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xl/queryTables/queryTable401.xml" ContentType="application/vnd.openxmlformats-officedocument.spreadsheetml.queryTable+xml"/>
  <Override PartName="/xl/queryTables/queryTable402.xml" ContentType="application/vnd.openxmlformats-officedocument.spreadsheetml.queryTable+xml"/>
  <Override PartName="/xl/queryTables/queryTable403.xml" ContentType="application/vnd.openxmlformats-officedocument.spreadsheetml.queryTable+xml"/>
  <Override PartName="/xl/queryTables/queryTable404.xml" ContentType="application/vnd.openxmlformats-officedocument.spreadsheetml.queryTable+xml"/>
  <Override PartName="/xl/queryTables/queryTable405.xml" ContentType="application/vnd.openxmlformats-officedocument.spreadsheetml.queryTable+xml"/>
  <Override PartName="/xl/queryTables/queryTable406.xml" ContentType="application/vnd.openxmlformats-officedocument.spreadsheetml.queryTable+xml"/>
  <Override PartName="/xl/queryTables/queryTable407.xml" ContentType="application/vnd.openxmlformats-officedocument.spreadsheetml.queryTable+xml"/>
  <Override PartName="/xl/queryTables/queryTable408.xml" ContentType="application/vnd.openxmlformats-officedocument.spreadsheetml.queryTable+xml"/>
  <Override PartName="/xl/queryTables/queryTable409.xml" ContentType="application/vnd.openxmlformats-officedocument.spreadsheetml.queryTable+xml"/>
  <Override PartName="/xl/queryTables/queryTable410.xml" ContentType="application/vnd.openxmlformats-officedocument.spreadsheetml.queryTable+xml"/>
  <Override PartName="/xl/queryTables/queryTable411.xml" ContentType="application/vnd.openxmlformats-officedocument.spreadsheetml.queryTable+xml"/>
  <Override PartName="/xl/queryTables/queryTable412.xml" ContentType="application/vnd.openxmlformats-officedocument.spreadsheetml.queryTable+xml"/>
  <Override PartName="/xl/queryTables/queryTable413.xml" ContentType="application/vnd.openxmlformats-officedocument.spreadsheetml.queryTable+xml"/>
  <Override PartName="/xl/queryTables/queryTable414.xml" ContentType="application/vnd.openxmlformats-officedocument.spreadsheetml.queryTable+xml"/>
  <Override PartName="/xl/queryTables/queryTable415.xml" ContentType="application/vnd.openxmlformats-officedocument.spreadsheetml.queryTable+xml"/>
  <Override PartName="/xl/queryTables/queryTable416.xml" ContentType="application/vnd.openxmlformats-officedocument.spreadsheetml.queryTable+xml"/>
  <Override PartName="/xl/queryTables/queryTable417.xml" ContentType="application/vnd.openxmlformats-officedocument.spreadsheetml.queryTable+xml"/>
  <Override PartName="/xl/queryTables/queryTable418.xml" ContentType="application/vnd.openxmlformats-officedocument.spreadsheetml.queryTable+xml"/>
  <Override PartName="/xl/queryTables/queryTable419.xml" ContentType="application/vnd.openxmlformats-officedocument.spreadsheetml.queryTable+xml"/>
  <Override PartName="/xl/queryTables/queryTable420.xml" ContentType="application/vnd.openxmlformats-officedocument.spreadsheetml.queryTable+xml"/>
  <Override PartName="/xl/queryTables/queryTable421.xml" ContentType="application/vnd.openxmlformats-officedocument.spreadsheetml.queryTable+xml"/>
  <Override PartName="/xl/queryTables/queryTable422.xml" ContentType="application/vnd.openxmlformats-officedocument.spreadsheetml.queryTable+xml"/>
  <Override PartName="/xl/queryTables/queryTable423.xml" ContentType="application/vnd.openxmlformats-officedocument.spreadsheetml.queryTable+xml"/>
  <Override PartName="/xl/queryTables/queryTable424.xml" ContentType="application/vnd.openxmlformats-officedocument.spreadsheetml.queryTable+xml"/>
  <Override PartName="/xl/queryTables/queryTable425.xml" ContentType="application/vnd.openxmlformats-officedocument.spreadsheetml.queryTable+xml"/>
  <Override PartName="/xl/queryTables/queryTable426.xml" ContentType="application/vnd.openxmlformats-officedocument.spreadsheetml.queryTable+xml"/>
  <Override PartName="/xl/queryTables/queryTable427.xml" ContentType="application/vnd.openxmlformats-officedocument.spreadsheetml.queryTable+xml"/>
  <Override PartName="/xl/queryTables/queryTable428.xml" ContentType="application/vnd.openxmlformats-officedocument.spreadsheetml.queryTable+xml"/>
  <Override PartName="/xl/queryTables/queryTable429.xml" ContentType="application/vnd.openxmlformats-officedocument.spreadsheetml.queryTable+xml"/>
  <Override PartName="/xl/queryTables/queryTable430.xml" ContentType="application/vnd.openxmlformats-officedocument.spreadsheetml.queryTable+xml"/>
  <Override PartName="/xl/queryTables/queryTable431.xml" ContentType="application/vnd.openxmlformats-officedocument.spreadsheetml.queryTable+xml"/>
  <Override PartName="/xl/queryTables/queryTable432.xml" ContentType="application/vnd.openxmlformats-officedocument.spreadsheetml.queryTable+xml"/>
  <Override PartName="/xl/queryTables/queryTable433.xml" ContentType="application/vnd.openxmlformats-officedocument.spreadsheetml.queryTable+xml"/>
  <Override PartName="/xl/queryTables/queryTable434.xml" ContentType="application/vnd.openxmlformats-officedocument.spreadsheetml.queryTable+xml"/>
  <Override PartName="/xl/queryTables/queryTable435.xml" ContentType="application/vnd.openxmlformats-officedocument.spreadsheetml.queryTable+xml"/>
  <Override PartName="/xl/queryTables/queryTable436.xml" ContentType="application/vnd.openxmlformats-officedocument.spreadsheetml.queryTable+xml"/>
  <Override PartName="/xl/queryTables/queryTable437.xml" ContentType="application/vnd.openxmlformats-officedocument.spreadsheetml.queryTable+xml"/>
  <Override PartName="/xl/queryTables/queryTable438.xml" ContentType="application/vnd.openxmlformats-officedocument.spreadsheetml.queryTable+xml"/>
  <Override PartName="/xl/queryTables/queryTable439.xml" ContentType="application/vnd.openxmlformats-officedocument.spreadsheetml.queryTable+xml"/>
  <Override PartName="/xl/queryTables/queryTable440.xml" ContentType="application/vnd.openxmlformats-officedocument.spreadsheetml.queryTable+xml"/>
  <Override PartName="/xl/queryTables/queryTable441.xml" ContentType="application/vnd.openxmlformats-officedocument.spreadsheetml.queryTable+xml"/>
  <Override PartName="/xl/queryTables/queryTable442.xml" ContentType="application/vnd.openxmlformats-officedocument.spreadsheetml.queryTable+xml"/>
  <Override PartName="/xl/queryTables/queryTable443.xml" ContentType="application/vnd.openxmlformats-officedocument.spreadsheetml.queryTable+xml"/>
  <Override PartName="/xl/queryTables/queryTable444.xml" ContentType="application/vnd.openxmlformats-officedocument.spreadsheetml.queryTable+xml"/>
  <Override PartName="/xl/queryTables/queryTable445.xml" ContentType="application/vnd.openxmlformats-officedocument.spreadsheetml.queryTable+xml"/>
  <Override PartName="/xl/queryTables/queryTable446.xml" ContentType="application/vnd.openxmlformats-officedocument.spreadsheetml.queryTable+xml"/>
  <Override PartName="/xl/queryTables/queryTable447.xml" ContentType="application/vnd.openxmlformats-officedocument.spreadsheetml.queryTable+xml"/>
  <Override PartName="/xl/queryTables/queryTable448.xml" ContentType="application/vnd.openxmlformats-officedocument.spreadsheetml.queryTable+xml"/>
  <Override PartName="/xl/queryTables/queryTable449.xml" ContentType="application/vnd.openxmlformats-officedocument.spreadsheetml.queryTable+xml"/>
  <Override PartName="/xl/queryTables/queryTable450.xml" ContentType="application/vnd.openxmlformats-officedocument.spreadsheetml.queryTable+xml"/>
  <Override PartName="/xl/queryTables/queryTable451.xml" ContentType="application/vnd.openxmlformats-officedocument.spreadsheetml.queryTable+xml"/>
  <Override PartName="/xl/queryTables/queryTable452.xml" ContentType="application/vnd.openxmlformats-officedocument.spreadsheetml.queryTable+xml"/>
  <Override PartName="/xl/queryTables/queryTable453.xml" ContentType="application/vnd.openxmlformats-officedocument.spreadsheetml.queryTable+xml"/>
  <Override PartName="/xl/queryTables/queryTable454.xml" ContentType="application/vnd.openxmlformats-officedocument.spreadsheetml.queryTable+xml"/>
  <Override PartName="/xl/queryTables/queryTable455.xml" ContentType="application/vnd.openxmlformats-officedocument.spreadsheetml.queryTable+xml"/>
  <Override PartName="/xl/queryTables/queryTable456.xml" ContentType="application/vnd.openxmlformats-officedocument.spreadsheetml.queryTable+xml"/>
  <Override PartName="/xl/queryTables/queryTable457.xml" ContentType="application/vnd.openxmlformats-officedocument.spreadsheetml.queryTable+xml"/>
  <Override PartName="/xl/queryTables/queryTable458.xml" ContentType="application/vnd.openxmlformats-officedocument.spreadsheetml.queryTable+xml"/>
  <Override PartName="/xl/queryTables/queryTable459.xml" ContentType="application/vnd.openxmlformats-officedocument.spreadsheetml.queryTable+xml"/>
  <Override PartName="/xl/queryTables/queryTable460.xml" ContentType="application/vnd.openxmlformats-officedocument.spreadsheetml.queryTable+xml"/>
  <Override PartName="/xl/queryTables/queryTable461.xml" ContentType="application/vnd.openxmlformats-officedocument.spreadsheetml.queryTable+xml"/>
  <Override PartName="/xl/queryTables/queryTable462.xml" ContentType="application/vnd.openxmlformats-officedocument.spreadsheetml.queryTable+xml"/>
  <Override PartName="/xl/queryTables/queryTable463.xml" ContentType="application/vnd.openxmlformats-officedocument.spreadsheetml.queryTable+xml"/>
  <Override PartName="/xl/queryTables/queryTable464.xml" ContentType="application/vnd.openxmlformats-officedocument.spreadsheetml.queryTable+xml"/>
  <Override PartName="/xl/queryTables/queryTable465.xml" ContentType="application/vnd.openxmlformats-officedocument.spreadsheetml.queryTable+xml"/>
  <Override PartName="/xl/queryTables/queryTable466.xml" ContentType="application/vnd.openxmlformats-officedocument.spreadsheetml.queryTable+xml"/>
  <Override PartName="/xl/queryTables/queryTable467.xml" ContentType="application/vnd.openxmlformats-officedocument.spreadsheetml.queryTable+xml"/>
  <Override PartName="/xl/queryTables/queryTable468.xml" ContentType="application/vnd.openxmlformats-officedocument.spreadsheetml.queryTable+xml"/>
  <Override PartName="/xl/queryTables/queryTable469.xml" ContentType="application/vnd.openxmlformats-officedocument.spreadsheetml.queryTable+xml"/>
  <Override PartName="/xl/queryTables/queryTable470.xml" ContentType="application/vnd.openxmlformats-officedocument.spreadsheetml.queryTable+xml"/>
  <Override PartName="/xl/queryTables/queryTable471.xml" ContentType="application/vnd.openxmlformats-officedocument.spreadsheetml.queryTable+xml"/>
  <Override PartName="/xl/queryTables/queryTable472.xml" ContentType="application/vnd.openxmlformats-officedocument.spreadsheetml.queryTable+xml"/>
  <Override PartName="/xl/queryTables/queryTable473.xml" ContentType="application/vnd.openxmlformats-officedocument.spreadsheetml.queryTable+xml"/>
  <Override PartName="/xl/queryTables/queryTable474.xml" ContentType="application/vnd.openxmlformats-officedocument.spreadsheetml.queryTable+xml"/>
  <Override PartName="/xl/queryTables/queryTable475.xml" ContentType="application/vnd.openxmlformats-officedocument.spreadsheetml.queryTable+xml"/>
  <Override PartName="/xl/queryTables/queryTable476.xml" ContentType="application/vnd.openxmlformats-officedocument.spreadsheetml.queryTable+xml"/>
  <Override PartName="/xl/queryTables/queryTable477.xml" ContentType="application/vnd.openxmlformats-officedocument.spreadsheetml.queryTable+xml"/>
  <Override PartName="/xl/queryTables/queryTable478.xml" ContentType="application/vnd.openxmlformats-officedocument.spreadsheetml.queryTable+xml"/>
  <Override PartName="/xl/queryTables/queryTable479.xml" ContentType="application/vnd.openxmlformats-officedocument.spreadsheetml.queryTable+xml"/>
  <Override PartName="/xl/queryTables/queryTable480.xml" ContentType="application/vnd.openxmlformats-officedocument.spreadsheetml.queryTable+xml"/>
  <Override PartName="/xl/queryTables/queryTable481.xml" ContentType="application/vnd.openxmlformats-officedocument.spreadsheetml.queryTable+xml"/>
  <Override PartName="/xl/queryTables/queryTable482.xml" ContentType="application/vnd.openxmlformats-officedocument.spreadsheetml.queryTable+xml"/>
  <Override PartName="/xl/queryTables/queryTable483.xml" ContentType="application/vnd.openxmlformats-officedocument.spreadsheetml.queryTable+xml"/>
  <Override PartName="/xl/queryTables/queryTable484.xml" ContentType="application/vnd.openxmlformats-officedocument.spreadsheetml.queryTable+xml"/>
  <Override PartName="/xl/queryTables/queryTable485.xml" ContentType="application/vnd.openxmlformats-officedocument.spreadsheetml.queryTable+xml"/>
  <Override PartName="/xl/queryTables/queryTable486.xml" ContentType="application/vnd.openxmlformats-officedocument.spreadsheetml.queryTable+xml"/>
  <Override PartName="/xl/queryTables/queryTable487.xml" ContentType="application/vnd.openxmlformats-officedocument.spreadsheetml.queryTable+xml"/>
  <Override PartName="/xl/queryTables/queryTable488.xml" ContentType="application/vnd.openxmlformats-officedocument.spreadsheetml.queryTable+xml"/>
  <Override PartName="/xl/queryTables/queryTable489.xml" ContentType="application/vnd.openxmlformats-officedocument.spreadsheetml.queryTable+xml"/>
  <Override PartName="/xl/queryTables/queryTable490.xml" ContentType="application/vnd.openxmlformats-officedocument.spreadsheetml.queryTable+xml"/>
  <Override PartName="/xl/queryTables/queryTable491.xml" ContentType="application/vnd.openxmlformats-officedocument.spreadsheetml.queryTable+xml"/>
  <Override PartName="/xl/queryTables/queryTable492.xml" ContentType="application/vnd.openxmlformats-officedocument.spreadsheetml.queryTable+xml"/>
  <Override PartName="/xl/queryTables/queryTable493.xml" ContentType="application/vnd.openxmlformats-officedocument.spreadsheetml.queryTable+xml"/>
  <Override PartName="/xl/queryTables/queryTable494.xml" ContentType="application/vnd.openxmlformats-officedocument.spreadsheetml.queryTable+xml"/>
  <Override PartName="/xl/queryTables/queryTable495.xml" ContentType="application/vnd.openxmlformats-officedocument.spreadsheetml.queryTable+xml"/>
  <Override PartName="/xl/queryTables/queryTable496.xml" ContentType="application/vnd.openxmlformats-officedocument.spreadsheetml.queryTable+xml"/>
  <Override PartName="/xl/queryTables/queryTable497.xml" ContentType="application/vnd.openxmlformats-officedocument.spreadsheetml.queryTable+xml"/>
  <Override PartName="/xl/queryTables/queryTable498.xml" ContentType="application/vnd.openxmlformats-officedocument.spreadsheetml.queryTable+xml"/>
  <Override PartName="/xl/queryTables/queryTable499.xml" ContentType="application/vnd.openxmlformats-officedocument.spreadsheetml.queryTable+xml"/>
  <Override PartName="/xl/queryTables/queryTable500.xml" ContentType="application/vnd.openxmlformats-officedocument.spreadsheetml.queryTable+xml"/>
  <Override PartName="/xl/queryTables/queryTable501.xml" ContentType="application/vnd.openxmlformats-officedocument.spreadsheetml.queryTable+xml"/>
  <Override PartName="/xl/queryTables/queryTable502.xml" ContentType="application/vnd.openxmlformats-officedocument.spreadsheetml.queryTable+xml"/>
  <Override PartName="/xl/queryTables/queryTable503.xml" ContentType="application/vnd.openxmlformats-officedocument.spreadsheetml.queryTable+xml"/>
  <Override PartName="/xl/queryTables/queryTable504.xml" ContentType="application/vnd.openxmlformats-officedocument.spreadsheetml.queryTable+xml"/>
  <Override PartName="/xl/queryTables/queryTable505.xml" ContentType="application/vnd.openxmlformats-officedocument.spreadsheetml.queryTable+xml"/>
  <Override PartName="/xl/queryTables/queryTable506.xml" ContentType="application/vnd.openxmlformats-officedocument.spreadsheetml.queryTable+xml"/>
  <Override PartName="/xl/queryTables/queryTable507.xml" ContentType="application/vnd.openxmlformats-officedocument.spreadsheetml.queryTable+xml"/>
  <Override PartName="/xl/queryTables/queryTable508.xml" ContentType="application/vnd.openxmlformats-officedocument.spreadsheetml.queryTable+xml"/>
  <Override PartName="/xl/queryTables/queryTable509.xml" ContentType="application/vnd.openxmlformats-officedocument.spreadsheetml.queryTable+xml"/>
  <Override PartName="/xl/queryTables/queryTable510.xml" ContentType="application/vnd.openxmlformats-officedocument.spreadsheetml.queryTable+xml"/>
  <Override PartName="/xl/queryTables/queryTable511.xml" ContentType="application/vnd.openxmlformats-officedocument.spreadsheetml.queryTable+xml"/>
  <Override PartName="/xl/queryTables/queryTable512.xml" ContentType="application/vnd.openxmlformats-officedocument.spreadsheetml.queryTable+xml"/>
  <Override PartName="/xl/queryTables/queryTable513.xml" ContentType="application/vnd.openxmlformats-officedocument.spreadsheetml.queryTable+xml"/>
  <Override PartName="/xl/queryTables/queryTable514.xml" ContentType="application/vnd.openxmlformats-officedocument.spreadsheetml.queryTable+xml"/>
  <Override PartName="/xl/queryTables/queryTable515.xml" ContentType="application/vnd.openxmlformats-officedocument.spreadsheetml.queryTable+xml"/>
  <Override PartName="/xl/queryTables/queryTable516.xml" ContentType="application/vnd.openxmlformats-officedocument.spreadsheetml.queryTable+xml"/>
  <Override PartName="/xl/queryTables/queryTable517.xml" ContentType="application/vnd.openxmlformats-officedocument.spreadsheetml.queryTable+xml"/>
  <Override PartName="/xl/queryTables/queryTable518.xml" ContentType="application/vnd.openxmlformats-officedocument.spreadsheetml.queryTable+xml"/>
  <Override PartName="/xl/queryTables/queryTable519.xml" ContentType="application/vnd.openxmlformats-officedocument.spreadsheetml.queryTable+xml"/>
  <Override PartName="/xl/queryTables/queryTable520.xml" ContentType="application/vnd.openxmlformats-officedocument.spreadsheetml.queryTable+xml"/>
  <Override PartName="/xl/queryTables/queryTable521.xml" ContentType="application/vnd.openxmlformats-officedocument.spreadsheetml.queryTable+xml"/>
  <Override PartName="/xl/queryTables/queryTable522.xml" ContentType="application/vnd.openxmlformats-officedocument.spreadsheetml.queryTable+xml"/>
  <Override PartName="/xl/queryTables/queryTable523.xml" ContentType="application/vnd.openxmlformats-officedocument.spreadsheetml.queryTable+xml"/>
  <Override PartName="/xl/queryTables/queryTable524.xml" ContentType="application/vnd.openxmlformats-officedocument.spreadsheetml.queryTable+xml"/>
  <Override PartName="/xl/queryTables/queryTable525.xml" ContentType="application/vnd.openxmlformats-officedocument.spreadsheetml.queryTable+xml"/>
  <Override PartName="/xl/queryTables/queryTable526.xml" ContentType="application/vnd.openxmlformats-officedocument.spreadsheetml.queryTable+xml"/>
  <Override PartName="/xl/queryTables/queryTable527.xml" ContentType="application/vnd.openxmlformats-officedocument.spreadsheetml.queryTable+xml"/>
  <Override PartName="/xl/queryTables/queryTable528.xml" ContentType="application/vnd.openxmlformats-officedocument.spreadsheetml.queryTable+xml"/>
  <Override PartName="/xl/queryTables/queryTable529.xml" ContentType="application/vnd.openxmlformats-officedocument.spreadsheetml.queryTable+xml"/>
  <Override PartName="/xl/queryTables/queryTable530.xml" ContentType="application/vnd.openxmlformats-officedocument.spreadsheetml.queryTable+xml"/>
  <Override PartName="/xl/queryTables/queryTable531.xml" ContentType="application/vnd.openxmlformats-officedocument.spreadsheetml.queryTable+xml"/>
  <Override PartName="/xl/queryTables/queryTable532.xml" ContentType="application/vnd.openxmlformats-officedocument.spreadsheetml.queryTable+xml"/>
  <Override PartName="/xl/queryTables/queryTable533.xml" ContentType="application/vnd.openxmlformats-officedocument.spreadsheetml.queryTable+xml"/>
  <Override PartName="/xl/queryTables/queryTable534.xml" ContentType="application/vnd.openxmlformats-officedocument.spreadsheetml.queryTable+xml"/>
  <Override PartName="/xl/queryTables/queryTable535.xml" ContentType="application/vnd.openxmlformats-officedocument.spreadsheetml.queryTable+xml"/>
  <Override PartName="/xl/queryTables/queryTable536.xml" ContentType="application/vnd.openxmlformats-officedocument.spreadsheetml.queryTable+xml"/>
  <Override PartName="/xl/queryTables/queryTable537.xml" ContentType="application/vnd.openxmlformats-officedocument.spreadsheetml.queryTable+xml"/>
  <Override PartName="/xl/queryTables/queryTable538.xml" ContentType="application/vnd.openxmlformats-officedocument.spreadsheetml.queryTable+xml"/>
  <Override PartName="/xl/queryTables/queryTable539.xml" ContentType="application/vnd.openxmlformats-officedocument.spreadsheetml.queryTable+xml"/>
  <Override PartName="/xl/queryTables/queryTable540.xml" ContentType="application/vnd.openxmlformats-officedocument.spreadsheetml.queryTable+xml"/>
  <Override PartName="/xl/queryTables/queryTable541.xml" ContentType="application/vnd.openxmlformats-officedocument.spreadsheetml.queryTable+xml"/>
  <Override PartName="/xl/queryTables/queryTable542.xml" ContentType="application/vnd.openxmlformats-officedocument.spreadsheetml.queryTable+xml"/>
  <Override PartName="/xl/queryTables/queryTable543.xml" ContentType="application/vnd.openxmlformats-officedocument.spreadsheetml.queryTable+xml"/>
  <Override PartName="/xl/queryTables/queryTable544.xml" ContentType="application/vnd.openxmlformats-officedocument.spreadsheetml.queryTable+xml"/>
  <Override PartName="/xl/queryTables/queryTable545.xml" ContentType="application/vnd.openxmlformats-officedocument.spreadsheetml.queryTable+xml"/>
  <Override PartName="/xl/queryTables/queryTable546.xml" ContentType="application/vnd.openxmlformats-officedocument.spreadsheetml.queryTable+xml"/>
  <Override PartName="/xl/queryTables/queryTable547.xml" ContentType="application/vnd.openxmlformats-officedocument.spreadsheetml.queryTable+xml"/>
  <Override PartName="/xl/queryTables/queryTable548.xml" ContentType="application/vnd.openxmlformats-officedocument.spreadsheetml.queryTable+xml"/>
  <Override PartName="/xl/queryTables/queryTable549.xml" ContentType="application/vnd.openxmlformats-officedocument.spreadsheetml.queryTable+xml"/>
  <Override PartName="/xl/queryTables/queryTable550.xml" ContentType="application/vnd.openxmlformats-officedocument.spreadsheetml.queryTable+xml"/>
  <Override PartName="/xl/queryTables/queryTable551.xml" ContentType="application/vnd.openxmlformats-officedocument.spreadsheetml.queryTable+xml"/>
  <Override PartName="/xl/queryTables/queryTable552.xml" ContentType="application/vnd.openxmlformats-officedocument.spreadsheetml.queryTable+xml"/>
  <Override PartName="/xl/queryTables/queryTable553.xml" ContentType="application/vnd.openxmlformats-officedocument.spreadsheetml.queryTable+xml"/>
  <Override PartName="/xl/queryTables/queryTable554.xml" ContentType="application/vnd.openxmlformats-officedocument.spreadsheetml.queryTable+xml"/>
  <Override PartName="/xl/queryTables/queryTable555.xml" ContentType="application/vnd.openxmlformats-officedocument.spreadsheetml.queryTable+xml"/>
  <Override PartName="/xl/queryTables/queryTable556.xml" ContentType="application/vnd.openxmlformats-officedocument.spreadsheetml.queryTable+xml"/>
  <Override PartName="/xl/queryTables/queryTable557.xml" ContentType="application/vnd.openxmlformats-officedocument.spreadsheetml.queryTable+xml"/>
  <Override PartName="/xl/queryTables/queryTable558.xml" ContentType="application/vnd.openxmlformats-officedocument.spreadsheetml.queryTable+xml"/>
  <Override PartName="/xl/queryTables/queryTable559.xml" ContentType="application/vnd.openxmlformats-officedocument.spreadsheetml.queryTable+xml"/>
  <Override PartName="/xl/queryTables/queryTable560.xml" ContentType="application/vnd.openxmlformats-officedocument.spreadsheetml.queryTable+xml"/>
  <Override PartName="/xl/queryTables/queryTable561.xml" ContentType="application/vnd.openxmlformats-officedocument.spreadsheetml.queryTable+xml"/>
  <Override PartName="/xl/queryTables/queryTable562.xml" ContentType="application/vnd.openxmlformats-officedocument.spreadsheetml.queryTable+xml"/>
  <Override PartName="/xl/queryTables/queryTable563.xml" ContentType="application/vnd.openxmlformats-officedocument.spreadsheetml.queryTable+xml"/>
  <Override PartName="/xl/queryTables/queryTable564.xml" ContentType="application/vnd.openxmlformats-officedocument.spreadsheetml.queryTable+xml"/>
  <Override PartName="/xl/queryTables/queryTable565.xml" ContentType="application/vnd.openxmlformats-officedocument.spreadsheetml.queryTable+xml"/>
  <Override PartName="/xl/queryTables/queryTable566.xml" ContentType="application/vnd.openxmlformats-officedocument.spreadsheetml.queryTable+xml"/>
  <Override PartName="/xl/queryTables/queryTable567.xml" ContentType="application/vnd.openxmlformats-officedocument.spreadsheetml.queryTable+xml"/>
  <Override PartName="/xl/queryTables/queryTable568.xml" ContentType="application/vnd.openxmlformats-officedocument.spreadsheetml.queryTable+xml"/>
  <Override PartName="/xl/queryTables/queryTable569.xml" ContentType="application/vnd.openxmlformats-officedocument.spreadsheetml.queryTable+xml"/>
  <Override PartName="/xl/queryTables/queryTable570.xml" ContentType="application/vnd.openxmlformats-officedocument.spreadsheetml.queryTable+xml"/>
  <Override PartName="/xl/queryTables/queryTable571.xml" ContentType="application/vnd.openxmlformats-officedocument.spreadsheetml.queryTable+xml"/>
  <Override PartName="/xl/queryTables/queryTable572.xml" ContentType="application/vnd.openxmlformats-officedocument.spreadsheetml.queryTable+xml"/>
  <Override PartName="/xl/queryTables/queryTable573.xml" ContentType="application/vnd.openxmlformats-officedocument.spreadsheetml.queryTable+xml"/>
  <Override PartName="/xl/queryTables/queryTable574.xml" ContentType="application/vnd.openxmlformats-officedocument.spreadsheetml.queryTable+xml"/>
  <Override PartName="/xl/queryTables/queryTable575.xml" ContentType="application/vnd.openxmlformats-officedocument.spreadsheetml.queryTable+xml"/>
  <Override PartName="/xl/queryTables/queryTable576.xml" ContentType="application/vnd.openxmlformats-officedocument.spreadsheetml.queryTable+xml"/>
  <Override PartName="/xl/queryTables/queryTable577.xml" ContentType="application/vnd.openxmlformats-officedocument.spreadsheetml.queryTable+xml"/>
  <Override PartName="/xl/queryTables/queryTable578.xml" ContentType="application/vnd.openxmlformats-officedocument.spreadsheetml.queryTable+xml"/>
  <Override PartName="/xl/queryTables/queryTable579.xml" ContentType="application/vnd.openxmlformats-officedocument.spreadsheetml.queryTable+xml"/>
  <Override PartName="/xl/queryTables/queryTable580.xml" ContentType="application/vnd.openxmlformats-officedocument.spreadsheetml.queryTable+xml"/>
  <Override PartName="/xl/queryTables/queryTable581.xml" ContentType="application/vnd.openxmlformats-officedocument.spreadsheetml.queryTable+xml"/>
  <Override PartName="/xl/queryTables/queryTable582.xml" ContentType="application/vnd.openxmlformats-officedocument.spreadsheetml.queryTable+xml"/>
  <Override PartName="/xl/queryTables/queryTable583.xml" ContentType="application/vnd.openxmlformats-officedocument.spreadsheetml.queryTable+xml"/>
  <Override PartName="/xl/queryTables/queryTable584.xml" ContentType="application/vnd.openxmlformats-officedocument.spreadsheetml.queryTable+xml"/>
  <Override PartName="/xl/queryTables/queryTable585.xml" ContentType="application/vnd.openxmlformats-officedocument.spreadsheetml.queryTable+xml"/>
  <Override PartName="/xl/queryTables/queryTable586.xml" ContentType="application/vnd.openxmlformats-officedocument.spreadsheetml.queryTable+xml"/>
  <Override PartName="/xl/queryTables/queryTable587.xml" ContentType="application/vnd.openxmlformats-officedocument.spreadsheetml.queryTable+xml"/>
  <Override PartName="/xl/queryTables/queryTable588.xml" ContentType="application/vnd.openxmlformats-officedocument.spreadsheetml.queryTable+xml"/>
  <Override PartName="/xl/queryTables/queryTable589.xml" ContentType="application/vnd.openxmlformats-officedocument.spreadsheetml.queryTable+xml"/>
  <Override PartName="/xl/queryTables/queryTable590.xml" ContentType="application/vnd.openxmlformats-officedocument.spreadsheetml.queryTable+xml"/>
  <Override PartName="/xl/queryTables/queryTable591.xml" ContentType="application/vnd.openxmlformats-officedocument.spreadsheetml.queryTable+xml"/>
  <Override PartName="/xl/queryTables/queryTable592.xml" ContentType="application/vnd.openxmlformats-officedocument.spreadsheetml.queryTable+xml"/>
  <Override PartName="/xl/queryTables/queryTable593.xml" ContentType="application/vnd.openxmlformats-officedocument.spreadsheetml.queryTable+xml"/>
  <Override PartName="/xl/queryTables/queryTable594.xml" ContentType="application/vnd.openxmlformats-officedocument.spreadsheetml.queryTable+xml"/>
  <Override PartName="/xl/queryTables/queryTable595.xml" ContentType="application/vnd.openxmlformats-officedocument.spreadsheetml.queryTable+xml"/>
  <Override PartName="/xl/queryTables/queryTable596.xml" ContentType="application/vnd.openxmlformats-officedocument.spreadsheetml.queryTable+xml"/>
  <Override PartName="/xl/queryTables/queryTable597.xml" ContentType="application/vnd.openxmlformats-officedocument.spreadsheetml.queryTable+xml"/>
  <Override PartName="/xl/queryTables/queryTable598.xml" ContentType="application/vnd.openxmlformats-officedocument.spreadsheetml.queryTable+xml"/>
  <Override PartName="/xl/queryTables/queryTable599.xml" ContentType="application/vnd.openxmlformats-officedocument.spreadsheetml.queryTable+xml"/>
  <Override PartName="/xl/queryTables/queryTable600.xml" ContentType="application/vnd.openxmlformats-officedocument.spreadsheetml.queryTable+xml"/>
  <Override PartName="/xl/queryTables/queryTable601.xml" ContentType="application/vnd.openxmlformats-officedocument.spreadsheetml.queryTable+xml"/>
  <Override PartName="/xl/queryTables/queryTable602.xml" ContentType="application/vnd.openxmlformats-officedocument.spreadsheetml.queryTable+xml"/>
  <Override PartName="/xl/queryTables/queryTable603.xml" ContentType="application/vnd.openxmlformats-officedocument.spreadsheetml.queryTable+xml"/>
  <Override PartName="/xl/queryTables/queryTable604.xml" ContentType="application/vnd.openxmlformats-officedocument.spreadsheetml.queryTable+xml"/>
  <Override PartName="/xl/queryTables/queryTable605.xml" ContentType="application/vnd.openxmlformats-officedocument.spreadsheetml.queryTable+xml"/>
  <Override PartName="/xl/queryTables/queryTable606.xml" ContentType="application/vnd.openxmlformats-officedocument.spreadsheetml.queryTable+xml"/>
  <Override PartName="/xl/queryTables/queryTable607.xml" ContentType="application/vnd.openxmlformats-officedocument.spreadsheetml.queryTable+xml"/>
  <Override PartName="/xl/queryTables/queryTable608.xml" ContentType="application/vnd.openxmlformats-officedocument.spreadsheetml.queryTable+xml"/>
  <Override PartName="/xl/queryTables/queryTable609.xml" ContentType="application/vnd.openxmlformats-officedocument.spreadsheetml.queryTable+xml"/>
  <Override PartName="/xl/queryTables/queryTable610.xml" ContentType="application/vnd.openxmlformats-officedocument.spreadsheetml.queryTable+xml"/>
  <Override PartName="/xl/queryTables/queryTable611.xml" ContentType="application/vnd.openxmlformats-officedocument.spreadsheetml.queryTable+xml"/>
  <Override PartName="/xl/queryTables/queryTable612.xml" ContentType="application/vnd.openxmlformats-officedocument.spreadsheetml.queryTable+xml"/>
  <Override PartName="/xl/queryTables/queryTable613.xml" ContentType="application/vnd.openxmlformats-officedocument.spreadsheetml.queryTable+xml"/>
  <Override PartName="/xl/queryTables/queryTable614.xml" ContentType="application/vnd.openxmlformats-officedocument.spreadsheetml.queryTable+xml"/>
  <Override PartName="/xl/queryTables/queryTable615.xml" ContentType="application/vnd.openxmlformats-officedocument.spreadsheetml.queryTable+xml"/>
  <Override PartName="/xl/queryTables/queryTable616.xml" ContentType="application/vnd.openxmlformats-officedocument.spreadsheetml.queryTable+xml"/>
  <Override PartName="/xl/queryTables/queryTable617.xml" ContentType="application/vnd.openxmlformats-officedocument.spreadsheetml.queryTable+xml"/>
  <Override PartName="/xl/queryTables/queryTable618.xml" ContentType="application/vnd.openxmlformats-officedocument.spreadsheetml.queryTable+xml"/>
  <Override PartName="/xl/queryTables/queryTable619.xml" ContentType="application/vnd.openxmlformats-officedocument.spreadsheetml.queryTable+xml"/>
  <Override PartName="/xl/queryTables/queryTable620.xml" ContentType="application/vnd.openxmlformats-officedocument.spreadsheetml.queryTable+xml"/>
  <Override PartName="/xl/queryTables/queryTable621.xml" ContentType="application/vnd.openxmlformats-officedocument.spreadsheetml.queryTable+xml"/>
  <Override PartName="/xl/queryTables/queryTable622.xml" ContentType="application/vnd.openxmlformats-officedocument.spreadsheetml.queryTable+xml"/>
  <Override PartName="/xl/queryTables/queryTable623.xml" ContentType="application/vnd.openxmlformats-officedocument.spreadsheetml.queryTable+xml"/>
  <Override PartName="/xl/queryTables/queryTable624.xml" ContentType="application/vnd.openxmlformats-officedocument.spreadsheetml.queryTable+xml"/>
  <Override PartName="/xl/queryTables/queryTable625.xml" ContentType="application/vnd.openxmlformats-officedocument.spreadsheetml.queryTable+xml"/>
  <Override PartName="/xl/queryTables/queryTable626.xml" ContentType="application/vnd.openxmlformats-officedocument.spreadsheetml.queryTable+xml"/>
  <Override PartName="/xl/queryTables/queryTable627.xml" ContentType="application/vnd.openxmlformats-officedocument.spreadsheetml.queryTable+xml"/>
  <Override PartName="/xl/queryTables/queryTable628.xml" ContentType="application/vnd.openxmlformats-officedocument.spreadsheetml.queryTable+xml"/>
  <Override PartName="/xl/queryTables/queryTable629.xml" ContentType="application/vnd.openxmlformats-officedocument.spreadsheetml.queryTable+xml"/>
  <Override PartName="/xl/queryTables/queryTable630.xml" ContentType="application/vnd.openxmlformats-officedocument.spreadsheetml.queryTable+xml"/>
  <Override PartName="/xl/queryTables/queryTable631.xml" ContentType="application/vnd.openxmlformats-officedocument.spreadsheetml.queryTable+xml"/>
  <Override PartName="/xl/queryTables/queryTable632.xml" ContentType="application/vnd.openxmlformats-officedocument.spreadsheetml.queryTable+xml"/>
  <Override PartName="/xl/queryTables/queryTable633.xml" ContentType="application/vnd.openxmlformats-officedocument.spreadsheetml.queryTable+xml"/>
  <Override PartName="/xl/queryTables/queryTable634.xml" ContentType="application/vnd.openxmlformats-officedocument.spreadsheetml.queryTable+xml"/>
  <Override PartName="/xl/queryTables/queryTable635.xml" ContentType="application/vnd.openxmlformats-officedocument.spreadsheetml.queryTable+xml"/>
  <Override PartName="/xl/queryTables/queryTable636.xml" ContentType="application/vnd.openxmlformats-officedocument.spreadsheetml.queryTable+xml"/>
  <Override PartName="/xl/queryTables/queryTable637.xml" ContentType="application/vnd.openxmlformats-officedocument.spreadsheetml.queryTable+xml"/>
  <Override PartName="/xl/queryTables/queryTable638.xml" ContentType="application/vnd.openxmlformats-officedocument.spreadsheetml.queryTable+xml"/>
  <Override PartName="/xl/queryTables/queryTable639.xml" ContentType="application/vnd.openxmlformats-officedocument.spreadsheetml.queryTable+xml"/>
  <Override PartName="/xl/queryTables/queryTable640.xml" ContentType="application/vnd.openxmlformats-officedocument.spreadsheetml.queryTable+xml"/>
  <Override PartName="/xl/queryTables/queryTable641.xml" ContentType="application/vnd.openxmlformats-officedocument.spreadsheetml.queryTable+xml"/>
  <Override PartName="/xl/queryTables/queryTable642.xml" ContentType="application/vnd.openxmlformats-officedocument.spreadsheetml.queryTable+xml"/>
  <Override PartName="/xl/queryTables/queryTable643.xml" ContentType="application/vnd.openxmlformats-officedocument.spreadsheetml.queryTable+xml"/>
  <Override PartName="/xl/queryTables/queryTable644.xml" ContentType="application/vnd.openxmlformats-officedocument.spreadsheetml.queryTable+xml"/>
  <Override PartName="/xl/queryTables/queryTable645.xml" ContentType="application/vnd.openxmlformats-officedocument.spreadsheetml.queryTable+xml"/>
  <Override PartName="/xl/queryTables/queryTable646.xml" ContentType="application/vnd.openxmlformats-officedocument.spreadsheetml.queryTable+xml"/>
  <Override PartName="/xl/queryTables/queryTable647.xml" ContentType="application/vnd.openxmlformats-officedocument.spreadsheetml.queryTable+xml"/>
  <Override PartName="/xl/queryTables/queryTable648.xml" ContentType="application/vnd.openxmlformats-officedocument.spreadsheetml.queryTable+xml"/>
  <Override PartName="/xl/queryTables/queryTable649.xml" ContentType="application/vnd.openxmlformats-officedocument.spreadsheetml.queryTable+xml"/>
  <Override PartName="/xl/queryTables/queryTable650.xml" ContentType="application/vnd.openxmlformats-officedocument.spreadsheetml.queryTable+xml"/>
  <Override PartName="/xl/queryTables/queryTable651.xml" ContentType="application/vnd.openxmlformats-officedocument.spreadsheetml.queryTable+xml"/>
  <Override PartName="/xl/queryTables/queryTable652.xml" ContentType="application/vnd.openxmlformats-officedocument.spreadsheetml.queryTable+xml"/>
  <Override PartName="/xl/queryTables/queryTable653.xml" ContentType="application/vnd.openxmlformats-officedocument.spreadsheetml.queryTable+xml"/>
  <Override PartName="/xl/queryTables/queryTable654.xml" ContentType="application/vnd.openxmlformats-officedocument.spreadsheetml.queryTable+xml"/>
  <Override PartName="/xl/queryTables/queryTable655.xml" ContentType="application/vnd.openxmlformats-officedocument.spreadsheetml.queryTable+xml"/>
  <Override PartName="/xl/queryTables/queryTable656.xml" ContentType="application/vnd.openxmlformats-officedocument.spreadsheetml.queryTable+xml"/>
  <Override PartName="/xl/queryTables/queryTable657.xml" ContentType="application/vnd.openxmlformats-officedocument.spreadsheetml.queryTable+xml"/>
  <Override PartName="/xl/queryTables/queryTable658.xml" ContentType="application/vnd.openxmlformats-officedocument.spreadsheetml.queryTable+xml"/>
  <Override PartName="/xl/queryTables/queryTable659.xml" ContentType="application/vnd.openxmlformats-officedocument.spreadsheetml.queryTable+xml"/>
  <Override PartName="/xl/queryTables/queryTable660.xml" ContentType="application/vnd.openxmlformats-officedocument.spreadsheetml.queryTable+xml"/>
  <Override PartName="/xl/queryTables/queryTable661.xml" ContentType="application/vnd.openxmlformats-officedocument.spreadsheetml.queryTable+xml"/>
  <Override PartName="/xl/queryTables/queryTable662.xml" ContentType="application/vnd.openxmlformats-officedocument.spreadsheetml.queryTable+xml"/>
  <Override PartName="/xl/queryTables/queryTable663.xml" ContentType="application/vnd.openxmlformats-officedocument.spreadsheetml.queryTable+xml"/>
  <Override PartName="/xl/queryTables/queryTable664.xml" ContentType="application/vnd.openxmlformats-officedocument.spreadsheetml.queryTable+xml"/>
  <Override PartName="/xl/queryTables/queryTable665.xml" ContentType="application/vnd.openxmlformats-officedocument.spreadsheetml.queryTable+xml"/>
  <Override PartName="/xl/queryTables/queryTable666.xml" ContentType="application/vnd.openxmlformats-officedocument.spreadsheetml.queryTable+xml"/>
  <Override PartName="/xl/queryTables/queryTable667.xml" ContentType="application/vnd.openxmlformats-officedocument.spreadsheetml.queryTable+xml"/>
  <Override PartName="/xl/queryTables/queryTable668.xml" ContentType="application/vnd.openxmlformats-officedocument.spreadsheetml.queryTable+xml"/>
  <Override PartName="/xl/queryTables/queryTable669.xml" ContentType="application/vnd.openxmlformats-officedocument.spreadsheetml.queryTable+xml"/>
  <Override PartName="/xl/queryTables/queryTable670.xml" ContentType="application/vnd.openxmlformats-officedocument.spreadsheetml.queryTable+xml"/>
  <Override PartName="/xl/queryTables/queryTable671.xml" ContentType="application/vnd.openxmlformats-officedocument.spreadsheetml.queryTable+xml"/>
  <Override PartName="/xl/queryTables/queryTable672.xml" ContentType="application/vnd.openxmlformats-officedocument.spreadsheetml.queryTable+xml"/>
  <Override PartName="/xl/queryTables/queryTable673.xml" ContentType="application/vnd.openxmlformats-officedocument.spreadsheetml.queryTable+xml"/>
  <Override PartName="/xl/queryTables/queryTable674.xml" ContentType="application/vnd.openxmlformats-officedocument.spreadsheetml.queryTable+xml"/>
  <Override PartName="/xl/queryTables/queryTable675.xml" ContentType="application/vnd.openxmlformats-officedocument.spreadsheetml.queryTable+xml"/>
  <Override PartName="/xl/queryTables/queryTable676.xml" ContentType="application/vnd.openxmlformats-officedocument.spreadsheetml.queryTable+xml"/>
  <Override PartName="/xl/queryTables/queryTable677.xml" ContentType="application/vnd.openxmlformats-officedocument.spreadsheetml.queryTable+xml"/>
  <Override PartName="/xl/queryTables/queryTable678.xml" ContentType="application/vnd.openxmlformats-officedocument.spreadsheetml.queryTable+xml"/>
  <Override PartName="/xl/queryTables/queryTable679.xml" ContentType="application/vnd.openxmlformats-officedocument.spreadsheetml.queryTable+xml"/>
  <Override PartName="/xl/queryTables/queryTable680.xml" ContentType="application/vnd.openxmlformats-officedocument.spreadsheetml.queryTable+xml"/>
  <Override PartName="/xl/queryTables/queryTable681.xml" ContentType="application/vnd.openxmlformats-officedocument.spreadsheetml.queryTable+xml"/>
  <Override PartName="/xl/queryTables/queryTable682.xml" ContentType="application/vnd.openxmlformats-officedocument.spreadsheetml.queryTable+xml"/>
  <Override PartName="/xl/queryTables/queryTable683.xml" ContentType="application/vnd.openxmlformats-officedocument.spreadsheetml.queryTable+xml"/>
  <Override PartName="/xl/queryTables/queryTable684.xml" ContentType="application/vnd.openxmlformats-officedocument.spreadsheetml.queryTable+xml"/>
  <Override PartName="/xl/queryTables/queryTable685.xml" ContentType="application/vnd.openxmlformats-officedocument.spreadsheetml.queryTable+xml"/>
  <Override PartName="/xl/queryTables/queryTable686.xml" ContentType="application/vnd.openxmlformats-officedocument.spreadsheetml.queryTable+xml"/>
  <Override PartName="/xl/queryTables/queryTable687.xml" ContentType="application/vnd.openxmlformats-officedocument.spreadsheetml.queryTable+xml"/>
  <Override PartName="/xl/queryTables/queryTable688.xml" ContentType="application/vnd.openxmlformats-officedocument.spreadsheetml.queryTable+xml"/>
  <Override PartName="/xl/queryTables/queryTable689.xml" ContentType="application/vnd.openxmlformats-officedocument.spreadsheetml.queryTable+xml"/>
  <Override PartName="/xl/queryTables/queryTable690.xml" ContentType="application/vnd.openxmlformats-officedocument.spreadsheetml.queryTable+xml"/>
  <Override PartName="/xl/queryTables/queryTable691.xml" ContentType="application/vnd.openxmlformats-officedocument.spreadsheetml.queryTable+xml"/>
  <Override PartName="/xl/queryTables/queryTable692.xml" ContentType="application/vnd.openxmlformats-officedocument.spreadsheetml.queryTable+xml"/>
  <Override PartName="/xl/queryTables/queryTable693.xml" ContentType="application/vnd.openxmlformats-officedocument.spreadsheetml.queryTable+xml"/>
  <Override PartName="/xl/queryTables/queryTable694.xml" ContentType="application/vnd.openxmlformats-officedocument.spreadsheetml.queryTable+xml"/>
  <Override PartName="/xl/queryTables/queryTable695.xml" ContentType="application/vnd.openxmlformats-officedocument.spreadsheetml.queryTable+xml"/>
  <Override PartName="/xl/queryTables/queryTable696.xml" ContentType="application/vnd.openxmlformats-officedocument.spreadsheetml.queryTable+xml"/>
  <Override PartName="/xl/queryTables/queryTable697.xml" ContentType="application/vnd.openxmlformats-officedocument.spreadsheetml.queryTable+xml"/>
  <Override PartName="/xl/queryTables/queryTable698.xml" ContentType="application/vnd.openxmlformats-officedocument.spreadsheetml.queryTable+xml"/>
  <Override PartName="/xl/queryTables/queryTable699.xml" ContentType="application/vnd.openxmlformats-officedocument.spreadsheetml.queryTable+xml"/>
  <Override PartName="/xl/queryTables/queryTable700.xml" ContentType="application/vnd.openxmlformats-officedocument.spreadsheetml.queryTable+xml"/>
  <Override PartName="/xl/queryTables/queryTable701.xml" ContentType="application/vnd.openxmlformats-officedocument.spreadsheetml.queryTable+xml"/>
  <Override PartName="/xl/queryTables/queryTable702.xml" ContentType="application/vnd.openxmlformats-officedocument.spreadsheetml.queryTable+xml"/>
  <Override PartName="/xl/queryTables/queryTable703.xml" ContentType="application/vnd.openxmlformats-officedocument.spreadsheetml.queryTable+xml"/>
  <Override PartName="/xl/queryTables/queryTable704.xml" ContentType="application/vnd.openxmlformats-officedocument.spreadsheetml.queryTable+xml"/>
  <Override PartName="/xl/queryTables/queryTable705.xml" ContentType="application/vnd.openxmlformats-officedocument.spreadsheetml.queryTable+xml"/>
  <Override PartName="/xl/queryTables/queryTable706.xml" ContentType="application/vnd.openxmlformats-officedocument.spreadsheetml.queryTable+xml"/>
  <Override PartName="/xl/queryTables/queryTable707.xml" ContentType="application/vnd.openxmlformats-officedocument.spreadsheetml.queryTable+xml"/>
  <Override PartName="/xl/queryTables/queryTable708.xml" ContentType="application/vnd.openxmlformats-officedocument.spreadsheetml.queryTable+xml"/>
  <Override PartName="/xl/queryTables/queryTable709.xml" ContentType="application/vnd.openxmlformats-officedocument.spreadsheetml.queryTable+xml"/>
  <Override PartName="/xl/queryTables/queryTable710.xml" ContentType="application/vnd.openxmlformats-officedocument.spreadsheetml.queryTable+xml"/>
  <Override PartName="/xl/queryTables/queryTable711.xml" ContentType="application/vnd.openxmlformats-officedocument.spreadsheetml.queryTable+xml"/>
  <Override PartName="/xl/queryTables/queryTable712.xml" ContentType="application/vnd.openxmlformats-officedocument.spreadsheetml.queryTable+xml"/>
  <Override PartName="/xl/queryTables/queryTable713.xml" ContentType="application/vnd.openxmlformats-officedocument.spreadsheetml.queryTable+xml"/>
  <Override PartName="/xl/queryTables/queryTable714.xml" ContentType="application/vnd.openxmlformats-officedocument.spreadsheetml.queryTable+xml"/>
  <Override PartName="/xl/queryTables/queryTable715.xml" ContentType="application/vnd.openxmlformats-officedocument.spreadsheetml.queryTable+xml"/>
  <Override PartName="/xl/queryTables/queryTable716.xml" ContentType="application/vnd.openxmlformats-officedocument.spreadsheetml.queryTable+xml"/>
  <Override PartName="/xl/queryTables/queryTable717.xml" ContentType="application/vnd.openxmlformats-officedocument.spreadsheetml.queryTable+xml"/>
  <Override PartName="/xl/queryTables/queryTable718.xml" ContentType="application/vnd.openxmlformats-officedocument.spreadsheetml.queryTable+xml"/>
  <Override PartName="/xl/queryTables/queryTable719.xml" ContentType="application/vnd.openxmlformats-officedocument.spreadsheetml.queryTable+xml"/>
  <Override PartName="/xl/queryTables/queryTable720.xml" ContentType="application/vnd.openxmlformats-officedocument.spreadsheetml.queryTable+xml"/>
  <Override PartName="/xl/queryTables/queryTable721.xml" ContentType="application/vnd.openxmlformats-officedocument.spreadsheetml.queryTable+xml"/>
  <Override PartName="/xl/queryTables/queryTable722.xml" ContentType="application/vnd.openxmlformats-officedocument.spreadsheetml.queryTable+xml"/>
  <Override PartName="/xl/queryTables/queryTable723.xml" ContentType="application/vnd.openxmlformats-officedocument.spreadsheetml.queryTable+xml"/>
  <Override PartName="/xl/queryTables/queryTable724.xml" ContentType="application/vnd.openxmlformats-officedocument.spreadsheetml.queryTable+xml"/>
  <Override PartName="/xl/queryTables/queryTable725.xml" ContentType="application/vnd.openxmlformats-officedocument.spreadsheetml.queryTable+xml"/>
  <Override PartName="/xl/queryTables/queryTable726.xml" ContentType="application/vnd.openxmlformats-officedocument.spreadsheetml.queryTable+xml"/>
  <Override PartName="/xl/queryTables/queryTable727.xml" ContentType="application/vnd.openxmlformats-officedocument.spreadsheetml.queryTable+xml"/>
  <Override PartName="/xl/queryTables/queryTable728.xml" ContentType="application/vnd.openxmlformats-officedocument.spreadsheetml.queryTable+xml"/>
  <Override PartName="/xl/queryTables/queryTable729.xml" ContentType="application/vnd.openxmlformats-officedocument.spreadsheetml.queryTable+xml"/>
  <Override PartName="/xl/queryTables/queryTable730.xml" ContentType="application/vnd.openxmlformats-officedocument.spreadsheetml.queryTable+xml"/>
  <Override PartName="/xl/queryTables/queryTable731.xml" ContentType="application/vnd.openxmlformats-officedocument.spreadsheetml.queryTable+xml"/>
  <Override PartName="/xl/queryTables/queryTable732.xml" ContentType="application/vnd.openxmlformats-officedocument.spreadsheetml.queryTable+xml"/>
  <Override PartName="/xl/queryTables/queryTable733.xml" ContentType="application/vnd.openxmlformats-officedocument.spreadsheetml.queryTable+xml"/>
  <Override PartName="/xl/queryTables/queryTable734.xml" ContentType="application/vnd.openxmlformats-officedocument.spreadsheetml.queryTable+xml"/>
  <Override PartName="/xl/queryTables/queryTable735.xml" ContentType="application/vnd.openxmlformats-officedocument.spreadsheetml.queryTable+xml"/>
  <Override PartName="/xl/queryTables/queryTable736.xml" ContentType="application/vnd.openxmlformats-officedocument.spreadsheetml.queryTable+xml"/>
  <Override PartName="/xl/queryTables/queryTable737.xml" ContentType="application/vnd.openxmlformats-officedocument.spreadsheetml.queryTable+xml"/>
  <Override PartName="/xl/queryTables/queryTable738.xml" ContentType="application/vnd.openxmlformats-officedocument.spreadsheetml.queryTable+xml"/>
  <Override PartName="/xl/queryTables/queryTable739.xml" ContentType="application/vnd.openxmlformats-officedocument.spreadsheetml.queryTable+xml"/>
  <Override PartName="/xl/queryTables/queryTable740.xml" ContentType="application/vnd.openxmlformats-officedocument.spreadsheetml.queryTable+xml"/>
  <Override PartName="/xl/queryTables/queryTable741.xml" ContentType="application/vnd.openxmlformats-officedocument.spreadsheetml.queryTable+xml"/>
  <Override PartName="/xl/queryTables/queryTable742.xml" ContentType="application/vnd.openxmlformats-officedocument.spreadsheetml.queryTable+xml"/>
  <Override PartName="/xl/queryTables/queryTable743.xml" ContentType="application/vnd.openxmlformats-officedocument.spreadsheetml.queryTable+xml"/>
  <Override PartName="/xl/queryTables/queryTable744.xml" ContentType="application/vnd.openxmlformats-officedocument.spreadsheetml.queryTable+xml"/>
  <Override PartName="/xl/queryTables/queryTable745.xml" ContentType="application/vnd.openxmlformats-officedocument.spreadsheetml.queryTable+xml"/>
  <Override PartName="/xl/queryTables/queryTable746.xml" ContentType="application/vnd.openxmlformats-officedocument.spreadsheetml.queryTable+xml"/>
  <Override PartName="/xl/queryTables/queryTable747.xml" ContentType="application/vnd.openxmlformats-officedocument.spreadsheetml.queryTable+xml"/>
  <Override PartName="/xl/queryTables/queryTable748.xml" ContentType="application/vnd.openxmlformats-officedocument.spreadsheetml.queryTable+xml"/>
  <Override PartName="/xl/queryTables/queryTable749.xml" ContentType="application/vnd.openxmlformats-officedocument.spreadsheetml.queryTable+xml"/>
  <Override PartName="/xl/queryTables/queryTable750.xml" ContentType="application/vnd.openxmlformats-officedocument.spreadsheetml.queryTable+xml"/>
  <Override PartName="/xl/queryTables/queryTable751.xml" ContentType="application/vnd.openxmlformats-officedocument.spreadsheetml.queryTable+xml"/>
  <Override PartName="/xl/queryTables/queryTable752.xml" ContentType="application/vnd.openxmlformats-officedocument.spreadsheetml.queryTable+xml"/>
  <Override PartName="/xl/queryTables/queryTable753.xml" ContentType="application/vnd.openxmlformats-officedocument.spreadsheetml.queryTable+xml"/>
  <Override PartName="/xl/queryTables/queryTable754.xml" ContentType="application/vnd.openxmlformats-officedocument.spreadsheetml.queryTable+xml"/>
  <Override PartName="/xl/queryTables/queryTable755.xml" ContentType="application/vnd.openxmlformats-officedocument.spreadsheetml.queryTable+xml"/>
  <Override PartName="/xl/queryTables/queryTable756.xml" ContentType="application/vnd.openxmlformats-officedocument.spreadsheetml.queryTable+xml"/>
  <Override PartName="/xl/queryTables/queryTable757.xml" ContentType="application/vnd.openxmlformats-officedocument.spreadsheetml.queryTable+xml"/>
  <Override PartName="/xl/queryTables/queryTable758.xml" ContentType="application/vnd.openxmlformats-officedocument.spreadsheetml.queryTable+xml"/>
  <Override PartName="/xl/queryTables/queryTable759.xml" ContentType="application/vnd.openxmlformats-officedocument.spreadsheetml.queryTable+xml"/>
  <Override PartName="/xl/queryTables/queryTable760.xml" ContentType="application/vnd.openxmlformats-officedocument.spreadsheetml.queryTable+xml"/>
  <Override PartName="/xl/queryTables/queryTable761.xml" ContentType="application/vnd.openxmlformats-officedocument.spreadsheetml.queryTable+xml"/>
  <Override PartName="/xl/queryTables/queryTable762.xml" ContentType="application/vnd.openxmlformats-officedocument.spreadsheetml.queryTable+xml"/>
  <Override PartName="/xl/queryTables/queryTable763.xml" ContentType="application/vnd.openxmlformats-officedocument.spreadsheetml.queryTable+xml"/>
  <Override PartName="/xl/queryTables/queryTable764.xml" ContentType="application/vnd.openxmlformats-officedocument.spreadsheetml.queryTable+xml"/>
  <Override PartName="/xl/queryTables/queryTable765.xml" ContentType="application/vnd.openxmlformats-officedocument.spreadsheetml.queryTable+xml"/>
  <Override PartName="/xl/queryTables/queryTable766.xml" ContentType="application/vnd.openxmlformats-officedocument.spreadsheetml.queryTable+xml"/>
  <Override PartName="/xl/queryTables/queryTable767.xml" ContentType="application/vnd.openxmlformats-officedocument.spreadsheetml.queryTable+xml"/>
  <Override PartName="/xl/queryTables/queryTable768.xml" ContentType="application/vnd.openxmlformats-officedocument.spreadsheetml.queryTable+xml"/>
  <Override PartName="/xl/queryTables/queryTable769.xml" ContentType="application/vnd.openxmlformats-officedocument.spreadsheetml.queryTable+xml"/>
  <Override PartName="/xl/queryTables/queryTable770.xml" ContentType="application/vnd.openxmlformats-officedocument.spreadsheetml.queryTable+xml"/>
  <Override PartName="/xl/queryTables/queryTable771.xml" ContentType="application/vnd.openxmlformats-officedocument.spreadsheetml.queryTable+xml"/>
  <Override PartName="/xl/queryTables/queryTable772.xml" ContentType="application/vnd.openxmlformats-officedocument.spreadsheetml.queryTable+xml"/>
  <Override PartName="/xl/queryTables/queryTable773.xml" ContentType="application/vnd.openxmlformats-officedocument.spreadsheetml.queryTable+xml"/>
  <Override PartName="/xl/queryTables/queryTable774.xml" ContentType="application/vnd.openxmlformats-officedocument.spreadsheetml.queryTable+xml"/>
  <Override PartName="/xl/queryTables/queryTable775.xml" ContentType="application/vnd.openxmlformats-officedocument.spreadsheetml.queryTable+xml"/>
  <Override PartName="/xl/queryTables/queryTable776.xml" ContentType="application/vnd.openxmlformats-officedocument.spreadsheetml.queryTable+xml"/>
  <Override PartName="/xl/queryTables/queryTable777.xml" ContentType="application/vnd.openxmlformats-officedocument.spreadsheetml.queryTable+xml"/>
  <Override PartName="/xl/queryTables/queryTable778.xml" ContentType="application/vnd.openxmlformats-officedocument.spreadsheetml.queryTable+xml"/>
  <Override PartName="/xl/queryTables/queryTable779.xml" ContentType="application/vnd.openxmlformats-officedocument.spreadsheetml.queryTable+xml"/>
  <Override PartName="/xl/queryTables/queryTable780.xml" ContentType="application/vnd.openxmlformats-officedocument.spreadsheetml.queryTable+xml"/>
  <Override PartName="/xl/queryTables/queryTable781.xml" ContentType="application/vnd.openxmlformats-officedocument.spreadsheetml.queryTable+xml"/>
  <Override PartName="/xl/queryTables/queryTable782.xml" ContentType="application/vnd.openxmlformats-officedocument.spreadsheetml.queryTable+xml"/>
  <Override PartName="/xl/queryTables/queryTable783.xml" ContentType="application/vnd.openxmlformats-officedocument.spreadsheetml.queryTable+xml"/>
  <Override PartName="/xl/queryTables/queryTable784.xml" ContentType="application/vnd.openxmlformats-officedocument.spreadsheetml.queryTable+xml"/>
  <Override PartName="/xl/queryTables/queryTable785.xml" ContentType="application/vnd.openxmlformats-officedocument.spreadsheetml.queryTable+xml"/>
  <Override PartName="/xl/queryTables/queryTable786.xml" ContentType="application/vnd.openxmlformats-officedocument.spreadsheetml.queryTable+xml"/>
  <Override PartName="/xl/queryTables/queryTable787.xml" ContentType="application/vnd.openxmlformats-officedocument.spreadsheetml.queryTable+xml"/>
  <Override PartName="/xl/queryTables/queryTable788.xml" ContentType="application/vnd.openxmlformats-officedocument.spreadsheetml.queryTable+xml"/>
  <Override PartName="/xl/queryTables/queryTable789.xml" ContentType="application/vnd.openxmlformats-officedocument.spreadsheetml.queryTable+xml"/>
  <Override PartName="/xl/queryTables/queryTable790.xml" ContentType="application/vnd.openxmlformats-officedocument.spreadsheetml.queryTable+xml"/>
  <Override PartName="/xl/queryTables/queryTable791.xml" ContentType="application/vnd.openxmlformats-officedocument.spreadsheetml.queryTable+xml"/>
  <Override PartName="/xl/queryTables/queryTable792.xml" ContentType="application/vnd.openxmlformats-officedocument.spreadsheetml.queryTable+xml"/>
  <Override PartName="/xl/queryTables/queryTable793.xml" ContentType="application/vnd.openxmlformats-officedocument.spreadsheetml.queryTable+xml"/>
  <Override PartName="/xl/queryTables/queryTable794.xml" ContentType="application/vnd.openxmlformats-officedocument.spreadsheetml.queryTable+xml"/>
  <Override PartName="/xl/queryTables/queryTable795.xml" ContentType="application/vnd.openxmlformats-officedocument.spreadsheetml.queryTable+xml"/>
  <Override PartName="/xl/queryTables/queryTable796.xml" ContentType="application/vnd.openxmlformats-officedocument.spreadsheetml.queryTable+xml"/>
  <Override PartName="/xl/queryTables/queryTable797.xml" ContentType="application/vnd.openxmlformats-officedocument.spreadsheetml.queryTable+xml"/>
  <Override PartName="/xl/queryTables/queryTable798.xml" ContentType="application/vnd.openxmlformats-officedocument.spreadsheetml.queryTable+xml"/>
  <Override PartName="/xl/queryTables/queryTable799.xml" ContentType="application/vnd.openxmlformats-officedocument.spreadsheetml.queryTable+xml"/>
  <Override PartName="/xl/queryTables/queryTable800.xml" ContentType="application/vnd.openxmlformats-officedocument.spreadsheetml.queryTable+xml"/>
  <Override PartName="/xl/queryTables/queryTable801.xml" ContentType="application/vnd.openxmlformats-officedocument.spreadsheetml.queryTable+xml"/>
  <Override PartName="/xl/queryTables/queryTable802.xml" ContentType="application/vnd.openxmlformats-officedocument.spreadsheetml.queryTable+xml"/>
  <Override PartName="/xl/queryTables/queryTable803.xml" ContentType="application/vnd.openxmlformats-officedocument.spreadsheetml.queryTable+xml"/>
  <Override PartName="/xl/queryTables/queryTable804.xml" ContentType="application/vnd.openxmlformats-officedocument.spreadsheetml.queryTable+xml"/>
  <Override PartName="/xl/queryTables/queryTable805.xml" ContentType="application/vnd.openxmlformats-officedocument.spreadsheetml.queryTable+xml"/>
  <Override PartName="/xl/queryTables/queryTable806.xml" ContentType="application/vnd.openxmlformats-officedocument.spreadsheetml.queryTable+xml"/>
  <Override PartName="/xl/queryTables/queryTable807.xml" ContentType="application/vnd.openxmlformats-officedocument.spreadsheetml.queryTable+xml"/>
  <Override PartName="/xl/queryTables/queryTable808.xml" ContentType="application/vnd.openxmlformats-officedocument.spreadsheetml.queryTable+xml"/>
  <Override PartName="/xl/queryTables/queryTable809.xml" ContentType="application/vnd.openxmlformats-officedocument.spreadsheetml.queryTable+xml"/>
  <Override PartName="/xl/queryTables/queryTable810.xml" ContentType="application/vnd.openxmlformats-officedocument.spreadsheetml.queryTable+xml"/>
  <Override PartName="/xl/queryTables/queryTable811.xml" ContentType="application/vnd.openxmlformats-officedocument.spreadsheetml.queryTable+xml"/>
  <Override PartName="/xl/queryTables/queryTable812.xml" ContentType="application/vnd.openxmlformats-officedocument.spreadsheetml.queryTable+xml"/>
  <Override PartName="/xl/queryTables/queryTable813.xml" ContentType="application/vnd.openxmlformats-officedocument.spreadsheetml.queryTable+xml"/>
  <Override PartName="/xl/queryTables/queryTable814.xml" ContentType="application/vnd.openxmlformats-officedocument.spreadsheetml.queryTable+xml"/>
  <Override PartName="/xl/queryTables/queryTable815.xml" ContentType="application/vnd.openxmlformats-officedocument.spreadsheetml.queryTable+xml"/>
  <Override PartName="/xl/queryTables/queryTable816.xml" ContentType="application/vnd.openxmlformats-officedocument.spreadsheetml.queryTable+xml"/>
  <Override PartName="/xl/queryTables/queryTable817.xml" ContentType="application/vnd.openxmlformats-officedocument.spreadsheetml.queryTable+xml"/>
  <Override PartName="/xl/queryTables/queryTable818.xml" ContentType="application/vnd.openxmlformats-officedocument.spreadsheetml.queryTable+xml"/>
  <Override PartName="/xl/queryTables/queryTable819.xml" ContentType="application/vnd.openxmlformats-officedocument.spreadsheetml.queryTable+xml"/>
  <Override PartName="/xl/queryTables/queryTable820.xml" ContentType="application/vnd.openxmlformats-officedocument.spreadsheetml.queryTable+xml"/>
  <Override PartName="/xl/queryTables/queryTable821.xml" ContentType="application/vnd.openxmlformats-officedocument.spreadsheetml.queryTable+xml"/>
  <Override PartName="/xl/queryTables/queryTable822.xml" ContentType="application/vnd.openxmlformats-officedocument.spreadsheetml.queryTable+xml"/>
  <Override PartName="/xl/queryTables/queryTable823.xml" ContentType="application/vnd.openxmlformats-officedocument.spreadsheetml.queryTable+xml"/>
  <Override PartName="/xl/queryTables/queryTable824.xml" ContentType="application/vnd.openxmlformats-officedocument.spreadsheetml.queryTable+xml"/>
  <Override PartName="/xl/queryTables/queryTable825.xml" ContentType="application/vnd.openxmlformats-officedocument.spreadsheetml.queryTable+xml"/>
  <Override PartName="/xl/queryTables/queryTable826.xml" ContentType="application/vnd.openxmlformats-officedocument.spreadsheetml.queryTable+xml"/>
  <Override PartName="/xl/queryTables/queryTable827.xml" ContentType="application/vnd.openxmlformats-officedocument.spreadsheetml.queryTable+xml"/>
  <Override PartName="/xl/queryTables/queryTable828.xml" ContentType="application/vnd.openxmlformats-officedocument.spreadsheetml.queryTable+xml"/>
  <Override PartName="/xl/queryTables/queryTable829.xml" ContentType="application/vnd.openxmlformats-officedocument.spreadsheetml.queryTable+xml"/>
  <Override PartName="/xl/queryTables/queryTable830.xml" ContentType="application/vnd.openxmlformats-officedocument.spreadsheetml.queryTable+xml"/>
  <Override PartName="/xl/queryTables/queryTable831.xml" ContentType="application/vnd.openxmlformats-officedocument.spreadsheetml.queryTable+xml"/>
  <Override PartName="/xl/queryTables/queryTable832.xml" ContentType="application/vnd.openxmlformats-officedocument.spreadsheetml.queryTable+xml"/>
  <Override PartName="/xl/queryTables/queryTable833.xml" ContentType="application/vnd.openxmlformats-officedocument.spreadsheetml.queryTable+xml"/>
  <Override PartName="/xl/queryTables/queryTable834.xml" ContentType="application/vnd.openxmlformats-officedocument.spreadsheetml.queryTable+xml"/>
  <Override PartName="/xl/queryTables/queryTable835.xml" ContentType="application/vnd.openxmlformats-officedocument.spreadsheetml.queryTable+xml"/>
  <Override PartName="/xl/queryTables/queryTable836.xml" ContentType="application/vnd.openxmlformats-officedocument.spreadsheetml.queryTable+xml"/>
  <Override PartName="/xl/queryTables/queryTable837.xml" ContentType="application/vnd.openxmlformats-officedocument.spreadsheetml.queryTable+xml"/>
  <Override PartName="/xl/queryTables/queryTable838.xml" ContentType="application/vnd.openxmlformats-officedocument.spreadsheetml.queryTable+xml"/>
  <Override PartName="/xl/queryTables/queryTable839.xml" ContentType="application/vnd.openxmlformats-officedocument.spreadsheetml.queryTable+xml"/>
  <Override PartName="/xl/queryTables/queryTable840.xml" ContentType="application/vnd.openxmlformats-officedocument.spreadsheetml.queryTable+xml"/>
  <Override PartName="/xl/queryTables/queryTable841.xml" ContentType="application/vnd.openxmlformats-officedocument.spreadsheetml.queryTable+xml"/>
  <Override PartName="/xl/queryTables/queryTable842.xml" ContentType="application/vnd.openxmlformats-officedocument.spreadsheetml.queryTable+xml"/>
  <Override PartName="/xl/queryTables/queryTable843.xml" ContentType="application/vnd.openxmlformats-officedocument.spreadsheetml.queryTable+xml"/>
  <Override PartName="/xl/queryTables/queryTable844.xml" ContentType="application/vnd.openxmlformats-officedocument.spreadsheetml.queryTable+xml"/>
  <Override PartName="/xl/queryTables/queryTable845.xml" ContentType="application/vnd.openxmlformats-officedocument.spreadsheetml.queryTable+xml"/>
  <Override PartName="/xl/queryTables/queryTable846.xml" ContentType="application/vnd.openxmlformats-officedocument.spreadsheetml.queryTable+xml"/>
  <Override PartName="/xl/queryTables/queryTable847.xml" ContentType="application/vnd.openxmlformats-officedocument.spreadsheetml.queryTable+xml"/>
  <Override PartName="/xl/queryTables/queryTable848.xml" ContentType="application/vnd.openxmlformats-officedocument.spreadsheetml.queryTable+xml"/>
  <Override PartName="/xl/queryTables/queryTable849.xml" ContentType="application/vnd.openxmlformats-officedocument.spreadsheetml.queryTable+xml"/>
  <Override PartName="/xl/queryTables/queryTable850.xml" ContentType="application/vnd.openxmlformats-officedocument.spreadsheetml.queryTable+xml"/>
  <Override PartName="/xl/queryTables/queryTable851.xml" ContentType="application/vnd.openxmlformats-officedocument.spreadsheetml.queryTable+xml"/>
  <Override PartName="/xl/queryTables/queryTable852.xml" ContentType="application/vnd.openxmlformats-officedocument.spreadsheetml.queryTable+xml"/>
  <Override PartName="/xl/queryTables/queryTable853.xml" ContentType="application/vnd.openxmlformats-officedocument.spreadsheetml.queryTable+xml"/>
  <Override PartName="/xl/queryTables/queryTable854.xml" ContentType="application/vnd.openxmlformats-officedocument.spreadsheetml.queryTable+xml"/>
  <Override PartName="/xl/queryTables/queryTable855.xml" ContentType="application/vnd.openxmlformats-officedocument.spreadsheetml.queryTable+xml"/>
  <Override PartName="/xl/queryTables/queryTable856.xml" ContentType="application/vnd.openxmlformats-officedocument.spreadsheetml.queryTable+xml"/>
  <Override PartName="/xl/queryTables/queryTable857.xml" ContentType="application/vnd.openxmlformats-officedocument.spreadsheetml.queryTable+xml"/>
  <Override PartName="/xl/queryTables/queryTable858.xml" ContentType="application/vnd.openxmlformats-officedocument.spreadsheetml.queryTable+xml"/>
  <Override PartName="/xl/queryTables/queryTable859.xml" ContentType="application/vnd.openxmlformats-officedocument.spreadsheetml.queryTable+xml"/>
  <Override PartName="/xl/queryTables/queryTable860.xml" ContentType="application/vnd.openxmlformats-officedocument.spreadsheetml.queryTable+xml"/>
  <Override PartName="/xl/queryTables/queryTable861.xml" ContentType="application/vnd.openxmlformats-officedocument.spreadsheetml.queryTable+xml"/>
  <Override PartName="/xl/queryTables/queryTable862.xml" ContentType="application/vnd.openxmlformats-officedocument.spreadsheetml.queryTable+xml"/>
  <Override PartName="/xl/queryTables/queryTable863.xml" ContentType="application/vnd.openxmlformats-officedocument.spreadsheetml.queryTable+xml"/>
  <Override PartName="/xl/queryTables/queryTable864.xml" ContentType="application/vnd.openxmlformats-officedocument.spreadsheetml.queryTable+xml"/>
  <Override PartName="/xl/queryTables/queryTable865.xml" ContentType="application/vnd.openxmlformats-officedocument.spreadsheetml.queryTable+xml"/>
  <Override PartName="/xl/queryTables/queryTable866.xml" ContentType="application/vnd.openxmlformats-officedocument.spreadsheetml.queryTable+xml"/>
  <Override PartName="/xl/queryTables/queryTable867.xml" ContentType="application/vnd.openxmlformats-officedocument.spreadsheetml.queryTable+xml"/>
  <Override PartName="/xl/queryTables/queryTable868.xml" ContentType="application/vnd.openxmlformats-officedocument.spreadsheetml.queryTable+xml"/>
  <Override PartName="/xl/queryTables/queryTable869.xml" ContentType="application/vnd.openxmlformats-officedocument.spreadsheetml.queryTable+xml"/>
  <Override PartName="/xl/queryTables/queryTable870.xml" ContentType="application/vnd.openxmlformats-officedocument.spreadsheetml.queryTable+xml"/>
  <Override PartName="/xl/queryTables/queryTable871.xml" ContentType="application/vnd.openxmlformats-officedocument.spreadsheetml.queryTable+xml"/>
  <Override PartName="/xl/queryTables/queryTable872.xml" ContentType="application/vnd.openxmlformats-officedocument.spreadsheetml.queryTable+xml"/>
  <Override PartName="/xl/queryTables/queryTable873.xml" ContentType="application/vnd.openxmlformats-officedocument.spreadsheetml.queryTable+xml"/>
  <Override PartName="/xl/queryTables/queryTable874.xml" ContentType="application/vnd.openxmlformats-officedocument.spreadsheetml.queryTable+xml"/>
  <Override PartName="/xl/queryTables/queryTable875.xml" ContentType="application/vnd.openxmlformats-officedocument.spreadsheetml.queryTable+xml"/>
  <Override PartName="/xl/queryTables/queryTable876.xml" ContentType="application/vnd.openxmlformats-officedocument.spreadsheetml.queryTable+xml"/>
  <Override PartName="/xl/queryTables/queryTable877.xml" ContentType="application/vnd.openxmlformats-officedocument.spreadsheetml.queryTable+xml"/>
  <Override PartName="/xl/queryTables/queryTable878.xml" ContentType="application/vnd.openxmlformats-officedocument.spreadsheetml.queryTable+xml"/>
  <Override PartName="/xl/queryTables/queryTable879.xml" ContentType="application/vnd.openxmlformats-officedocument.spreadsheetml.queryTable+xml"/>
  <Override PartName="/xl/queryTables/queryTable880.xml" ContentType="application/vnd.openxmlformats-officedocument.spreadsheetml.queryTable+xml"/>
  <Override PartName="/xl/queryTables/queryTable881.xml" ContentType="application/vnd.openxmlformats-officedocument.spreadsheetml.queryTable+xml"/>
  <Override PartName="/xl/queryTables/queryTable882.xml" ContentType="application/vnd.openxmlformats-officedocument.spreadsheetml.queryTable+xml"/>
  <Override PartName="/xl/queryTables/queryTable883.xml" ContentType="application/vnd.openxmlformats-officedocument.spreadsheetml.queryTable+xml"/>
  <Override PartName="/xl/queryTables/queryTable884.xml" ContentType="application/vnd.openxmlformats-officedocument.spreadsheetml.queryTable+xml"/>
  <Override PartName="/xl/queryTables/queryTable885.xml" ContentType="application/vnd.openxmlformats-officedocument.spreadsheetml.queryTable+xml"/>
  <Override PartName="/xl/queryTables/queryTable886.xml" ContentType="application/vnd.openxmlformats-officedocument.spreadsheetml.queryTable+xml"/>
  <Override PartName="/xl/queryTables/queryTable887.xml" ContentType="application/vnd.openxmlformats-officedocument.spreadsheetml.queryTable+xml"/>
  <Override PartName="/xl/queryTables/queryTable888.xml" ContentType="application/vnd.openxmlformats-officedocument.spreadsheetml.queryTable+xml"/>
  <Override PartName="/xl/queryTables/queryTable889.xml" ContentType="application/vnd.openxmlformats-officedocument.spreadsheetml.queryTable+xml"/>
  <Override PartName="/xl/queryTables/queryTable890.xml" ContentType="application/vnd.openxmlformats-officedocument.spreadsheetml.queryTable+xml"/>
  <Override PartName="/xl/queryTables/queryTable891.xml" ContentType="application/vnd.openxmlformats-officedocument.spreadsheetml.queryTable+xml"/>
  <Override PartName="/xl/queryTables/queryTable892.xml" ContentType="application/vnd.openxmlformats-officedocument.spreadsheetml.queryTable+xml"/>
  <Override PartName="/xl/queryTables/queryTable893.xml" ContentType="application/vnd.openxmlformats-officedocument.spreadsheetml.queryTable+xml"/>
  <Override PartName="/xl/queryTables/queryTable894.xml" ContentType="application/vnd.openxmlformats-officedocument.spreadsheetml.queryTable+xml"/>
  <Override PartName="/xl/queryTables/queryTable895.xml" ContentType="application/vnd.openxmlformats-officedocument.spreadsheetml.queryTable+xml"/>
  <Override PartName="/xl/queryTables/queryTable896.xml" ContentType="application/vnd.openxmlformats-officedocument.spreadsheetml.queryTable+xml"/>
  <Override PartName="/xl/queryTables/queryTable897.xml" ContentType="application/vnd.openxmlformats-officedocument.spreadsheetml.queryTable+xml"/>
  <Override PartName="/xl/queryTables/queryTable898.xml" ContentType="application/vnd.openxmlformats-officedocument.spreadsheetml.queryTable+xml"/>
  <Override PartName="/xl/queryTables/queryTable899.xml" ContentType="application/vnd.openxmlformats-officedocument.spreadsheetml.queryTable+xml"/>
  <Override PartName="/xl/queryTables/queryTable900.xml" ContentType="application/vnd.openxmlformats-officedocument.spreadsheetml.queryTable+xml"/>
  <Override PartName="/xl/queryTables/queryTable901.xml" ContentType="application/vnd.openxmlformats-officedocument.spreadsheetml.queryTable+xml"/>
  <Override PartName="/xl/queryTables/queryTable902.xml" ContentType="application/vnd.openxmlformats-officedocument.spreadsheetml.queryTable+xml"/>
  <Override PartName="/xl/queryTables/queryTable903.xml" ContentType="application/vnd.openxmlformats-officedocument.spreadsheetml.queryTable+xml"/>
  <Override PartName="/xl/queryTables/queryTable904.xml" ContentType="application/vnd.openxmlformats-officedocument.spreadsheetml.queryTable+xml"/>
  <Override PartName="/xl/queryTables/queryTable905.xml" ContentType="application/vnd.openxmlformats-officedocument.spreadsheetml.queryTable+xml"/>
  <Override PartName="/xl/queryTables/queryTable906.xml" ContentType="application/vnd.openxmlformats-officedocument.spreadsheetml.queryTable+xml"/>
  <Override PartName="/xl/queryTables/queryTable907.xml" ContentType="application/vnd.openxmlformats-officedocument.spreadsheetml.queryTable+xml"/>
  <Override PartName="/xl/queryTables/queryTable908.xml" ContentType="application/vnd.openxmlformats-officedocument.spreadsheetml.queryTable+xml"/>
  <Override PartName="/xl/queryTables/queryTable909.xml" ContentType="application/vnd.openxmlformats-officedocument.spreadsheetml.queryTable+xml"/>
  <Override PartName="/xl/queryTables/queryTable910.xml" ContentType="application/vnd.openxmlformats-officedocument.spreadsheetml.queryTable+xml"/>
  <Override PartName="/xl/queryTables/queryTable911.xml" ContentType="application/vnd.openxmlformats-officedocument.spreadsheetml.queryTable+xml"/>
  <Override PartName="/xl/queryTables/queryTable912.xml" ContentType="application/vnd.openxmlformats-officedocument.spreadsheetml.queryTable+xml"/>
  <Override PartName="/xl/queryTables/queryTable913.xml" ContentType="application/vnd.openxmlformats-officedocument.spreadsheetml.queryTable+xml"/>
  <Override PartName="/xl/queryTables/queryTable914.xml" ContentType="application/vnd.openxmlformats-officedocument.spreadsheetml.queryTable+xml"/>
  <Override PartName="/xl/queryTables/queryTable915.xml" ContentType="application/vnd.openxmlformats-officedocument.spreadsheetml.queryTable+xml"/>
  <Override PartName="/xl/queryTables/queryTable916.xml" ContentType="application/vnd.openxmlformats-officedocument.spreadsheetml.queryTable+xml"/>
  <Override PartName="/xl/queryTables/queryTable917.xml" ContentType="application/vnd.openxmlformats-officedocument.spreadsheetml.queryTable+xml"/>
  <Override PartName="/xl/queryTables/queryTable918.xml" ContentType="application/vnd.openxmlformats-officedocument.spreadsheetml.queryTable+xml"/>
  <Override PartName="/xl/queryTables/queryTable919.xml" ContentType="application/vnd.openxmlformats-officedocument.spreadsheetml.queryTable+xml"/>
  <Override PartName="/xl/queryTables/queryTable920.xml" ContentType="application/vnd.openxmlformats-officedocument.spreadsheetml.queryTable+xml"/>
  <Override PartName="/xl/queryTables/queryTable921.xml" ContentType="application/vnd.openxmlformats-officedocument.spreadsheetml.queryTable+xml"/>
  <Override PartName="/xl/queryTables/queryTable922.xml" ContentType="application/vnd.openxmlformats-officedocument.spreadsheetml.queryTable+xml"/>
  <Override PartName="/xl/queryTables/queryTable923.xml" ContentType="application/vnd.openxmlformats-officedocument.spreadsheetml.queryTable+xml"/>
  <Override PartName="/xl/queryTables/queryTable924.xml" ContentType="application/vnd.openxmlformats-officedocument.spreadsheetml.queryTable+xml"/>
  <Override PartName="/xl/queryTables/queryTable925.xml" ContentType="application/vnd.openxmlformats-officedocument.spreadsheetml.queryTable+xml"/>
  <Override PartName="/xl/queryTables/queryTable926.xml" ContentType="application/vnd.openxmlformats-officedocument.spreadsheetml.queryTable+xml"/>
  <Override PartName="/xl/queryTables/queryTable927.xml" ContentType="application/vnd.openxmlformats-officedocument.spreadsheetml.queryTable+xml"/>
  <Override PartName="/xl/queryTables/queryTable928.xml" ContentType="application/vnd.openxmlformats-officedocument.spreadsheetml.queryTable+xml"/>
  <Override PartName="/xl/queryTables/queryTable929.xml" ContentType="application/vnd.openxmlformats-officedocument.spreadsheetml.queryTable+xml"/>
  <Override PartName="/xl/queryTables/queryTable930.xml" ContentType="application/vnd.openxmlformats-officedocument.spreadsheetml.queryTable+xml"/>
  <Override PartName="/xl/queryTables/queryTable931.xml" ContentType="application/vnd.openxmlformats-officedocument.spreadsheetml.queryTable+xml"/>
  <Override PartName="/xl/queryTables/queryTable932.xml" ContentType="application/vnd.openxmlformats-officedocument.spreadsheetml.queryTable+xml"/>
  <Override PartName="/xl/queryTables/queryTable933.xml" ContentType="application/vnd.openxmlformats-officedocument.spreadsheetml.queryTable+xml"/>
  <Override PartName="/xl/queryTables/queryTable934.xml" ContentType="application/vnd.openxmlformats-officedocument.spreadsheetml.queryTable+xml"/>
  <Override PartName="/xl/queryTables/queryTable935.xml" ContentType="application/vnd.openxmlformats-officedocument.spreadsheetml.queryTable+xml"/>
  <Override PartName="/xl/queryTables/queryTable936.xml" ContentType="application/vnd.openxmlformats-officedocument.spreadsheetml.queryTable+xml"/>
  <Override PartName="/xl/queryTables/queryTable937.xml" ContentType="application/vnd.openxmlformats-officedocument.spreadsheetml.queryTable+xml"/>
  <Override PartName="/xl/queryTables/queryTable938.xml" ContentType="application/vnd.openxmlformats-officedocument.spreadsheetml.queryTable+xml"/>
  <Override PartName="/xl/queryTables/queryTable939.xml" ContentType="application/vnd.openxmlformats-officedocument.spreadsheetml.queryTable+xml"/>
  <Override PartName="/xl/queryTables/queryTable940.xml" ContentType="application/vnd.openxmlformats-officedocument.spreadsheetml.queryTable+xml"/>
  <Override PartName="/xl/queryTables/queryTable941.xml" ContentType="application/vnd.openxmlformats-officedocument.spreadsheetml.queryTable+xml"/>
  <Override PartName="/xl/queryTables/queryTable942.xml" ContentType="application/vnd.openxmlformats-officedocument.spreadsheetml.queryTable+xml"/>
  <Override PartName="/xl/queryTables/queryTable943.xml" ContentType="application/vnd.openxmlformats-officedocument.spreadsheetml.queryTable+xml"/>
  <Override PartName="/xl/queryTables/queryTable944.xml" ContentType="application/vnd.openxmlformats-officedocument.spreadsheetml.queryTable+xml"/>
  <Override PartName="/xl/queryTables/queryTable945.xml" ContentType="application/vnd.openxmlformats-officedocument.spreadsheetml.queryTable+xml"/>
  <Override PartName="/xl/queryTables/queryTable946.xml" ContentType="application/vnd.openxmlformats-officedocument.spreadsheetml.queryTable+xml"/>
  <Override PartName="/xl/queryTables/queryTable947.xml" ContentType="application/vnd.openxmlformats-officedocument.spreadsheetml.queryTable+xml"/>
  <Override PartName="/xl/queryTables/queryTable948.xml" ContentType="application/vnd.openxmlformats-officedocument.spreadsheetml.queryTable+xml"/>
  <Override PartName="/xl/queryTables/queryTable949.xml" ContentType="application/vnd.openxmlformats-officedocument.spreadsheetml.queryTable+xml"/>
  <Override PartName="/xl/queryTables/queryTable950.xml" ContentType="application/vnd.openxmlformats-officedocument.spreadsheetml.queryTable+xml"/>
  <Override PartName="/xl/queryTables/queryTable951.xml" ContentType="application/vnd.openxmlformats-officedocument.spreadsheetml.queryTable+xml"/>
  <Override PartName="/xl/queryTables/queryTable952.xml" ContentType="application/vnd.openxmlformats-officedocument.spreadsheetml.queryTable+xml"/>
  <Override PartName="/xl/queryTables/queryTable953.xml" ContentType="application/vnd.openxmlformats-officedocument.spreadsheetml.queryTable+xml"/>
  <Override PartName="/xl/queryTables/queryTable954.xml" ContentType="application/vnd.openxmlformats-officedocument.spreadsheetml.queryTable+xml"/>
  <Override PartName="/xl/queryTables/queryTable955.xml" ContentType="application/vnd.openxmlformats-officedocument.spreadsheetml.queryTable+xml"/>
  <Override PartName="/xl/queryTables/queryTable956.xml" ContentType="application/vnd.openxmlformats-officedocument.spreadsheetml.queryTable+xml"/>
  <Override PartName="/xl/queryTables/queryTable957.xml" ContentType="application/vnd.openxmlformats-officedocument.spreadsheetml.queryTable+xml"/>
  <Override PartName="/xl/queryTables/queryTable958.xml" ContentType="application/vnd.openxmlformats-officedocument.spreadsheetml.queryTable+xml"/>
  <Override PartName="/xl/queryTables/queryTable959.xml" ContentType="application/vnd.openxmlformats-officedocument.spreadsheetml.queryTable+xml"/>
  <Override PartName="/xl/queryTables/queryTable960.xml" ContentType="application/vnd.openxmlformats-officedocument.spreadsheetml.queryTable+xml"/>
  <Override PartName="/xl/queryTables/queryTable961.xml" ContentType="application/vnd.openxmlformats-officedocument.spreadsheetml.queryTable+xml"/>
  <Override PartName="/xl/queryTables/queryTable962.xml" ContentType="application/vnd.openxmlformats-officedocument.spreadsheetml.queryTable+xml"/>
  <Override PartName="/xl/queryTables/queryTable963.xml" ContentType="application/vnd.openxmlformats-officedocument.spreadsheetml.queryTable+xml"/>
  <Override PartName="/xl/queryTables/queryTable964.xml" ContentType="application/vnd.openxmlformats-officedocument.spreadsheetml.queryTable+xml"/>
  <Override PartName="/xl/queryTables/queryTable965.xml" ContentType="application/vnd.openxmlformats-officedocument.spreadsheetml.queryTable+xml"/>
  <Override PartName="/xl/queryTables/queryTable966.xml" ContentType="application/vnd.openxmlformats-officedocument.spreadsheetml.queryTable+xml"/>
  <Override PartName="/xl/queryTables/queryTable967.xml" ContentType="application/vnd.openxmlformats-officedocument.spreadsheetml.queryTable+xml"/>
  <Override PartName="/xl/queryTables/queryTable968.xml" ContentType="application/vnd.openxmlformats-officedocument.spreadsheetml.queryTable+xml"/>
  <Override PartName="/xl/queryTables/queryTable969.xml" ContentType="application/vnd.openxmlformats-officedocument.spreadsheetml.queryTable+xml"/>
  <Override PartName="/xl/queryTables/queryTable970.xml" ContentType="application/vnd.openxmlformats-officedocument.spreadsheetml.queryTable+xml"/>
  <Override PartName="/xl/queryTables/queryTable971.xml" ContentType="application/vnd.openxmlformats-officedocument.spreadsheetml.queryTable+xml"/>
  <Override PartName="/xl/queryTables/queryTable972.xml" ContentType="application/vnd.openxmlformats-officedocument.spreadsheetml.queryTable+xml"/>
  <Override PartName="/xl/queryTables/queryTable973.xml" ContentType="application/vnd.openxmlformats-officedocument.spreadsheetml.queryTable+xml"/>
  <Override PartName="/xl/queryTables/queryTable974.xml" ContentType="application/vnd.openxmlformats-officedocument.spreadsheetml.queryTable+xml"/>
  <Override PartName="/xl/queryTables/queryTable975.xml" ContentType="application/vnd.openxmlformats-officedocument.spreadsheetml.queryTable+xml"/>
  <Override PartName="/xl/queryTables/queryTable976.xml" ContentType="application/vnd.openxmlformats-officedocument.spreadsheetml.queryTable+xml"/>
  <Override PartName="/xl/queryTables/queryTable977.xml" ContentType="application/vnd.openxmlformats-officedocument.spreadsheetml.queryTable+xml"/>
  <Override PartName="/xl/queryTables/queryTable978.xml" ContentType="application/vnd.openxmlformats-officedocument.spreadsheetml.queryTable+xml"/>
  <Override PartName="/xl/queryTables/queryTable979.xml" ContentType="application/vnd.openxmlformats-officedocument.spreadsheetml.queryTable+xml"/>
  <Override PartName="/xl/queryTables/queryTable980.xml" ContentType="application/vnd.openxmlformats-officedocument.spreadsheetml.queryTable+xml"/>
  <Override PartName="/xl/queryTables/queryTable981.xml" ContentType="application/vnd.openxmlformats-officedocument.spreadsheetml.queryTable+xml"/>
  <Override PartName="/xl/queryTables/queryTable982.xml" ContentType="application/vnd.openxmlformats-officedocument.spreadsheetml.queryTable+xml"/>
  <Override PartName="/xl/queryTables/queryTable983.xml" ContentType="application/vnd.openxmlformats-officedocument.spreadsheetml.queryTable+xml"/>
  <Override PartName="/xl/queryTables/queryTable984.xml" ContentType="application/vnd.openxmlformats-officedocument.spreadsheetml.queryTable+xml"/>
  <Override PartName="/xl/queryTables/queryTable985.xml" ContentType="application/vnd.openxmlformats-officedocument.spreadsheetml.queryTable+xml"/>
  <Override PartName="/xl/queryTables/queryTable986.xml" ContentType="application/vnd.openxmlformats-officedocument.spreadsheetml.queryTable+xml"/>
  <Override PartName="/xl/queryTables/queryTable987.xml" ContentType="application/vnd.openxmlformats-officedocument.spreadsheetml.queryTable+xml"/>
  <Override PartName="/xl/queryTables/queryTable988.xml" ContentType="application/vnd.openxmlformats-officedocument.spreadsheetml.queryTable+xml"/>
  <Override PartName="/xl/queryTables/queryTable989.xml" ContentType="application/vnd.openxmlformats-officedocument.spreadsheetml.queryTable+xml"/>
  <Override PartName="/xl/queryTables/queryTable990.xml" ContentType="application/vnd.openxmlformats-officedocument.spreadsheetml.queryTable+xml"/>
  <Override PartName="/xl/queryTables/queryTable991.xml" ContentType="application/vnd.openxmlformats-officedocument.spreadsheetml.queryTable+xml"/>
  <Override PartName="/xl/queryTables/queryTable992.xml" ContentType="application/vnd.openxmlformats-officedocument.spreadsheetml.queryTable+xml"/>
  <Override PartName="/xl/queryTables/queryTable993.xml" ContentType="application/vnd.openxmlformats-officedocument.spreadsheetml.queryTable+xml"/>
  <Override PartName="/xl/queryTables/queryTable994.xml" ContentType="application/vnd.openxmlformats-officedocument.spreadsheetml.queryTable+xml"/>
  <Override PartName="/xl/queryTables/queryTable995.xml" ContentType="application/vnd.openxmlformats-officedocument.spreadsheetml.queryTable+xml"/>
  <Override PartName="/xl/queryTables/queryTable996.xml" ContentType="application/vnd.openxmlformats-officedocument.spreadsheetml.queryTable+xml"/>
  <Override PartName="/xl/queryTables/queryTable997.xml" ContentType="application/vnd.openxmlformats-officedocument.spreadsheetml.queryTable+xml"/>
  <Override PartName="/xl/queryTables/queryTable998.xml" ContentType="application/vnd.openxmlformats-officedocument.spreadsheetml.queryTable+xml"/>
  <Override PartName="/xl/queryTables/queryTable999.xml" ContentType="application/vnd.openxmlformats-officedocument.spreadsheetml.queryTable+xml"/>
  <Override PartName="/xl/queryTables/queryTable1000.xml" ContentType="application/vnd.openxmlformats-officedocument.spreadsheetml.queryTable+xml"/>
  <Override PartName="/xl/queryTables/queryTable1001.xml" ContentType="application/vnd.openxmlformats-officedocument.spreadsheetml.queryTable+xml"/>
  <Override PartName="/xl/queryTables/queryTable1002.xml" ContentType="application/vnd.openxmlformats-officedocument.spreadsheetml.queryTable+xml"/>
  <Override PartName="/xl/queryTables/queryTable1003.xml" ContentType="application/vnd.openxmlformats-officedocument.spreadsheetml.queryTable+xml"/>
  <Override PartName="/xl/queryTables/queryTable1004.xml" ContentType="application/vnd.openxmlformats-officedocument.spreadsheetml.queryTable+xml"/>
  <Override PartName="/xl/queryTables/queryTable1005.xml" ContentType="application/vnd.openxmlformats-officedocument.spreadsheetml.queryTable+xml"/>
  <Override PartName="/xl/queryTables/queryTable1006.xml" ContentType="application/vnd.openxmlformats-officedocument.spreadsheetml.queryTable+xml"/>
  <Override PartName="/xl/queryTables/queryTable1007.xml" ContentType="application/vnd.openxmlformats-officedocument.spreadsheetml.queryTable+xml"/>
  <Override PartName="/xl/queryTables/queryTable1008.xml" ContentType="application/vnd.openxmlformats-officedocument.spreadsheetml.queryTable+xml"/>
  <Override PartName="/xl/queryTables/queryTable1009.xml" ContentType="application/vnd.openxmlformats-officedocument.spreadsheetml.queryTable+xml"/>
  <Override PartName="/xl/queryTables/queryTable1010.xml" ContentType="application/vnd.openxmlformats-officedocument.spreadsheetml.queryTable+xml"/>
  <Override PartName="/xl/queryTables/queryTable1011.xml" ContentType="application/vnd.openxmlformats-officedocument.spreadsheetml.queryTable+xml"/>
  <Override PartName="/xl/queryTables/queryTable1012.xml" ContentType="application/vnd.openxmlformats-officedocument.spreadsheetml.queryTable+xml"/>
  <Override PartName="/xl/queryTables/queryTable1013.xml" ContentType="application/vnd.openxmlformats-officedocument.spreadsheetml.queryTable+xml"/>
  <Override PartName="/xl/queryTables/queryTable1014.xml" ContentType="application/vnd.openxmlformats-officedocument.spreadsheetml.queryTable+xml"/>
  <Override PartName="/xl/queryTables/queryTable1015.xml" ContentType="application/vnd.openxmlformats-officedocument.spreadsheetml.queryTable+xml"/>
  <Override PartName="/xl/queryTables/queryTable1016.xml" ContentType="application/vnd.openxmlformats-officedocument.spreadsheetml.queryTable+xml"/>
  <Override PartName="/xl/queryTables/queryTable1017.xml" ContentType="application/vnd.openxmlformats-officedocument.spreadsheetml.queryTable+xml"/>
  <Override PartName="/xl/queryTables/queryTable1018.xml" ContentType="application/vnd.openxmlformats-officedocument.spreadsheetml.queryTable+xml"/>
  <Override PartName="/xl/queryTables/queryTable1019.xml" ContentType="application/vnd.openxmlformats-officedocument.spreadsheetml.queryTable+xml"/>
  <Override PartName="/xl/queryTables/queryTable1020.xml" ContentType="application/vnd.openxmlformats-officedocument.spreadsheetml.queryTable+xml"/>
  <Override PartName="/xl/queryTables/queryTable1021.xml" ContentType="application/vnd.openxmlformats-officedocument.spreadsheetml.queryTable+xml"/>
  <Override PartName="/xl/queryTables/queryTable1022.xml" ContentType="application/vnd.openxmlformats-officedocument.spreadsheetml.queryTable+xml"/>
  <Override PartName="/xl/queryTables/queryTable1023.xml" ContentType="application/vnd.openxmlformats-officedocument.spreadsheetml.queryTable+xml"/>
  <Override PartName="/xl/queryTables/queryTable1024.xml" ContentType="application/vnd.openxmlformats-officedocument.spreadsheetml.queryTable+xml"/>
  <Override PartName="/xl/queryTables/queryTable1025.xml" ContentType="application/vnd.openxmlformats-officedocument.spreadsheetml.queryTable+xml"/>
  <Override PartName="/xl/queryTables/queryTable1026.xml" ContentType="application/vnd.openxmlformats-officedocument.spreadsheetml.queryTable+xml"/>
  <Override PartName="/xl/queryTables/queryTable1027.xml" ContentType="application/vnd.openxmlformats-officedocument.spreadsheetml.queryTable+xml"/>
  <Override PartName="/xl/queryTables/queryTable1028.xml" ContentType="application/vnd.openxmlformats-officedocument.spreadsheetml.queryTable+xml"/>
  <Override PartName="/xl/queryTables/queryTable1029.xml" ContentType="application/vnd.openxmlformats-officedocument.spreadsheetml.queryTable+xml"/>
  <Override PartName="/xl/queryTables/queryTable1030.xml" ContentType="application/vnd.openxmlformats-officedocument.spreadsheetml.queryTable+xml"/>
  <Override PartName="/xl/queryTables/queryTable1031.xml" ContentType="application/vnd.openxmlformats-officedocument.spreadsheetml.queryTable+xml"/>
  <Override PartName="/xl/queryTables/queryTable1032.xml" ContentType="application/vnd.openxmlformats-officedocument.spreadsheetml.queryTable+xml"/>
  <Override PartName="/xl/queryTables/queryTable1033.xml" ContentType="application/vnd.openxmlformats-officedocument.spreadsheetml.queryTable+xml"/>
  <Override PartName="/xl/queryTables/queryTable1034.xml" ContentType="application/vnd.openxmlformats-officedocument.spreadsheetml.queryTable+xml"/>
  <Override PartName="/xl/queryTables/queryTable1035.xml" ContentType="application/vnd.openxmlformats-officedocument.spreadsheetml.queryTable+xml"/>
  <Override PartName="/xl/queryTables/queryTable1036.xml" ContentType="application/vnd.openxmlformats-officedocument.spreadsheetml.queryTable+xml"/>
  <Override PartName="/xl/queryTables/queryTable1037.xml" ContentType="application/vnd.openxmlformats-officedocument.spreadsheetml.queryTable+xml"/>
  <Override PartName="/xl/queryTables/queryTable1038.xml" ContentType="application/vnd.openxmlformats-officedocument.spreadsheetml.queryTable+xml"/>
  <Override PartName="/xl/queryTables/queryTable1039.xml" ContentType="application/vnd.openxmlformats-officedocument.spreadsheetml.queryTable+xml"/>
  <Override PartName="/xl/queryTables/queryTable1040.xml" ContentType="application/vnd.openxmlformats-officedocument.spreadsheetml.queryTable+xml"/>
  <Override PartName="/xl/queryTables/queryTable1041.xml" ContentType="application/vnd.openxmlformats-officedocument.spreadsheetml.queryTable+xml"/>
  <Override PartName="/xl/queryTables/queryTable1042.xml" ContentType="application/vnd.openxmlformats-officedocument.spreadsheetml.queryTable+xml"/>
  <Override PartName="/xl/queryTables/queryTable1043.xml" ContentType="application/vnd.openxmlformats-officedocument.spreadsheetml.queryTable+xml"/>
  <Override PartName="/xl/queryTables/queryTable1044.xml" ContentType="application/vnd.openxmlformats-officedocument.spreadsheetml.queryTable+xml"/>
  <Override PartName="/xl/queryTables/queryTable1045.xml" ContentType="application/vnd.openxmlformats-officedocument.spreadsheetml.queryTable+xml"/>
  <Override PartName="/xl/queryTables/queryTable1046.xml" ContentType="application/vnd.openxmlformats-officedocument.spreadsheetml.queryTable+xml"/>
  <Override PartName="/xl/queryTables/queryTable1047.xml" ContentType="application/vnd.openxmlformats-officedocument.spreadsheetml.queryTable+xml"/>
  <Override PartName="/xl/queryTables/queryTable1048.xml" ContentType="application/vnd.openxmlformats-officedocument.spreadsheetml.queryTable+xml"/>
  <Override PartName="/xl/queryTables/queryTable1049.xml" ContentType="application/vnd.openxmlformats-officedocument.spreadsheetml.queryTable+xml"/>
  <Override PartName="/xl/queryTables/queryTable1050.xml" ContentType="application/vnd.openxmlformats-officedocument.spreadsheetml.queryTable+xml"/>
  <Override PartName="/xl/queryTables/queryTable1051.xml" ContentType="application/vnd.openxmlformats-officedocument.spreadsheetml.queryTable+xml"/>
  <Override PartName="/xl/queryTables/queryTable1052.xml" ContentType="application/vnd.openxmlformats-officedocument.spreadsheetml.queryTable+xml"/>
  <Override PartName="/xl/queryTables/queryTable1053.xml" ContentType="application/vnd.openxmlformats-officedocument.spreadsheetml.queryTable+xml"/>
  <Override PartName="/xl/queryTables/queryTable1054.xml" ContentType="application/vnd.openxmlformats-officedocument.spreadsheetml.queryTable+xml"/>
  <Override PartName="/xl/queryTables/queryTable1055.xml" ContentType="application/vnd.openxmlformats-officedocument.spreadsheetml.queryTable+xml"/>
  <Override PartName="/xl/queryTables/queryTable1056.xml" ContentType="application/vnd.openxmlformats-officedocument.spreadsheetml.queryTable+xml"/>
  <Override PartName="/xl/queryTables/queryTable1057.xml" ContentType="application/vnd.openxmlformats-officedocument.spreadsheetml.queryTable+xml"/>
  <Override PartName="/xl/queryTables/queryTable1058.xml" ContentType="application/vnd.openxmlformats-officedocument.spreadsheetml.queryTable+xml"/>
  <Override PartName="/xl/queryTables/queryTable1059.xml" ContentType="application/vnd.openxmlformats-officedocument.spreadsheetml.queryTable+xml"/>
  <Override PartName="/xl/queryTables/queryTable1060.xml" ContentType="application/vnd.openxmlformats-officedocument.spreadsheetml.queryTable+xml"/>
  <Override PartName="/xl/queryTables/queryTable1061.xml" ContentType="application/vnd.openxmlformats-officedocument.spreadsheetml.queryTable+xml"/>
  <Override PartName="/xl/queryTables/queryTable1062.xml" ContentType="application/vnd.openxmlformats-officedocument.spreadsheetml.queryTable+xml"/>
  <Override PartName="/xl/queryTables/queryTable1063.xml" ContentType="application/vnd.openxmlformats-officedocument.spreadsheetml.queryTable+xml"/>
  <Override PartName="/xl/queryTables/queryTable1064.xml" ContentType="application/vnd.openxmlformats-officedocument.spreadsheetml.queryTable+xml"/>
  <Override PartName="/xl/queryTables/queryTable1065.xml" ContentType="application/vnd.openxmlformats-officedocument.spreadsheetml.queryTable+xml"/>
  <Override PartName="/xl/queryTables/queryTable1066.xml" ContentType="application/vnd.openxmlformats-officedocument.spreadsheetml.queryTable+xml"/>
  <Override PartName="/xl/queryTables/queryTable1067.xml" ContentType="application/vnd.openxmlformats-officedocument.spreadsheetml.queryTable+xml"/>
  <Override PartName="/xl/queryTables/queryTable1068.xml" ContentType="application/vnd.openxmlformats-officedocument.spreadsheetml.queryTable+xml"/>
  <Override PartName="/xl/queryTables/queryTable1069.xml" ContentType="application/vnd.openxmlformats-officedocument.spreadsheetml.queryTable+xml"/>
  <Override PartName="/xl/queryTables/queryTable1070.xml" ContentType="application/vnd.openxmlformats-officedocument.spreadsheetml.queryTable+xml"/>
  <Override PartName="/xl/queryTables/queryTable1071.xml" ContentType="application/vnd.openxmlformats-officedocument.spreadsheetml.queryTable+xml"/>
  <Override PartName="/xl/queryTables/queryTable1072.xml" ContentType="application/vnd.openxmlformats-officedocument.spreadsheetml.queryTable+xml"/>
  <Override PartName="/xl/queryTables/queryTable1073.xml" ContentType="application/vnd.openxmlformats-officedocument.spreadsheetml.queryTable+xml"/>
  <Override PartName="/xl/queryTables/queryTable1074.xml" ContentType="application/vnd.openxmlformats-officedocument.spreadsheetml.queryTable+xml"/>
  <Override PartName="/xl/queryTables/queryTable1075.xml" ContentType="application/vnd.openxmlformats-officedocument.spreadsheetml.queryTable+xml"/>
  <Override PartName="/xl/queryTables/queryTable1076.xml" ContentType="application/vnd.openxmlformats-officedocument.spreadsheetml.queryTable+xml"/>
  <Override PartName="/xl/queryTables/queryTable1077.xml" ContentType="application/vnd.openxmlformats-officedocument.spreadsheetml.queryTable+xml"/>
  <Override PartName="/xl/queryTables/queryTable1078.xml" ContentType="application/vnd.openxmlformats-officedocument.spreadsheetml.queryTable+xml"/>
  <Override PartName="/xl/queryTables/queryTable1079.xml" ContentType="application/vnd.openxmlformats-officedocument.spreadsheetml.queryTable+xml"/>
  <Override PartName="/xl/queryTables/queryTable1080.xml" ContentType="application/vnd.openxmlformats-officedocument.spreadsheetml.queryTable+xml"/>
  <Override PartName="/xl/queryTables/queryTable1081.xml" ContentType="application/vnd.openxmlformats-officedocument.spreadsheetml.queryTable+xml"/>
  <Override PartName="/xl/queryTables/queryTable1082.xml" ContentType="application/vnd.openxmlformats-officedocument.spreadsheetml.queryTable+xml"/>
  <Override PartName="/xl/queryTables/queryTable1083.xml" ContentType="application/vnd.openxmlformats-officedocument.spreadsheetml.queryTable+xml"/>
  <Override PartName="/xl/queryTables/queryTable1084.xml" ContentType="application/vnd.openxmlformats-officedocument.spreadsheetml.queryTable+xml"/>
  <Override PartName="/xl/queryTables/queryTable1085.xml" ContentType="application/vnd.openxmlformats-officedocument.spreadsheetml.queryTable+xml"/>
  <Override PartName="/xl/queryTables/queryTable1086.xml" ContentType="application/vnd.openxmlformats-officedocument.spreadsheetml.queryTable+xml"/>
  <Override PartName="/xl/queryTables/queryTable1087.xml" ContentType="application/vnd.openxmlformats-officedocument.spreadsheetml.queryTable+xml"/>
  <Override PartName="/xl/queryTables/queryTable1088.xml" ContentType="application/vnd.openxmlformats-officedocument.spreadsheetml.queryTable+xml"/>
  <Override PartName="/xl/queryTables/queryTable1089.xml" ContentType="application/vnd.openxmlformats-officedocument.spreadsheetml.queryTable+xml"/>
  <Override PartName="/xl/queryTables/queryTable1090.xml" ContentType="application/vnd.openxmlformats-officedocument.spreadsheetml.queryTable+xml"/>
  <Override PartName="/xl/queryTables/queryTable1091.xml" ContentType="application/vnd.openxmlformats-officedocument.spreadsheetml.queryTable+xml"/>
  <Override PartName="/xl/queryTables/queryTable1092.xml" ContentType="application/vnd.openxmlformats-officedocument.spreadsheetml.queryTable+xml"/>
  <Override PartName="/xl/queryTables/queryTable1093.xml" ContentType="application/vnd.openxmlformats-officedocument.spreadsheetml.queryTable+xml"/>
  <Override PartName="/xl/queryTables/queryTable1094.xml" ContentType="application/vnd.openxmlformats-officedocument.spreadsheetml.queryTable+xml"/>
  <Override PartName="/xl/queryTables/queryTable1095.xml" ContentType="application/vnd.openxmlformats-officedocument.spreadsheetml.queryTable+xml"/>
  <Override PartName="/xl/queryTables/queryTable1096.xml" ContentType="application/vnd.openxmlformats-officedocument.spreadsheetml.queryTable+xml"/>
  <Override PartName="/xl/queryTables/queryTable1097.xml" ContentType="application/vnd.openxmlformats-officedocument.spreadsheetml.queryTable+xml"/>
  <Override PartName="/xl/queryTables/queryTable1098.xml" ContentType="application/vnd.openxmlformats-officedocument.spreadsheetml.queryTable+xml"/>
  <Override PartName="/xl/queryTables/queryTable1099.xml" ContentType="application/vnd.openxmlformats-officedocument.spreadsheetml.queryTable+xml"/>
  <Override PartName="/xl/queryTables/queryTable1100.xml" ContentType="application/vnd.openxmlformats-officedocument.spreadsheetml.queryTable+xml"/>
  <Override PartName="/xl/queryTables/queryTable1101.xml" ContentType="application/vnd.openxmlformats-officedocument.spreadsheetml.queryTable+xml"/>
  <Override PartName="/xl/queryTables/queryTable1102.xml" ContentType="application/vnd.openxmlformats-officedocument.spreadsheetml.queryTable+xml"/>
  <Override PartName="/xl/queryTables/queryTable1103.xml" ContentType="application/vnd.openxmlformats-officedocument.spreadsheetml.queryTable+xml"/>
  <Override PartName="/xl/queryTables/queryTable1104.xml" ContentType="application/vnd.openxmlformats-officedocument.spreadsheetml.queryTable+xml"/>
  <Override PartName="/xl/queryTables/queryTable1105.xml" ContentType="application/vnd.openxmlformats-officedocument.spreadsheetml.queryTable+xml"/>
  <Override PartName="/xl/queryTables/queryTable1106.xml" ContentType="application/vnd.openxmlformats-officedocument.spreadsheetml.queryTable+xml"/>
  <Override PartName="/xl/queryTables/queryTable1107.xml" ContentType="application/vnd.openxmlformats-officedocument.spreadsheetml.queryTable+xml"/>
  <Override PartName="/xl/queryTables/queryTable1108.xml" ContentType="application/vnd.openxmlformats-officedocument.spreadsheetml.queryTable+xml"/>
  <Override PartName="/xl/queryTables/queryTable1109.xml" ContentType="application/vnd.openxmlformats-officedocument.spreadsheetml.queryTable+xml"/>
  <Override PartName="/xl/queryTables/queryTable1110.xml" ContentType="application/vnd.openxmlformats-officedocument.spreadsheetml.queryTable+xml"/>
  <Override PartName="/xl/queryTables/queryTable1111.xml" ContentType="application/vnd.openxmlformats-officedocument.spreadsheetml.queryTable+xml"/>
  <Override PartName="/xl/queryTables/queryTable1112.xml" ContentType="application/vnd.openxmlformats-officedocument.spreadsheetml.queryTable+xml"/>
  <Override PartName="/xl/queryTables/queryTable1113.xml" ContentType="application/vnd.openxmlformats-officedocument.spreadsheetml.queryTable+xml"/>
  <Override PartName="/xl/queryTables/queryTable1114.xml" ContentType="application/vnd.openxmlformats-officedocument.spreadsheetml.queryTable+xml"/>
  <Override PartName="/xl/queryTables/queryTable1115.xml" ContentType="application/vnd.openxmlformats-officedocument.spreadsheetml.queryTable+xml"/>
  <Override PartName="/xl/queryTables/queryTable1116.xml" ContentType="application/vnd.openxmlformats-officedocument.spreadsheetml.queryTable+xml"/>
  <Override PartName="/xl/queryTables/queryTable1117.xml" ContentType="application/vnd.openxmlformats-officedocument.spreadsheetml.queryTable+xml"/>
  <Override PartName="/xl/queryTables/queryTable1118.xml" ContentType="application/vnd.openxmlformats-officedocument.spreadsheetml.queryTable+xml"/>
  <Override PartName="/xl/queryTables/queryTable1119.xml" ContentType="application/vnd.openxmlformats-officedocument.spreadsheetml.queryTable+xml"/>
  <Override PartName="/xl/queryTables/queryTable1120.xml" ContentType="application/vnd.openxmlformats-officedocument.spreadsheetml.queryTable+xml"/>
  <Override PartName="/xl/queryTables/queryTable1121.xml" ContentType="application/vnd.openxmlformats-officedocument.spreadsheetml.queryTable+xml"/>
  <Override PartName="/xl/queryTables/queryTable1122.xml" ContentType="application/vnd.openxmlformats-officedocument.spreadsheetml.queryTable+xml"/>
  <Override PartName="/xl/queryTables/queryTable1123.xml" ContentType="application/vnd.openxmlformats-officedocument.spreadsheetml.queryTable+xml"/>
  <Override PartName="/xl/queryTables/queryTable1124.xml" ContentType="application/vnd.openxmlformats-officedocument.spreadsheetml.queryTable+xml"/>
  <Override PartName="/xl/queryTables/queryTable1125.xml" ContentType="application/vnd.openxmlformats-officedocument.spreadsheetml.queryTable+xml"/>
  <Override PartName="/xl/queryTables/queryTable1126.xml" ContentType="application/vnd.openxmlformats-officedocument.spreadsheetml.queryTable+xml"/>
  <Override PartName="/xl/queryTables/queryTable1127.xml" ContentType="application/vnd.openxmlformats-officedocument.spreadsheetml.queryTable+xml"/>
  <Override PartName="/xl/queryTables/queryTable1128.xml" ContentType="application/vnd.openxmlformats-officedocument.spreadsheetml.queryTable+xml"/>
  <Override PartName="/xl/queryTables/queryTable1129.xml" ContentType="application/vnd.openxmlformats-officedocument.spreadsheetml.queryTable+xml"/>
  <Override PartName="/xl/queryTables/queryTable1130.xml" ContentType="application/vnd.openxmlformats-officedocument.spreadsheetml.queryTable+xml"/>
  <Override PartName="/xl/queryTables/queryTable1131.xml" ContentType="application/vnd.openxmlformats-officedocument.spreadsheetml.queryTable+xml"/>
  <Override PartName="/xl/queryTables/queryTable1132.xml" ContentType="application/vnd.openxmlformats-officedocument.spreadsheetml.queryTable+xml"/>
  <Override PartName="/xl/queryTables/queryTable1133.xml" ContentType="application/vnd.openxmlformats-officedocument.spreadsheetml.queryTable+xml"/>
  <Override PartName="/xl/queryTables/queryTable1134.xml" ContentType="application/vnd.openxmlformats-officedocument.spreadsheetml.queryTable+xml"/>
  <Override PartName="/xl/queryTables/queryTable1135.xml" ContentType="application/vnd.openxmlformats-officedocument.spreadsheetml.queryTable+xml"/>
  <Override PartName="/xl/queryTables/queryTable1136.xml" ContentType="application/vnd.openxmlformats-officedocument.spreadsheetml.queryTable+xml"/>
  <Override PartName="/xl/queryTables/queryTable1137.xml" ContentType="application/vnd.openxmlformats-officedocument.spreadsheetml.queryTable+xml"/>
  <Override PartName="/xl/queryTables/queryTable1138.xml" ContentType="application/vnd.openxmlformats-officedocument.spreadsheetml.queryTable+xml"/>
  <Override PartName="/xl/queryTables/queryTable1139.xml" ContentType="application/vnd.openxmlformats-officedocument.spreadsheetml.queryTable+xml"/>
  <Override PartName="/xl/queryTables/queryTable1140.xml" ContentType="application/vnd.openxmlformats-officedocument.spreadsheetml.queryTable+xml"/>
  <Override PartName="/xl/queryTables/queryTable1141.xml" ContentType="application/vnd.openxmlformats-officedocument.spreadsheetml.queryTable+xml"/>
  <Override PartName="/xl/queryTables/queryTable1142.xml" ContentType="application/vnd.openxmlformats-officedocument.spreadsheetml.queryTable+xml"/>
  <Override PartName="/xl/queryTables/queryTable1143.xml" ContentType="application/vnd.openxmlformats-officedocument.spreadsheetml.queryTable+xml"/>
  <Override PartName="/xl/queryTables/queryTable1144.xml" ContentType="application/vnd.openxmlformats-officedocument.spreadsheetml.queryTable+xml"/>
  <Override PartName="/xl/queryTables/queryTable1145.xml" ContentType="application/vnd.openxmlformats-officedocument.spreadsheetml.queryTable+xml"/>
  <Override PartName="/xl/queryTables/queryTable1146.xml" ContentType="application/vnd.openxmlformats-officedocument.spreadsheetml.queryTable+xml"/>
  <Override PartName="/xl/queryTables/queryTable1147.xml" ContentType="application/vnd.openxmlformats-officedocument.spreadsheetml.queryTable+xml"/>
  <Override PartName="/xl/queryTables/queryTable1148.xml" ContentType="application/vnd.openxmlformats-officedocument.spreadsheetml.queryTable+xml"/>
  <Override PartName="/xl/queryTables/queryTable1149.xml" ContentType="application/vnd.openxmlformats-officedocument.spreadsheetml.queryTable+xml"/>
  <Override PartName="/xl/queryTables/queryTable1150.xml" ContentType="application/vnd.openxmlformats-officedocument.spreadsheetml.queryTable+xml"/>
  <Override PartName="/xl/queryTables/queryTable1151.xml" ContentType="application/vnd.openxmlformats-officedocument.spreadsheetml.queryTable+xml"/>
  <Override PartName="/xl/queryTables/queryTable1152.xml" ContentType="application/vnd.openxmlformats-officedocument.spreadsheetml.queryTable+xml"/>
  <Override PartName="/xl/queryTables/queryTable1153.xml" ContentType="application/vnd.openxmlformats-officedocument.spreadsheetml.queryTable+xml"/>
  <Override PartName="/xl/queryTables/queryTable1154.xml" ContentType="application/vnd.openxmlformats-officedocument.spreadsheetml.queryTable+xml"/>
  <Override PartName="/xl/queryTables/queryTable1155.xml" ContentType="application/vnd.openxmlformats-officedocument.spreadsheetml.queryTable+xml"/>
  <Override PartName="/xl/queryTables/queryTable1156.xml" ContentType="application/vnd.openxmlformats-officedocument.spreadsheetml.queryTable+xml"/>
  <Override PartName="/xl/queryTables/queryTable1157.xml" ContentType="application/vnd.openxmlformats-officedocument.spreadsheetml.queryTable+xml"/>
  <Override PartName="/xl/queryTables/queryTable1158.xml" ContentType="application/vnd.openxmlformats-officedocument.spreadsheetml.queryTable+xml"/>
  <Override PartName="/xl/queryTables/queryTable1159.xml" ContentType="application/vnd.openxmlformats-officedocument.spreadsheetml.queryTable+xml"/>
  <Override PartName="/xl/queryTables/queryTable1160.xml" ContentType="application/vnd.openxmlformats-officedocument.spreadsheetml.queryTable+xml"/>
  <Override PartName="/xl/queryTables/queryTable1161.xml" ContentType="application/vnd.openxmlformats-officedocument.spreadsheetml.queryTable+xml"/>
  <Override PartName="/xl/queryTables/queryTable1162.xml" ContentType="application/vnd.openxmlformats-officedocument.spreadsheetml.queryTable+xml"/>
  <Override PartName="/xl/queryTables/queryTable1163.xml" ContentType="application/vnd.openxmlformats-officedocument.spreadsheetml.queryTable+xml"/>
  <Override PartName="/xl/queryTables/queryTable1164.xml" ContentType="application/vnd.openxmlformats-officedocument.spreadsheetml.queryTable+xml"/>
  <Override PartName="/xl/queryTables/queryTable1165.xml" ContentType="application/vnd.openxmlformats-officedocument.spreadsheetml.queryTable+xml"/>
  <Override PartName="/xl/queryTables/queryTable1166.xml" ContentType="application/vnd.openxmlformats-officedocument.spreadsheetml.queryTable+xml"/>
  <Override PartName="/xl/queryTables/queryTable1167.xml" ContentType="application/vnd.openxmlformats-officedocument.spreadsheetml.queryTable+xml"/>
  <Override PartName="/xl/queryTables/queryTable1168.xml" ContentType="application/vnd.openxmlformats-officedocument.spreadsheetml.queryTable+xml"/>
  <Override PartName="/xl/queryTables/queryTable1169.xml" ContentType="application/vnd.openxmlformats-officedocument.spreadsheetml.queryTable+xml"/>
  <Override PartName="/xl/queryTables/queryTable1170.xml" ContentType="application/vnd.openxmlformats-officedocument.spreadsheetml.queryTable+xml"/>
  <Override PartName="/xl/queryTables/queryTable1171.xml" ContentType="application/vnd.openxmlformats-officedocument.spreadsheetml.queryTable+xml"/>
  <Override PartName="/xl/queryTables/queryTable1172.xml" ContentType="application/vnd.openxmlformats-officedocument.spreadsheetml.queryTable+xml"/>
  <Override PartName="/xl/queryTables/queryTable1173.xml" ContentType="application/vnd.openxmlformats-officedocument.spreadsheetml.queryTable+xml"/>
  <Override PartName="/xl/queryTables/queryTable1174.xml" ContentType="application/vnd.openxmlformats-officedocument.spreadsheetml.queryTable+xml"/>
  <Override PartName="/xl/queryTables/queryTable1175.xml" ContentType="application/vnd.openxmlformats-officedocument.spreadsheetml.queryTable+xml"/>
  <Override PartName="/xl/queryTables/queryTable1176.xml" ContentType="application/vnd.openxmlformats-officedocument.spreadsheetml.queryTable+xml"/>
  <Override PartName="/xl/queryTables/queryTable1177.xml" ContentType="application/vnd.openxmlformats-officedocument.spreadsheetml.queryTable+xml"/>
  <Override PartName="/xl/queryTables/queryTable1178.xml" ContentType="application/vnd.openxmlformats-officedocument.spreadsheetml.queryTable+xml"/>
  <Override PartName="/xl/queryTables/queryTable1179.xml" ContentType="application/vnd.openxmlformats-officedocument.spreadsheetml.queryTable+xml"/>
  <Override PartName="/xl/queryTables/queryTable1180.xml" ContentType="application/vnd.openxmlformats-officedocument.spreadsheetml.queryTable+xml"/>
  <Override PartName="/xl/queryTables/queryTable1181.xml" ContentType="application/vnd.openxmlformats-officedocument.spreadsheetml.queryTable+xml"/>
  <Override PartName="/xl/queryTables/queryTable1182.xml" ContentType="application/vnd.openxmlformats-officedocument.spreadsheetml.queryTable+xml"/>
  <Override PartName="/xl/queryTables/queryTable1183.xml" ContentType="application/vnd.openxmlformats-officedocument.spreadsheetml.queryTable+xml"/>
  <Override PartName="/xl/queryTables/queryTable1184.xml" ContentType="application/vnd.openxmlformats-officedocument.spreadsheetml.queryTable+xml"/>
  <Override PartName="/xl/queryTables/queryTable1185.xml" ContentType="application/vnd.openxmlformats-officedocument.spreadsheetml.queryTable+xml"/>
  <Override PartName="/xl/queryTables/queryTable1186.xml" ContentType="application/vnd.openxmlformats-officedocument.spreadsheetml.queryTable+xml"/>
  <Override PartName="/xl/queryTables/queryTable1187.xml" ContentType="application/vnd.openxmlformats-officedocument.spreadsheetml.queryTable+xml"/>
  <Override PartName="/xl/queryTables/queryTable1188.xml" ContentType="application/vnd.openxmlformats-officedocument.spreadsheetml.queryTable+xml"/>
  <Override PartName="/xl/queryTables/queryTable1189.xml" ContentType="application/vnd.openxmlformats-officedocument.spreadsheetml.queryTable+xml"/>
  <Override PartName="/xl/queryTables/queryTable1190.xml" ContentType="application/vnd.openxmlformats-officedocument.spreadsheetml.queryTable+xml"/>
  <Override PartName="/xl/queryTables/queryTable1191.xml" ContentType="application/vnd.openxmlformats-officedocument.spreadsheetml.queryTable+xml"/>
  <Override PartName="/xl/queryTables/queryTable1192.xml" ContentType="application/vnd.openxmlformats-officedocument.spreadsheetml.queryTable+xml"/>
  <Override PartName="/xl/queryTables/queryTable1193.xml" ContentType="application/vnd.openxmlformats-officedocument.spreadsheetml.queryTable+xml"/>
  <Override PartName="/xl/queryTables/queryTable1194.xml" ContentType="application/vnd.openxmlformats-officedocument.spreadsheetml.queryTable+xml"/>
  <Override PartName="/xl/queryTables/queryTable1195.xml" ContentType="application/vnd.openxmlformats-officedocument.spreadsheetml.queryTable+xml"/>
  <Override PartName="/xl/queryTables/queryTable1196.xml" ContentType="application/vnd.openxmlformats-officedocument.spreadsheetml.queryTable+xml"/>
  <Override PartName="/xl/queryTables/queryTable1197.xml" ContentType="application/vnd.openxmlformats-officedocument.spreadsheetml.queryTable+xml"/>
  <Override PartName="/xl/queryTables/queryTable1198.xml" ContentType="application/vnd.openxmlformats-officedocument.spreadsheetml.queryTable+xml"/>
  <Override PartName="/xl/queryTables/queryTable1199.xml" ContentType="application/vnd.openxmlformats-officedocument.spreadsheetml.queryTable+xml"/>
  <Override PartName="/xl/queryTables/queryTable1200.xml" ContentType="application/vnd.openxmlformats-officedocument.spreadsheetml.queryTable+xml"/>
  <Override PartName="/xl/queryTables/queryTable1201.xml" ContentType="application/vnd.openxmlformats-officedocument.spreadsheetml.queryTable+xml"/>
  <Override PartName="/xl/queryTables/queryTable1202.xml" ContentType="application/vnd.openxmlformats-officedocument.spreadsheetml.queryTable+xml"/>
  <Override PartName="/xl/queryTables/queryTable1203.xml" ContentType="application/vnd.openxmlformats-officedocument.spreadsheetml.queryTable+xml"/>
  <Override PartName="/xl/queryTables/queryTable1204.xml" ContentType="application/vnd.openxmlformats-officedocument.spreadsheetml.queryTable+xml"/>
  <Override PartName="/xl/queryTables/queryTable1205.xml" ContentType="application/vnd.openxmlformats-officedocument.spreadsheetml.queryTable+xml"/>
  <Override PartName="/xl/queryTables/queryTable1206.xml" ContentType="application/vnd.openxmlformats-officedocument.spreadsheetml.queryTable+xml"/>
  <Override PartName="/xl/queryTables/queryTable1207.xml" ContentType="application/vnd.openxmlformats-officedocument.spreadsheetml.queryTable+xml"/>
  <Override PartName="/xl/queryTables/queryTable1208.xml" ContentType="application/vnd.openxmlformats-officedocument.spreadsheetml.queryTable+xml"/>
  <Override PartName="/xl/queryTables/queryTable1209.xml" ContentType="application/vnd.openxmlformats-officedocument.spreadsheetml.queryTable+xml"/>
  <Override PartName="/xl/queryTables/queryTable1210.xml" ContentType="application/vnd.openxmlformats-officedocument.spreadsheetml.queryTable+xml"/>
  <Override PartName="/xl/queryTables/queryTable1211.xml" ContentType="application/vnd.openxmlformats-officedocument.spreadsheetml.queryTable+xml"/>
  <Override PartName="/xl/queryTables/queryTable1212.xml" ContentType="application/vnd.openxmlformats-officedocument.spreadsheetml.queryTable+xml"/>
  <Override PartName="/xl/queryTables/queryTable1213.xml" ContentType="application/vnd.openxmlformats-officedocument.spreadsheetml.queryTable+xml"/>
  <Override PartName="/xl/queryTables/queryTable1214.xml" ContentType="application/vnd.openxmlformats-officedocument.spreadsheetml.queryTable+xml"/>
  <Override PartName="/xl/queryTables/queryTable1215.xml" ContentType="application/vnd.openxmlformats-officedocument.spreadsheetml.queryTable+xml"/>
  <Override PartName="/xl/queryTables/queryTable1216.xml" ContentType="application/vnd.openxmlformats-officedocument.spreadsheetml.queryTable+xml"/>
  <Override PartName="/xl/queryTables/queryTable1217.xml" ContentType="application/vnd.openxmlformats-officedocument.spreadsheetml.queryTable+xml"/>
  <Override PartName="/xl/queryTables/queryTable1218.xml" ContentType="application/vnd.openxmlformats-officedocument.spreadsheetml.queryTable+xml"/>
  <Override PartName="/xl/queryTables/queryTable1219.xml" ContentType="application/vnd.openxmlformats-officedocument.spreadsheetml.queryTable+xml"/>
  <Override PartName="/xl/queryTables/queryTable1220.xml" ContentType="application/vnd.openxmlformats-officedocument.spreadsheetml.queryTable+xml"/>
  <Override PartName="/xl/queryTables/queryTable1221.xml" ContentType="application/vnd.openxmlformats-officedocument.spreadsheetml.queryTable+xml"/>
  <Override PartName="/xl/queryTables/queryTable1222.xml" ContentType="application/vnd.openxmlformats-officedocument.spreadsheetml.queryTable+xml"/>
  <Override PartName="/xl/queryTables/queryTable1223.xml" ContentType="application/vnd.openxmlformats-officedocument.spreadsheetml.queryTable+xml"/>
  <Override PartName="/xl/queryTables/queryTable1224.xml" ContentType="application/vnd.openxmlformats-officedocument.spreadsheetml.queryTable+xml"/>
  <Override PartName="/xl/queryTables/queryTable1225.xml" ContentType="application/vnd.openxmlformats-officedocument.spreadsheetml.queryTable+xml"/>
  <Override PartName="/xl/queryTables/queryTable1226.xml" ContentType="application/vnd.openxmlformats-officedocument.spreadsheetml.queryTable+xml"/>
  <Override PartName="/xl/queryTables/queryTable1227.xml" ContentType="application/vnd.openxmlformats-officedocument.spreadsheetml.queryTable+xml"/>
  <Override PartName="/xl/queryTables/queryTable1228.xml" ContentType="application/vnd.openxmlformats-officedocument.spreadsheetml.queryTable+xml"/>
  <Override PartName="/xl/queryTables/queryTable1229.xml" ContentType="application/vnd.openxmlformats-officedocument.spreadsheetml.queryTable+xml"/>
  <Override PartName="/xl/queryTables/queryTable1230.xml" ContentType="application/vnd.openxmlformats-officedocument.spreadsheetml.queryTable+xml"/>
  <Override PartName="/xl/queryTables/queryTable1231.xml" ContentType="application/vnd.openxmlformats-officedocument.spreadsheetml.queryTable+xml"/>
  <Override PartName="/xl/queryTables/queryTable1232.xml" ContentType="application/vnd.openxmlformats-officedocument.spreadsheetml.queryTable+xml"/>
  <Override PartName="/xl/queryTables/queryTable1233.xml" ContentType="application/vnd.openxmlformats-officedocument.spreadsheetml.queryTable+xml"/>
  <Override PartName="/xl/queryTables/queryTable1234.xml" ContentType="application/vnd.openxmlformats-officedocument.spreadsheetml.queryTable+xml"/>
  <Override PartName="/xl/queryTables/queryTable1235.xml" ContentType="application/vnd.openxmlformats-officedocument.spreadsheetml.queryTable+xml"/>
  <Override PartName="/xl/queryTables/queryTable1236.xml" ContentType="application/vnd.openxmlformats-officedocument.spreadsheetml.queryTable+xml"/>
  <Override PartName="/xl/queryTables/queryTable1237.xml" ContentType="application/vnd.openxmlformats-officedocument.spreadsheetml.queryTable+xml"/>
  <Override PartName="/xl/queryTables/queryTable1238.xml" ContentType="application/vnd.openxmlformats-officedocument.spreadsheetml.queryTable+xml"/>
  <Override PartName="/xl/queryTables/queryTable1239.xml" ContentType="application/vnd.openxmlformats-officedocument.spreadsheetml.queryTable+xml"/>
  <Override PartName="/xl/queryTables/queryTable1240.xml" ContentType="application/vnd.openxmlformats-officedocument.spreadsheetml.queryTable+xml"/>
  <Override PartName="/xl/queryTables/queryTable1241.xml" ContentType="application/vnd.openxmlformats-officedocument.spreadsheetml.queryTable+xml"/>
  <Override PartName="/xl/queryTables/queryTable1242.xml" ContentType="application/vnd.openxmlformats-officedocument.spreadsheetml.queryTable+xml"/>
  <Override PartName="/xl/queryTables/queryTable1243.xml" ContentType="application/vnd.openxmlformats-officedocument.spreadsheetml.queryTable+xml"/>
  <Override PartName="/xl/queryTables/queryTable1244.xml" ContentType="application/vnd.openxmlformats-officedocument.spreadsheetml.queryTable+xml"/>
  <Override PartName="/xl/queryTables/queryTable1245.xml" ContentType="application/vnd.openxmlformats-officedocument.spreadsheetml.queryTable+xml"/>
  <Override PartName="/xl/queryTables/queryTable1246.xml" ContentType="application/vnd.openxmlformats-officedocument.spreadsheetml.queryTable+xml"/>
  <Override PartName="/xl/queryTables/queryTable1247.xml" ContentType="application/vnd.openxmlformats-officedocument.spreadsheetml.queryTable+xml"/>
  <Override PartName="/xl/queryTables/queryTable1248.xml" ContentType="application/vnd.openxmlformats-officedocument.spreadsheetml.queryTable+xml"/>
  <Override PartName="/xl/queryTables/queryTable1249.xml" ContentType="application/vnd.openxmlformats-officedocument.spreadsheetml.queryTable+xml"/>
  <Override PartName="/xl/queryTables/queryTable1250.xml" ContentType="application/vnd.openxmlformats-officedocument.spreadsheetml.queryTable+xml"/>
  <Override PartName="/xl/queryTables/queryTable1251.xml" ContentType="application/vnd.openxmlformats-officedocument.spreadsheetml.queryTable+xml"/>
  <Override PartName="/xl/queryTables/queryTable1252.xml" ContentType="application/vnd.openxmlformats-officedocument.spreadsheetml.queryTable+xml"/>
  <Override PartName="/xl/queryTables/queryTable1253.xml" ContentType="application/vnd.openxmlformats-officedocument.spreadsheetml.queryTable+xml"/>
  <Override PartName="/xl/queryTables/queryTable1254.xml" ContentType="application/vnd.openxmlformats-officedocument.spreadsheetml.queryTable+xml"/>
  <Override PartName="/xl/queryTables/queryTable1255.xml" ContentType="application/vnd.openxmlformats-officedocument.spreadsheetml.queryTable+xml"/>
  <Override PartName="/xl/queryTables/queryTable1256.xml" ContentType="application/vnd.openxmlformats-officedocument.spreadsheetml.queryTable+xml"/>
  <Override PartName="/xl/queryTables/queryTable1257.xml" ContentType="application/vnd.openxmlformats-officedocument.spreadsheetml.queryTable+xml"/>
  <Override PartName="/xl/queryTables/queryTable1258.xml" ContentType="application/vnd.openxmlformats-officedocument.spreadsheetml.queryTable+xml"/>
  <Override PartName="/xl/queryTables/queryTable1259.xml" ContentType="application/vnd.openxmlformats-officedocument.spreadsheetml.queryTable+xml"/>
  <Override PartName="/xl/queryTables/queryTable1260.xml" ContentType="application/vnd.openxmlformats-officedocument.spreadsheetml.queryTable+xml"/>
  <Override PartName="/xl/queryTables/queryTable1261.xml" ContentType="application/vnd.openxmlformats-officedocument.spreadsheetml.queryTable+xml"/>
  <Override PartName="/xl/queryTables/queryTable1262.xml" ContentType="application/vnd.openxmlformats-officedocument.spreadsheetml.queryTable+xml"/>
  <Override PartName="/xl/queryTables/queryTable1263.xml" ContentType="application/vnd.openxmlformats-officedocument.spreadsheetml.queryTable+xml"/>
  <Override PartName="/xl/queryTables/queryTable1264.xml" ContentType="application/vnd.openxmlformats-officedocument.spreadsheetml.queryTable+xml"/>
  <Override PartName="/xl/queryTables/queryTable1265.xml" ContentType="application/vnd.openxmlformats-officedocument.spreadsheetml.queryTable+xml"/>
  <Override PartName="/xl/queryTables/queryTable1266.xml" ContentType="application/vnd.openxmlformats-officedocument.spreadsheetml.queryTable+xml"/>
  <Override PartName="/xl/queryTables/queryTable1267.xml" ContentType="application/vnd.openxmlformats-officedocument.spreadsheetml.queryTable+xml"/>
  <Override PartName="/xl/queryTables/queryTable1268.xml" ContentType="application/vnd.openxmlformats-officedocument.spreadsheetml.queryTable+xml"/>
  <Override PartName="/xl/queryTables/queryTable1269.xml" ContentType="application/vnd.openxmlformats-officedocument.spreadsheetml.queryTable+xml"/>
  <Override PartName="/xl/queryTables/queryTable1270.xml" ContentType="application/vnd.openxmlformats-officedocument.spreadsheetml.queryTable+xml"/>
  <Override PartName="/xl/queryTables/queryTable1271.xml" ContentType="application/vnd.openxmlformats-officedocument.spreadsheetml.queryTable+xml"/>
  <Override PartName="/xl/queryTables/queryTable1272.xml" ContentType="application/vnd.openxmlformats-officedocument.spreadsheetml.queryTable+xml"/>
  <Override PartName="/xl/queryTables/queryTable1273.xml" ContentType="application/vnd.openxmlformats-officedocument.spreadsheetml.queryTable+xml"/>
  <Override PartName="/xl/queryTables/queryTable1274.xml" ContentType="application/vnd.openxmlformats-officedocument.spreadsheetml.queryTable+xml"/>
  <Override PartName="/xl/queryTables/queryTable1275.xml" ContentType="application/vnd.openxmlformats-officedocument.spreadsheetml.queryTable+xml"/>
  <Override PartName="/xl/queryTables/queryTable1276.xml" ContentType="application/vnd.openxmlformats-officedocument.spreadsheetml.queryTable+xml"/>
  <Override PartName="/xl/queryTables/queryTable1277.xml" ContentType="application/vnd.openxmlformats-officedocument.spreadsheetml.queryTable+xml"/>
  <Override PartName="/xl/queryTables/queryTable1278.xml" ContentType="application/vnd.openxmlformats-officedocument.spreadsheetml.queryTable+xml"/>
  <Override PartName="/xl/queryTables/queryTable1279.xml" ContentType="application/vnd.openxmlformats-officedocument.spreadsheetml.queryTable+xml"/>
  <Override PartName="/xl/queryTables/queryTable1280.xml" ContentType="application/vnd.openxmlformats-officedocument.spreadsheetml.queryTable+xml"/>
  <Override PartName="/xl/queryTables/queryTable1281.xml" ContentType="application/vnd.openxmlformats-officedocument.spreadsheetml.queryTable+xml"/>
  <Override PartName="/xl/queryTables/queryTable1282.xml" ContentType="application/vnd.openxmlformats-officedocument.spreadsheetml.queryTable+xml"/>
  <Override PartName="/xl/queryTables/queryTable1283.xml" ContentType="application/vnd.openxmlformats-officedocument.spreadsheetml.queryTable+xml"/>
  <Override PartName="/xl/queryTables/queryTable1284.xml" ContentType="application/vnd.openxmlformats-officedocument.spreadsheetml.queryTable+xml"/>
  <Override PartName="/xl/queryTables/queryTable1285.xml" ContentType="application/vnd.openxmlformats-officedocument.spreadsheetml.queryTable+xml"/>
  <Override PartName="/xl/queryTables/queryTable1286.xml" ContentType="application/vnd.openxmlformats-officedocument.spreadsheetml.queryTable+xml"/>
  <Override PartName="/xl/queryTables/queryTable1287.xml" ContentType="application/vnd.openxmlformats-officedocument.spreadsheetml.queryTable+xml"/>
  <Override PartName="/xl/queryTables/queryTable1288.xml" ContentType="application/vnd.openxmlformats-officedocument.spreadsheetml.queryTable+xml"/>
  <Override PartName="/xl/queryTables/queryTable1289.xml" ContentType="application/vnd.openxmlformats-officedocument.spreadsheetml.queryTable+xml"/>
  <Override PartName="/xl/queryTables/queryTable1290.xml" ContentType="application/vnd.openxmlformats-officedocument.spreadsheetml.queryTable+xml"/>
  <Override PartName="/xl/queryTables/queryTable1291.xml" ContentType="application/vnd.openxmlformats-officedocument.spreadsheetml.queryTable+xml"/>
  <Override PartName="/xl/queryTables/queryTable1292.xml" ContentType="application/vnd.openxmlformats-officedocument.spreadsheetml.queryTable+xml"/>
  <Override PartName="/xl/queryTables/queryTable1293.xml" ContentType="application/vnd.openxmlformats-officedocument.spreadsheetml.queryTable+xml"/>
  <Override PartName="/xl/queryTables/queryTable1294.xml" ContentType="application/vnd.openxmlformats-officedocument.spreadsheetml.queryTable+xml"/>
  <Override PartName="/xl/queryTables/queryTable1295.xml" ContentType="application/vnd.openxmlformats-officedocument.spreadsheetml.queryTable+xml"/>
  <Override PartName="/xl/queryTables/queryTable1296.xml" ContentType="application/vnd.openxmlformats-officedocument.spreadsheetml.queryTable+xml"/>
  <Override PartName="/xl/queryTables/queryTable1297.xml" ContentType="application/vnd.openxmlformats-officedocument.spreadsheetml.queryTable+xml"/>
  <Override PartName="/xl/queryTables/queryTable1298.xml" ContentType="application/vnd.openxmlformats-officedocument.spreadsheetml.queryTable+xml"/>
  <Override PartName="/xl/queryTables/queryTable1299.xml" ContentType="application/vnd.openxmlformats-officedocument.spreadsheetml.queryTable+xml"/>
  <Override PartName="/xl/queryTables/queryTable1300.xml" ContentType="application/vnd.openxmlformats-officedocument.spreadsheetml.queryTable+xml"/>
  <Override PartName="/xl/queryTables/queryTable1301.xml" ContentType="application/vnd.openxmlformats-officedocument.spreadsheetml.queryTable+xml"/>
  <Override PartName="/xl/queryTables/queryTable1302.xml" ContentType="application/vnd.openxmlformats-officedocument.spreadsheetml.queryTable+xml"/>
  <Override PartName="/xl/queryTables/queryTable1303.xml" ContentType="application/vnd.openxmlformats-officedocument.spreadsheetml.queryTable+xml"/>
  <Override PartName="/xl/queryTables/queryTable1304.xml" ContentType="application/vnd.openxmlformats-officedocument.spreadsheetml.queryTable+xml"/>
  <Override PartName="/xl/queryTables/queryTable1305.xml" ContentType="application/vnd.openxmlformats-officedocument.spreadsheetml.queryTable+xml"/>
  <Override PartName="/xl/queryTables/queryTable1306.xml" ContentType="application/vnd.openxmlformats-officedocument.spreadsheetml.queryTable+xml"/>
  <Override PartName="/xl/queryTables/queryTable1307.xml" ContentType="application/vnd.openxmlformats-officedocument.spreadsheetml.queryTable+xml"/>
  <Override PartName="/xl/queryTables/queryTable1308.xml" ContentType="application/vnd.openxmlformats-officedocument.spreadsheetml.queryTable+xml"/>
  <Override PartName="/xl/queryTables/queryTable1309.xml" ContentType="application/vnd.openxmlformats-officedocument.spreadsheetml.queryTable+xml"/>
  <Override PartName="/xl/queryTables/queryTable1310.xml" ContentType="application/vnd.openxmlformats-officedocument.spreadsheetml.queryTable+xml"/>
  <Override PartName="/xl/queryTables/queryTable1311.xml" ContentType="application/vnd.openxmlformats-officedocument.spreadsheetml.queryTable+xml"/>
  <Override PartName="/xl/queryTables/queryTable1312.xml" ContentType="application/vnd.openxmlformats-officedocument.spreadsheetml.queryTable+xml"/>
  <Override PartName="/xl/queryTables/queryTable1313.xml" ContentType="application/vnd.openxmlformats-officedocument.spreadsheetml.queryTable+xml"/>
  <Override PartName="/xl/queryTables/queryTable1314.xml" ContentType="application/vnd.openxmlformats-officedocument.spreadsheetml.queryTable+xml"/>
  <Override PartName="/xl/queryTables/queryTable1315.xml" ContentType="application/vnd.openxmlformats-officedocument.spreadsheetml.queryTable+xml"/>
  <Override PartName="/xl/queryTables/queryTable1316.xml" ContentType="application/vnd.openxmlformats-officedocument.spreadsheetml.queryTable+xml"/>
  <Override PartName="/xl/queryTables/queryTable1317.xml" ContentType="application/vnd.openxmlformats-officedocument.spreadsheetml.queryTable+xml"/>
  <Override PartName="/xl/queryTables/queryTable1318.xml" ContentType="application/vnd.openxmlformats-officedocument.spreadsheetml.queryTable+xml"/>
  <Override PartName="/xl/queryTables/queryTable1319.xml" ContentType="application/vnd.openxmlformats-officedocument.spreadsheetml.queryTable+xml"/>
  <Override PartName="/xl/queryTables/queryTable1320.xml" ContentType="application/vnd.openxmlformats-officedocument.spreadsheetml.queryTable+xml"/>
  <Override PartName="/xl/queryTables/queryTable1321.xml" ContentType="application/vnd.openxmlformats-officedocument.spreadsheetml.queryTable+xml"/>
  <Override PartName="/xl/queryTables/queryTable1322.xml" ContentType="application/vnd.openxmlformats-officedocument.spreadsheetml.queryTable+xml"/>
  <Override PartName="/xl/queryTables/queryTable1323.xml" ContentType="application/vnd.openxmlformats-officedocument.spreadsheetml.queryTable+xml"/>
  <Override PartName="/xl/queryTables/queryTable1324.xml" ContentType="application/vnd.openxmlformats-officedocument.spreadsheetml.queryTable+xml"/>
  <Override PartName="/xl/queryTables/queryTable1325.xml" ContentType="application/vnd.openxmlformats-officedocument.spreadsheetml.queryTable+xml"/>
  <Override PartName="/xl/queryTables/queryTable1326.xml" ContentType="application/vnd.openxmlformats-officedocument.spreadsheetml.queryTable+xml"/>
  <Override PartName="/xl/queryTables/queryTable1327.xml" ContentType="application/vnd.openxmlformats-officedocument.spreadsheetml.queryTable+xml"/>
  <Override PartName="/xl/queryTables/queryTable1328.xml" ContentType="application/vnd.openxmlformats-officedocument.spreadsheetml.queryTable+xml"/>
  <Override PartName="/xl/queryTables/queryTable1329.xml" ContentType="application/vnd.openxmlformats-officedocument.spreadsheetml.queryTable+xml"/>
  <Override PartName="/xl/queryTables/queryTable1330.xml" ContentType="application/vnd.openxmlformats-officedocument.spreadsheetml.queryTable+xml"/>
  <Override PartName="/xl/queryTables/queryTable1331.xml" ContentType="application/vnd.openxmlformats-officedocument.spreadsheetml.queryTable+xml"/>
  <Override PartName="/xl/queryTables/queryTable1332.xml" ContentType="application/vnd.openxmlformats-officedocument.spreadsheetml.queryTable+xml"/>
  <Override PartName="/xl/queryTables/queryTable1333.xml" ContentType="application/vnd.openxmlformats-officedocument.spreadsheetml.queryTable+xml"/>
  <Override PartName="/xl/queryTables/queryTable1334.xml" ContentType="application/vnd.openxmlformats-officedocument.spreadsheetml.queryTable+xml"/>
  <Override PartName="/xl/queryTables/queryTable1335.xml" ContentType="application/vnd.openxmlformats-officedocument.spreadsheetml.queryTable+xml"/>
  <Override PartName="/xl/queryTables/queryTable1336.xml" ContentType="application/vnd.openxmlformats-officedocument.spreadsheetml.queryTable+xml"/>
  <Override PartName="/xl/queryTables/queryTable1337.xml" ContentType="application/vnd.openxmlformats-officedocument.spreadsheetml.queryTable+xml"/>
  <Override PartName="/xl/queryTables/queryTable1338.xml" ContentType="application/vnd.openxmlformats-officedocument.spreadsheetml.queryTable+xml"/>
  <Override PartName="/xl/queryTables/queryTable1339.xml" ContentType="application/vnd.openxmlformats-officedocument.spreadsheetml.queryTable+xml"/>
  <Override PartName="/xl/queryTables/queryTable1340.xml" ContentType="application/vnd.openxmlformats-officedocument.spreadsheetml.queryTable+xml"/>
  <Override PartName="/xl/queryTables/queryTable1341.xml" ContentType="application/vnd.openxmlformats-officedocument.spreadsheetml.queryTable+xml"/>
  <Override PartName="/xl/queryTables/queryTable1342.xml" ContentType="application/vnd.openxmlformats-officedocument.spreadsheetml.queryTable+xml"/>
  <Override PartName="/xl/queryTables/queryTable1343.xml" ContentType="application/vnd.openxmlformats-officedocument.spreadsheetml.queryTable+xml"/>
  <Override PartName="/xl/queryTables/queryTable1344.xml" ContentType="application/vnd.openxmlformats-officedocument.spreadsheetml.queryTable+xml"/>
  <Override PartName="/xl/queryTables/queryTable1345.xml" ContentType="application/vnd.openxmlformats-officedocument.spreadsheetml.queryTable+xml"/>
  <Override PartName="/xl/queryTables/queryTable1346.xml" ContentType="application/vnd.openxmlformats-officedocument.spreadsheetml.queryTable+xml"/>
  <Override PartName="/xl/queryTables/queryTable1347.xml" ContentType="application/vnd.openxmlformats-officedocument.spreadsheetml.queryTable+xml"/>
  <Override PartName="/xl/queryTables/queryTable1348.xml" ContentType="application/vnd.openxmlformats-officedocument.spreadsheetml.queryTable+xml"/>
  <Override PartName="/xl/queryTables/queryTable1349.xml" ContentType="application/vnd.openxmlformats-officedocument.spreadsheetml.queryTable+xml"/>
  <Override PartName="/xl/queryTables/queryTable1350.xml" ContentType="application/vnd.openxmlformats-officedocument.spreadsheetml.queryTable+xml"/>
  <Override PartName="/xl/queryTables/queryTable1351.xml" ContentType="application/vnd.openxmlformats-officedocument.spreadsheetml.queryTable+xml"/>
  <Override PartName="/xl/queryTables/queryTable1352.xml" ContentType="application/vnd.openxmlformats-officedocument.spreadsheetml.queryTable+xml"/>
  <Override PartName="/xl/queryTables/queryTable1353.xml" ContentType="application/vnd.openxmlformats-officedocument.spreadsheetml.queryTable+xml"/>
  <Override PartName="/xl/queryTables/queryTable1354.xml" ContentType="application/vnd.openxmlformats-officedocument.spreadsheetml.queryTable+xml"/>
  <Override PartName="/xl/queryTables/queryTable1355.xml" ContentType="application/vnd.openxmlformats-officedocument.spreadsheetml.queryTable+xml"/>
  <Override PartName="/xl/queryTables/queryTable1356.xml" ContentType="application/vnd.openxmlformats-officedocument.spreadsheetml.queryTable+xml"/>
  <Override PartName="/xl/queryTables/queryTable1357.xml" ContentType="application/vnd.openxmlformats-officedocument.spreadsheetml.queryTable+xml"/>
  <Override PartName="/xl/queryTables/queryTable1358.xml" ContentType="application/vnd.openxmlformats-officedocument.spreadsheetml.queryTable+xml"/>
  <Override PartName="/xl/queryTables/queryTable1359.xml" ContentType="application/vnd.openxmlformats-officedocument.spreadsheetml.queryTable+xml"/>
  <Override PartName="/xl/queryTables/queryTable1360.xml" ContentType="application/vnd.openxmlformats-officedocument.spreadsheetml.queryTable+xml"/>
  <Override PartName="/xl/queryTables/queryTable1361.xml" ContentType="application/vnd.openxmlformats-officedocument.spreadsheetml.queryTable+xml"/>
  <Override PartName="/xl/queryTables/queryTable1362.xml" ContentType="application/vnd.openxmlformats-officedocument.spreadsheetml.queryTable+xml"/>
  <Override PartName="/xl/queryTables/queryTable1363.xml" ContentType="application/vnd.openxmlformats-officedocument.spreadsheetml.queryTable+xml"/>
  <Override PartName="/xl/queryTables/queryTable1364.xml" ContentType="application/vnd.openxmlformats-officedocument.spreadsheetml.queryTable+xml"/>
  <Override PartName="/xl/queryTables/queryTable1365.xml" ContentType="application/vnd.openxmlformats-officedocument.spreadsheetml.queryTable+xml"/>
  <Override PartName="/xl/queryTables/queryTable1366.xml" ContentType="application/vnd.openxmlformats-officedocument.spreadsheetml.queryTable+xml"/>
  <Override PartName="/xl/queryTables/queryTable1367.xml" ContentType="application/vnd.openxmlformats-officedocument.spreadsheetml.queryTable+xml"/>
  <Override PartName="/xl/queryTables/queryTable1368.xml" ContentType="application/vnd.openxmlformats-officedocument.spreadsheetml.queryTable+xml"/>
  <Override PartName="/xl/queryTables/queryTable1369.xml" ContentType="application/vnd.openxmlformats-officedocument.spreadsheetml.queryTable+xml"/>
  <Override PartName="/xl/queryTables/queryTable1370.xml" ContentType="application/vnd.openxmlformats-officedocument.spreadsheetml.queryTable+xml"/>
  <Override PartName="/xl/queryTables/queryTable1371.xml" ContentType="application/vnd.openxmlformats-officedocument.spreadsheetml.queryTable+xml"/>
  <Override PartName="/xl/queryTables/queryTable1372.xml" ContentType="application/vnd.openxmlformats-officedocument.spreadsheetml.queryTable+xml"/>
  <Override PartName="/xl/queryTables/queryTable1373.xml" ContentType="application/vnd.openxmlformats-officedocument.spreadsheetml.queryTable+xml"/>
  <Override PartName="/xl/queryTables/queryTable1374.xml" ContentType="application/vnd.openxmlformats-officedocument.spreadsheetml.queryTable+xml"/>
  <Override PartName="/xl/queryTables/queryTable1375.xml" ContentType="application/vnd.openxmlformats-officedocument.spreadsheetml.queryTable+xml"/>
  <Override PartName="/xl/queryTables/queryTable1376.xml" ContentType="application/vnd.openxmlformats-officedocument.spreadsheetml.queryTable+xml"/>
  <Override PartName="/xl/queryTables/queryTable1377.xml" ContentType="application/vnd.openxmlformats-officedocument.spreadsheetml.queryTable+xml"/>
  <Override PartName="/xl/queryTables/queryTable1378.xml" ContentType="application/vnd.openxmlformats-officedocument.spreadsheetml.queryTable+xml"/>
  <Override PartName="/xl/queryTables/queryTable1379.xml" ContentType="application/vnd.openxmlformats-officedocument.spreadsheetml.queryTable+xml"/>
  <Override PartName="/xl/queryTables/queryTable1380.xml" ContentType="application/vnd.openxmlformats-officedocument.spreadsheetml.queryTable+xml"/>
  <Override PartName="/xl/queryTables/queryTable1381.xml" ContentType="application/vnd.openxmlformats-officedocument.spreadsheetml.queryTable+xml"/>
  <Override PartName="/xl/queryTables/queryTable1382.xml" ContentType="application/vnd.openxmlformats-officedocument.spreadsheetml.queryTable+xml"/>
  <Override PartName="/xl/queryTables/queryTable1383.xml" ContentType="application/vnd.openxmlformats-officedocument.spreadsheetml.queryTable+xml"/>
  <Override PartName="/xl/queryTables/queryTable1384.xml" ContentType="application/vnd.openxmlformats-officedocument.spreadsheetml.queryTable+xml"/>
  <Override PartName="/xl/queryTables/queryTable1385.xml" ContentType="application/vnd.openxmlformats-officedocument.spreadsheetml.queryTable+xml"/>
  <Override PartName="/xl/queryTables/queryTable1386.xml" ContentType="application/vnd.openxmlformats-officedocument.spreadsheetml.queryTable+xml"/>
  <Override PartName="/xl/queryTables/queryTable1387.xml" ContentType="application/vnd.openxmlformats-officedocument.spreadsheetml.queryTable+xml"/>
  <Override PartName="/xl/queryTables/queryTable1388.xml" ContentType="application/vnd.openxmlformats-officedocument.spreadsheetml.queryTable+xml"/>
  <Override PartName="/xl/queryTables/queryTable1389.xml" ContentType="application/vnd.openxmlformats-officedocument.spreadsheetml.queryTable+xml"/>
  <Override PartName="/xl/queryTables/queryTable1390.xml" ContentType="application/vnd.openxmlformats-officedocument.spreadsheetml.queryTable+xml"/>
  <Override PartName="/xl/queryTables/queryTable1391.xml" ContentType="application/vnd.openxmlformats-officedocument.spreadsheetml.queryTable+xml"/>
  <Override PartName="/xl/queryTables/queryTable1392.xml" ContentType="application/vnd.openxmlformats-officedocument.spreadsheetml.queryTable+xml"/>
  <Override PartName="/xl/queryTables/queryTable1393.xml" ContentType="application/vnd.openxmlformats-officedocument.spreadsheetml.queryTable+xml"/>
  <Override PartName="/xl/queryTables/queryTable1394.xml" ContentType="application/vnd.openxmlformats-officedocument.spreadsheetml.queryTable+xml"/>
  <Override PartName="/xl/queryTables/queryTable1395.xml" ContentType="application/vnd.openxmlformats-officedocument.spreadsheetml.queryTable+xml"/>
  <Override PartName="/xl/queryTables/queryTable1396.xml" ContentType="application/vnd.openxmlformats-officedocument.spreadsheetml.queryTable+xml"/>
  <Override PartName="/xl/queryTables/queryTable1397.xml" ContentType="application/vnd.openxmlformats-officedocument.spreadsheetml.queryTable+xml"/>
  <Override PartName="/xl/queryTables/queryTable1398.xml" ContentType="application/vnd.openxmlformats-officedocument.spreadsheetml.queryTable+xml"/>
  <Override PartName="/xl/queryTables/queryTable1399.xml" ContentType="application/vnd.openxmlformats-officedocument.spreadsheetml.queryTable+xml"/>
  <Override PartName="/xl/queryTables/queryTable1400.xml" ContentType="application/vnd.openxmlformats-officedocument.spreadsheetml.queryTable+xml"/>
  <Override PartName="/xl/queryTables/queryTable1401.xml" ContentType="application/vnd.openxmlformats-officedocument.spreadsheetml.queryTable+xml"/>
  <Override PartName="/xl/queryTables/queryTable1402.xml" ContentType="application/vnd.openxmlformats-officedocument.spreadsheetml.queryTable+xml"/>
  <Override PartName="/xl/queryTables/queryTable1403.xml" ContentType="application/vnd.openxmlformats-officedocument.spreadsheetml.queryTable+xml"/>
  <Override PartName="/xl/queryTables/queryTable1404.xml" ContentType="application/vnd.openxmlformats-officedocument.spreadsheetml.queryTable+xml"/>
  <Override PartName="/xl/queryTables/queryTable1405.xml" ContentType="application/vnd.openxmlformats-officedocument.spreadsheetml.queryTable+xml"/>
  <Override PartName="/xl/queryTables/queryTable1406.xml" ContentType="application/vnd.openxmlformats-officedocument.spreadsheetml.queryTable+xml"/>
  <Override PartName="/xl/queryTables/queryTable1407.xml" ContentType="application/vnd.openxmlformats-officedocument.spreadsheetml.queryTable+xml"/>
  <Override PartName="/xl/queryTables/queryTable1408.xml" ContentType="application/vnd.openxmlformats-officedocument.spreadsheetml.queryTable+xml"/>
  <Override PartName="/xl/queryTables/queryTable1409.xml" ContentType="application/vnd.openxmlformats-officedocument.spreadsheetml.queryTable+xml"/>
  <Override PartName="/xl/queryTables/queryTable1410.xml" ContentType="application/vnd.openxmlformats-officedocument.spreadsheetml.queryTable+xml"/>
  <Override PartName="/xl/queryTables/queryTable1411.xml" ContentType="application/vnd.openxmlformats-officedocument.spreadsheetml.queryTable+xml"/>
  <Override PartName="/xl/queryTables/queryTable1412.xml" ContentType="application/vnd.openxmlformats-officedocument.spreadsheetml.queryTable+xml"/>
  <Override PartName="/xl/queryTables/queryTable1413.xml" ContentType="application/vnd.openxmlformats-officedocument.spreadsheetml.queryTable+xml"/>
  <Override PartName="/xl/queryTables/queryTable1414.xml" ContentType="application/vnd.openxmlformats-officedocument.spreadsheetml.queryTable+xml"/>
  <Override PartName="/xl/queryTables/queryTable1415.xml" ContentType="application/vnd.openxmlformats-officedocument.spreadsheetml.queryTable+xml"/>
  <Override PartName="/xl/queryTables/queryTable1416.xml" ContentType="application/vnd.openxmlformats-officedocument.spreadsheetml.queryTable+xml"/>
  <Override PartName="/xl/queryTables/queryTable1417.xml" ContentType="application/vnd.openxmlformats-officedocument.spreadsheetml.queryTable+xml"/>
  <Override PartName="/xl/queryTables/queryTable1418.xml" ContentType="application/vnd.openxmlformats-officedocument.spreadsheetml.queryTable+xml"/>
  <Override PartName="/xl/queryTables/queryTable1419.xml" ContentType="application/vnd.openxmlformats-officedocument.spreadsheetml.queryTable+xml"/>
  <Override PartName="/xl/queryTables/queryTable1420.xml" ContentType="application/vnd.openxmlformats-officedocument.spreadsheetml.queryTable+xml"/>
  <Override PartName="/xl/queryTables/queryTable1421.xml" ContentType="application/vnd.openxmlformats-officedocument.spreadsheetml.queryTable+xml"/>
  <Override PartName="/xl/queryTables/queryTable1422.xml" ContentType="application/vnd.openxmlformats-officedocument.spreadsheetml.queryTable+xml"/>
  <Override PartName="/xl/queryTables/queryTable1423.xml" ContentType="application/vnd.openxmlformats-officedocument.spreadsheetml.queryTable+xml"/>
  <Override PartName="/xl/queryTables/queryTable1424.xml" ContentType="application/vnd.openxmlformats-officedocument.spreadsheetml.queryTable+xml"/>
  <Override PartName="/xl/queryTables/queryTable1425.xml" ContentType="application/vnd.openxmlformats-officedocument.spreadsheetml.queryTable+xml"/>
  <Override PartName="/xl/queryTables/queryTable1426.xml" ContentType="application/vnd.openxmlformats-officedocument.spreadsheetml.queryTable+xml"/>
  <Override PartName="/xl/queryTables/queryTable1427.xml" ContentType="application/vnd.openxmlformats-officedocument.spreadsheetml.queryTable+xml"/>
  <Override PartName="/xl/queryTables/queryTable1428.xml" ContentType="application/vnd.openxmlformats-officedocument.spreadsheetml.queryTable+xml"/>
  <Override PartName="/xl/queryTables/queryTable1429.xml" ContentType="application/vnd.openxmlformats-officedocument.spreadsheetml.queryTable+xml"/>
  <Override PartName="/xl/queryTables/queryTable1430.xml" ContentType="application/vnd.openxmlformats-officedocument.spreadsheetml.queryTable+xml"/>
  <Override PartName="/xl/queryTables/queryTable1431.xml" ContentType="application/vnd.openxmlformats-officedocument.spreadsheetml.queryTable+xml"/>
  <Override PartName="/xl/queryTables/queryTable1432.xml" ContentType="application/vnd.openxmlformats-officedocument.spreadsheetml.queryTable+xml"/>
  <Override PartName="/xl/queryTables/queryTable1433.xml" ContentType="application/vnd.openxmlformats-officedocument.spreadsheetml.queryTable+xml"/>
  <Override PartName="/xl/queryTables/queryTable1434.xml" ContentType="application/vnd.openxmlformats-officedocument.spreadsheetml.queryTable+xml"/>
  <Override PartName="/xl/queryTables/queryTable1435.xml" ContentType="application/vnd.openxmlformats-officedocument.spreadsheetml.queryTable+xml"/>
  <Override PartName="/xl/queryTables/queryTable1436.xml" ContentType="application/vnd.openxmlformats-officedocument.spreadsheetml.queryTable+xml"/>
  <Override PartName="/xl/queryTables/queryTable1437.xml" ContentType="application/vnd.openxmlformats-officedocument.spreadsheetml.queryTable+xml"/>
  <Override PartName="/xl/queryTables/queryTable1438.xml" ContentType="application/vnd.openxmlformats-officedocument.spreadsheetml.queryTable+xml"/>
  <Override PartName="/xl/queryTables/queryTable1439.xml" ContentType="application/vnd.openxmlformats-officedocument.spreadsheetml.queryTable+xml"/>
  <Override PartName="/xl/queryTables/queryTable1440.xml" ContentType="application/vnd.openxmlformats-officedocument.spreadsheetml.queryTable+xml"/>
  <Override PartName="/xl/queryTables/queryTable1441.xml" ContentType="application/vnd.openxmlformats-officedocument.spreadsheetml.queryTable+xml"/>
  <Override PartName="/xl/queryTables/queryTable1442.xml" ContentType="application/vnd.openxmlformats-officedocument.spreadsheetml.queryTable+xml"/>
  <Override PartName="/xl/queryTables/queryTable1443.xml" ContentType="application/vnd.openxmlformats-officedocument.spreadsheetml.queryTable+xml"/>
  <Override PartName="/xl/queryTables/queryTable1444.xml" ContentType="application/vnd.openxmlformats-officedocument.spreadsheetml.queryTable+xml"/>
  <Override PartName="/xl/queryTables/queryTable1445.xml" ContentType="application/vnd.openxmlformats-officedocument.spreadsheetml.queryTable+xml"/>
  <Override PartName="/xl/queryTables/queryTable1446.xml" ContentType="application/vnd.openxmlformats-officedocument.spreadsheetml.queryTable+xml"/>
  <Override PartName="/xl/queryTables/queryTable1447.xml" ContentType="application/vnd.openxmlformats-officedocument.spreadsheetml.queryTable+xml"/>
  <Override PartName="/xl/queryTables/queryTable1448.xml" ContentType="application/vnd.openxmlformats-officedocument.spreadsheetml.queryTable+xml"/>
  <Override PartName="/xl/queryTables/queryTable1449.xml" ContentType="application/vnd.openxmlformats-officedocument.spreadsheetml.queryTable+xml"/>
  <Override PartName="/xl/queryTables/queryTable1450.xml" ContentType="application/vnd.openxmlformats-officedocument.spreadsheetml.queryTable+xml"/>
  <Override PartName="/xl/queryTables/queryTable1451.xml" ContentType="application/vnd.openxmlformats-officedocument.spreadsheetml.queryTable+xml"/>
  <Override PartName="/xl/queryTables/queryTable1452.xml" ContentType="application/vnd.openxmlformats-officedocument.spreadsheetml.queryTable+xml"/>
  <Override PartName="/xl/queryTables/queryTable1453.xml" ContentType="application/vnd.openxmlformats-officedocument.spreadsheetml.queryTable+xml"/>
  <Override PartName="/xl/queryTables/queryTable1454.xml" ContentType="application/vnd.openxmlformats-officedocument.spreadsheetml.queryTable+xml"/>
  <Override PartName="/xl/queryTables/queryTable1455.xml" ContentType="application/vnd.openxmlformats-officedocument.spreadsheetml.queryTable+xml"/>
  <Override PartName="/xl/queryTables/queryTable1456.xml" ContentType="application/vnd.openxmlformats-officedocument.spreadsheetml.queryTable+xml"/>
  <Override PartName="/xl/queryTables/queryTable1457.xml" ContentType="application/vnd.openxmlformats-officedocument.spreadsheetml.queryTable+xml"/>
  <Override PartName="/xl/queryTables/queryTable1458.xml" ContentType="application/vnd.openxmlformats-officedocument.spreadsheetml.queryTable+xml"/>
  <Override PartName="/xl/queryTables/queryTable1459.xml" ContentType="application/vnd.openxmlformats-officedocument.spreadsheetml.queryTable+xml"/>
  <Override PartName="/xl/queryTables/queryTable1460.xml" ContentType="application/vnd.openxmlformats-officedocument.spreadsheetml.queryTable+xml"/>
  <Override PartName="/xl/queryTables/queryTable1461.xml" ContentType="application/vnd.openxmlformats-officedocument.spreadsheetml.queryTable+xml"/>
  <Override PartName="/xl/queryTables/queryTable1462.xml" ContentType="application/vnd.openxmlformats-officedocument.spreadsheetml.queryTable+xml"/>
  <Override PartName="/xl/queryTables/queryTable1463.xml" ContentType="application/vnd.openxmlformats-officedocument.spreadsheetml.queryTable+xml"/>
  <Override PartName="/xl/queryTables/queryTable1464.xml" ContentType="application/vnd.openxmlformats-officedocument.spreadsheetml.queryTable+xml"/>
  <Override PartName="/xl/queryTables/queryTable1465.xml" ContentType="application/vnd.openxmlformats-officedocument.spreadsheetml.queryTable+xml"/>
  <Override PartName="/xl/queryTables/queryTable1466.xml" ContentType="application/vnd.openxmlformats-officedocument.spreadsheetml.queryTable+xml"/>
  <Override PartName="/xl/queryTables/queryTable1467.xml" ContentType="application/vnd.openxmlformats-officedocument.spreadsheetml.queryTable+xml"/>
  <Override PartName="/xl/queryTables/queryTable1468.xml" ContentType="application/vnd.openxmlformats-officedocument.spreadsheetml.queryTable+xml"/>
  <Override PartName="/xl/queryTables/queryTable1469.xml" ContentType="application/vnd.openxmlformats-officedocument.spreadsheetml.queryTable+xml"/>
  <Override PartName="/xl/queryTables/queryTable1470.xml" ContentType="application/vnd.openxmlformats-officedocument.spreadsheetml.queryTable+xml"/>
  <Override PartName="/xl/queryTables/queryTable1471.xml" ContentType="application/vnd.openxmlformats-officedocument.spreadsheetml.queryTable+xml"/>
  <Override PartName="/xl/queryTables/queryTable1472.xml" ContentType="application/vnd.openxmlformats-officedocument.spreadsheetml.queryTable+xml"/>
  <Override PartName="/xl/queryTables/queryTable1473.xml" ContentType="application/vnd.openxmlformats-officedocument.spreadsheetml.queryTable+xml"/>
  <Override PartName="/xl/queryTables/queryTable1474.xml" ContentType="application/vnd.openxmlformats-officedocument.spreadsheetml.queryTable+xml"/>
  <Override PartName="/xl/queryTables/queryTable1475.xml" ContentType="application/vnd.openxmlformats-officedocument.spreadsheetml.queryTable+xml"/>
  <Override PartName="/xl/queryTables/queryTable1476.xml" ContentType="application/vnd.openxmlformats-officedocument.spreadsheetml.queryTable+xml"/>
  <Override PartName="/xl/queryTables/queryTable1477.xml" ContentType="application/vnd.openxmlformats-officedocument.spreadsheetml.queryTable+xml"/>
  <Override PartName="/xl/queryTables/queryTable1478.xml" ContentType="application/vnd.openxmlformats-officedocument.spreadsheetml.queryTable+xml"/>
  <Override PartName="/xl/queryTables/queryTable1479.xml" ContentType="application/vnd.openxmlformats-officedocument.spreadsheetml.queryTable+xml"/>
  <Override PartName="/xl/queryTables/queryTable1480.xml" ContentType="application/vnd.openxmlformats-officedocument.spreadsheetml.queryTable+xml"/>
  <Override PartName="/xl/queryTables/queryTable1481.xml" ContentType="application/vnd.openxmlformats-officedocument.spreadsheetml.queryTable+xml"/>
  <Override PartName="/xl/queryTables/queryTable1482.xml" ContentType="application/vnd.openxmlformats-officedocument.spreadsheetml.queryTable+xml"/>
  <Override PartName="/xl/queryTables/queryTable1483.xml" ContentType="application/vnd.openxmlformats-officedocument.spreadsheetml.queryTable+xml"/>
  <Override PartName="/xl/queryTables/queryTable1484.xml" ContentType="application/vnd.openxmlformats-officedocument.spreadsheetml.queryTable+xml"/>
  <Override PartName="/xl/queryTables/queryTable1485.xml" ContentType="application/vnd.openxmlformats-officedocument.spreadsheetml.queryTable+xml"/>
  <Override PartName="/xl/queryTables/queryTable1486.xml" ContentType="application/vnd.openxmlformats-officedocument.spreadsheetml.queryTable+xml"/>
  <Override PartName="/xl/queryTables/queryTable1487.xml" ContentType="application/vnd.openxmlformats-officedocument.spreadsheetml.queryTable+xml"/>
  <Override PartName="/xl/queryTables/queryTable1488.xml" ContentType="application/vnd.openxmlformats-officedocument.spreadsheetml.queryTable+xml"/>
  <Override PartName="/xl/queryTables/queryTable1489.xml" ContentType="application/vnd.openxmlformats-officedocument.spreadsheetml.queryTable+xml"/>
  <Override PartName="/xl/queryTables/queryTable1490.xml" ContentType="application/vnd.openxmlformats-officedocument.spreadsheetml.queryTable+xml"/>
  <Override PartName="/xl/queryTables/queryTable1491.xml" ContentType="application/vnd.openxmlformats-officedocument.spreadsheetml.queryTable+xml"/>
  <Override PartName="/xl/queryTables/queryTable1492.xml" ContentType="application/vnd.openxmlformats-officedocument.spreadsheetml.queryTable+xml"/>
  <Override PartName="/xl/queryTables/queryTable1493.xml" ContentType="application/vnd.openxmlformats-officedocument.spreadsheetml.queryTable+xml"/>
  <Override PartName="/xl/queryTables/queryTable1494.xml" ContentType="application/vnd.openxmlformats-officedocument.spreadsheetml.queryTable+xml"/>
  <Override PartName="/xl/queryTables/queryTable1495.xml" ContentType="application/vnd.openxmlformats-officedocument.spreadsheetml.queryTable+xml"/>
  <Override PartName="/xl/queryTables/queryTable1496.xml" ContentType="application/vnd.openxmlformats-officedocument.spreadsheetml.queryTable+xml"/>
  <Override PartName="/xl/queryTables/queryTable1497.xml" ContentType="application/vnd.openxmlformats-officedocument.spreadsheetml.queryTable+xml"/>
  <Override PartName="/xl/queryTables/queryTable1498.xml" ContentType="application/vnd.openxmlformats-officedocument.spreadsheetml.queryTable+xml"/>
  <Override PartName="/xl/queryTables/queryTable1499.xml" ContentType="application/vnd.openxmlformats-officedocument.spreadsheetml.queryTable+xml"/>
  <Override PartName="/xl/queryTables/queryTable1500.xml" ContentType="application/vnd.openxmlformats-officedocument.spreadsheetml.queryTable+xml"/>
  <Override PartName="/xl/queryTables/queryTable1501.xml" ContentType="application/vnd.openxmlformats-officedocument.spreadsheetml.queryTable+xml"/>
  <Override PartName="/xl/queryTables/queryTable1502.xml" ContentType="application/vnd.openxmlformats-officedocument.spreadsheetml.queryTable+xml"/>
  <Override PartName="/xl/queryTables/queryTable1503.xml" ContentType="application/vnd.openxmlformats-officedocument.spreadsheetml.queryTable+xml"/>
  <Override PartName="/xl/queryTables/queryTable1504.xml" ContentType="application/vnd.openxmlformats-officedocument.spreadsheetml.queryTable+xml"/>
  <Override PartName="/xl/queryTables/queryTable1505.xml" ContentType="application/vnd.openxmlformats-officedocument.spreadsheetml.queryTable+xml"/>
  <Override PartName="/xl/queryTables/queryTable1506.xml" ContentType="application/vnd.openxmlformats-officedocument.spreadsheetml.queryTable+xml"/>
  <Override PartName="/xl/queryTables/queryTable1507.xml" ContentType="application/vnd.openxmlformats-officedocument.spreadsheetml.queryTable+xml"/>
  <Override PartName="/xl/queryTables/queryTable1508.xml" ContentType="application/vnd.openxmlformats-officedocument.spreadsheetml.queryTable+xml"/>
  <Override PartName="/xl/queryTables/queryTable1509.xml" ContentType="application/vnd.openxmlformats-officedocument.spreadsheetml.queryTable+xml"/>
  <Override PartName="/xl/queryTables/queryTable1510.xml" ContentType="application/vnd.openxmlformats-officedocument.spreadsheetml.queryTable+xml"/>
  <Override PartName="/xl/queryTables/queryTable1511.xml" ContentType="application/vnd.openxmlformats-officedocument.spreadsheetml.queryTable+xml"/>
  <Override PartName="/xl/queryTables/queryTable1512.xml" ContentType="application/vnd.openxmlformats-officedocument.spreadsheetml.queryTable+xml"/>
  <Override PartName="/xl/queryTables/queryTable1513.xml" ContentType="application/vnd.openxmlformats-officedocument.spreadsheetml.queryTable+xml"/>
  <Override PartName="/xl/queryTables/queryTable1514.xml" ContentType="application/vnd.openxmlformats-officedocument.spreadsheetml.queryTable+xml"/>
  <Override PartName="/xl/queryTables/queryTable1515.xml" ContentType="application/vnd.openxmlformats-officedocument.spreadsheetml.queryTable+xml"/>
  <Override PartName="/xl/queryTables/queryTable1516.xml" ContentType="application/vnd.openxmlformats-officedocument.spreadsheetml.queryTable+xml"/>
  <Override PartName="/xl/queryTables/queryTable1517.xml" ContentType="application/vnd.openxmlformats-officedocument.spreadsheetml.queryTable+xml"/>
  <Override PartName="/xl/queryTables/queryTable1518.xml" ContentType="application/vnd.openxmlformats-officedocument.spreadsheetml.queryTable+xml"/>
  <Override PartName="/xl/queryTables/queryTable1519.xml" ContentType="application/vnd.openxmlformats-officedocument.spreadsheetml.queryTable+xml"/>
  <Override PartName="/xl/queryTables/queryTable1520.xml" ContentType="application/vnd.openxmlformats-officedocument.spreadsheetml.queryTable+xml"/>
  <Override PartName="/xl/queryTables/queryTable1521.xml" ContentType="application/vnd.openxmlformats-officedocument.spreadsheetml.queryTable+xml"/>
  <Override PartName="/xl/queryTables/queryTable1522.xml" ContentType="application/vnd.openxmlformats-officedocument.spreadsheetml.queryTable+xml"/>
  <Override PartName="/xl/queryTables/queryTable1523.xml" ContentType="application/vnd.openxmlformats-officedocument.spreadsheetml.queryTable+xml"/>
  <Override PartName="/xl/queryTables/queryTable1524.xml" ContentType="application/vnd.openxmlformats-officedocument.spreadsheetml.queryTable+xml"/>
  <Override PartName="/xl/queryTables/queryTable1525.xml" ContentType="application/vnd.openxmlformats-officedocument.spreadsheetml.queryTable+xml"/>
  <Override PartName="/xl/queryTables/queryTable1526.xml" ContentType="application/vnd.openxmlformats-officedocument.spreadsheetml.queryTable+xml"/>
  <Override PartName="/xl/queryTables/queryTable1527.xml" ContentType="application/vnd.openxmlformats-officedocument.spreadsheetml.queryTable+xml"/>
  <Override PartName="/xl/queryTables/queryTable1528.xml" ContentType="application/vnd.openxmlformats-officedocument.spreadsheetml.queryTable+xml"/>
  <Override PartName="/xl/queryTables/queryTable1529.xml" ContentType="application/vnd.openxmlformats-officedocument.spreadsheetml.queryTable+xml"/>
  <Override PartName="/xl/queryTables/queryTable1530.xml" ContentType="application/vnd.openxmlformats-officedocument.spreadsheetml.queryTable+xml"/>
  <Override PartName="/xl/queryTables/queryTable1531.xml" ContentType="application/vnd.openxmlformats-officedocument.spreadsheetml.queryTable+xml"/>
  <Override PartName="/xl/queryTables/queryTable1532.xml" ContentType="application/vnd.openxmlformats-officedocument.spreadsheetml.queryTable+xml"/>
  <Override PartName="/xl/queryTables/queryTable1533.xml" ContentType="application/vnd.openxmlformats-officedocument.spreadsheetml.queryTable+xml"/>
  <Override PartName="/xl/queryTables/queryTable1534.xml" ContentType="application/vnd.openxmlformats-officedocument.spreadsheetml.queryTable+xml"/>
  <Override PartName="/xl/queryTables/queryTable1535.xml" ContentType="application/vnd.openxmlformats-officedocument.spreadsheetml.queryTable+xml"/>
  <Override PartName="/xl/queryTables/queryTable1536.xml" ContentType="application/vnd.openxmlformats-officedocument.spreadsheetml.queryTable+xml"/>
  <Override PartName="/xl/queryTables/queryTable1537.xml" ContentType="application/vnd.openxmlformats-officedocument.spreadsheetml.queryTable+xml"/>
  <Override PartName="/xl/queryTables/queryTable1538.xml" ContentType="application/vnd.openxmlformats-officedocument.spreadsheetml.queryTable+xml"/>
  <Override PartName="/xl/queryTables/queryTable1539.xml" ContentType="application/vnd.openxmlformats-officedocument.spreadsheetml.queryTable+xml"/>
  <Override PartName="/xl/queryTables/queryTable1540.xml" ContentType="application/vnd.openxmlformats-officedocument.spreadsheetml.queryTable+xml"/>
  <Override PartName="/xl/queryTables/queryTable1541.xml" ContentType="application/vnd.openxmlformats-officedocument.spreadsheetml.queryTable+xml"/>
  <Override PartName="/xl/queryTables/queryTable1542.xml" ContentType="application/vnd.openxmlformats-officedocument.spreadsheetml.queryTable+xml"/>
  <Override PartName="/xl/queryTables/queryTable1543.xml" ContentType="application/vnd.openxmlformats-officedocument.spreadsheetml.queryTable+xml"/>
  <Override PartName="/xl/queryTables/queryTable1544.xml" ContentType="application/vnd.openxmlformats-officedocument.spreadsheetml.queryTable+xml"/>
  <Override PartName="/xl/queryTables/queryTable1545.xml" ContentType="application/vnd.openxmlformats-officedocument.spreadsheetml.queryTable+xml"/>
  <Override PartName="/xl/queryTables/queryTable1546.xml" ContentType="application/vnd.openxmlformats-officedocument.spreadsheetml.queryTable+xml"/>
  <Override PartName="/xl/queryTables/queryTable1547.xml" ContentType="application/vnd.openxmlformats-officedocument.spreadsheetml.queryTable+xml"/>
  <Override PartName="/xl/queryTables/queryTable1548.xml" ContentType="application/vnd.openxmlformats-officedocument.spreadsheetml.queryTable+xml"/>
  <Override PartName="/xl/queryTables/queryTable1549.xml" ContentType="application/vnd.openxmlformats-officedocument.spreadsheetml.queryTable+xml"/>
  <Override PartName="/xl/queryTables/queryTable1550.xml" ContentType="application/vnd.openxmlformats-officedocument.spreadsheetml.queryTable+xml"/>
  <Override PartName="/xl/queryTables/queryTable1551.xml" ContentType="application/vnd.openxmlformats-officedocument.spreadsheetml.queryTable+xml"/>
  <Override PartName="/xl/queryTables/queryTable1552.xml" ContentType="application/vnd.openxmlformats-officedocument.spreadsheetml.queryTable+xml"/>
  <Override PartName="/xl/queryTables/queryTable1553.xml" ContentType="application/vnd.openxmlformats-officedocument.spreadsheetml.queryTable+xml"/>
  <Override PartName="/xl/queryTables/queryTable1554.xml" ContentType="application/vnd.openxmlformats-officedocument.spreadsheetml.queryTable+xml"/>
  <Override PartName="/xl/queryTables/queryTable1555.xml" ContentType="application/vnd.openxmlformats-officedocument.spreadsheetml.queryTable+xml"/>
  <Override PartName="/xl/queryTables/queryTable1556.xml" ContentType="application/vnd.openxmlformats-officedocument.spreadsheetml.queryTable+xml"/>
  <Override PartName="/xl/queryTables/queryTable1557.xml" ContentType="application/vnd.openxmlformats-officedocument.spreadsheetml.queryTable+xml"/>
  <Override PartName="/xl/queryTables/queryTable1558.xml" ContentType="application/vnd.openxmlformats-officedocument.spreadsheetml.queryTable+xml"/>
  <Override PartName="/xl/queryTables/queryTable1559.xml" ContentType="application/vnd.openxmlformats-officedocument.spreadsheetml.queryTable+xml"/>
  <Override PartName="/xl/queryTables/queryTable1560.xml" ContentType="application/vnd.openxmlformats-officedocument.spreadsheetml.queryTable+xml"/>
  <Override PartName="/xl/queryTables/queryTable1561.xml" ContentType="application/vnd.openxmlformats-officedocument.spreadsheetml.queryTable+xml"/>
  <Override PartName="/xl/queryTables/queryTable1562.xml" ContentType="application/vnd.openxmlformats-officedocument.spreadsheetml.queryTable+xml"/>
  <Override PartName="/xl/queryTables/queryTable1563.xml" ContentType="application/vnd.openxmlformats-officedocument.spreadsheetml.queryTable+xml"/>
  <Override PartName="/xl/queryTables/queryTable1564.xml" ContentType="application/vnd.openxmlformats-officedocument.spreadsheetml.queryTable+xml"/>
  <Override PartName="/xl/queryTables/queryTable1565.xml" ContentType="application/vnd.openxmlformats-officedocument.spreadsheetml.queryTable+xml"/>
  <Override PartName="/xl/queryTables/queryTable1566.xml" ContentType="application/vnd.openxmlformats-officedocument.spreadsheetml.queryTable+xml"/>
  <Override PartName="/xl/queryTables/queryTable1567.xml" ContentType="application/vnd.openxmlformats-officedocument.spreadsheetml.queryTable+xml"/>
  <Override PartName="/xl/queryTables/queryTable1568.xml" ContentType="application/vnd.openxmlformats-officedocument.spreadsheetml.queryTable+xml"/>
  <Override PartName="/xl/queryTables/queryTable1569.xml" ContentType="application/vnd.openxmlformats-officedocument.spreadsheetml.queryTable+xml"/>
  <Override PartName="/xl/queryTables/queryTable1570.xml" ContentType="application/vnd.openxmlformats-officedocument.spreadsheetml.queryTable+xml"/>
  <Override PartName="/xl/queryTables/queryTable1571.xml" ContentType="application/vnd.openxmlformats-officedocument.spreadsheetml.queryTable+xml"/>
  <Override PartName="/xl/queryTables/queryTable1572.xml" ContentType="application/vnd.openxmlformats-officedocument.spreadsheetml.queryTable+xml"/>
  <Override PartName="/xl/queryTables/queryTable1573.xml" ContentType="application/vnd.openxmlformats-officedocument.spreadsheetml.queryTable+xml"/>
  <Override PartName="/xl/queryTables/queryTable1574.xml" ContentType="application/vnd.openxmlformats-officedocument.spreadsheetml.queryTable+xml"/>
  <Override PartName="/xl/queryTables/queryTable1575.xml" ContentType="application/vnd.openxmlformats-officedocument.spreadsheetml.queryTable+xml"/>
  <Override PartName="/xl/queryTables/queryTable1576.xml" ContentType="application/vnd.openxmlformats-officedocument.spreadsheetml.queryTable+xml"/>
  <Override PartName="/xl/queryTables/queryTable1577.xml" ContentType="application/vnd.openxmlformats-officedocument.spreadsheetml.queryTable+xml"/>
  <Override PartName="/xl/queryTables/queryTable1578.xml" ContentType="application/vnd.openxmlformats-officedocument.spreadsheetml.queryTable+xml"/>
  <Override PartName="/xl/queryTables/queryTable1579.xml" ContentType="application/vnd.openxmlformats-officedocument.spreadsheetml.queryTable+xml"/>
  <Override PartName="/xl/queryTables/queryTable1580.xml" ContentType="application/vnd.openxmlformats-officedocument.spreadsheetml.queryTable+xml"/>
  <Override PartName="/xl/queryTables/queryTable1581.xml" ContentType="application/vnd.openxmlformats-officedocument.spreadsheetml.queryTable+xml"/>
  <Override PartName="/xl/queryTables/queryTable1582.xml" ContentType="application/vnd.openxmlformats-officedocument.spreadsheetml.queryTable+xml"/>
  <Override PartName="/xl/queryTables/queryTable1583.xml" ContentType="application/vnd.openxmlformats-officedocument.spreadsheetml.queryTable+xml"/>
  <Override PartName="/xl/queryTables/queryTable1584.xml" ContentType="application/vnd.openxmlformats-officedocument.spreadsheetml.queryTable+xml"/>
  <Override PartName="/xl/queryTables/queryTable1585.xml" ContentType="application/vnd.openxmlformats-officedocument.spreadsheetml.queryTable+xml"/>
  <Override PartName="/xl/queryTables/queryTable1586.xml" ContentType="application/vnd.openxmlformats-officedocument.spreadsheetml.queryTable+xml"/>
  <Override PartName="/xl/queryTables/queryTable1587.xml" ContentType="application/vnd.openxmlformats-officedocument.spreadsheetml.queryTable+xml"/>
  <Override PartName="/xl/queryTables/queryTable1588.xml" ContentType="application/vnd.openxmlformats-officedocument.spreadsheetml.queryTable+xml"/>
  <Override PartName="/xl/queryTables/queryTable1589.xml" ContentType="application/vnd.openxmlformats-officedocument.spreadsheetml.queryTable+xml"/>
  <Override PartName="/xl/queryTables/queryTable1590.xml" ContentType="application/vnd.openxmlformats-officedocument.spreadsheetml.queryTable+xml"/>
  <Override PartName="/xl/queryTables/queryTable1591.xml" ContentType="application/vnd.openxmlformats-officedocument.spreadsheetml.queryTable+xml"/>
  <Override PartName="/xl/queryTables/queryTable1592.xml" ContentType="application/vnd.openxmlformats-officedocument.spreadsheetml.queryTable+xml"/>
  <Override PartName="/xl/queryTables/queryTable1593.xml" ContentType="application/vnd.openxmlformats-officedocument.spreadsheetml.queryTable+xml"/>
  <Override PartName="/xl/queryTables/queryTable1594.xml" ContentType="application/vnd.openxmlformats-officedocument.spreadsheetml.queryTable+xml"/>
  <Override PartName="/xl/queryTables/queryTable1595.xml" ContentType="application/vnd.openxmlformats-officedocument.spreadsheetml.queryTable+xml"/>
  <Override PartName="/xl/queryTables/queryTable1596.xml" ContentType="application/vnd.openxmlformats-officedocument.spreadsheetml.queryTable+xml"/>
  <Override PartName="/xl/queryTables/queryTable1597.xml" ContentType="application/vnd.openxmlformats-officedocument.spreadsheetml.queryTable+xml"/>
  <Override PartName="/xl/queryTables/queryTable1598.xml" ContentType="application/vnd.openxmlformats-officedocument.spreadsheetml.queryTable+xml"/>
  <Override PartName="/xl/queryTables/queryTable1599.xml" ContentType="application/vnd.openxmlformats-officedocument.spreadsheetml.queryTable+xml"/>
  <Override PartName="/xl/queryTables/queryTable1600.xml" ContentType="application/vnd.openxmlformats-officedocument.spreadsheetml.queryTable+xml"/>
  <Override PartName="/xl/queryTables/queryTable1601.xml" ContentType="application/vnd.openxmlformats-officedocument.spreadsheetml.queryTable+xml"/>
  <Override PartName="/xl/queryTables/queryTable1602.xml" ContentType="application/vnd.openxmlformats-officedocument.spreadsheetml.queryTable+xml"/>
  <Override PartName="/xl/queryTables/queryTable1603.xml" ContentType="application/vnd.openxmlformats-officedocument.spreadsheetml.queryTable+xml"/>
  <Override PartName="/xl/queryTables/queryTable1604.xml" ContentType="application/vnd.openxmlformats-officedocument.spreadsheetml.queryTable+xml"/>
  <Override PartName="/xl/queryTables/queryTable1605.xml" ContentType="application/vnd.openxmlformats-officedocument.spreadsheetml.queryTable+xml"/>
  <Override PartName="/xl/queryTables/queryTable1606.xml" ContentType="application/vnd.openxmlformats-officedocument.spreadsheetml.queryTable+xml"/>
  <Override PartName="/xl/queryTables/queryTable1607.xml" ContentType="application/vnd.openxmlformats-officedocument.spreadsheetml.queryTable+xml"/>
  <Override PartName="/xl/queryTables/queryTable1608.xml" ContentType="application/vnd.openxmlformats-officedocument.spreadsheetml.queryTable+xml"/>
  <Override PartName="/xl/queryTables/queryTable1609.xml" ContentType="application/vnd.openxmlformats-officedocument.spreadsheetml.queryTable+xml"/>
  <Override PartName="/xl/queryTables/queryTable1610.xml" ContentType="application/vnd.openxmlformats-officedocument.spreadsheetml.queryTable+xml"/>
  <Override PartName="/xl/queryTables/queryTable1611.xml" ContentType="application/vnd.openxmlformats-officedocument.spreadsheetml.queryTable+xml"/>
  <Override PartName="/xl/queryTables/queryTable1612.xml" ContentType="application/vnd.openxmlformats-officedocument.spreadsheetml.queryTable+xml"/>
  <Override PartName="/xl/queryTables/queryTable1613.xml" ContentType="application/vnd.openxmlformats-officedocument.spreadsheetml.queryTable+xml"/>
  <Override PartName="/xl/queryTables/queryTable1614.xml" ContentType="application/vnd.openxmlformats-officedocument.spreadsheetml.queryTable+xml"/>
  <Override PartName="/xl/queryTables/queryTable1615.xml" ContentType="application/vnd.openxmlformats-officedocument.spreadsheetml.queryTable+xml"/>
  <Override PartName="/xl/queryTables/queryTable1616.xml" ContentType="application/vnd.openxmlformats-officedocument.spreadsheetml.queryTable+xml"/>
  <Override PartName="/xl/queryTables/queryTable1617.xml" ContentType="application/vnd.openxmlformats-officedocument.spreadsheetml.queryTable+xml"/>
  <Override PartName="/xl/queryTables/queryTable1618.xml" ContentType="application/vnd.openxmlformats-officedocument.spreadsheetml.queryTable+xml"/>
  <Override PartName="/xl/queryTables/queryTable1619.xml" ContentType="application/vnd.openxmlformats-officedocument.spreadsheetml.queryTable+xml"/>
  <Override PartName="/xl/queryTables/queryTable1620.xml" ContentType="application/vnd.openxmlformats-officedocument.spreadsheetml.queryTable+xml"/>
  <Override PartName="/xl/queryTables/queryTable1621.xml" ContentType="application/vnd.openxmlformats-officedocument.spreadsheetml.queryTable+xml"/>
  <Override PartName="/xl/queryTables/queryTable1622.xml" ContentType="application/vnd.openxmlformats-officedocument.spreadsheetml.queryTable+xml"/>
  <Override PartName="/xl/queryTables/queryTable1623.xml" ContentType="application/vnd.openxmlformats-officedocument.spreadsheetml.queryTable+xml"/>
  <Override PartName="/xl/queryTables/queryTable1624.xml" ContentType="application/vnd.openxmlformats-officedocument.spreadsheetml.queryTable+xml"/>
  <Override PartName="/xl/queryTables/queryTable1625.xml" ContentType="application/vnd.openxmlformats-officedocument.spreadsheetml.queryTable+xml"/>
  <Override PartName="/xl/queryTables/queryTable1626.xml" ContentType="application/vnd.openxmlformats-officedocument.spreadsheetml.queryTable+xml"/>
  <Override PartName="/xl/queryTables/queryTable1627.xml" ContentType="application/vnd.openxmlformats-officedocument.spreadsheetml.queryTable+xml"/>
  <Override PartName="/xl/queryTables/queryTable1628.xml" ContentType="application/vnd.openxmlformats-officedocument.spreadsheetml.queryTable+xml"/>
  <Override PartName="/xl/queryTables/queryTable1629.xml" ContentType="application/vnd.openxmlformats-officedocument.spreadsheetml.queryTable+xml"/>
  <Override PartName="/xl/queryTables/queryTable1630.xml" ContentType="application/vnd.openxmlformats-officedocument.spreadsheetml.queryTable+xml"/>
  <Override PartName="/xl/queryTables/queryTable1631.xml" ContentType="application/vnd.openxmlformats-officedocument.spreadsheetml.queryTable+xml"/>
  <Override PartName="/xl/queryTables/queryTable1632.xml" ContentType="application/vnd.openxmlformats-officedocument.spreadsheetml.queryTable+xml"/>
  <Override PartName="/xl/queryTables/queryTable1633.xml" ContentType="application/vnd.openxmlformats-officedocument.spreadsheetml.queryTable+xml"/>
  <Override PartName="/xl/queryTables/queryTable1634.xml" ContentType="application/vnd.openxmlformats-officedocument.spreadsheetml.queryTable+xml"/>
  <Override PartName="/xl/queryTables/queryTable1635.xml" ContentType="application/vnd.openxmlformats-officedocument.spreadsheetml.queryTable+xml"/>
  <Override PartName="/xl/queryTables/queryTable1636.xml" ContentType="application/vnd.openxmlformats-officedocument.spreadsheetml.queryTable+xml"/>
  <Override PartName="/xl/queryTables/queryTable1637.xml" ContentType="application/vnd.openxmlformats-officedocument.spreadsheetml.queryTable+xml"/>
  <Override PartName="/xl/queryTables/queryTable1638.xml" ContentType="application/vnd.openxmlformats-officedocument.spreadsheetml.queryTable+xml"/>
  <Override PartName="/xl/queryTables/queryTable1639.xml" ContentType="application/vnd.openxmlformats-officedocument.spreadsheetml.queryTable+xml"/>
  <Override PartName="/xl/queryTables/queryTable1640.xml" ContentType="application/vnd.openxmlformats-officedocument.spreadsheetml.queryTable+xml"/>
  <Override PartName="/xl/queryTables/queryTable1641.xml" ContentType="application/vnd.openxmlformats-officedocument.spreadsheetml.queryTable+xml"/>
  <Override PartName="/xl/queryTables/queryTable1642.xml" ContentType="application/vnd.openxmlformats-officedocument.spreadsheetml.queryTable+xml"/>
  <Override PartName="/xl/queryTables/queryTable1643.xml" ContentType="application/vnd.openxmlformats-officedocument.spreadsheetml.queryTable+xml"/>
  <Override PartName="/xl/queryTables/queryTable1644.xml" ContentType="application/vnd.openxmlformats-officedocument.spreadsheetml.queryTable+xml"/>
  <Override PartName="/xl/queryTables/queryTable1645.xml" ContentType="application/vnd.openxmlformats-officedocument.spreadsheetml.queryTable+xml"/>
  <Override PartName="/xl/queryTables/queryTable1646.xml" ContentType="application/vnd.openxmlformats-officedocument.spreadsheetml.queryTable+xml"/>
  <Override PartName="/xl/queryTables/queryTable1647.xml" ContentType="application/vnd.openxmlformats-officedocument.spreadsheetml.queryTable+xml"/>
  <Override PartName="/xl/queryTables/queryTable1648.xml" ContentType="application/vnd.openxmlformats-officedocument.spreadsheetml.queryTable+xml"/>
  <Override PartName="/xl/queryTables/queryTable1649.xml" ContentType="application/vnd.openxmlformats-officedocument.spreadsheetml.queryTable+xml"/>
  <Override PartName="/xl/queryTables/queryTable1650.xml" ContentType="application/vnd.openxmlformats-officedocument.spreadsheetml.queryTable+xml"/>
  <Override PartName="/xl/queryTables/queryTable1651.xml" ContentType="application/vnd.openxmlformats-officedocument.spreadsheetml.queryTable+xml"/>
  <Override PartName="/xl/queryTables/queryTable1652.xml" ContentType="application/vnd.openxmlformats-officedocument.spreadsheetml.queryTable+xml"/>
  <Override PartName="/xl/queryTables/queryTable1653.xml" ContentType="application/vnd.openxmlformats-officedocument.spreadsheetml.queryTable+xml"/>
  <Override PartName="/xl/queryTables/queryTable1654.xml" ContentType="application/vnd.openxmlformats-officedocument.spreadsheetml.queryTable+xml"/>
  <Override PartName="/xl/queryTables/queryTable1655.xml" ContentType="application/vnd.openxmlformats-officedocument.spreadsheetml.queryTable+xml"/>
  <Override PartName="/xl/queryTables/queryTable1656.xml" ContentType="application/vnd.openxmlformats-officedocument.spreadsheetml.queryTable+xml"/>
  <Override PartName="/xl/queryTables/queryTable1657.xml" ContentType="application/vnd.openxmlformats-officedocument.spreadsheetml.queryTable+xml"/>
  <Override PartName="/xl/queryTables/queryTable1658.xml" ContentType="application/vnd.openxmlformats-officedocument.spreadsheetml.queryTable+xml"/>
  <Override PartName="/xl/queryTables/queryTable1659.xml" ContentType="application/vnd.openxmlformats-officedocument.spreadsheetml.queryTable+xml"/>
  <Override PartName="/xl/queryTables/queryTable1660.xml" ContentType="application/vnd.openxmlformats-officedocument.spreadsheetml.queryTable+xml"/>
  <Override PartName="/xl/queryTables/queryTable1661.xml" ContentType="application/vnd.openxmlformats-officedocument.spreadsheetml.queryTable+xml"/>
  <Override PartName="/xl/queryTables/queryTable1662.xml" ContentType="application/vnd.openxmlformats-officedocument.spreadsheetml.queryTable+xml"/>
  <Override PartName="/xl/queryTables/queryTable1663.xml" ContentType="application/vnd.openxmlformats-officedocument.spreadsheetml.queryTable+xml"/>
  <Override PartName="/xl/queryTables/queryTable1664.xml" ContentType="application/vnd.openxmlformats-officedocument.spreadsheetml.queryTable+xml"/>
  <Override PartName="/xl/queryTables/queryTable1665.xml" ContentType="application/vnd.openxmlformats-officedocument.spreadsheetml.queryTable+xml"/>
  <Override PartName="/xl/queryTables/queryTable1666.xml" ContentType="application/vnd.openxmlformats-officedocument.spreadsheetml.queryTable+xml"/>
  <Override PartName="/xl/queryTables/queryTable1667.xml" ContentType="application/vnd.openxmlformats-officedocument.spreadsheetml.queryTable+xml"/>
  <Override PartName="/xl/queryTables/queryTable1668.xml" ContentType="application/vnd.openxmlformats-officedocument.spreadsheetml.queryTable+xml"/>
  <Override PartName="/xl/queryTables/queryTable1669.xml" ContentType="application/vnd.openxmlformats-officedocument.spreadsheetml.queryTable+xml"/>
  <Override PartName="/xl/queryTables/queryTable1670.xml" ContentType="application/vnd.openxmlformats-officedocument.spreadsheetml.queryTable+xml"/>
  <Override PartName="/xl/queryTables/queryTable1671.xml" ContentType="application/vnd.openxmlformats-officedocument.spreadsheetml.queryTable+xml"/>
  <Override PartName="/xl/queryTables/queryTable1672.xml" ContentType="application/vnd.openxmlformats-officedocument.spreadsheetml.queryTable+xml"/>
  <Override PartName="/xl/queryTables/queryTable1673.xml" ContentType="application/vnd.openxmlformats-officedocument.spreadsheetml.queryTable+xml"/>
  <Override PartName="/xl/queryTables/queryTable1674.xml" ContentType="application/vnd.openxmlformats-officedocument.spreadsheetml.queryTable+xml"/>
  <Override PartName="/xl/queryTables/queryTable1675.xml" ContentType="application/vnd.openxmlformats-officedocument.spreadsheetml.queryTable+xml"/>
  <Override PartName="/xl/queryTables/queryTable1676.xml" ContentType="application/vnd.openxmlformats-officedocument.spreadsheetml.queryTable+xml"/>
  <Override PartName="/xl/queryTables/queryTable1677.xml" ContentType="application/vnd.openxmlformats-officedocument.spreadsheetml.queryTable+xml"/>
  <Override PartName="/xl/queryTables/queryTable1678.xml" ContentType="application/vnd.openxmlformats-officedocument.spreadsheetml.queryTable+xml"/>
  <Override PartName="/xl/queryTables/queryTable1679.xml" ContentType="application/vnd.openxmlformats-officedocument.spreadsheetml.queryTable+xml"/>
  <Override PartName="/xl/queryTables/queryTable1680.xml" ContentType="application/vnd.openxmlformats-officedocument.spreadsheetml.queryTable+xml"/>
  <Override PartName="/xl/queryTables/queryTable1681.xml" ContentType="application/vnd.openxmlformats-officedocument.spreadsheetml.queryTable+xml"/>
  <Override PartName="/xl/queryTables/queryTable1682.xml" ContentType="application/vnd.openxmlformats-officedocument.spreadsheetml.queryTable+xml"/>
  <Override PartName="/xl/queryTables/queryTable1683.xml" ContentType="application/vnd.openxmlformats-officedocument.spreadsheetml.queryTable+xml"/>
  <Override PartName="/xl/queryTables/queryTable1684.xml" ContentType="application/vnd.openxmlformats-officedocument.spreadsheetml.queryTable+xml"/>
  <Override PartName="/xl/queryTables/queryTable1685.xml" ContentType="application/vnd.openxmlformats-officedocument.spreadsheetml.queryTable+xml"/>
  <Override PartName="/xl/queryTables/queryTable1686.xml" ContentType="application/vnd.openxmlformats-officedocument.spreadsheetml.queryTable+xml"/>
  <Override PartName="/xl/queryTables/queryTable1687.xml" ContentType="application/vnd.openxmlformats-officedocument.spreadsheetml.queryTable+xml"/>
  <Override PartName="/xl/queryTables/queryTable1688.xml" ContentType="application/vnd.openxmlformats-officedocument.spreadsheetml.queryTable+xml"/>
  <Override PartName="/xl/queryTables/queryTable1689.xml" ContentType="application/vnd.openxmlformats-officedocument.spreadsheetml.queryTable+xml"/>
  <Override PartName="/xl/queryTables/queryTable1690.xml" ContentType="application/vnd.openxmlformats-officedocument.spreadsheetml.queryTable+xml"/>
  <Override PartName="/xl/queryTables/queryTable1691.xml" ContentType="application/vnd.openxmlformats-officedocument.spreadsheetml.queryTable+xml"/>
  <Override PartName="/xl/queryTables/queryTable1692.xml" ContentType="application/vnd.openxmlformats-officedocument.spreadsheetml.queryTable+xml"/>
  <Override PartName="/xl/queryTables/queryTable1693.xml" ContentType="application/vnd.openxmlformats-officedocument.spreadsheetml.queryTable+xml"/>
  <Override PartName="/xl/queryTables/queryTable1694.xml" ContentType="application/vnd.openxmlformats-officedocument.spreadsheetml.queryTable+xml"/>
  <Override PartName="/xl/queryTables/queryTable1695.xml" ContentType="application/vnd.openxmlformats-officedocument.spreadsheetml.queryTable+xml"/>
  <Override PartName="/xl/queryTables/queryTable1696.xml" ContentType="application/vnd.openxmlformats-officedocument.spreadsheetml.queryTable+xml"/>
  <Override PartName="/xl/queryTables/queryTable1697.xml" ContentType="application/vnd.openxmlformats-officedocument.spreadsheetml.queryTable+xml"/>
  <Override PartName="/xl/queryTables/queryTable1698.xml" ContentType="application/vnd.openxmlformats-officedocument.spreadsheetml.queryTable+xml"/>
  <Override PartName="/xl/queryTables/queryTable1699.xml" ContentType="application/vnd.openxmlformats-officedocument.spreadsheetml.queryTable+xml"/>
  <Override PartName="/xl/queryTables/queryTable1700.xml" ContentType="application/vnd.openxmlformats-officedocument.spreadsheetml.queryTable+xml"/>
  <Override PartName="/xl/queryTables/queryTable1701.xml" ContentType="application/vnd.openxmlformats-officedocument.spreadsheetml.queryTable+xml"/>
  <Override PartName="/xl/queryTables/queryTable1702.xml" ContentType="application/vnd.openxmlformats-officedocument.spreadsheetml.queryTable+xml"/>
  <Override PartName="/xl/queryTables/queryTable1703.xml" ContentType="application/vnd.openxmlformats-officedocument.spreadsheetml.queryTable+xml"/>
  <Override PartName="/xl/queryTables/queryTable1704.xml" ContentType="application/vnd.openxmlformats-officedocument.spreadsheetml.queryTable+xml"/>
  <Override PartName="/xl/queryTables/queryTable1705.xml" ContentType="application/vnd.openxmlformats-officedocument.spreadsheetml.queryTable+xml"/>
  <Override PartName="/xl/queryTables/queryTable1706.xml" ContentType="application/vnd.openxmlformats-officedocument.spreadsheetml.queryTable+xml"/>
  <Override PartName="/xl/queryTables/queryTable1707.xml" ContentType="application/vnd.openxmlformats-officedocument.spreadsheetml.queryTable+xml"/>
  <Override PartName="/xl/queryTables/queryTable1708.xml" ContentType="application/vnd.openxmlformats-officedocument.spreadsheetml.queryTable+xml"/>
  <Override PartName="/xl/queryTables/queryTable1709.xml" ContentType="application/vnd.openxmlformats-officedocument.spreadsheetml.queryTable+xml"/>
  <Override PartName="/xl/queryTables/queryTable1710.xml" ContentType="application/vnd.openxmlformats-officedocument.spreadsheetml.queryTable+xml"/>
  <Override PartName="/xl/queryTables/queryTable1711.xml" ContentType="application/vnd.openxmlformats-officedocument.spreadsheetml.queryTable+xml"/>
  <Override PartName="/xl/queryTables/queryTable1712.xml" ContentType="application/vnd.openxmlformats-officedocument.spreadsheetml.queryTable+xml"/>
  <Override PartName="/xl/queryTables/queryTable1713.xml" ContentType="application/vnd.openxmlformats-officedocument.spreadsheetml.queryTable+xml"/>
  <Override PartName="/xl/queryTables/queryTable1714.xml" ContentType="application/vnd.openxmlformats-officedocument.spreadsheetml.queryTable+xml"/>
  <Override PartName="/xl/queryTables/queryTable1715.xml" ContentType="application/vnd.openxmlformats-officedocument.spreadsheetml.queryTable+xml"/>
  <Override PartName="/xl/queryTables/queryTable1716.xml" ContentType="application/vnd.openxmlformats-officedocument.spreadsheetml.queryTable+xml"/>
  <Override PartName="/xl/queryTables/queryTable1717.xml" ContentType="application/vnd.openxmlformats-officedocument.spreadsheetml.queryTable+xml"/>
  <Override PartName="/xl/queryTables/queryTable1718.xml" ContentType="application/vnd.openxmlformats-officedocument.spreadsheetml.queryTable+xml"/>
  <Override PartName="/xl/queryTables/queryTable1719.xml" ContentType="application/vnd.openxmlformats-officedocument.spreadsheetml.queryTable+xml"/>
  <Override PartName="/xl/queryTables/queryTable1720.xml" ContentType="application/vnd.openxmlformats-officedocument.spreadsheetml.queryTable+xml"/>
  <Override PartName="/xl/queryTables/queryTable1721.xml" ContentType="application/vnd.openxmlformats-officedocument.spreadsheetml.queryTable+xml"/>
  <Override PartName="/xl/queryTables/queryTable1722.xml" ContentType="application/vnd.openxmlformats-officedocument.spreadsheetml.queryTable+xml"/>
  <Override PartName="/xl/queryTables/queryTable1723.xml" ContentType="application/vnd.openxmlformats-officedocument.spreadsheetml.queryTable+xml"/>
  <Override PartName="/xl/queryTables/queryTable1724.xml" ContentType="application/vnd.openxmlformats-officedocument.spreadsheetml.queryTable+xml"/>
  <Override PartName="/xl/queryTables/queryTable1725.xml" ContentType="application/vnd.openxmlformats-officedocument.spreadsheetml.queryTable+xml"/>
  <Override PartName="/xl/queryTables/queryTable1726.xml" ContentType="application/vnd.openxmlformats-officedocument.spreadsheetml.queryTable+xml"/>
  <Override PartName="/xl/queryTables/queryTable1727.xml" ContentType="application/vnd.openxmlformats-officedocument.spreadsheetml.queryTable+xml"/>
  <Override PartName="/xl/queryTables/queryTable1728.xml" ContentType="application/vnd.openxmlformats-officedocument.spreadsheetml.queryTable+xml"/>
  <Override PartName="/xl/queryTables/queryTable1729.xml" ContentType="application/vnd.openxmlformats-officedocument.spreadsheetml.queryTable+xml"/>
  <Override PartName="/xl/queryTables/queryTable1730.xml" ContentType="application/vnd.openxmlformats-officedocument.spreadsheetml.queryTable+xml"/>
  <Override PartName="/xl/queryTables/queryTable1731.xml" ContentType="application/vnd.openxmlformats-officedocument.spreadsheetml.queryTable+xml"/>
  <Override PartName="/xl/queryTables/queryTable1732.xml" ContentType="application/vnd.openxmlformats-officedocument.spreadsheetml.queryTable+xml"/>
  <Override PartName="/xl/queryTables/queryTable1733.xml" ContentType="application/vnd.openxmlformats-officedocument.spreadsheetml.queryTable+xml"/>
  <Override PartName="/xl/queryTables/queryTable1734.xml" ContentType="application/vnd.openxmlformats-officedocument.spreadsheetml.queryTable+xml"/>
  <Override PartName="/xl/queryTables/queryTable1735.xml" ContentType="application/vnd.openxmlformats-officedocument.spreadsheetml.queryTable+xml"/>
  <Override PartName="/xl/queryTables/queryTable1736.xml" ContentType="application/vnd.openxmlformats-officedocument.spreadsheetml.queryTable+xml"/>
  <Override PartName="/xl/queryTables/queryTable1737.xml" ContentType="application/vnd.openxmlformats-officedocument.spreadsheetml.queryTable+xml"/>
  <Override PartName="/xl/queryTables/queryTable1738.xml" ContentType="application/vnd.openxmlformats-officedocument.spreadsheetml.queryTable+xml"/>
  <Override PartName="/xl/queryTables/queryTable1739.xml" ContentType="application/vnd.openxmlformats-officedocument.spreadsheetml.queryTable+xml"/>
  <Override PartName="/xl/queryTables/queryTable1740.xml" ContentType="application/vnd.openxmlformats-officedocument.spreadsheetml.queryTable+xml"/>
  <Override PartName="/xl/queryTables/queryTable1741.xml" ContentType="application/vnd.openxmlformats-officedocument.spreadsheetml.queryTable+xml"/>
  <Override PartName="/xl/queryTables/queryTable1742.xml" ContentType="application/vnd.openxmlformats-officedocument.spreadsheetml.queryTable+xml"/>
  <Override PartName="/xl/queryTables/queryTable1743.xml" ContentType="application/vnd.openxmlformats-officedocument.spreadsheetml.queryTable+xml"/>
  <Override PartName="/xl/queryTables/queryTable1744.xml" ContentType="application/vnd.openxmlformats-officedocument.spreadsheetml.queryTable+xml"/>
  <Override PartName="/xl/queryTables/queryTable1745.xml" ContentType="application/vnd.openxmlformats-officedocument.spreadsheetml.queryTable+xml"/>
  <Override PartName="/xl/queryTables/queryTable1746.xml" ContentType="application/vnd.openxmlformats-officedocument.spreadsheetml.queryTable+xml"/>
  <Override PartName="/xl/queryTables/queryTable1747.xml" ContentType="application/vnd.openxmlformats-officedocument.spreadsheetml.queryTable+xml"/>
  <Override PartName="/xl/queryTables/queryTable1748.xml" ContentType="application/vnd.openxmlformats-officedocument.spreadsheetml.queryTable+xml"/>
  <Override PartName="/xl/queryTables/queryTable1749.xml" ContentType="application/vnd.openxmlformats-officedocument.spreadsheetml.queryTable+xml"/>
  <Override PartName="/xl/queryTables/queryTable1750.xml" ContentType="application/vnd.openxmlformats-officedocument.spreadsheetml.queryTable+xml"/>
  <Override PartName="/xl/queryTables/queryTable1751.xml" ContentType="application/vnd.openxmlformats-officedocument.spreadsheetml.queryTable+xml"/>
  <Override PartName="/xl/queryTables/queryTable1752.xml" ContentType="application/vnd.openxmlformats-officedocument.spreadsheetml.queryTable+xml"/>
  <Override PartName="/xl/queryTables/queryTable1753.xml" ContentType="application/vnd.openxmlformats-officedocument.spreadsheetml.queryTable+xml"/>
  <Override PartName="/xl/queryTables/queryTable1754.xml" ContentType="application/vnd.openxmlformats-officedocument.spreadsheetml.queryTable+xml"/>
  <Override PartName="/xl/queryTables/queryTable1755.xml" ContentType="application/vnd.openxmlformats-officedocument.spreadsheetml.queryTable+xml"/>
  <Override PartName="/xl/queryTables/queryTable1756.xml" ContentType="application/vnd.openxmlformats-officedocument.spreadsheetml.queryTable+xml"/>
  <Override PartName="/xl/queryTables/queryTable1757.xml" ContentType="application/vnd.openxmlformats-officedocument.spreadsheetml.queryTable+xml"/>
  <Override PartName="/xl/queryTables/queryTable1758.xml" ContentType="application/vnd.openxmlformats-officedocument.spreadsheetml.queryTable+xml"/>
  <Override PartName="/xl/queryTables/queryTable1759.xml" ContentType="application/vnd.openxmlformats-officedocument.spreadsheetml.queryTable+xml"/>
  <Override PartName="/xl/queryTables/queryTable1760.xml" ContentType="application/vnd.openxmlformats-officedocument.spreadsheetml.queryTable+xml"/>
  <Override PartName="/xl/queryTables/queryTable1761.xml" ContentType="application/vnd.openxmlformats-officedocument.spreadsheetml.queryTable+xml"/>
  <Override PartName="/xl/queryTables/queryTable1762.xml" ContentType="application/vnd.openxmlformats-officedocument.spreadsheetml.queryTable+xml"/>
  <Override PartName="/xl/queryTables/queryTable1763.xml" ContentType="application/vnd.openxmlformats-officedocument.spreadsheetml.queryTable+xml"/>
  <Override PartName="/xl/queryTables/queryTable1764.xml" ContentType="application/vnd.openxmlformats-officedocument.spreadsheetml.queryTable+xml"/>
  <Override PartName="/xl/queryTables/queryTable1765.xml" ContentType="application/vnd.openxmlformats-officedocument.spreadsheetml.queryTable+xml"/>
  <Override PartName="/xl/queryTables/queryTable1766.xml" ContentType="application/vnd.openxmlformats-officedocument.spreadsheetml.queryTable+xml"/>
  <Override PartName="/xl/queryTables/queryTable1767.xml" ContentType="application/vnd.openxmlformats-officedocument.spreadsheetml.queryTable+xml"/>
  <Override PartName="/xl/queryTables/queryTable1768.xml" ContentType="application/vnd.openxmlformats-officedocument.spreadsheetml.queryTable+xml"/>
  <Override PartName="/xl/queryTables/queryTable1769.xml" ContentType="application/vnd.openxmlformats-officedocument.spreadsheetml.queryTable+xml"/>
  <Override PartName="/xl/queryTables/queryTable1770.xml" ContentType="application/vnd.openxmlformats-officedocument.spreadsheetml.queryTable+xml"/>
  <Override PartName="/xl/queryTables/queryTable1771.xml" ContentType="application/vnd.openxmlformats-officedocument.spreadsheetml.queryTable+xml"/>
  <Override PartName="/xl/queryTables/queryTable1772.xml" ContentType="application/vnd.openxmlformats-officedocument.spreadsheetml.queryTable+xml"/>
  <Override PartName="/xl/queryTables/queryTable1773.xml" ContentType="application/vnd.openxmlformats-officedocument.spreadsheetml.queryTable+xml"/>
  <Override PartName="/xl/queryTables/queryTable1774.xml" ContentType="application/vnd.openxmlformats-officedocument.spreadsheetml.queryTable+xml"/>
  <Override PartName="/xl/queryTables/queryTable1775.xml" ContentType="application/vnd.openxmlformats-officedocument.spreadsheetml.queryTable+xml"/>
  <Override PartName="/xl/queryTables/queryTable1776.xml" ContentType="application/vnd.openxmlformats-officedocument.spreadsheetml.queryTable+xml"/>
  <Override PartName="/xl/queryTables/queryTable1777.xml" ContentType="application/vnd.openxmlformats-officedocument.spreadsheetml.queryTable+xml"/>
  <Override PartName="/xl/queryTables/queryTable1778.xml" ContentType="application/vnd.openxmlformats-officedocument.spreadsheetml.queryTable+xml"/>
  <Override PartName="/xl/queryTables/queryTable1779.xml" ContentType="application/vnd.openxmlformats-officedocument.spreadsheetml.queryTable+xml"/>
  <Override PartName="/xl/queryTables/queryTable1780.xml" ContentType="application/vnd.openxmlformats-officedocument.spreadsheetml.queryTable+xml"/>
  <Override PartName="/xl/queryTables/queryTable1781.xml" ContentType="application/vnd.openxmlformats-officedocument.spreadsheetml.queryTable+xml"/>
  <Override PartName="/xl/queryTables/queryTable1782.xml" ContentType="application/vnd.openxmlformats-officedocument.spreadsheetml.queryTable+xml"/>
  <Override PartName="/xl/queryTables/queryTable1783.xml" ContentType="application/vnd.openxmlformats-officedocument.spreadsheetml.queryTable+xml"/>
  <Override PartName="/xl/queryTables/queryTable1784.xml" ContentType="application/vnd.openxmlformats-officedocument.spreadsheetml.queryTable+xml"/>
  <Override PartName="/xl/queryTables/queryTable1785.xml" ContentType="application/vnd.openxmlformats-officedocument.spreadsheetml.queryTable+xml"/>
  <Override PartName="/xl/queryTables/queryTable1786.xml" ContentType="application/vnd.openxmlformats-officedocument.spreadsheetml.queryTable+xml"/>
  <Override PartName="/xl/queryTables/queryTable1787.xml" ContentType="application/vnd.openxmlformats-officedocument.spreadsheetml.queryTable+xml"/>
  <Override PartName="/xl/queryTables/queryTable1788.xml" ContentType="application/vnd.openxmlformats-officedocument.spreadsheetml.queryTable+xml"/>
  <Override PartName="/xl/queryTables/queryTable1789.xml" ContentType="application/vnd.openxmlformats-officedocument.spreadsheetml.queryTable+xml"/>
  <Override PartName="/xl/queryTables/queryTable1790.xml" ContentType="application/vnd.openxmlformats-officedocument.spreadsheetml.queryTable+xml"/>
  <Override PartName="/xl/queryTables/queryTable1791.xml" ContentType="application/vnd.openxmlformats-officedocument.spreadsheetml.queryTable+xml"/>
  <Override PartName="/xl/queryTables/queryTable1792.xml" ContentType="application/vnd.openxmlformats-officedocument.spreadsheetml.queryTable+xml"/>
  <Override PartName="/xl/queryTables/queryTable1793.xml" ContentType="application/vnd.openxmlformats-officedocument.spreadsheetml.queryTable+xml"/>
  <Override PartName="/xl/queryTables/queryTable1794.xml" ContentType="application/vnd.openxmlformats-officedocument.spreadsheetml.queryTable+xml"/>
  <Override PartName="/xl/queryTables/queryTable1795.xml" ContentType="application/vnd.openxmlformats-officedocument.spreadsheetml.queryTable+xml"/>
  <Override PartName="/xl/queryTables/queryTable1796.xml" ContentType="application/vnd.openxmlformats-officedocument.spreadsheetml.queryTable+xml"/>
  <Override PartName="/xl/queryTables/queryTable1797.xml" ContentType="application/vnd.openxmlformats-officedocument.spreadsheetml.queryTable+xml"/>
  <Override PartName="/xl/queryTables/queryTable1798.xml" ContentType="application/vnd.openxmlformats-officedocument.spreadsheetml.queryTable+xml"/>
  <Override PartName="/xl/queryTables/queryTable1799.xml" ContentType="application/vnd.openxmlformats-officedocument.spreadsheetml.queryTable+xml"/>
  <Override PartName="/xl/queryTables/queryTable1800.xml" ContentType="application/vnd.openxmlformats-officedocument.spreadsheetml.queryTable+xml"/>
  <Override PartName="/xl/queryTables/queryTable1801.xml" ContentType="application/vnd.openxmlformats-officedocument.spreadsheetml.queryTable+xml"/>
  <Override PartName="/xl/queryTables/queryTable1802.xml" ContentType="application/vnd.openxmlformats-officedocument.spreadsheetml.queryTable+xml"/>
  <Override PartName="/xl/queryTables/queryTable1803.xml" ContentType="application/vnd.openxmlformats-officedocument.spreadsheetml.queryTable+xml"/>
  <Override PartName="/xl/queryTables/queryTable1804.xml" ContentType="application/vnd.openxmlformats-officedocument.spreadsheetml.queryTable+xml"/>
  <Override PartName="/xl/queryTables/queryTable1805.xml" ContentType="application/vnd.openxmlformats-officedocument.spreadsheetml.queryTable+xml"/>
  <Override PartName="/xl/queryTables/queryTable1806.xml" ContentType="application/vnd.openxmlformats-officedocument.spreadsheetml.queryTable+xml"/>
  <Override PartName="/xl/queryTables/queryTable1807.xml" ContentType="application/vnd.openxmlformats-officedocument.spreadsheetml.queryTable+xml"/>
  <Override PartName="/xl/queryTables/queryTable1808.xml" ContentType="application/vnd.openxmlformats-officedocument.spreadsheetml.queryTable+xml"/>
  <Override PartName="/xl/queryTables/queryTable1809.xml" ContentType="application/vnd.openxmlformats-officedocument.spreadsheetml.queryTable+xml"/>
  <Override PartName="/xl/queryTables/queryTable1810.xml" ContentType="application/vnd.openxmlformats-officedocument.spreadsheetml.queryTable+xml"/>
  <Override PartName="/xl/queryTables/queryTable1811.xml" ContentType="application/vnd.openxmlformats-officedocument.spreadsheetml.queryTable+xml"/>
  <Override PartName="/xl/queryTables/queryTable1812.xml" ContentType="application/vnd.openxmlformats-officedocument.spreadsheetml.queryTable+xml"/>
  <Override PartName="/xl/queryTables/queryTable1813.xml" ContentType="application/vnd.openxmlformats-officedocument.spreadsheetml.queryTable+xml"/>
  <Override PartName="/xl/queryTables/queryTable1814.xml" ContentType="application/vnd.openxmlformats-officedocument.spreadsheetml.queryTable+xml"/>
  <Override PartName="/xl/queryTables/queryTable1815.xml" ContentType="application/vnd.openxmlformats-officedocument.spreadsheetml.queryTable+xml"/>
  <Override PartName="/xl/queryTables/queryTable1816.xml" ContentType="application/vnd.openxmlformats-officedocument.spreadsheetml.queryTable+xml"/>
  <Override PartName="/xl/queryTables/queryTable1817.xml" ContentType="application/vnd.openxmlformats-officedocument.spreadsheetml.queryTable+xml"/>
  <Override PartName="/xl/queryTables/queryTable1818.xml" ContentType="application/vnd.openxmlformats-officedocument.spreadsheetml.queryTable+xml"/>
  <Override PartName="/xl/queryTables/queryTable1819.xml" ContentType="application/vnd.openxmlformats-officedocument.spreadsheetml.queryTable+xml"/>
  <Override PartName="/xl/queryTables/queryTable1820.xml" ContentType="application/vnd.openxmlformats-officedocument.spreadsheetml.queryTable+xml"/>
  <Override PartName="/xl/queryTables/queryTable1821.xml" ContentType="application/vnd.openxmlformats-officedocument.spreadsheetml.queryTable+xml"/>
  <Override PartName="/xl/queryTables/queryTable1822.xml" ContentType="application/vnd.openxmlformats-officedocument.spreadsheetml.queryTable+xml"/>
  <Override PartName="/xl/queryTables/queryTable1823.xml" ContentType="application/vnd.openxmlformats-officedocument.spreadsheetml.queryTable+xml"/>
  <Override PartName="/xl/queryTables/queryTable1824.xml" ContentType="application/vnd.openxmlformats-officedocument.spreadsheetml.queryTable+xml"/>
  <Override PartName="/xl/queryTables/queryTable1825.xml" ContentType="application/vnd.openxmlformats-officedocument.spreadsheetml.queryTable+xml"/>
  <Override PartName="/xl/queryTables/queryTable1826.xml" ContentType="application/vnd.openxmlformats-officedocument.spreadsheetml.queryTable+xml"/>
  <Override PartName="/xl/queryTables/queryTable1827.xml" ContentType="application/vnd.openxmlformats-officedocument.spreadsheetml.queryTable+xml"/>
  <Override PartName="/xl/queryTables/queryTable1828.xml" ContentType="application/vnd.openxmlformats-officedocument.spreadsheetml.queryTable+xml"/>
  <Override PartName="/xl/queryTables/queryTable1829.xml" ContentType="application/vnd.openxmlformats-officedocument.spreadsheetml.queryTable+xml"/>
  <Override PartName="/xl/queryTables/queryTable1830.xml" ContentType="application/vnd.openxmlformats-officedocument.spreadsheetml.queryTable+xml"/>
  <Override PartName="/xl/queryTables/queryTable1831.xml" ContentType="application/vnd.openxmlformats-officedocument.spreadsheetml.queryTable+xml"/>
  <Override PartName="/xl/queryTables/queryTable1832.xml" ContentType="application/vnd.openxmlformats-officedocument.spreadsheetml.queryTable+xml"/>
  <Override PartName="/xl/queryTables/queryTable1833.xml" ContentType="application/vnd.openxmlformats-officedocument.spreadsheetml.queryTable+xml"/>
  <Override PartName="/xl/queryTables/queryTable1834.xml" ContentType="application/vnd.openxmlformats-officedocument.spreadsheetml.queryTable+xml"/>
  <Override PartName="/xl/queryTables/queryTable1835.xml" ContentType="application/vnd.openxmlformats-officedocument.spreadsheetml.queryTable+xml"/>
  <Override PartName="/xl/queryTables/queryTable1836.xml" ContentType="application/vnd.openxmlformats-officedocument.spreadsheetml.queryTable+xml"/>
  <Override PartName="/xl/queryTables/queryTable1837.xml" ContentType="application/vnd.openxmlformats-officedocument.spreadsheetml.queryTable+xml"/>
  <Override PartName="/xl/queryTables/queryTable1838.xml" ContentType="application/vnd.openxmlformats-officedocument.spreadsheetml.queryTable+xml"/>
  <Override PartName="/xl/queryTables/queryTable1839.xml" ContentType="application/vnd.openxmlformats-officedocument.spreadsheetml.queryTable+xml"/>
  <Override PartName="/xl/queryTables/queryTable1840.xml" ContentType="application/vnd.openxmlformats-officedocument.spreadsheetml.queryTable+xml"/>
  <Override PartName="/xl/queryTables/queryTable1841.xml" ContentType="application/vnd.openxmlformats-officedocument.spreadsheetml.queryTable+xml"/>
  <Override PartName="/xl/queryTables/queryTable1842.xml" ContentType="application/vnd.openxmlformats-officedocument.spreadsheetml.queryTable+xml"/>
  <Override PartName="/xl/queryTables/queryTable1843.xml" ContentType="application/vnd.openxmlformats-officedocument.spreadsheetml.queryTable+xml"/>
  <Override PartName="/xl/queryTables/queryTable1844.xml" ContentType="application/vnd.openxmlformats-officedocument.spreadsheetml.queryTable+xml"/>
  <Override PartName="/xl/queryTables/queryTable1845.xml" ContentType="application/vnd.openxmlformats-officedocument.spreadsheetml.queryTable+xml"/>
  <Override PartName="/xl/queryTables/queryTable1846.xml" ContentType="application/vnd.openxmlformats-officedocument.spreadsheetml.queryTable+xml"/>
  <Override PartName="/xl/queryTables/queryTable1847.xml" ContentType="application/vnd.openxmlformats-officedocument.spreadsheetml.queryTable+xml"/>
  <Override PartName="/xl/queryTables/queryTable1848.xml" ContentType="application/vnd.openxmlformats-officedocument.spreadsheetml.queryTable+xml"/>
  <Override PartName="/xl/queryTables/queryTable1849.xml" ContentType="application/vnd.openxmlformats-officedocument.spreadsheetml.queryTable+xml"/>
  <Override PartName="/xl/queryTables/queryTable1850.xml" ContentType="application/vnd.openxmlformats-officedocument.spreadsheetml.queryTable+xml"/>
  <Override PartName="/xl/queryTables/queryTable1851.xml" ContentType="application/vnd.openxmlformats-officedocument.spreadsheetml.queryTable+xml"/>
  <Override PartName="/xl/queryTables/queryTable1852.xml" ContentType="application/vnd.openxmlformats-officedocument.spreadsheetml.queryTable+xml"/>
  <Override PartName="/xl/queryTables/queryTable1853.xml" ContentType="application/vnd.openxmlformats-officedocument.spreadsheetml.queryTable+xml"/>
  <Override PartName="/xl/queryTables/queryTable1854.xml" ContentType="application/vnd.openxmlformats-officedocument.spreadsheetml.queryTable+xml"/>
  <Override PartName="/xl/queryTables/queryTable1855.xml" ContentType="application/vnd.openxmlformats-officedocument.spreadsheetml.queryTable+xml"/>
  <Override PartName="/xl/queryTables/queryTable1856.xml" ContentType="application/vnd.openxmlformats-officedocument.spreadsheetml.queryTable+xml"/>
  <Override PartName="/xl/queryTables/queryTable1857.xml" ContentType="application/vnd.openxmlformats-officedocument.spreadsheetml.queryTable+xml"/>
  <Override PartName="/xl/queryTables/queryTable1858.xml" ContentType="application/vnd.openxmlformats-officedocument.spreadsheetml.queryTable+xml"/>
  <Override PartName="/xl/queryTables/queryTable1859.xml" ContentType="application/vnd.openxmlformats-officedocument.spreadsheetml.queryTable+xml"/>
  <Override PartName="/xl/queryTables/queryTable1860.xml" ContentType="application/vnd.openxmlformats-officedocument.spreadsheetml.queryTable+xml"/>
  <Override PartName="/xl/queryTables/queryTable1861.xml" ContentType="application/vnd.openxmlformats-officedocument.spreadsheetml.queryTable+xml"/>
  <Override PartName="/xl/queryTables/queryTable1862.xml" ContentType="application/vnd.openxmlformats-officedocument.spreadsheetml.queryTable+xml"/>
  <Override PartName="/xl/queryTables/queryTable1863.xml" ContentType="application/vnd.openxmlformats-officedocument.spreadsheetml.queryTable+xml"/>
  <Override PartName="/xl/queryTables/queryTable1864.xml" ContentType="application/vnd.openxmlformats-officedocument.spreadsheetml.queryTable+xml"/>
  <Override PartName="/xl/queryTables/queryTable1865.xml" ContentType="application/vnd.openxmlformats-officedocument.spreadsheetml.queryTable+xml"/>
  <Override PartName="/xl/queryTables/queryTable1866.xml" ContentType="application/vnd.openxmlformats-officedocument.spreadsheetml.queryTable+xml"/>
  <Override PartName="/xl/queryTables/queryTable1867.xml" ContentType="application/vnd.openxmlformats-officedocument.spreadsheetml.queryTable+xml"/>
  <Override PartName="/xl/queryTables/queryTable1868.xml" ContentType="application/vnd.openxmlformats-officedocument.spreadsheetml.queryTable+xml"/>
  <Override PartName="/xl/queryTables/queryTable1869.xml" ContentType="application/vnd.openxmlformats-officedocument.spreadsheetml.queryTable+xml"/>
  <Override PartName="/xl/queryTables/queryTable1870.xml" ContentType="application/vnd.openxmlformats-officedocument.spreadsheetml.queryTable+xml"/>
  <Override PartName="/xl/queryTables/queryTable1871.xml" ContentType="application/vnd.openxmlformats-officedocument.spreadsheetml.queryTable+xml"/>
  <Override PartName="/xl/queryTables/queryTable1872.xml" ContentType="application/vnd.openxmlformats-officedocument.spreadsheetml.queryTable+xml"/>
  <Override PartName="/xl/queryTables/queryTable1873.xml" ContentType="application/vnd.openxmlformats-officedocument.spreadsheetml.queryTable+xml"/>
  <Override PartName="/xl/queryTables/queryTable1874.xml" ContentType="application/vnd.openxmlformats-officedocument.spreadsheetml.queryTable+xml"/>
  <Override PartName="/xl/queryTables/queryTable1875.xml" ContentType="application/vnd.openxmlformats-officedocument.spreadsheetml.queryTable+xml"/>
  <Override PartName="/xl/queryTables/queryTable1876.xml" ContentType="application/vnd.openxmlformats-officedocument.spreadsheetml.queryTable+xml"/>
  <Override PartName="/xl/queryTables/queryTable1877.xml" ContentType="application/vnd.openxmlformats-officedocument.spreadsheetml.queryTable+xml"/>
  <Override PartName="/xl/queryTables/queryTable1878.xml" ContentType="application/vnd.openxmlformats-officedocument.spreadsheetml.queryTable+xml"/>
  <Override PartName="/xl/queryTables/queryTable1879.xml" ContentType="application/vnd.openxmlformats-officedocument.spreadsheetml.queryTable+xml"/>
  <Override PartName="/xl/queryTables/queryTable1880.xml" ContentType="application/vnd.openxmlformats-officedocument.spreadsheetml.queryTable+xml"/>
  <Override PartName="/xl/queryTables/queryTable1881.xml" ContentType="application/vnd.openxmlformats-officedocument.spreadsheetml.queryTable+xml"/>
  <Override PartName="/xl/queryTables/queryTable1882.xml" ContentType="application/vnd.openxmlformats-officedocument.spreadsheetml.queryTable+xml"/>
  <Override PartName="/xl/queryTables/queryTable1883.xml" ContentType="application/vnd.openxmlformats-officedocument.spreadsheetml.queryTable+xml"/>
  <Override PartName="/xl/queryTables/queryTable1884.xml" ContentType="application/vnd.openxmlformats-officedocument.spreadsheetml.queryTable+xml"/>
  <Override PartName="/xl/queryTables/queryTable1885.xml" ContentType="application/vnd.openxmlformats-officedocument.spreadsheetml.queryTable+xml"/>
  <Override PartName="/xl/queryTables/queryTable1886.xml" ContentType="application/vnd.openxmlformats-officedocument.spreadsheetml.queryTable+xml"/>
  <Override PartName="/xl/queryTables/queryTable1887.xml" ContentType="application/vnd.openxmlformats-officedocument.spreadsheetml.queryTable+xml"/>
  <Override PartName="/xl/queryTables/queryTable1888.xml" ContentType="application/vnd.openxmlformats-officedocument.spreadsheetml.queryTable+xml"/>
  <Override PartName="/xl/queryTables/queryTable1889.xml" ContentType="application/vnd.openxmlformats-officedocument.spreadsheetml.queryTable+xml"/>
  <Override PartName="/xl/queryTables/queryTable1890.xml" ContentType="application/vnd.openxmlformats-officedocument.spreadsheetml.queryTable+xml"/>
  <Override PartName="/xl/queryTables/queryTable1891.xml" ContentType="application/vnd.openxmlformats-officedocument.spreadsheetml.queryTable+xml"/>
  <Override PartName="/xl/queryTables/queryTable1892.xml" ContentType="application/vnd.openxmlformats-officedocument.spreadsheetml.queryTable+xml"/>
  <Override PartName="/xl/queryTables/queryTable1893.xml" ContentType="application/vnd.openxmlformats-officedocument.spreadsheetml.queryTable+xml"/>
  <Override PartName="/xl/queryTables/queryTable1894.xml" ContentType="application/vnd.openxmlformats-officedocument.spreadsheetml.queryTable+xml"/>
  <Override PartName="/xl/queryTables/queryTable1895.xml" ContentType="application/vnd.openxmlformats-officedocument.spreadsheetml.queryTable+xml"/>
  <Override PartName="/xl/queryTables/queryTable1896.xml" ContentType="application/vnd.openxmlformats-officedocument.spreadsheetml.queryTable+xml"/>
  <Override PartName="/xl/queryTables/queryTable1897.xml" ContentType="application/vnd.openxmlformats-officedocument.spreadsheetml.queryTable+xml"/>
  <Override PartName="/xl/queryTables/queryTable1898.xml" ContentType="application/vnd.openxmlformats-officedocument.spreadsheetml.queryTable+xml"/>
  <Override PartName="/xl/queryTables/queryTable1899.xml" ContentType="application/vnd.openxmlformats-officedocument.spreadsheetml.queryTable+xml"/>
  <Override PartName="/xl/queryTables/queryTable1900.xml" ContentType="application/vnd.openxmlformats-officedocument.spreadsheetml.queryTable+xml"/>
  <Override PartName="/xl/queryTables/queryTable1901.xml" ContentType="application/vnd.openxmlformats-officedocument.spreadsheetml.queryTable+xml"/>
  <Override PartName="/xl/queryTables/queryTable1902.xml" ContentType="application/vnd.openxmlformats-officedocument.spreadsheetml.queryTable+xml"/>
  <Override PartName="/xl/queryTables/queryTable1903.xml" ContentType="application/vnd.openxmlformats-officedocument.spreadsheetml.queryTable+xml"/>
  <Override PartName="/xl/queryTables/queryTable1904.xml" ContentType="application/vnd.openxmlformats-officedocument.spreadsheetml.queryTable+xml"/>
  <Override PartName="/xl/queryTables/queryTable1905.xml" ContentType="application/vnd.openxmlformats-officedocument.spreadsheetml.queryTable+xml"/>
  <Override PartName="/xl/queryTables/queryTable1906.xml" ContentType="application/vnd.openxmlformats-officedocument.spreadsheetml.queryTable+xml"/>
  <Override PartName="/xl/queryTables/queryTable1907.xml" ContentType="application/vnd.openxmlformats-officedocument.spreadsheetml.queryTable+xml"/>
  <Override PartName="/xl/queryTables/queryTable1908.xml" ContentType="application/vnd.openxmlformats-officedocument.spreadsheetml.queryTable+xml"/>
  <Override PartName="/xl/queryTables/queryTable1909.xml" ContentType="application/vnd.openxmlformats-officedocument.spreadsheetml.queryTable+xml"/>
  <Override PartName="/xl/queryTables/queryTable1910.xml" ContentType="application/vnd.openxmlformats-officedocument.spreadsheetml.queryTable+xml"/>
  <Override PartName="/xl/queryTables/queryTable1911.xml" ContentType="application/vnd.openxmlformats-officedocument.spreadsheetml.queryTable+xml"/>
  <Override PartName="/xl/queryTables/queryTable1912.xml" ContentType="application/vnd.openxmlformats-officedocument.spreadsheetml.queryTable+xml"/>
  <Override PartName="/xl/queryTables/queryTable1913.xml" ContentType="application/vnd.openxmlformats-officedocument.spreadsheetml.queryTable+xml"/>
  <Override PartName="/xl/queryTables/queryTable1914.xml" ContentType="application/vnd.openxmlformats-officedocument.spreadsheetml.queryTable+xml"/>
  <Override PartName="/xl/queryTables/queryTable1915.xml" ContentType="application/vnd.openxmlformats-officedocument.spreadsheetml.queryTable+xml"/>
  <Override PartName="/xl/queryTables/queryTable1916.xml" ContentType="application/vnd.openxmlformats-officedocument.spreadsheetml.queryTable+xml"/>
  <Override PartName="/xl/queryTables/queryTable1917.xml" ContentType="application/vnd.openxmlformats-officedocument.spreadsheetml.queryTable+xml"/>
  <Override PartName="/xl/queryTables/queryTable1918.xml" ContentType="application/vnd.openxmlformats-officedocument.spreadsheetml.queryTable+xml"/>
  <Override PartName="/xl/queryTables/queryTable1919.xml" ContentType="application/vnd.openxmlformats-officedocument.spreadsheetml.queryTable+xml"/>
  <Override PartName="/xl/queryTables/queryTable1920.xml" ContentType="application/vnd.openxmlformats-officedocument.spreadsheetml.queryTable+xml"/>
  <Override PartName="/xl/queryTables/queryTable1921.xml" ContentType="application/vnd.openxmlformats-officedocument.spreadsheetml.queryTable+xml"/>
  <Override PartName="/xl/queryTables/queryTable1922.xml" ContentType="application/vnd.openxmlformats-officedocument.spreadsheetml.queryTable+xml"/>
  <Override PartName="/xl/queryTables/queryTable1923.xml" ContentType="application/vnd.openxmlformats-officedocument.spreadsheetml.queryTable+xml"/>
  <Override PartName="/xl/queryTables/queryTable1924.xml" ContentType="application/vnd.openxmlformats-officedocument.spreadsheetml.queryTable+xml"/>
  <Override PartName="/xl/queryTables/queryTable1925.xml" ContentType="application/vnd.openxmlformats-officedocument.spreadsheetml.queryTable+xml"/>
  <Override PartName="/xl/queryTables/queryTable1926.xml" ContentType="application/vnd.openxmlformats-officedocument.spreadsheetml.queryTable+xml"/>
  <Override PartName="/xl/queryTables/queryTable1927.xml" ContentType="application/vnd.openxmlformats-officedocument.spreadsheetml.queryTable+xml"/>
  <Override PartName="/xl/queryTables/queryTable1928.xml" ContentType="application/vnd.openxmlformats-officedocument.spreadsheetml.queryTable+xml"/>
  <Override PartName="/xl/queryTables/queryTable1929.xml" ContentType="application/vnd.openxmlformats-officedocument.spreadsheetml.queryTable+xml"/>
  <Override PartName="/xl/queryTables/queryTable1930.xml" ContentType="application/vnd.openxmlformats-officedocument.spreadsheetml.queryTable+xml"/>
  <Override PartName="/xl/queryTables/queryTable1931.xml" ContentType="application/vnd.openxmlformats-officedocument.spreadsheetml.queryTable+xml"/>
  <Override PartName="/xl/queryTables/queryTable1932.xml" ContentType="application/vnd.openxmlformats-officedocument.spreadsheetml.queryTable+xml"/>
  <Override PartName="/xl/queryTables/queryTable1933.xml" ContentType="application/vnd.openxmlformats-officedocument.spreadsheetml.queryTable+xml"/>
  <Override PartName="/xl/queryTables/queryTable1934.xml" ContentType="application/vnd.openxmlformats-officedocument.spreadsheetml.queryTable+xml"/>
  <Override PartName="/xl/queryTables/queryTable1935.xml" ContentType="application/vnd.openxmlformats-officedocument.spreadsheetml.queryTable+xml"/>
  <Override PartName="/xl/queryTables/queryTable1936.xml" ContentType="application/vnd.openxmlformats-officedocument.spreadsheetml.queryTable+xml"/>
  <Override PartName="/xl/queryTables/queryTable1937.xml" ContentType="application/vnd.openxmlformats-officedocument.spreadsheetml.queryTable+xml"/>
  <Override PartName="/xl/queryTables/queryTable1938.xml" ContentType="application/vnd.openxmlformats-officedocument.spreadsheetml.queryTable+xml"/>
  <Override PartName="/xl/queryTables/queryTable1939.xml" ContentType="application/vnd.openxmlformats-officedocument.spreadsheetml.queryTable+xml"/>
  <Override PartName="/xl/queryTables/queryTable1940.xml" ContentType="application/vnd.openxmlformats-officedocument.spreadsheetml.queryTable+xml"/>
  <Override PartName="/xl/queryTables/queryTable1941.xml" ContentType="application/vnd.openxmlformats-officedocument.spreadsheetml.queryTable+xml"/>
  <Override PartName="/xl/queryTables/queryTable1942.xml" ContentType="application/vnd.openxmlformats-officedocument.spreadsheetml.queryTable+xml"/>
  <Override PartName="/xl/queryTables/queryTable1943.xml" ContentType="application/vnd.openxmlformats-officedocument.spreadsheetml.queryTable+xml"/>
  <Override PartName="/xl/queryTables/queryTable1944.xml" ContentType="application/vnd.openxmlformats-officedocument.spreadsheetml.queryTable+xml"/>
  <Override PartName="/xl/queryTables/queryTable1945.xml" ContentType="application/vnd.openxmlformats-officedocument.spreadsheetml.queryTable+xml"/>
  <Override PartName="/xl/queryTables/queryTable1946.xml" ContentType="application/vnd.openxmlformats-officedocument.spreadsheetml.queryTable+xml"/>
  <Override PartName="/xl/queryTables/queryTable1947.xml" ContentType="application/vnd.openxmlformats-officedocument.spreadsheetml.queryTable+xml"/>
  <Override PartName="/xl/queryTables/queryTable1948.xml" ContentType="application/vnd.openxmlformats-officedocument.spreadsheetml.queryTable+xml"/>
  <Override PartName="/xl/queryTables/queryTable1949.xml" ContentType="application/vnd.openxmlformats-officedocument.spreadsheetml.queryTable+xml"/>
  <Override PartName="/xl/queryTables/queryTable1950.xml" ContentType="application/vnd.openxmlformats-officedocument.spreadsheetml.queryTable+xml"/>
  <Override PartName="/xl/queryTables/queryTable1951.xml" ContentType="application/vnd.openxmlformats-officedocument.spreadsheetml.queryTable+xml"/>
  <Override PartName="/xl/queryTables/queryTable1952.xml" ContentType="application/vnd.openxmlformats-officedocument.spreadsheetml.queryTable+xml"/>
  <Override PartName="/xl/queryTables/queryTable1953.xml" ContentType="application/vnd.openxmlformats-officedocument.spreadsheetml.queryTable+xml"/>
  <Override PartName="/xl/queryTables/queryTable1954.xml" ContentType="application/vnd.openxmlformats-officedocument.spreadsheetml.queryTable+xml"/>
  <Override PartName="/xl/queryTables/queryTable1955.xml" ContentType="application/vnd.openxmlformats-officedocument.spreadsheetml.queryTable+xml"/>
  <Override PartName="/xl/queryTables/queryTable1956.xml" ContentType="application/vnd.openxmlformats-officedocument.spreadsheetml.queryTable+xml"/>
  <Override PartName="/xl/queryTables/queryTable1957.xml" ContentType="application/vnd.openxmlformats-officedocument.spreadsheetml.queryTable+xml"/>
  <Override PartName="/xl/queryTables/queryTable1958.xml" ContentType="application/vnd.openxmlformats-officedocument.spreadsheetml.queryTable+xml"/>
  <Override PartName="/xl/queryTables/queryTable1959.xml" ContentType="application/vnd.openxmlformats-officedocument.spreadsheetml.queryTable+xml"/>
  <Override PartName="/xl/queryTables/queryTable1960.xml" ContentType="application/vnd.openxmlformats-officedocument.spreadsheetml.queryTable+xml"/>
  <Override PartName="/xl/queryTables/queryTable1961.xml" ContentType="application/vnd.openxmlformats-officedocument.spreadsheetml.queryTable+xml"/>
  <Override PartName="/xl/queryTables/queryTable1962.xml" ContentType="application/vnd.openxmlformats-officedocument.spreadsheetml.queryTable+xml"/>
  <Override PartName="/xl/queryTables/queryTable1963.xml" ContentType="application/vnd.openxmlformats-officedocument.spreadsheetml.queryTable+xml"/>
  <Override PartName="/xl/queryTables/queryTable1964.xml" ContentType="application/vnd.openxmlformats-officedocument.spreadsheetml.queryTable+xml"/>
  <Override PartName="/xl/queryTables/queryTable1965.xml" ContentType="application/vnd.openxmlformats-officedocument.spreadsheetml.queryTable+xml"/>
  <Override PartName="/xl/queryTables/queryTable1966.xml" ContentType="application/vnd.openxmlformats-officedocument.spreadsheetml.queryTable+xml"/>
  <Override PartName="/xl/queryTables/queryTable1967.xml" ContentType="application/vnd.openxmlformats-officedocument.spreadsheetml.queryTable+xml"/>
  <Override PartName="/xl/queryTables/queryTable1968.xml" ContentType="application/vnd.openxmlformats-officedocument.spreadsheetml.queryTable+xml"/>
  <Override PartName="/xl/queryTables/queryTable1969.xml" ContentType="application/vnd.openxmlformats-officedocument.spreadsheetml.queryTable+xml"/>
  <Override PartName="/xl/queryTables/queryTable1970.xml" ContentType="application/vnd.openxmlformats-officedocument.spreadsheetml.queryTable+xml"/>
  <Override PartName="/xl/queryTables/queryTable1971.xml" ContentType="application/vnd.openxmlformats-officedocument.spreadsheetml.queryTable+xml"/>
  <Override PartName="/xl/queryTables/queryTable1972.xml" ContentType="application/vnd.openxmlformats-officedocument.spreadsheetml.queryTable+xml"/>
  <Override PartName="/xl/queryTables/queryTable1973.xml" ContentType="application/vnd.openxmlformats-officedocument.spreadsheetml.queryTable+xml"/>
  <Override PartName="/xl/queryTables/queryTable1974.xml" ContentType="application/vnd.openxmlformats-officedocument.spreadsheetml.queryTable+xml"/>
  <Override PartName="/xl/queryTables/queryTable1975.xml" ContentType="application/vnd.openxmlformats-officedocument.spreadsheetml.queryTable+xml"/>
  <Override PartName="/xl/queryTables/queryTable1976.xml" ContentType="application/vnd.openxmlformats-officedocument.spreadsheetml.queryTable+xml"/>
  <Override PartName="/xl/queryTables/queryTable1977.xml" ContentType="application/vnd.openxmlformats-officedocument.spreadsheetml.queryTable+xml"/>
  <Override PartName="/xl/queryTables/queryTable1978.xml" ContentType="application/vnd.openxmlformats-officedocument.spreadsheetml.queryTable+xml"/>
  <Override PartName="/xl/queryTables/queryTable1979.xml" ContentType="application/vnd.openxmlformats-officedocument.spreadsheetml.queryTable+xml"/>
  <Override PartName="/xl/queryTables/queryTable1980.xml" ContentType="application/vnd.openxmlformats-officedocument.spreadsheetml.queryTable+xml"/>
  <Override PartName="/xl/queryTables/queryTable1981.xml" ContentType="application/vnd.openxmlformats-officedocument.spreadsheetml.queryTable+xml"/>
  <Override PartName="/xl/queryTables/queryTable1982.xml" ContentType="application/vnd.openxmlformats-officedocument.spreadsheetml.queryTable+xml"/>
  <Override PartName="/xl/queryTables/queryTable1983.xml" ContentType="application/vnd.openxmlformats-officedocument.spreadsheetml.queryTable+xml"/>
  <Override PartName="/xl/queryTables/queryTable1984.xml" ContentType="application/vnd.openxmlformats-officedocument.spreadsheetml.queryTable+xml"/>
  <Override PartName="/xl/queryTables/queryTable1985.xml" ContentType="application/vnd.openxmlformats-officedocument.spreadsheetml.queryTable+xml"/>
  <Override PartName="/xl/queryTables/queryTable1986.xml" ContentType="application/vnd.openxmlformats-officedocument.spreadsheetml.queryTable+xml"/>
  <Override PartName="/xl/queryTables/queryTable1987.xml" ContentType="application/vnd.openxmlformats-officedocument.spreadsheetml.queryTable+xml"/>
  <Override PartName="/xl/queryTables/queryTable1988.xml" ContentType="application/vnd.openxmlformats-officedocument.spreadsheetml.queryTable+xml"/>
  <Override PartName="/xl/queryTables/queryTable1989.xml" ContentType="application/vnd.openxmlformats-officedocument.spreadsheetml.queryTable+xml"/>
  <Override PartName="/xl/queryTables/queryTable1990.xml" ContentType="application/vnd.openxmlformats-officedocument.spreadsheetml.queryTable+xml"/>
  <Override PartName="/xl/queryTables/queryTable1991.xml" ContentType="application/vnd.openxmlformats-officedocument.spreadsheetml.queryTable+xml"/>
  <Override PartName="/xl/queryTables/queryTable1992.xml" ContentType="application/vnd.openxmlformats-officedocument.spreadsheetml.queryTable+xml"/>
  <Override PartName="/xl/queryTables/queryTable1993.xml" ContentType="application/vnd.openxmlformats-officedocument.spreadsheetml.queryTable+xml"/>
  <Override PartName="/xl/queryTables/queryTable1994.xml" ContentType="application/vnd.openxmlformats-officedocument.spreadsheetml.queryTable+xml"/>
  <Override PartName="/xl/queryTables/queryTable1995.xml" ContentType="application/vnd.openxmlformats-officedocument.spreadsheetml.queryTable+xml"/>
  <Override PartName="/xl/queryTables/queryTable1996.xml" ContentType="application/vnd.openxmlformats-officedocument.spreadsheetml.queryTable+xml"/>
  <Override PartName="/xl/queryTables/queryTable1997.xml" ContentType="application/vnd.openxmlformats-officedocument.spreadsheetml.queryTable+xml"/>
  <Override PartName="/xl/queryTables/queryTable1998.xml" ContentType="application/vnd.openxmlformats-officedocument.spreadsheetml.queryTable+xml"/>
  <Override PartName="/xl/queryTables/queryTable1999.xml" ContentType="application/vnd.openxmlformats-officedocument.spreadsheetml.queryTable+xml"/>
  <Override PartName="/xl/queryTables/queryTable2000.xml" ContentType="application/vnd.openxmlformats-officedocument.spreadsheetml.queryTable+xml"/>
  <Override PartName="/xl/queryTables/queryTable2001.xml" ContentType="application/vnd.openxmlformats-officedocument.spreadsheetml.queryTable+xml"/>
  <Override PartName="/xl/queryTables/queryTable2002.xml" ContentType="application/vnd.openxmlformats-officedocument.spreadsheetml.queryTable+xml"/>
  <Override PartName="/xl/queryTables/queryTable2003.xml" ContentType="application/vnd.openxmlformats-officedocument.spreadsheetml.queryTable+xml"/>
  <Override PartName="/xl/queryTables/queryTable2004.xml" ContentType="application/vnd.openxmlformats-officedocument.spreadsheetml.queryTable+xml"/>
  <Override PartName="/xl/queryTables/queryTable2005.xml" ContentType="application/vnd.openxmlformats-officedocument.spreadsheetml.queryTable+xml"/>
  <Override PartName="/xl/queryTables/queryTable2006.xml" ContentType="application/vnd.openxmlformats-officedocument.spreadsheetml.queryTable+xml"/>
  <Override PartName="/xl/queryTables/queryTable2007.xml" ContentType="application/vnd.openxmlformats-officedocument.spreadsheetml.queryTable+xml"/>
  <Override PartName="/xl/queryTables/queryTable2008.xml" ContentType="application/vnd.openxmlformats-officedocument.spreadsheetml.queryTable+xml"/>
  <Override PartName="/xl/queryTables/queryTable2009.xml" ContentType="application/vnd.openxmlformats-officedocument.spreadsheetml.queryTable+xml"/>
  <Override PartName="/xl/queryTables/queryTable2010.xml" ContentType="application/vnd.openxmlformats-officedocument.spreadsheetml.queryTable+xml"/>
  <Override PartName="/xl/queryTables/queryTable2011.xml" ContentType="application/vnd.openxmlformats-officedocument.spreadsheetml.queryTable+xml"/>
  <Override PartName="/xl/queryTables/queryTable2012.xml" ContentType="application/vnd.openxmlformats-officedocument.spreadsheetml.queryTable+xml"/>
  <Override PartName="/xl/queryTables/queryTable2013.xml" ContentType="application/vnd.openxmlformats-officedocument.spreadsheetml.queryTable+xml"/>
  <Override PartName="/xl/queryTables/queryTable2014.xml" ContentType="application/vnd.openxmlformats-officedocument.spreadsheetml.queryTable+xml"/>
  <Override PartName="/xl/queryTables/queryTable2015.xml" ContentType="application/vnd.openxmlformats-officedocument.spreadsheetml.queryTable+xml"/>
  <Override PartName="/xl/queryTables/queryTable2016.xml" ContentType="application/vnd.openxmlformats-officedocument.spreadsheetml.queryTable+xml"/>
  <Override PartName="/xl/queryTables/queryTable2017.xml" ContentType="application/vnd.openxmlformats-officedocument.spreadsheetml.queryTable+xml"/>
  <Override PartName="/xl/queryTables/queryTable2018.xml" ContentType="application/vnd.openxmlformats-officedocument.spreadsheetml.queryTable+xml"/>
  <Override PartName="/xl/queryTables/queryTable2019.xml" ContentType="application/vnd.openxmlformats-officedocument.spreadsheetml.queryTable+xml"/>
  <Override PartName="/xl/queryTables/queryTable2020.xml" ContentType="application/vnd.openxmlformats-officedocument.spreadsheetml.queryTable+xml"/>
  <Override PartName="/xl/queryTables/queryTable2021.xml" ContentType="application/vnd.openxmlformats-officedocument.spreadsheetml.queryTable+xml"/>
  <Override PartName="/xl/queryTables/queryTable2022.xml" ContentType="application/vnd.openxmlformats-officedocument.spreadsheetml.queryTable+xml"/>
  <Override PartName="/xl/queryTables/queryTable2023.xml" ContentType="application/vnd.openxmlformats-officedocument.spreadsheetml.queryTable+xml"/>
  <Override PartName="/xl/queryTables/queryTable2024.xml" ContentType="application/vnd.openxmlformats-officedocument.spreadsheetml.queryTable+xml"/>
  <Override PartName="/xl/queryTables/queryTable2025.xml" ContentType="application/vnd.openxmlformats-officedocument.spreadsheetml.queryTable+xml"/>
  <Override PartName="/xl/queryTables/queryTable2026.xml" ContentType="application/vnd.openxmlformats-officedocument.spreadsheetml.queryTable+xml"/>
  <Override PartName="/xl/queryTables/queryTable2027.xml" ContentType="application/vnd.openxmlformats-officedocument.spreadsheetml.queryTable+xml"/>
  <Override PartName="/xl/queryTables/queryTable2028.xml" ContentType="application/vnd.openxmlformats-officedocument.spreadsheetml.queryTable+xml"/>
  <Override PartName="/xl/queryTables/queryTable2029.xml" ContentType="application/vnd.openxmlformats-officedocument.spreadsheetml.queryTable+xml"/>
  <Override PartName="/xl/queryTables/queryTable2030.xml" ContentType="application/vnd.openxmlformats-officedocument.spreadsheetml.queryTable+xml"/>
  <Override PartName="/xl/queryTables/queryTable2031.xml" ContentType="application/vnd.openxmlformats-officedocument.spreadsheetml.queryTable+xml"/>
  <Override PartName="/xl/queryTables/queryTable2032.xml" ContentType="application/vnd.openxmlformats-officedocument.spreadsheetml.queryTable+xml"/>
  <Override PartName="/xl/queryTables/queryTable2033.xml" ContentType="application/vnd.openxmlformats-officedocument.spreadsheetml.queryTable+xml"/>
  <Override PartName="/xl/queryTables/queryTable2034.xml" ContentType="application/vnd.openxmlformats-officedocument.spreadsheetml.queryTable+xml"/>
  <Override PartName="/xl/queryTables/queryTable2035.xml" ContentType="application/vnd.openxmlformats-officedocument.spreadsheetml.queryTable+xml"/>
  <Override PartName="/xl/queryTables/queryTable2036.xml" ContentType="application/vnd.openxmlformats-officedocument.spreadsheetml.queryTable+xml"/>
  <Override PartName="/xl/queryTables/queryTable2037.xml" ContentType="application/vnd.openxmlformats-officedocument.spreadsheetml.queryTable+xml"/>
  <Override PartName="/xl/queryTables/queryTable2038.xml" ContentType="application/vnd.openxmlformats-officedocument.spreadsheetml.queryTable+xml"/>
  <Override PartName="/xl/queryTables/queryTable2039.xml" ContentType="application/vnd.openxmlformats-officedocument.spreadsheetml.queryTable+xml"/>
  <Override PartName="/xl/queryTables/queryTable2040.xml" ContentType="application/vnd.openxmlformats-officedocument.spreadsheetml.queryTable+xml"/>
  <Override PartName="/xl/queryTables/queryTable2041.xml" ContentType="application/vnd.openxmlformats-officedocument.spreadsheetml.queryTable+xml"/>
  <Override PartName="/xl/queryTables/queryTable2042.xml" ContentType="application/vnd.openxmlformats-officedocument.spreadsheetml.queryTable+xml"/>
  <Override PartName="/xl/queryTables/queryTable2043.xml" ContentType="application/vnd.openxmlformats-officedocument.spreadsheetml.queryTable+xml"/>
  <Override PartName="/xl/queryTables/queryTable2044.xml" ContentType="application/vnd.openxmlformats-officedocument.spreadsheetml.queryTable+xml"/>
  <Override PartName="/xl/queryTables/queryTable2045.xml" ContentType="application/vnd.openxmlformats-officedocument.spreadsheetml.queryTable+xml"/>
  <Override PartName="/xl/queryTables/queryTable2046.xml" ContentType="application/vnd.openxmlformats-officedocument.spreadsheetml.queryTable+xml"/>
  <Override PartName="/xl/queryTables/queryTable2047.xml" ContentType="application/vnd.openxmlformats-officedocument.spreadsheetml.queryTable+xml"/>
  <Override PartName="/xl/queryTables/queryTable2048.xml" ContentType="application/vnd.openxmlformats-officedocument.spreadsheetml.queryTable+xml"/>
  <Override PartName="/xl/queryTables/queryTable2049.xml" ContentType="application/vnd.openxmlformats-officedocument.spreadsheetml.queryTable+xml"/>
  <Override PartName="/xl/queryTables/queryTable2050.xml" ContentType="application/vnd.openxmlformats-officedocument.spreadsheetml.queryTable+xml"/>
  <Override PartName="/xl/queryTables/queryTable2051.xml" ContentType="application/vnd.openxmlformats-officedocument.spreadsheetml.queryTable+xml"/>
  <Override PartName="/xl/queryTables/queryTable2052.xml" ContentType="application/vnd.openxmlformats-officedocument.spreadsheetml.queryTable+xml"/>
  <Override PartName="/xl/queryTables/queryTable2053.xml" ContentType="application/vnd.openxmlformats-officedocument.spreadsheetml.queryTable+xml"/>
  <Override PartName="/xl/queryTables/queryTable2054.xml" ContentType="application/vnd.openxmlformats-officedocument.spreadsheetml.queryTable+xml"/>
  <Override PartName="/xl/queryTables/queryTable2055.xml" ContentType="application/vnd.openxmlformats-officedocument.spreadsheetml.queryTable+xml"/>
  <Override PartName="/xl/queryTables/queryTable2056.xml" ContentType="application/vnd.openxmlformats-officedocument.spreadsheetml.queryTable+xml"/>
  <Override PartName="/xl/queryTables/queryTable2057.xml" ContentType="application/vnd.openxmlformats-officedocument.spreadsheetml.queryTable+xml"/>
  <Override PartName="/xl/queryTables/queryTable2058.xml" ContentType="application/vnd.openxmlformats-officedocument.spreadsheetml.queryTable+xml"/>
  <Override PartName="/xl/queryTables/queryTable2059.xml" ContentType="application/vnd.openxmlformats-officedocument.spreadsheetml.queryTable+xml"/>
  <Override PartName="/xl/queryTables/queryTable2060.xml" ContentType="application/vnd.openxmlformats-officedocument.spreadsheetml.queryTable+xml"/>
  <Override PartName="/xl/queryTables/queryTable2061.xml" ContentType="application/vnd.openxmlformats-officedocument.spreadsheetml.queryTable+xml"/>
  <Override PartName="/xl/queryTables/queryTable2062.xml" ContentType="application/vnd.openxmlformats-officedocument.spreadsheetml.queryTable+xml"/>
  <Override PartName="/xl/queryTables/queryTable2063.xml" ContentType="application/vnd.openxmlformats-officedocument.spreadsheetml.queryTable+xml"/>
  <Override PartName="/xl/queryTables/queryTable2064.xml" ContentType="application/vnd.openxmlformats-officedocument.spreadsheetml.queryTable+xml"/>
  <Override PartName="/xl/queryTables/queryTable2065.xml" ContentType="application/vnd.openxmlformats-officedocument.spreadsheetml.queryTable+xml"/>
  <Override PartName="/xl/queryTables/queryTable2066.xml" ContentType="application/vnd.openxmlformats-officedocument.spreadsheetml.queryTable+xml"/>
  <Override PartName="/xl/queryTables/queryTable2067.xml" ContentType="application/vnd.openxmlformats-officedocument.spreadsheetml.queryTable+xml"/>
  <Override PartName="/xl/queryTables/queryTable2068.xml" ContentType="application/vnd.openxmlformats-officedocument.spreadsheetml.queryTable+xml"/>
  <Override PartName="/xl/queryTables/queryTable2069.xml" ContentType="application/vnd.openxmlformats-officedocument.spreadsheetml.queryTable+xml"/>
  <Override PartName="/xl/queryTables/queryTable2070.xml" ContentType="application/vnd.openxmlformats-officedocument.spreadsheetml.queryTable+xml"/>
  <Override PartName="/xl/queryTables/queryTable2071.xml" ContentType="application/vnd.openxmlformats-officedocument.spreadsheetml.queryTable+xml"/>
  <Override PartName="/xl/queryTables/queryTable2072.xml" ContentType="application/vnd.openxmlformats-officedocument.spreadsheetml.queryTable+xml"/>
  <Override PartName="/xl/queryTables/queryTable2073.xml" ContentType="application/vnd.openxmlformats-officedocument.spreadsheetml.queryTable+xml"/>
  <Override PartName="/xl/queryTables/queryTable2074.xml" ContentType="application/vnd.openxmlformats-officedocument.spreadsheetml.queryTable+xml"/>
  <Override PartName="/xl/queryTables/queryTable2075.xml" ContentType="application/vnd.openxmlformats-officedocument.spreadsheetml.queryTable+xml"/>
  <Override PartName="/xl/queryTables/queryTable2076.xml" ContentType="application/vnd.openxmlformats-officedocument.spreadsheetml.queryTable+xml"/>
  <Override PartName="/xl/queryTables/queryTable2077.xml" ContentType="application/vnd.openxmlformats-officedocument.spreadsheetml.queryTable+xml"/>
  <Override PartName="/xl/queryTables/queryTable2078.xml" ContentType="application/vnd.openxmlformats-officedocument.spreadsheetml.queryTable+xml"/>
  <Override PartName="/xl/queryTables/queryTable2079.xml" ContentType="application/vnd.openxmlformats-officedocument.spreadsheetml.queryTable+xml"/>
  <Override PartName="/xl/queryTables/queryTable2080.xml" ContentType="application/vnd.openxmlformats-officedocument.spreadsheetml.queryTable+xml"/>
  <Override PartName="/xl/queryTables/queryTable2081.xml" ContentType="application/vnd.openxmlformats-officedocument.spreadsheetml.queryTable+xml"/>
  <Override PartName="/xl/queryTables/queryTable2082.xml" ContentType="application/vnd.openxmlformats-officedocument.spreadsheetml.queryTable+xml"/>
  <Override PartName="/xl/queryTables/queryTable2083.xml" ContentType="application/vnd.openxmlformats-officedocument.spreadsheetml.queryTable+xml"/>
  <Override PartName="/xl/queryTables/queryTable2084.xml" ContentType="application/vnd.openxmlformats-officedocument.spreadsheetml.queryTable+xml"/>
  <Override PartName="/xl/queryTables/queryTable2085.xml" ContentType="application/vnd.openxmlformats-officedocument.spreadsheetml.queryTable+xml"/>
  <Override PartName="/xl/queryTables/queryTable2086.xml" ContentType="application/vnd.openxmlformats-officedocument.spreadsheetml.queryTable+xml"/>
  <Override PartName="/xl/queryTables/queryTable2087.xml" ContentType="application/vnd.openxmlformats-officedocument.spreadsheetml.queryTable+xml"/>
  <Override PartName="/xl/queryTables/queryTable2088.xml" ContentType="application/vnd.openxmlformats-officedocument.spreadsheetml.queryTable+xml"/>
  <Override PartName="/xl/queryTables/queryTable2089.xml" ContentType="application/vnd.openxmlformats-officedocument.spreadsheetml.queryTable+xml"/>
  <Override PartName="/xl/queryTables/queryTable2090.xml" ContentType="application/vnd.openxmlformats-officedocument.spreadsheetml.queryTable+xml"/>
  <Override PartName="/xl/queryTables/queryTable2091.xml" ContentType="application/vnd.openxmlformats-officedocument.spreadsheetml.queryTable+xml"/>
  <Override PartName="/xl/queryTables/queryTable2092.xml" ContentType="application/vnd.openxmlformats-officedocument.spreadsheetml.queryTable+xml"/>
  <Override PartName="/xl/queryTables/queryTable2093.xml" ContentType="application/vnd.openxmlformats-officedocument.spreadsheetml.queryTable+xml"/>
  <Override PartName="/xl/queryTables/queryTable2094.xml" ContentType="application/vnd.openxmlformats-officedocument.spreadsheetml.queryTable+xml"/>
  <Override PartName="/xl/queryTables/queryTable2095.xml" ContentType="application/vnd.openxmlformats-officedocument.spreadsheetml.queryTable+xml"/>
  <Override PartName="/xl/queryTables/queryTable2096.xml" ContentType="application/vnd.openxmlformats-officedocument.spreadsheetml.queryTable+xml"/>
  <Override PartName="/xl/queryTables/queryTable2097.xml" ContentType="application/vnd.openxmlformats-officedocument.spreadsheetml.queryTable+xml"/>
  <Override PartName="/xl/queryTables/queryTable2098.xml" ContentType="application/vnd.openxmlformats-officedocument.spreadsheetml.queryTable+xml"/>
  <Override PartName="/xl/queryTables/queryTable2099.xml" ContentType="application/vnd.openxmlformats-officedocument.spreadsheetml.queryTable+xml"/>
  <Override PartName="/xl/queryTables/queryTable2100.xml" ContentType="application/vnd.openxmlformats-officedocument.spreadsheetml.queryTable+xml"/>
  <Override PartName="/xl/queryTables/queryTable2101.xml" ContentType="application/vnd.openxmlformats-officedocument.spreadsheetml.queryTable+xml"/>
  <Override PartName="/xl/queryTables/queryTable2102.xml" ContentType="application/vnd.openxmlformats-officedocument.spreadsheetml.queryTable+xml"/>
  <Override PartName="/xl/queryTables/queryTable2103.xml" ContentType="application/vnd.openxmlformats-officedocument.spreadsheetml.queryTable+xml"/>
  <Override PartName="/xl/queryTables/queryTable2104.xml" ContentType="application/vnd.openxmlformats-officedocument.spreadsheetml.queryTable+xml"/>
  <Override PartName="/xl/queryTables/queryTable2105.xml" ContentType="application/vnd.openxmlformats-officedocument.spreadsheetml.queryTable+xml"/>
  <Override PartName="/xl/queryTables/queryTable2106.xml" ContentType="application/vnd.openxmlformats-officedocument.spreadsheetml.queryTable+xml"/>
  <Override PartName="/xl/queryTables/queryTable2107.xml" ContentType="application/vnd.openxmlformats-officedocument.spreadsheetml.queryTable+xml"/>
  <Override PartName="/xl/queryTables/queryTable2108.xml" ContentType="application/vnd.openxmlformats-officedocument.spreadsheetml.queryTable+xml"/>
  <Override PartName="/xl/queryTables/queryTable2109.xml" ContentType="application/vnd.openxmlformats-officedocument.spreadsheetml.queryTable+xml"/>
  <Override PartName="/xl/queryTables/queryTable2110.xml" ContentType="application/vnd.openxmlformats-officedocument.spreadsheetml.queryTable+xml"/>
  <Override PartName="/xl/queryTables/queryTable2111.xml" ContentType="application/vnd.openxmlformats-officedocument.spreadsheetml.queryTable+xml"/>
  <Override PartName="/xl/queryTables/queryTable2112.xml" ContentType="application/vnd.openxmlformats-officedocument.spreadsheetml.queryTable+xml"/>
  <Override PartName="/xl/queryTables/queryTable2113.xml" ContentType="application/vnd.openxmlformats-officedocument.spreadsheetml.queryTable+xml"/>
  <Override PartName="/xl/queryTables/queryTable2114.xml" ContentType="application/vnd.openxmlformats-officedocument.spreadsheetml.queryTable+xml"/>
  <Override PartName="/xl/queryTables/queryTable2115.xml" ContentType="application/vnd.openxmlformats-officedocument.spreadsheetml.queryTable+xml"/>
  <Override PartName="/xl/queryTables/queryTable2116.xml" ContentType="application/vnd.openxmlformats-officedocument.spreadsheetml.queryTable+xml"/>
  <Override PartName="/xl/queryTables/queryTable2117.xml" ContentType="application/vnd.openxmlformats-officedocument.spreadsheetml.queryTable+xml"/>
  <Override PartName="/xl/queryTables/queryTable2118.xml" ContentType="application/vnd.openxmlformats-officedocument.spreadsheetml.queryTable+xml"/>
  <Override PartName="/xl/queryTables/queryTable2119.xml" ContentType="application/vnd.openxmlformats-officedocument.spreadsheetml.queryTable+xml"/>
  <Override PartName="/xl/queryTables/queryTable2120.xml" ContentType="application/vnd.openxmlformats-officedocument.spreadsheetml.queryTable+xml"/>
  <Override PartName="/xl/queryTables/queryTable2121.xml" ContentType="application/vnd.openxmlformats-officedocument.spreadsheetml.queryTable+xml"/>
  <Override PartName="/xl/queryTables/queryTable2122.xml" ContentType="application/vnd.openxmlformats-officedocument.spreadsheetml.queryTable+xml"/>
  <Override PartName="/xl/queryTables/queryTable2123.xml" ContentType="application/vnd.openxmlformats-officedocument.spreadsheetml.queryTable+xml"/>
  <Override PartName="/xl/queryTables/queryTable2124.xml" ContentType="application/vnd.openxmlformats-officedocument.spreadsheetml.queryTable+xml"/>
  <Override PartName="/xl/queryTables/queryTable2125.xml" ContentType="application/vnd.openxmlformats-officedocument.spreadsheetml.queryTable+xml"/>
  <Override PartName="/xl/queryTables/queryTable2126.xml" ContentType="application/vnd.openxmlformats-officedocument.spreadsheetml.queryTable+xml"/>
  <Override PartName="/xl/queryTables/queryTable2127.xml" ContentType="application/vnd.openxmlformats-officedocument.spreadsheetml.queryTable+xml"/>
  <Override PartName="/xl/queryTables/queryTable2128.xml" ContentType="application/vnd.openxmlformats-officedocument.spreadsheetml.queryTable+xml"/>
  <Override PartName="/xl/queryTables/queryTable2129.xml" ContentType="application/vnd.openxmlformats-officedocument.spreadsheetml.queryTable+xml"/>
  <Override PartName="/xl/queryTables/queryTable2130.xml" ContentType="application/vnd.openxmlformats-officedocument.spreadsheetml.queryTable+xml"/>
  <Override PartName="/xl/queryTables/queryTable2131.xml" ContentType="application/vnd.openxmlformats-officedocument.spreadsheetml.queryTable+xml"/>
  <Override PartName="/xl/queryTables/queryTable2132.xml" ContentType="application/vnd.openxmlformats-officedocument.spreadsheetml.queryTable+xml"/>
  <Override PartName="/xl/queryTables/queryTable2133.xml" ContentType="application/vnd.openxmlformats-officedocument.spreadsheetml.queryTable+xml"/>
  <Override PartName="/xl/queryTables/queryTable2134.xml" ContentType="application/vnd.openxmlformats-officedocument.spreadsheetml.queryTable+xml"/>
  <Override PartName="/xl/queryTables/queryTable2135.xml" ContentType="application/vnd.openxmlformats-officedocument.spreadsheetml.queryTable+xml"/>
  <Override PartName="/xl/queryTables/queryTable2136.xml" ContentType="application/vnd.openxmlformats-officedocument.spreadsheetml.queryTable+xml"/>
  <Override PartName="/xl/queryTables/queryTable2137.xml" ContentType="application/vnd.openxmlformats-officedocument.spreadsheetml.queryTable+xml"/>
  <Override PartName="/xl/queryTables/queryTable2138.xml" ContentType="application/vnd.openxmlformats-officedocument.spreadsheetml.queryTable+xml"/>
  <Override PartName="/xl/queryTables/queryTable2139.xml" ContentType="application/vnd.openxmlformats-officedocument.spreadsheetml.queryTable+xml"/>
  <Override PartName="/xl/queryTables/queryTable2140.xml" ContentType="application/vnd.openxmlformats-officedocument.spreadsheetml.queryTable+xml"/>
  <Override PartName="/xl/queryTables/queryTable2141.xml" ContentType="application/vnd.openxmlformats-officedocument.spreadsheetml.queryTable+xml"/>
  <Override PartName="/xl/queryTables/queryTable2142.xml" ContentType="application/vnd.openxmlformats-officedocument.spreadsheetml.queryTable+xml"/>
  <Override PartName="/xl/queryTables/queryTable2143.xml" ContentType="application/vnd.openxmlformats-officedocument.spreadsheetml.queryTable+xml"/>
  <Override PartName="/xl/queryTables/queryTable2144.xml" ContentType="application/vnd.openxmlformats-officedocument.spreadsheetml.queryTable+xml"/>
  <Override PartName="/xl/queryTables/queryTable2145.xml" ContentType="application/vnd.openxmlformats-officedocument.spreadsheetml.queryTable+xml"/>
  <Override PartName="/xl/queryTables/queryTable2146.xml" ContentType="application/vnd.openxmlformats-officedocument.spreadsheetml.queryTable+xml"/>
  <Override PartName="/xl/queryTables/queryTable2147.xml" ContentType="application/vnd.openxmlformats-officedocument.spreadsheetml.queryTable+xml"/>
  <Override PartName="/xl/queryTables/queryTable2148.xml" ContentType="application/vnd.openxmlformats-officedocument.spreadsheetml.queryTable+xml"/>
  <Override PartName="/xl/queryTables/queryTable2149.xml" ContentType="application/vnd.openxmlformats-officedocument.spreadsheetml.queryTable+xml"/>
  <Override PartName="/xl/queryTables/queryTable2150.xml" ContentType="application/vnd.openxmlformats-officedocument.spreadsheetml.queryTable+xml"/>
  <Override PartName="/xl/queryTables/queryTable2151.xml" ContentType="application/vnd.openxmlformats-officedocument.spreadsheetml.queryTable+xml"/>
  <Override PartName="/xl/queryTables/queryTable2152.xml" ContentType="application/vnd.openxmlformats-officedocument.spreadsheetml.queryTable+xml"/>
  <Override PartName="/xl/queryTables/queryTable2153.xml" ContentType="application/vnd.openxmlformats-officedocument.spreadsheetml.queryTable+xml"/>
  <Override PartName="/xl/queryTables/queryTable2154.xml" ContentType="application/vnd.openxmlformats-officedocument.spreadsheetml.queryTable+xml"/>
  <Override PartName="/xl/queryTables/queryTable2155.xml" ContentType="application/vnd.openxmlformats-officedocument.spreadsheetml.queryTable+xml"/>
  <Override PartName="/xl/queryTables/queryTable2156.xml" ContentType="application/vnd.openxmlformats-officedocument.spreadsheetml.queryTable+xml"/>
  <Override PartName="/xl/queryTables/queryTable2157.xml" ContentType="application/vnd.openxmlformats-officedocument.spreadsheetml.queryTable+xml"/>
  <Override PartName="/xl/queryTables/queryTable2158.xml" ContentType="application/vnd.openxmlformats-officedocument.spreadsheetml.queryTable+xml"/>
  <Override PartName="/xl/queryTables/queryTable2159.xml" ContentType="application/vnd.openxmlformats-officedocument.spreadsheetml.queryTable+xml"/>
  <Override PartName="/xl/queryTables/queryTable2160.xml" ContentType="application/vnd.openxmlformats-officedocument.spreadsheetml.queryTable+xml"/>
  <Override PartName="/xl/queryTables/queryTable2161.xml" ContentType="application/vnd.openxmlformats-officedocument.spreadsheetml.queryTable+xml"/>
  <Override PartName="/xl/queryTables/queryTable2162.xml" ContentType="application/vnd.openxmlformats-officedocument.spreadsheetml.queryTable+xml"/>
  <Override PartName="/xl/queryTables/queryTable2163.xml" ContentType="application/vnd.openxmlformats-officedocument.spreadsheetml.queryTable+xml"/>
  <Override PartName="/xl/queryTables/queryTable2164.xml" ContentType="application/vnd.openxmlformats-officedocument.spreadsheetml.queryTable+xml"/>
  <Override PartName="/xl/queryTables/queryTable2165.xml" ContentType="application/vnd.openxmlformats-officedocument.spreadsheetml.queryTable+xml"/>
  <Override PartName="/xl/queryTables/queryTable2166.xml" ContentType="application/vnd.openxmlformats-officedocument.spreadsheetml.queryTable+xml"/>
  <Override PartName="/xl/queryTables/queryTable2167.xml" ContentType="application/vnd.openxmlformats-officedocument.spreadsheetml.queryTable+xml"/>
  <Override PartName="/xl/queryTables/queryTable2168.xml" ContentType="application/vnd.openxmlformats-officedocument.spreadsheetml.queryTable+xml"/>
  <Override PartName="/xl/queryTables/queryTable2169.xml" ContentType="application/vnd.openxmlformats-officedocument.spreadsheetml.queryTable+xml"/>
  <Override PartName="/xl/queryTables/queryTable2170.xml" ContentType="application/vnd.openxmlformats-officedocument.spreadsheetml.queryTable+xml"/>
  <Override PartName="/xl/queryTables/queryTable2171.xml" ContentType="application/vnd.openxmlformats-officedocument.spreadsheetml.queryTable+xml"/>
  <Override PartName="/xl/queryTables/queryTable2172.xml" ContentType="application/vnd.openxmlformats-officedocument.spreadsheetml.queryTable+xml"/>
  <Override PartName="/xl/queryTables/queryTable2173.xml" ContentType="application/vnd.openxmlformats-officedocument.spreadsheetml.queryTable+xml"/>
  <Override PartName="/xl/queryTables/queryTable2174.xml" ContentType="application/vnd.openxmlformats-officedocument.spreadsheetml.queryTable+xml"/>
  <Override PartName="/xl/queryTables/queryTable2175.xml" ContentType="application/vnd.openxmlformats-officedocument.spreadsheetml.queryTable+xml"/>
  <Override PartName="/xl/queryTables/queryTable2176.xml" ContentType="application/vnd.openxmlformats-officedocument.spreadsheetml.queryTable+xml"/>
  <Override PartName="/xl/queryTables/queryTable2177.xml" ContentType="application/vnd.openxmlformats-officedocument.spreadsheetml.queryTable+xml"/>
  <Override PartName="/xl/queryTables/queryTable2178.xml" ContentType="application/vnd.openxmlformats-officedocument.spreadsheetml.queryTable+xml"/>
  <Override PartName="/xl/queryTables/queryTable2179.xml" ContentType="application/vnd.openxmlformats-officedocument.spreadsheetml.queryTable+xml"/>
  <Override PartName="/xl/queryTables/queryTable2180.xml" ContentType="application/vnd.openxmlformats-officedocument.spreadsheetml.queryTable+xml"/>
  <Override PartName="/xl/queryTables/queryTable2181.xml" ContentType="application/vnd.openxmlformats-officedocument.spreadsheetml.queryTable+xml"/>
  <Override PartName="/xl/queryTables/queryTable2182.xml" ContentType="application/vnd.openxmlformats-officedocument.spreadsheetml.queryTable+xml"/>
  <Override PartName="/xl/queryTables/queryTable2183.xml" ContentType="application/vnd.openxmlformats-officedocument.spreadsheetml.queryTable+xml"/>
  <Override PartName="/xl/queryTables/queryTable2184.xml" ContentType="application/vnd.openxmlformats-officedocument.spreadsheetml.queryTable+xml"/>
  <Override PartName="/xl/queryTables/queryTable2185.xml" ContentType="application/vnd.openxmlformats-officedocument.spreadsheetml.queryTable+xml"/>
  <Override PartName="/xl/queryTables/queryTable2186.xml" ContentType="application/vnd.openxmlformats-officedocument.spreadsheetml.queryTable+xml"/>
  <Override PartName="/xl/queryTables/queryTable2187.xml" ContentType="application/vnd.openxmlformats-officedocument.spreadsheetml.queryTable+xml"/>
  <Override PartName="/xl/queryTables/queryTable2188.xml" ContentType="application/vnd.openxmlformats-officedocument.spreadsheetml.queryTable+xml"/>
  <Override PartName="/xl/queryTables/queryTable2189.xml" ContentType="application/vnd.openxmlformats-officedocument.spreadsheetml.queryTable+xml"/>
  <Override PartName="/xl/queryTables/queryTable2190.xml" ContentType="application/vnd.openxmlformats-officedocument.spreadsheetml.queryTable+xml"/>
  <Override PartName="/xl/queryTables/queryTable2191.xml" ContentType="application/vnd.openxmlformats-officedocument.spreadsheetml.queryTable+xml"/>
  <Override PartName="/xl/queryTables/queryTable2192.xml" ContentType="application/vnd.openxmlformats-officedocument.spreadsheetml.queryTable+xml"/>
  <Override PartName="/xl/queryTables/queryTable2193.xml" ContentType="application/vnd.openxmlformats-officedocument.spreadsheetml.queryTable+xml"/>
  <Override PartName="/xl/queryTables/queryTable2194.xml" ContentType="application/vnd.openxmlformats-officedocument.spreadsheetml.queryTable+xml"/>
  <Override PartName="/xl/queryTables/queryTable2195.xml" ContentType="application/vnd.openxmlformats-officedocument.spreadsheetml.queryTable+xml"/>
  <Override PartName="/xl/queryTables/queryTable2196.xml" ContentType="application/vnd.openxmlformats-officedocument.spreadsheetml.queryTable+xml"/>
  <Override PartName="/xl/queryTables/queryTable2197.xml" ContentType="application/vnd.openxmlformats-officedocument.spreadsheetml.queryTable+xml"/>
  <Override PartName="/xl/queryTables/queryTable2198.xml" ContentType="application/vnd.openxmlformats-officedocument.spreadsheetml.queryTable+xml"/>
  <Override PartName="/xl/queryTables/queryTable2199.xml" ContentType="application/vnd.openxmlformats-officedocument.spreadsheetml.queryTable+xml"/>
  <Override PartName="/xl/queryTables/queryTable2200.xml" ContentType="application/vnd.openxmlformats-officedocument.spreadsheetml.queryTable+xml"/>
  <Override PartName="/xl/queryTables/queryTable2201.xml" ContentType="application/vnd.openxmlformats-officedocument.spreadsheetml.queryTable+xml"/>
  <Override PartName="/xl/queryTables/queryTable2202.xml" ContentType="application/vnd.openxmlformats-officedocument.spreadsheetml.queryTable+xml"/>
  <Override PartName="/xl/queryTables/queryTable2203.xml" ContentType="application/vnd.openxmlformats-officedocument.spreadsheetml.queryTable+xml"/>
  <Override PartName="/xl/queryTables/queryTable2204.xml" ContentType="application/vnd.openxmlformats-officedocument.spreadsheetml.queryTable+xml"/>
  <Override PartName="/xl/queryTables/queryTable2205.xml" ContentType="application/vnd.openxmlformats-officedocument.spreadsheetml.queryTable+xml"/>
  <Override PartName="/xl/queryTables/queryTable2206.xml" ContentType="application/vnd.openxmlformats-officedocument.spreadsheetml.queryTable+xml"/>
  <Override PartName="/xl/queryTables/queryTable2207.xml" ContentType="application/vnd.openxmlformats-officedocument.spreadsheetml.queryTable+xml"/>
  <Override PartName="/xl/queryTables/queryTable2208.xml" ContentType="application/vnd.openxmlformats-officedocument.spreadsheetml.queryTable+xml"/>
  <Override PartName="/xl/queryTables/queryTable2209.xml" ContentType="application/vnd.openxmlformats-officedocument.spreadsheetml.queryTable+xml"/>
  <Override PartName="/xl/queryTables/queryTable2210.xml" ContentType="application/vnd.openxmlformats-officedocument.spreadsheetml.queryTable+xml"/>
  <Override PartName="/xl/queryTables/queryTable2211.xml" ContentType="application/vnd.openxmlformats-officedocument.spreadsheetml.queryTable+xml"/>
  <Override PartName="/xl/queryTables/queryTable2212.xml" ContentType="application/vnd.openxmlformats-officedocument.spreadsheetml.queryTable+xml"/>
  <Override PartName="/xl/queryTables/queryTable2213.xml" ContentType="application/vnd.openxmlformats-officedocument.spreadsheetml.queryTable+xml"/>
  <Override PartName="/xl/queryTables/queryTable2214.xml" ContentType="application/vnd.openxmlformats-officedocument.spreadsheetml.queryTable+xml"/>
  <Override PartName="/xl/queryTables/queryTable2215.xml" ContentType="application/vnd.openxmlformats-officedocument.spreadsheetml.queryTable+xml"/>
  <Override PartName="/xl/queryTables/queryTable2216.xml" ContentType="application/vnd.openxmlformats-officedocument.spreadsheetml.queryTable+xml"/>
  <Override PartName="/xl/queryTables/queryTable2217.xml" ContentType="application/vnd.openxmlformats-officedocument.spreadsheetml.queryTable+xml"/>
  <Override PartName="/xl/queryTables/queryTable2218.xml" ContentType="application/vnd.openxmlformats-officedocument.spreadsheetml.queryTable+xml"/>
  <Override PartName="/xl/queryTables/queryTable2219.xml" ContentType="application/vnd.openxmlformats-officedocument.spreadsheetml.queryTable+xml"/>
  <Override PartName="/xl/queryTables/queryTable2220.xml" ContentType="application/vnd.openxmlformats-officedocument.spreadsheetml.queryTable+xml"/>
  <Override PartName="/xl/queryTables/queryTable2221.xml" ContentType="application/vnd.openxmlformats-officedocument.spreadsheetml.queryTable+xml"/>
  <Override PartName="/xl/queryTables/queryTable2222.xml" ContentType="application/vnd.openxmlformats-officedocument.spreadsheetml.queryTable+xml"/>
  <Override PartName="/xl/queryTables/queryTable2223.xml" ContentType="application/vnd.openxmlformats-officedocument.spreadsheetml.queryTable+xml"/>
  <Override PartName="/xl/queryTables/queryTable2224.xml" ContentType="application/vnd.openxmlformats-officedocument.spreadsheetml.queryTable+xml"/>
  <Override PartName="/xl/queryTables/queryTable2225.xml" ContentType="application/vnd.openxmlformats-officedocument.spreadsheetml.queryTable+xml"/>
  <Override PartName="/xl/queryTables/queryTable2226.xml" ContentType="application/vnd.openxmlformats-officedocument.spreadsheetml.queryTable+xml"/>
  <Override PartName="/xl/queryTables/queryTable2227.xml" ContentType="application/vnd.openxmlformats-officedocument.spreadsheetml.queryTable+xml"/>
  <Override PartName="/xl/queryTables/queryTable2228.xml" ContentType="application/vnd.openxmlformats-officedocument.spreadsheetml.queryTable+xml"/>
  <Override PartName="/xl/queryTables/queryTable2229.xml" ContentType="application/vnd.openxmlformats-officedocument.spreadsheetml.queryTable+xml"/>
  <Override PartName="/xl/queryTables/queryTable2230.xml" ContentType="application/vnd.openxmlformats-officedocument.spreadsheetml.queryTable+xml"/>
  <Override PartName="/xl/queryTables/queryTable2231.xml" ContentType="application/vnd.openxmlformats-officedocument.spreadsheetml.queryTable+xml"/>
  <Override PartName="/xl/queryTables/queryTable2232.xml" ContentType="application/vnd.openxmlformats-officedocument.spreadsheetml.queryTable+xml"/>
  <Override PartName="/xl/queryTables/queryTable2233.xml" ContentType="application/vnd.openxmlformats-officedocument.spreadsheetml.queryTable+xml"/>
  <Override PartName="/xl/queryTables/queryTable2234.xml" ContentType="application/vnd.openxmlformats-officedocument.spreadsheetml.queryTable+xml"/>
  <Override PartName="/xl/queryTables/queryTable2235.xml" ContentType="application/vnd.openxmlformats-officedocument.spreadsheetml.queryTable+xml"/>
  <Override PartName="/xl/queryTables/queryTable2236.xml" ContentType="application/vnd.openxmlformats-officedocument.spreadsheetml.queryTable+xml"/>
  <Override PartName="/xl/queryTables/queryTable2237.xml" ContentType="application/vnd.openxmlformats-officedocument.spreadsheetml.queryTable+xml"/>
  <Override PartName="/xl/queryTables/queryTable2238.xml" ContentType="application/vnd.openxmlformats-officedocument.spreadsheetml.queryTable+xml"/>
  <Override PartName="/xl/queryTables/queryTable2239.xml" ContentType="application/vnd.openxmlformats-officedocument.spreadsheetml.queryTable+xml"/>
  <Override PartName="/xl/queryTables/queryTable2240.xml" ContentType="application/vnd.openxmlformats-officedocument.spreadsheetml.queryTable+xml"/>
  <Override PartName="/xl/queryTables/queryTable2241.xml" ContentType="application/vnd.openxmlformats-officedocument.spreadsheetml.queryTable+xml"/>
  <Override PartName="/xl/queryTables/queryTable2242.xml" ContentType="application/vnd.openxmlformats-officedocument.spreadsheetml.queryTable+xml"/>
  <Override PartName="/xl/queryTables/queryTable2243.xml" ContentType="application/vnd.openxmlformats-officedocument.spreadsheetml.queryTable+xml"/>
  <Override PartName="/xl/queryTables/queryTable2244.xml" ContentType="application/vnd.openxmlformats-officedocument.spreadsheetml.queryTable+xml"/>
  <Override PartName="/xl/queryTables/queryTable2245.xml" ContentType="application/vnd.openxmlformats-officedocument.spreadsheetml.queryTable+xml"/>
  <Override PartName="/xl/queryTables/queryTable2246.xml" ContentType="application/vnd.openxmlformats-officedocument.spreadsheetml.queryTable+xml"/>
  <Override PartName="/xl/queryTables/queryTable2247.xml" ContentType="application/vnd.openxmlformats-officedocument.spreadsheetml.queryTable+xml"/>
  <Override PartName="/xl/queryTables/queryTable2248.xml" ContentType="application/vnd.openxmlformats-officedocument.spreadsheetml.queryTable+xml"/>
  <Override PartName="/xl/queryTables/queryTable2249.xml" ContentType="application/vnd.openxmlformats-officedocument.spreadsheetml.queryTable+xml"/>
  <Override PartName="/xl/queryTables/queryTable2250.xml" ContentType="application/vnd.openxmlformats-officedocument.spreadsheetml.queryTable+xml"/>
  <Override PartName="/xl/queryTables/queryTable2251.xml" ContentType="application/vnd.openxmlformats-officedocument.spreadsheetml.queryTable+xml"/>
  <Override PartName="/xl/queryTables/queryTable2252.xml" ContentType="application/vnd.openxmlformats-officedocument.spreadsheetml.queryTable+xml"/>
  <Override PartName="/xl/queryTables/queryTable2253.xml" ContentType="application/vnd.openxmlformats-officedocument.spreadsheetml.queryTable+xml"/>
  <Override PartName="/xl/queryTables/queryTable2254.xml" ContentType="application/vnd.openxmlformats-officedocument.spreadsheetml.queryTable+xml"/>
  <Override PartName="/xl/queryTables/queryTable2255.xml" ContentType="application/vnd.openxmlformats-officedocument.spreadsheetml.queryTable+xml"/>
  <Override PartName="/xl/queryTables/queryTable2256.xml" ContentType="application/vnd.openxmlformats-officedocument.spreadsheetml.queryTable+xml"/>
  <Override PartName="/xl/queryTables/queryTable2257.xml" ContentType="application/vnd.openxmlformats-officedocument.spreadsheetml.queryTable+xml"/>
  <Override PartName="/xl/queryTables/queryTable2258.xml" ContentType="application/vnd.openxmlformats-officedocument.spreadsheetml.queryTable+xml"/>
  <Override PartName="/xl/queryTables/queryTable2259.xml" ContentType="application/vnd.openxmlformats-officedocument.spreadsheetml.queryTable+xml"/>
  <Override PartName="/xl/queryTables/queryTable2260.xml" ContentType="application/vnd.openxmlformats-officedocument.spreadsheetml.queryTable+xml"/>
  <Override PartName="/xl/queryTables/queryTable2261.xml" ContentType="application/vnd.openxmlformats-officedocument.spreadsheetml.queryTable+xml"/>
  <Override PartName="/xl/queryTables/queryTable2262.xml" ContentType="application/vnd.openxmlformats-officedocument.spreadsheetml.queryTable+xml"/>
  <Override PartName="/xl/queryTables/queryTable2263.xml" ContentType="application/vnd.openxmlformats-officedocument.spreadsheetml.queryTable+xml"/>
  <Override PartName="/xl/queryTables/queryTable2264.xml" ContentType="application/vnd.openxmlformats-officedocument.spreadsheetml.queryTable+xml"/>
  <Override PartName="/xl/queryTables/queryTable2265.xml" ContentType="application/vnd.openxmlformats-officedocument.spreadsheetml.queryTable+xml"/>
  <Override PartName="/xl/queryTables/queryTable2266.xml" ContentType="application/vnd.openxmlformats-officedocument.spreadsheetml.queryTable+xml"/>
  <Override PartName="/xl/queryTables/queryTable2267.xml" ContentType="application/vnd.openxmlformats-officedocument.spreadsheetml.queryTable+xml"/>
  <Override PartName="/xl/queryTables/queryTable2268.xml" ContentType="application/vnd.openxmlformats-officedocument.spreadsheetml.queryTable+xml"/>
  <Override PartName="/xl/queryTables/queryTable2269.xml" ContentType="application/vnd.openxmlformats-officedocument.spreadsheetml.queryTable+xml"/>
  <Override PartName="/xl/queryTables/queryTable2270.xml" ContentType="application/vnd.openxmlformats-officedocument.spreadsheetml.queryTable+xml"/>
  <Override PartName="/xl/queryTables/queryTable2271.xml" ContentType="application/vnd.openxmlformats-officedocument.spreadsheetml.queryTable+xml"/>
  <Override PartName="/xl/queryTables/queryTable2272.xml" ContentType="application/vnd.openxmlformats-officedocument.spreadsheetml.queryTable+xml"/>
  <Override PartName="/xl/queryTables/queryTable2273.xml" ContentType="application/vnd.openxmlformats-officedocument.spreadsheetml.queryTable+xml"/>
  <Override PartName="/xl/queryTables/queryTable2274.xml" ContentType="application/vnd.openxmlformats-officedocument.spreadsheetml.queryTable+xml"/>
  <Override PartName="/xl/queryTables/queryTable2275.xml" ContentType="application/vnd.openxmlformats-officedocument.spreadsheetml.queryTable+xml"/>
  <Override PartName="/xl/queryTables/queryTable2276.xml" ContentType="application/vnd.openxmlformats-officedocument.spreadsheetml.queryTable+xml"/>
  <Override PartName="/xl/queryTables/queryTable2277.xml" ContentType="application/vnd.openxmlformats-officedocument.spreadsheetml.queryTable+xml"/>
  <Override PartName="/xl/queryTables/queryTable2278.xml" ContentType="application/vnd.openxmlformats-officedocument.spreadsheetml.queryTable+xml"/>
  <Override PartName="/xl/queryTables/queryTable2279.xml" ContentType="application/vnd.openxmlformats-officedocument.spreadsheetml.queryTable+xml"/>
  <Override PartName="/xl/queryTables/queryTable2280.xml" ContentType="application/vnd.openxmlformats-officedocument.spreadsheetml.queryTable+xml"/>
  <Override PartName="/xl/queryTables/queryTable2281.xml" ContentType="application/vnd.openxmlformats-officedocument.spreadsheetml.queryTable+xml"/>
  <Override PartName="/xl/queryTables/queryTable2282.xml" ContentType="application/vnd.openxmlformats-officedocument.spreadsheetml.queryTable+xml"/>
  <Override PartName="/xl/queryTables/queryTable2283.xml" ContentType="application/vnd.openxmlformats-officedocument.spreadsheetml.queryTable+xml"/>
  <Override PartName="/xl/queryTables/queryTable2284.xml" ContentType="application/vnd.openxmlformats-officedocument.spreadsheetml.queryTable+xml"/>
  <Override PartName="/xl/queryTables/queryTable2285.xml" ContentType="application/vnd.openxmlformats-officedocument.spreadsheetml.queryTable+xml"/>
  <Override PartName="/xl/queryTables/queryTable2286.xml" ContentType="application/vnd.openxmlformats-officedocument.spreadsheetml.queryTable+xml"/>
  <Override PartName="/xl/queryTables/queryTable2287.xml" ContentType="application/vnd.openxmlformats-officedocument.spreadsheetml.queryTable+xml"/>
  <Override PartName="/xl/queryTables/queryTable2288.xml" ContentType="application/vnd.openxmlformats-officedocument.spreadsheetml.queryTable+xml"/>
  <Override PartName="/xl/queryTables/queryTable2289.xml" ContentType="application/vnd.openxmlformats-officedocument.spreadsheetml.queryTable+xml"/>
  <Override PartName="/xl/queryTables/queryTable2290.xml" ContentType="application/vnd.openxmlformats-officedocument.spreadsheetml.queryTable+xml"/>
  <Override PartName="/xl/queryTables/queryTable2291.xml" ContentType="application/vnd.openxmlformats-officedocument.spreadsheetml.queryTable+xml"/>
  <Override PartName="/xl/queryTables/queryTable2292.xml" ContentType="application/vnd.openxmlformats-officedocument.spreadsheetml.queryTable+xml"/>
  <Override PartName="/xl/queryTables/queryTable2293.xml" ContentType="application/vnd.openxmlformats-officedocument.spreadsheetml.queryTable+xml"/>
  <Override PartName="/xl/queryTables/queryTable2294.xml" ContentType="application/vnd.openxmlformats-officedocument.spreadsheetml.queryTable+xml"/>
  <Override PartName="/xl/queryTables/queryTable2295.xml" ContentType="application/vnd.openxmlformats-officedocument.spreadsheetml.queryTable+xml"/>
  <Override PartName="/xl/queryTables/queryTable2296.xml" ContentType="application/vnd.openxmlformats-officedocument.spreadsheetml.queryTable+xml"/>
  <Override PartName="/xl/queryTables/queryTable2297.xml" ContentType="application/vnd.openxmlformats-officedocument.spreadsheetml.queryTable+xml"/>
  <Override PartName="/xl/queryTables/queryTable2298.xml" ContentType="application/vnd.openxmlformats-officedocument.spreadsheetml.queryTable+xml"/>
  <Override PartName="/xl/queryTables/queryTable2299.xml" ContentType="application/vnd.openxmlformats-officedocument.spreadsheetml.queryTable+xml"/>
  <Override PartName="/xl/queryTables/queryTable2300.xml" ContentType="application/vnd.openxmlformats-officedocument.spreadsheetml.queryTable+xml"/>
  <Override PartName="/xl/queryTables/queryTable2301.xml" ContentType="application/vnd.openxmlformats-officedocument.spreadsheetml.queryTable+xml"/>
  <Override PartName="/xl/queryTables/queryTable2302.xml" ContentType="application/vnd.openxmlformats-officedocument.spreadsheetml.queryTable+xml"/>
  <Override PartName="/xl/queryTables/queryTable2303.xml" ContentType="application/vnd.openxmlformats-officedocument.spreadsheetml.queryTable+xml"/>
  <Override PartName="/xl/queryTables/queryTable2304.xml" ContentType="application/vnd.openxmlformats-officedocument.spreadsheetml.queryTable+xml"/>
  <Override PartName="/xl/queryTables/queryTable2305.xml" ContentType="application/vnd.openxmlformats-officedocument.spreadsheetml.queryTable+xml"/>
  <Override PartName="/xl/queryTables/queryTable2306.xml" ContentType="application/vnd.openxmlformats-officedocument.spreadsheetml.queryTable+xml"/>
  <Override PartName="/xl/queryTables/queryTable2307.xml" ContentType="application/vnd.openxmlformats-officedocument.spreadsheetml.queryTable+xml"/>
  <Override PartName="/xl/queryTables/queryTable2308.xml" ContentType="application/vnd.openxmlformats-officedocument.spreadsheetml.queryTable+xml"/>
  <Override PartName="/xl/queryTables/queryTable2309.xml" ContentType="application/vnd.openxmlformats-officedocument.spreadsheetml.queryTable+xml"/>
  <Override PartName="/xl/queryTables/queryTable2310.xml" ContentType="application/vnd.openxmlformats-officedocument.spreadsheetml.queryTable+xml"/>
  <Override PartName="/xl/queryTables/queryTable2311.xml" ContentType="application/vnd.openxmlformats-officedocument.spreadsheetml.queryTable+xml"/>
  <Override PartName="/xl/queryTables/queryTable2312.xml" ContentType="application/vnd.openxmlformats-officedocument.spreadsheetml.queryTable+xml"/>
  <Override PartName="/xl/queryTables/queryTable2313.xml" ContentType="application/vnd.openxmlformats-officedocument.spreadsheetml.queryTable+xml"/>
  <Override PartName="/xl/queryTables/queryTable2314.xml" ContentType="application/vnd.openxmlformats-officedocument.spreadsheetml.queryTable+xml"/>
  <Override PartName="/xl/queryTables/queryTable2315.xml" ContentType="application/vnd.openxmlformats-officedocument.spreadsheetml.queryTable+xml"/>
  <Override PartName="/xl/queryTables/queryTable2316.xml" ContentType="application/vnd.openxmlformats-officedocument.spreadsheetml.queryTable+xml"/>
  <Override PartName="/xl/queryTables/queryTable2317.xml" ContentType="application/vnd.openxmlformats-officedocument.spreadsheetml.queryTable+xml"/>
  <Override PartName="/xl/queryTables/queryTable2318.xml" ContentType="application/vnd.openxmlformats-officedocument.spreadsheetml.queryTable+xml"/>
  <Override PartName="/xl/queryTables/queryTable2319.xml" ContentType="application/vnd.openxmlformats-officedocument.spreadsheetml.queryTable+xml"/>
  <Override PartName="/xl/queryTables/queryTable2320.xml" ContentType="application/vnd.openxmlformats-officedocument.spreadsheetml.queryTable+xml"/>
  <Override PartName="/xl/queryTables/queryTable2321.xml" ContentType="application/vnd.openxmlformats-officedocument.spreadsheetml.queryTable+xml"/>
  <Override PartName="/xl/queryTables/queryTable2322.xml" ContentType="application/vnd.openxmlformats-officedocument.spreadsheetml.queryTable+xml"/>
  <Override PartName="/xl/queryTables/queryTable2323.xml" ContentType="application/vnd.openxmlformats-officedocument.spreadsheetml.queryTable+xml"/>
  <Override PartName="/xl/queryTables/queryTable2324.xml" ContentType="application/vnd.openxmlformats-officedocument.spreadsheetml.queryTable+xml"/>
  <Override PartName="/xl/queryTables/queryTable2325.xml" ContentType="application/vnd.openxmlformats-officedocument.spreadsheetml.queryTable+xml"/>
  <Override PartName="/xl/queryTables/queryTable2326.xml" ContentType="application/vnd.openxmlformats-officedocument.spreadsheetml.queryTable+xml"/>
  <Override PartName="/xl/queryTables/queryTable2327.xml" ContentType="application/vnd.openxmlformats-officedocument.spreadsheetml.queryTable+xml"/>
  <Override PartName="/xl/queryTables/queryTable2328.xml" ContentType="application/vnd.openxmlformats-officedocument.spreadsheetml.queryTable+xml"/>
  <Override PartName="/xl/queryTables/queryTable2329.xml" ContentType="application/vnd.openxmlformats-officedocument.spreadsheetml.queryTable+xml"/>
  <Override PartName="/xl/queryTables/queryTable2330.xml" ContentType="application/vnd.openxmlformats-officedocument.spreadsheetml.queryTable+xml"/>
  <Override PartName="/xl/queryTables/queryTable2331.xml" ContentType="application/vnd.openxmlformats-officedocument.spreadsheetml.queryTable+xml"/>
  <Override PartName="/xl/queryTables/queryTable2332.xml" ContentType="application/vnd.openxmlformats-officedocument.spreadsheetml.queryTable+xml"/>
  <Override PartName="/xl/queryTables/queryTable2333.xml" ContentType="application/vnd.openxmlformats-officedocument.spreadsheetml.queryTable+xml"/>
  <Override PartName="/xl/queryTables/queryTable2334.xml" ContentType="application/vnd.openxmlformats-officedocument.spreadsheetml.queryTable+xml"/>
  <Override PartName="/xl/queryTables/queryTable2335.xml" ContentType="application/vnd.openxmlformats-officedocument.spreadsheetml.queryTable+xml"/>
  <Override PartName="/xl/queryTables/queryTable2336.xml" ContentType="application/vnd.openxmlformats-officedocument.spreadsheetml.queryTable+xml"/>
  <Override PartName="/xl/queryTables/queryTable2337.xml" ContentType="application/vnd.openxmlformats-officedocument.spreadsheetml.queryTable+xml"/>
  <Override PartName="/xl/queryTables/queryTable2338.xml" ContentType="application/vnd.openxmlformats-officedocument.spreadsheetml.queryTable+xml"/>
  <Override PartName="/xl/queryTables/queryTable2339.xml" ContentType="application/vnd.openxmlformats-officedocument.spreadsheetml.queryTable+xml"/>
  <Override PartName="/xl/queryTables/queryTable2340.xml" ContentType="application/vnd.openxmlformats-officedocument.spreadsheetml.queryTable+xml"/>
  <Override PartName="/xl/queryTables/queryTable2341.xml" ContentType="application/vnd.openxmlformats-officedocument.spreadsheetml.queryTable+xml"/>
  <Override PartName="/xl/queryTables/queryTable2342.xml" ContentType="application/vnd.openxmlformats-officedocument.spreadsheetml.queryTable+xml"/>
  <Override PartName="/xl/queryTables/queryTable2343.xml" ContentType="application/vnd.openxmlformats-officedocument.spreadsheetml.queryTable+xml"/>
  <Override PartName="/xl/queryTables/queryTable2344.xml" ContentType="application/vnd.openxmlformats-officedocument.spreadsheetml.queryTable+xml"/>
  <Override PartName="/xl/queryTables/queryTable2345.xml" ContentType="application/vnd.openxmlformats-officedocument.spreadsheetml.queryTable+xml"/>
  <Override PartName="/xl/queryTables/queryTable2346.xml" ContentType="application/vnd.openxmlformats-officedocument.spreadsheetml.queryTable+xml"/>
  <Override PartName="/xl/queryTables/queryTable2347.xml" ContentType="application/vnd.openxmlformats-officedocument.spreadsheetml.queryTable+xml"/>
  <Override PartName="/xl/queryTables/queryTable2348.xml" ContentType="application/vnd.openxmlformats-officedocument.spreadsheetml.queryTable+xml"/>
  <Override PartName="/xl/queryTables/queryTable2349.xml" ContentType="application/vnd.openxmlformats-officedocument.spreadsheetml.queryTable+xml"/>
  <Override PartName="/xl/queryTables/queryTable2350.xml" ContentType="application/vnd.openxmlformats-officedocument.spreadsheetml.queryTable+xml"/>
  <Override PartName="/xl/queryTables/queryTable2351.xml" ContentType="application/vnd.openxmlformats-officedocument.spreadsheetml.queryTable+xml"/>
  <Override PartName="/xl/queryTables/queryTable2352.xml" ContentType="application/vnd.openxmlformats-officedocument.spreadsheetml.queryTable+xml"/>
  <Override PartName="/xl/queryTables/queryTable2353.xml" ContentType="application/vnd.openxmlformats-officedocument.spreadsheetml.queryTable+xml"/>
  <Override PartName="/xl/queryTables/queryTable2354.xml" ContentType="application/vnd.openxmlformats-officedocument.spreadsheetml.queryTable+xml"/>
  <Override PartName="/xl/queryTables/queryTable2355.xml" ContentType="application/vnd.openxmlformats-officedocument.spreadsheetml.queryTable+xml"/>
  <Override PartName="/xl/queryTables/queryTable2356.xml" ContentType="application/vnd.openxmlformats-officedocument.spreadsheetml.queryTable+xml"/>
  <Override PartName="/xl/queryTables/queryTable2357.xml" ContentType="application/vnd.openxmlformats-officedocument.spreadsheetml.queryTable+xml"/>
  <Override PartName="/xl/queryTables/queryTable2358.xml" ContentType="application/vnd.openxmlformats-officedocument.spreadsheetml.queryTable+xml"/>
  <Override PartName="/xl/queryTables/queryTable2359.xml" ContentType="application/vnd.openxmlformats-officedocument.spreadsheetml.queryTable+xml"/>
  <Override PartName="/xl/queryTables/queryTable2360.xml" ContentType="application/vnd.openxmlformats-officedocument.spreadsheetml.queryTable+xml"/>
  <Override PartName="/xl/queryTables/queryTable2361.xml" ContentType="application/vnd.openxmlformats-officedocument.spreadsheetml.queryTable+xml"/>
  <Override PartName="/xl/queryTables/queryTable2362.xml" ContentType="application/vnd.openxmlformats-officedocument.spreadsheetml.queryTable+xml"/>
  <Override PartName="/xl/queryTables/queryTable2363.xml" ContentType="application/vnd.openxmlformats-officedocument.spreadsheetml.queryTable+xml"/>
  <Override PartName="/xl/queryTables/queryTable2364.xml" ContentType="application/vnd.openxmlformats-officedocument.spreadsheetml.queryTable+xml"/>
  <Override PartName="/xl/queryTables/queryTable2365.xml" ContentType="application/vnd.openxmlformats-officedocument.spreadsheetml.queryTable+xml"/>
  <Override PartName="/xl/queryTables/queryTable2366.xml" ContentType="application/vnd.openxmlformats-officedocument.spreadsheetml.queryTable+xml"/>
  <Override PartName="/xl/queryTables/queryTable2367.xml" ContentType="application/vnd.openxmlformats-officedocument.spreadsheetml.queryTable+xml"/>
  <Override PartName="/xl/queryTables/queryTable2368.xml" ContentType="application/vnd.openxmlformats-officedocument.spreadsheetml.queryTable+xml"/>
  <Override PartName="/xl/queryTables/queryTable2369.xml" ContentType="application/vnd.openxmlformats-officedocument.spreadsheetml.queryTable+xml"/>
  <Override PartName="/xl/queryTables/queryTable2370.xml" ContentType="application/vnd.openxmlformats-officedocument.spreadsheetml.queryTable+xml"/>
  <Override PartName="/xl/queryTables/queryTable2371.xml" ContentType="application/vnd.openxmlformats-officedocument.spreadsheetml.queryTable+xml"/>
  <Override PartName="/xl/queryTables/queryTable2372.xml" ContentType="application/vnd.openxmlformats-officedocument.spreadsheetml.queryTable+xml"/>
  <Override PartName="/xl/queryTables/queryTable2373.xml" ContentType="application/vnd.openxmlformats-officedocument.spreadsheetml.queryTable+xml"/>
  <Override PartName="/xl/queryTables/queryTable2374.xml" ContentType="application/vnd.openxmlformats-officedocument.spreadsheetml.queryTable+xml"/>
  <Override PartName="/xl/queryTables/queryTable2375.xml" ContentType="application/vnd.openxmlformats-officedocument.spreadsheetml.queryTable+xml"/>
  <Override PartName="/xl/queryTables/queryTable2376.xml" ContentType="application/vnd.openxmlformats-officedocument.spreadsheetml.queryTable+xml"/>
  <Override PartName="/xl/queryTables/queryTable2377.xml" ContentType="application/vnd.openxmlformats-officedocument.spreadsheetml.queryTable+xml"/>
  <Override PartName="/xl/queryTables/queryTable2378.xml" ContentType="application/vnd.openxmlformats-officedocument.spreadsheetml.queryTable+xml"/>
  <Override PartName="/xl/queryTables/queryTable2379.xml" ContentType="application/vnd.openxmlformats-officedocument.spreadsheetml.queryTable+xml"/>
  <Override PartName="/xl/queryTables/queryTable2380.xml" ContentType="application/vnd.openxmlformats-officedocument.spreadsheetml.queryTable+xml"/>
  <Override PartName="/xl/queryTables/queryTable2381.xml" ContentType="application/vnd.openxmlformats-officedocument.spreadsheetml.queryTable+xml"/>
  <Override PartName="/xl/queryTables/queryTable2382.xml" ContentType="application/vnd.openxmlformats-officedocument.spreadsheetml.queryTable+xml"/>
  <Override PartName="/xl/queryTables/queryTable2383.xml" ContentType="application/vnd.openxmlformats-officedocument.spreadsheetml.queryTable+xml"/>
  <Override PartName="/xl/queryTables/queryTable2384.xml" ContentType="application/vnd.openxmlformats-officedocument.spreadsheetml.queryTable+xml"/>
  <Override PartName="/xl/queryTables/queryTable2385.xml" ContentType="application/vnd.openxmlformats-officedocument.spreadsheetml.queryTable+xml"/>
  <Override PartName="/xl/queryTables/queryTable2386.xml" ContentType="application/vnd.openxmlformats-officedocument.spreadsheetml.queryTable+xml"/>
  <Override PartName="/xl/queryTables/queryTable2387.xml" ContentType="application/vnd.openxmlformats-officedocument.spreadsheetml.queryTable+xml"/>
  <Override PartName="/xl/queryTables/queryTable2388.xml" ContentType="application/vnd.openxmlformats-officedocument.spreadsheetml.queryTable+xml"/>
  <Override PartName="/xl/queryTables/queryTable2389.xml" ContentType="application/vnd.openxmlformats-officedocument.spreadsheetml.queryTable+xml"/>
  <Override PartName="/xl/queryTables/queryTable2390.xml" ContentType="application/vnd.openxmlformats-officedocument.spreadsheetml.queryTable+xml"/>
  <Override PartName="/xl/queryTables/queryTable239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sic-Research Dropbox\Majid Motavasseli\"/>
    </mc:Choice>
  </mc:AlternateContent>
  <xr:revisionPtr revIDLastSave="0" documentId="8_{2257121A-CC68-446A-87E4-02C88870E527}" xr6:coauthVersionLast="36" xr6:coauthVersionMax="36" xr10:uidLastSave="{00000000-0000-0000-0000-000000000000}"/>
  <bookViews>
    <workbookView xWindow="0" yWindow="0" windowWidth="20490" windowHeight="7545" xr2:uid="{9384B524-8948-43B0-B63B-5039DCAF34EB}"/>
  </bookViews>
  <sheets>
    <sheet name="Rudolf  Serkin 1928" sheetId="2" r:id="rId1"/>
    <sheet name="Landowska 1933" sheetId="3" r:id="rId2"/>
    <sheet name="Norton 1942" sheetId="4" r:id="rId3"/>
    <sheet name="Arrau 1942" sheetId="5" r:id="rId4"/>
    <sheet name="Landowska 1945" sheetId="6" r:id="rId5"/>
    <sheet name="Kirkpatrick 1952 " sheetId="7" r:id="rId6"/>
    <sheet name="Demus 1953" sheetId="8" r:id="rId7"/>
    <sheet name="Ahlgrimm 1954" sheetId="9" r:id="rId8"/>
    <sheet name="Gould 1954" sheetId="10" r:id="rId9"/>
    <sheet name="Gould 1955" sheetId="11" r:id="rId10"/>
    <sheet name="Richter 1956" sheetId="12" r:id="rId11"/>
    <sheet name="Silver 1957" sheetId="13" r:id="rId12"/>
    <sheet name="Tureck 1957" sheetId="14" r:id="rId13"/>
    <sheet name="Gould 1958" sheetId="15" r:id="rId14"/>
    <sheet name="Kirkpatrick 1958 " sheetId="16" r:id="rId15"/>
    <sheet name="Gould 1959" sheetId="17" r:id="rId16"/>
    <sheet name="Sultan 1959" sheetId="18" r:id="rId17"/>
    <sheet name="Marlowe 1962" sheetId="19" r:id="rId18"/>
    <sheet name="Gát 1963 " sheetId="20" r:id="rId19"/>
    <sheet name="Leonhardt 1965" sheetId="21" r:id="rId20"/>
    <sheet name="Picht-Axenfeld 1966" sheetId="22" r:id="rId21"/>
    <sheet name="Rosen 1967" sheetId="23" r:id="rId22"/>
    <sheet name="Kempff 1969" sheetId="24" r:id="rId23"/>
    <sheet name="Nikolayeva 1970" sheetId="25" r:id="rId24"/>
    <sheet name="Richter 1970" sheetId="26" r:id="rId25"/>
    <sheet name="Newman 1971" sheetId="27" r:id="rId26"/>
    <sheet name="Hayden 1976" sheetId="28" r:id="rId27"/>
    <sheet name="Takahashi 1976" sheetId="29" r:id="rId28"/>
    <sheet name="Gibbons 1979" sheetId="30" r:id="rId29"/>
    <sheet name="Pinnock 1980" sheetId="31" r:id="rId30"/>
    <sheet name="Weissenberg 1981" sheetId="32" r:id="rId31"/>
    <sheet name="Gould 1981" sheetId="33" r:id="rId32"/>
    <sheet name="Schiff 1982" sheetId="34" r:id="rId33"/>
    <sheet name="Sokolov 1982 " sheetId="35" r:id="rId34"/>
    <sheet name="Chen 1985" sheetId="36" r:id="rId35"/>
    <sheet name="Gilbert 1986" sheetId="37" r:id="rId36"/>
    <sheet name="Tipo 1986" sheetId="38" r:id="rId37"/>
    <sheet name="Koopman 1987" sheetId="39" r:id="rId38"/>
    <sheet name="Jarrett 1989" sheetId="40" r:id="rId39"/>
    <sheet name="Asperen 1990" sheetId="41" r:id="rId40"/>
    <sheet name="Feltsman 1991" sheetId="42" r:id="rId41"/>
    <sheet name="Barenboim 1992" sheetId="43" r:id="rId42"/>
    <sheet name="Nikolayeva 1992" sheetId="44" r:id="rId43"/>
    <sheet name="Verlet 1992" sheetId="45" r:id="rId44"/>
    <sheet name="Gavrilov 1993" sheetId="46" r:id="rId45"/>
    <sheet name="Peter Serkin 1994" sheetId="47" r:id="rId46"/>
    <sheet name="Li 1996" sheetId="48" r:id="rId47"/>
    <sheet name="Vladar 1997" sheetId="49" r:id="rId48"/>
    <sheet name="Schultz 1998" sheetId="50" r:id="rId49"/>
    <sheet name="Tureck 1998" sheetId="51" r:id="rId50"/>
    <sheet name="Belder 1999" sheetId="52" r:id="rId51"/>
    <sheet name="Hewitt 1999" sheetId="53" r:id="rId52"/>
    <sheet name="Koroliov 1999" sheetId="54" r:id="rId53"/>
    <sheet name="Schirmer 1999" sheetId="55" r:id="rId54"/>
    <sheet name="Perahia 2000" sheetId="56" r:id="rId55"/>
    <sheet name="Schiff 2001" sheetId="57" r:id="rId56"/>
    <sheet name="Haugsand 2002" sheetId="58" r:id="rId57"/>
    <sheet name="Pescia 2004" sheetId="59" r:id="rId58"/>
    <sheet name="Takahashi 2004" sheetId="60" r:id="rId59"/>
    <sheet name="Dinnerstein 2005" sheetId="61" r:id="rId60"/>
    <sheet name="Egarr 2005" sheetId="62" r:id="rId61"/>
    <sheet name="Zhu 2007" sheetId="63" r:id="rId62"/>
    <sheet name="Staier 2009" sheetId="64" r:id="rId63"/>
    <sheet name="Marsoner 2009" sheetId="65" r:id="rId64"/>
    <sheet name="Ishizaka 2012" sheetId="66" r:id="rId65"/>
    <sheet name="Denk 2013" sheetId="67" r:id="rId66"/>
    <sheet name="Hill 2014" sheetId="68" r:id="rId67"/>
    <sheet name="Hewitt 2015" sheetId="69" r:id="rId68"/>
    <sheet name="Levit 2015" sheetId="70" r:id="rId69"/>
    <sheet name="Schiff 2015" sheetId="71" r:id="rId70"/>
    <sheet name="Esfahani 2016" sheetId="72" r:id="rId71"/>
    <sheet name="Schornsheim 2016" sheetId="73" r:id="rId72"/>
    <sheet name="Kim 2018" sheetId="74" r:id="rId73"/>
    <sheet name="Ernst 2020" sheetId="75" r:id="rId74"/>
    <sheet name="Lang 2020a" sheetId="76" r:id="rId75"/>
    <sheet name="Lang 2020b" sheetId="77" r:id="rId76"/>
    <sheet name="Tabelle1" sheetId="1" r:id="rId77"/>
  </sheets>
  <definedNames>
    <definedName name="GV_Ahlgrimm1954_Aria1" localSheetId="7">'Ahlgrimm 1954'!$B$2:$B$10</definedName>
    <definedName name="GV_Ahlgrimm1954_Aria1_dauer" localSheetId="7">'Ahlgrimm 1954'!$B$34</definedName>
    <definedName name="GV_Ahlgrimm1954_Aria1_dauer" localSheetId="6">'Demus 1953'!$B$34</definedName>
    <definedName name="GV_Ahlgrimm1954_Aria1_dauer" localSheetId="18">'Gát 1963 '!$B$34</definedName>
    <definedName name="GV_Ahlgrimm1954_Aria1_dauer" localSheetId="28">'Gibbons 1979'!$B$34</definedName>
    <definedName name="GV_Ahlgrimm1954_Aria1_dauer" localSheetId="8">'Gould 1954'!$B$34</definedName>
    <definedName name="GV_Ahlgrimm1954_Aria1_dauer" localSheetId="9">'Gould 1955'!$B$34</definedName>
    <definedName name="GV_Ahlgrimm1954_Aria1_dauer" localSheetId="13">'Gould 1958'!$B$34</definedName>
    <definedName name="GV_Ahlgrimm1954_Aria1_dauer" localSheetId="15">'Gould 1959'!$B$34</definedName>
    <definedName name="GV_Ahlgrimm1954_Aria1_dauer" localSheetId="31">'Gould 1981'!$B$34</definedName>
    <definedName name="GV_Ahlgrimm1954_Aria1_dauer" localSheetId="26">'Hayden 1976'!$B$34</definedName>
    <definedName name="GV_Ahlgrimm1954_Aria1_dauer" localSheetId="22">'Kempff 1969'!$B$34</definedName>
    <definedName name="GV_Ahlgrimm1954_Aria1_dauer" localSheetId="5">'Kirkpatrick 1952 '!$B$34</definedName>
    <definedName name="GV_Ahlgrimm1954_Aria1_dauer" localSheetId="14">'Kirkpatrick 1958 '!$B$34</definedName>
    <definedName name="GV_Ahlgrimm1954_Aria1_dauer" localSheetId="4">'Landowska 1945'!#REF!</definedName>
    <definedName name="GV_Ahlgrimm1954_Aria1_dauer_1" localSheetId="7">'Ahlgrimm 1954'!$E$35</definedName>
    <definedName name="GV_Ahlgrimm1954_Aria1_dauer_1" localSheetId="6">'Demus 1953'!#REF!</definedName>
    <definedName name="GV_Ahlgrimm1954_Aria2" localSheetId="7">'Ahlgrimm 1954'!$AH$2:$AH$10</definedName>
    <definedName name="GV_Ahlgrimm1954_Var01" localSheetId="7">'Ahlgrimm 1954'!$C$2:$C$10</definedName>
    <definedName name="GV_Ahlgrimm1954_Var01_dauer" localSheetId="7">'Ahlgrimm 1954'!$E$36</definedName>
    <definedName name="GV_Ahlgrimm1954_Var01_dauer" localSheetId="6">'Demus 1953'!#REF!</definedName>
    <definedName name="GV_Ahlgrimm1954_Var02" localSheetId="7">'Ahlgrimm 1954'!$D$2:$D$10</definedName>
    <definedName name="GV_Ahlgrimm1954_Var03" localSheetId="7">'Ahlgrimm 1954'!$E$2:$E$10</definedName>
    <definedName name="GV_Ahlgrimm1954_Var04" localSheetId="7">'Ahlgrimm 1954'!$F$2:$F$10</definedName>
    <definedName name="GV_Ahlgrimm1954_Var05" localSheetId="7">'Ahlgrimm 1954'!$G$2:$G$10</definedName>
    <definedName name="GV_Ahlgrimm1954_Var06" localSheetId="7">'Ahlgrimm 1954'!$H$2:$H$10</definedName>
    <definedName name="GV_Ahlgrimm1954_Var07" localSheetId="7">'Ahlgrimm 1954'!$I$2:$I$10</definedName>
    <definedName name="GV_Ahlgrimm1954_Var08" localSheetId="7">'Ahlgrimm 1954'!$J$2:$J$10</definedName>
    <definedName name="GV_Ahlgrimm1954_Var09" localSheetId="7">'Ahlgrimm 1954'!$K$2:$K$10</definedName>
    <definedName name="GV_Ahlgrimm1954_Var10" localSheetId="7">'Ahlgrimm 1954'!$L$2:$L$10</definedName>
    <definedName name="GV_Ahlgrimm1954_Var11" localSheetId="7">'Ahlgrimm 1954'!$M$2:$M$10</definedName>
    <definedName name="GV_Ahlgrimm1954_Var12" localSheetId="7">'Ahlgrimm 1954'!$N$2:$N$10</definedName>
    <definedName name="GV_Ahlgrimm1954_Var13" localSheetId="7">'Ahlgrimm 1954'!$O$2:$O$10</definedName>
    <definedName name="GV_Ahlgrimm1954_Var13_dauer" localSheetId="7">'Ahlgrimm 1954'!$E$37</definedName>
    <definedName name="GV_Ahlgrimm1954_Var13_dauer" localSheetId="6">'Demus 1953'!#REF!</definedName>
    <definedName name="GV_Ahlgrimm1954_Var14" localSheetId="7">'Ahlgrimm 1954'!$P$2:$P$10</definedName>
    <definedName name="GV_Ahlgrimm1954_Var14_dauer" localSheetId="7">'Ahlgrimm 1954'!$E$38</definedName>
    <definedName name="GV_Ahlgrimm1954_Var14_dauer" localSheetId="6">'Demus 1953'!#REF!</definedName>
    <definedName name="GV_Ahlgrimm1954_Var15" localSheetId="7">'Ahlgrimm 1954'!$Q$2:$Q$10</definedName>
    <definedName name="GV_Ahlgrimm1954_Var15_dauer" localSheetId="7">'Ahlgrimm 1954'!$E$39</definedName>
    <definedName name="GV_Ahlgrimm1954_Var15_dauer" localSheetId="6">'Demus 1953'!#REF!</definedName>
    <definedName name="GV_Ahlgrimm1954_Var16" localSheetId="7">'Ahlgrimm 1954'!$R$2:$R$29</definedName>
    <definedName name="GV_Ahlgrimm1954_Var16_dauer" localSheetId="7">'Ahlgrimm 1954'!$E$40:$E$41</definedName>
    <definedName name="GV_Ahlgrimm1954_Var16_dauer" localSheetId="6">'Demus 1953'!#REF!</definedName>
    <definedName name="GV_Ahlgrimm1954_Var17" localSheetId="7">'Ahlgrimm 1954'!$T$2:$T$10</definedName>
    <definedName name="GV_Ahlgrimm1954_Var18" localSheetId="7">'Ahlgrimm 1954'!$U$2:$U$10</definedName>
    <definedName name="GV_Ahlgrimm1954_Var19" localSheetId="7">'Ahlgrimm 1954'!$V$2:$V$10</definedName>
    <definedName name="GV_Ahlgrimm1954_Var20" localSheetId="7">'Ahlgrimm 1954'!$W$2:$W$10</definedName>
    <definedName name="GV_Ahlgrimm1954_Var21" localSheetId="7">'Ahlgrimm 1954'!$X$2:$X$10</definedName>
    <definedName name="GV_Ahlgrimm1954_Var22" localSheetId="7">'Ahlgrimm 1954'!$Y$2:$Y$10</definedName>
    <definedName name="GV_Ahlgrimm1954_Var23" localSheetId="7">'Ahlgrimm 1954'!$Z$2:$Z$10</definedName>
    <definedName name="GV_Ahlgrimm1954_Var24" localSheetId="7">'Ahlgrimm 1954'!$AA$2:$AA$10</definedName>
    <definedName name="GV_Ahlgrimm1954_Var25" localSheetId="7">'Ahlgrimm 1954'!$AB$2:$AB$10</definedName>
    <definedName name="GV_Ahlgrimm1954_Var26" localSheetId="7">'Ahlgrimm 1954'!$AC$2:$AC$10</definedName>
    <definedName name="GV_Ahlgrimm1954_Var27" localSheetId="7">'Ahlgrimm 1954'!$AD$2:$AD$10</definedName>
    <definedName name="GV_Ahlgrimm1954_Var28" localSheetId="7">'Ahlgrimm 1954'!$AE$2:$AE$10</definedName>
    <definedName name="GV_Ahlgrimm1954_Var29" localSheetId="7">'Ahlgrimm 1954'!$AF$2:$AF$10</definedName>
    <definedName name="GV_Ahlgrimm1954_Var30" localSheetId="7">'Ahlgrimm 1954'!$AG$2:$AG$10</definedName>
    <definedName name="GV_Arrau1942_Aria1" localSheetId="3">'Arrau 1942'!$B$2:$B$10</definedName>
    <definedName name="GV_Arrau1942_Aria2" localSheetId="3">'Arrau 1942'!$AH$2:$AH$10</definedName>
    <definedName name="GV_Arrau1942_Var01" localSheetId="3">'Arrau 1942'!$C$2:$C$10</definedName>
    <definedName name="GV_Arrau1942_Var02" localSheetId="3">'Arrau 1942'!$D$2:$D$10</definedName>
    <definedName name="GV_Arrau1942_Var03" localSheetId="3">'Arrau 1942'!$E$2:$E$10</definedName>
    <definedName name="GV_Arrau1942_Var04" localSheetId="3">'Arrau 1942'!$F$2:$F$10</definedName>
    <definedName name="GV_Arrau1942_Var04_1" localSheetId="3">'Arrau 1942'!#REF!</definedName>
    <definedName name="GV_Arrau1942_Var05" localSheetId="3">'Arrau 1942'!$G$2:$G$10</definedName>
    <definedName name="GV_Arrau1942_Var06" localSheetId="3">'Arrau 1942'!$H$2:$H$10</definedName>
    <definedName name="GV_Arrau1942_Var07" localSheetId="3">'Arrau 1942'!$I$2:$I$10</definedName>
    <definedName name="GV_Arrau1942_Var08" localSheetId="3">'Arrau 1942'!$J$2:$J$10</definedName>
    <definedName name="GV_Arrau1942_Var09" localSheetId="3">'Arrau 1942'!$K$2:$K$10</definedName>
    <definedName name="GV_Arrau1942_Var10" localSheetId="3">'Arrau 1942'!$L$2:$L$10</definedName>
    <definedName name="GV_Arrau1942_Var11" localSheetId="3">'Arrau 1942'!$M$2:$M$10</definedName>
    <definedName name="GV_Arrau1942_Var12" localSheetId="3">'Arrau 1942'!$N$2:$N$10</definedName>
    <definedName name="GV_Arrau1942_Var13" localSheetId="3">'Arrau 1942'!$O$2:$O$10</definedName>
    <definedName name="GV_Arrau1942_Var14" localSheetId="3">'Arrau 1942'!$P$2:$P$10</definedName>
    <definedName name="GV_Arrau1942_Var14_1" localSheetId="3">'Arrau 1942'!$P$2:$P$10</definedName>
    <definedName name="GV_Arrau1942_Var15" localSheetId="3">'Arrau 1942'!$Q$2:$Q$10</definedName>
    <definedName name="GV_Arrau1942_Var16" localSheetId="3">'Arrau 1942'!$R$2:$R$31</definedName>
    <definedName name="GV_Arrau1942_Var17" localSheetId="3">'Arrau 1942'!$T$2:$T$10</definedName>
    <definedName name="GV_Arrau1942_Var18" localSheetId="3">'Arrau 1942'!$U$2:$U$10</definedName>
    <definedName name="GV_Arrau1942_Var19" localSheetId="3">'Arrau 1942'!$V$2:$V$10</definedName>
    <definedName name="GV_Arrau1942_Var20" localSheetId="3">'Arrau 1942'!$W$2:$W$10</definedName>
    <definedName name="GV_Arrau1942_Var21" localSheetId="3">'Arrau 1942'!$X$2:$X$10</definedName>
    <definedName name="GV_Arrau1942_Var22" localSheetId="3">'Arrau 1942'!$Y$2:$Y$10</definedName>
    <definedName name="GV_Arrau1942_Var23" localSheetId="3">'Arrau 1942'!$Z$2:$Z$10</definedName>
    <definedName name="GV_Arrau1942_Var24" localSheetId="3">'Arrau 1942'!$AA$2:$AA$10</definedName>
    <definedName name="GV_Arrau1942_Var25" localSheetId="3">'Arrau 1942'!$AB$2:$AB$10</definedName>
    <definedName name="GV_Arrau1942_Var26" localSheetId="3">'Arrau 1942'!$AC$2:$AC$10</definedName>
    <definedName name="GV_Arrau1942_Var27" localSheetId="3">'Arrau 1942'!$AD$2:$AD$10</definedName>
    <definedName name="GV_Arrau1942_Var28" localSheetId="3">'Arrau 1942'!$AE$2:$AE$10</definedName>
    <definedName name="GV_Arrau1942_Var29" localSheetId="3">'Arrau 1942'!$AF$2:$AF$10</definedName>
    <definedName name="GV_Arrau1942_Var30" localSheetId="3">'Arrau 1942'!$AG$2:$AG$10</definedName>
    <definedName name="GV_Asperen1990_Aria1" localSheetId="39">'Asperen 1990'!$B$2:$B$10</definedName>
    <definedName name="GV_Asperen1990_Aria2" localSheetId="39">'Asperen 1990'!$AH$2:$AH$10</definedName>
    <definedName name="GV_Asperen1990_Var01" localSheetId="39">'Asperen 1990'!$C$2:$C$10</definedName>
    <definedName name="GV_Asperen1990_Var02" localSheetId="39">'Asperen 1990'!$D$2:$D$10</definedName>
    <definedName name="GV_Asperen1990_Var03" localSheetId="39">'Asperen 1990'!$E$2:$E$10</definedName>
    <definedName name="GV_Asperen1990_Var04" localSheetId="39">'Asperen 1990'!$F$2:$F$10</definedName>
    <definedName name="GV_Asperen1990_Var05" localSheetId="39">'Asperen 1990'!$G$2:$G$10</definedName>
    <definedName name="GV_Asperen1990_Var06" localSheetId="39">'Asperen 1990'!$H$2:$H$10</definedName>
    <definedName name="GV_Asperen1990_Var07" localSheetId="39">'Asperen 1990'!$I$2:$I$10</definedName>
    <definedName name="GV_Asperen1990_Var08" localSheetId="39">'Asperen 1990'!$J$2:$J$10</definedName>
    <definedName name="GV_Asperen1990_Var09" localSheetId="39">'Asperen 1990'!$K$2:$K$10</definedName>
    <definedName name="GV_Asperen1990_Var10" localSheetId="39">'Asperen 1990'!$L$2:$L$10</definedName>
    <definedName name="GV_Asperen1990_Var11" localSheetId="39">'Asperen 1990'!$M$2:$M$10</definedName>
    <definedName name="GV_Asperen1990_Var12" localSheetId="39">'Asperen 1990'!$N$2:$N$10</definedName>
    <definedName name="GV_Asperen1990_Var13" localSheetId="39">'Asperen 1990'!$O$2:$O$10</definedName>
    <definedName name="GV_Asperen1990_Var14" localSheetId="39">'Asperen 1990'!$P$2:$P$10</definedName>
    <definedName name="GV_Asperen1990_Var15" localSheetId="39">'Asperen 1990'!$Q$2:$Q$10</definedName>
    <definedName name="GV_Asperen1990_Var16" localSheetId="39">'Asperen 1990'!$R$2:$R$30</definedName>
    <definedName name="GV_Asperen1990_Var17" localSheetId="39">'Asperen 1990'!$T$2:$T$10</definedName>
    <definedName name="GV_Asperen1990_Var18" localSheetId="39">'Asperen 1990'!$U$2:$U$10</definedName>
    <definedName name="GV_Asperen1990_Var19" localSheetId="39">'Asperen 1990'!$V$2:$V$10</definedName>
    <definedName name="GV_Asperen1990_Var20" localSheetId="39">'Asperen 1990'!$W$2:$W$10</definedName>
    <definedName name="GV_Asperen1990_Var21" localSheetId="39">'Asperen 1990'!$X$2:$X$10</definedName>
    <definedName name="GV_Asperen1990_Var22" localSheetId="39">'Asperen 1990'!$Y$2:$Y$10</definedName>
    <definedName name="GV_Asperen1990_Var23" localSheetId="39">'Asperen 1990'!$Z$2:$Z$10</definedName>
    <definedName name="GV_Asperen1990_Var24" localSheetId="39">'Asperen 1990'!$AA$2:$AA$10</definedName>
    <definedName name="GV_Asperen1990_Var25" localSheetId="39">'Asperen 1990'!$AB$2:$AB$10</definedName>
    <definedName name="GV_Asperen1990_Var26" localSheetId="39">'Asperen 1990'!$AC$2:$AC$10</definedName>
    <definedName name="GV_Asperen1990_Var27" localSheetId="39">'Asperen 1990'!$AD$2:$AD$10</definedName>
    <definedName name="GV_Asperen1990_Var28" localSheetId="39">'Asperen 1990'!$AE$2:$AE$10</definedName>
    <definedName name="GV_Asperen1990_Var29" localSheetId="39">'Asperen 1990'!$AF$2:$AF$10</definedName>
    <definedName name="GV_Asperen1990_Var30" localSheetId="39">'Asperen 1990'!$AG$2:$AG$10</definedName>
    <definedName name="GV_Barenboim_1992_Aria1" localSheetId="41">'Barenboim 1992'!$B$2:$B$10</definedName>
    <definedName name="GV_Barenboim_1992_Aria2" localSheetId="41">'Barenboim 1992'!$AH$2:$AH$10</definedName>
    <definedName name="GV_Barenboim_1992_Var01" localSheetId="41">'Barenboim 1992'!$C$2:$C$10</definedName>
    <definedName name="GV_Barenboim_1992_Var02" localSheetId="41">'Barenboim 1992'!$D$2:$D$10</definedName>
    <definedName name="GV_Barenboim_1992_Var03" localSheetId="41">'Barenboim 1992'!$E$2:$E$10</definedName>
    <definedName name="GV_Barenboim_1992_Var04" localSheetId="41">'Barenboim 1992'!$F$2:$F$10</definedName>
    <definedName name="GV_Barenboim_1992_Var05" localSheetId="41">'Barenboim 1992'!$G$2:$G$10</definedName>
    <definedName name="GV_Barenboim_1992_Var06" localSheetId="41">'Barenboim 1992'!$H$2:$H$10</definedName>
    <definedName name="GV_Barenboim_1992_Var07" localSheetId="41">'Barenboim 1992'!$I$2:$I$10</definedName>
    <definedName name="GV_Barenboim_1992_Var08" localSheetId="41">'Barenboim 1992'!$J$2:$J$10</definedName>
    <definedName name="GV_Barenboim_1992_Var09" localSheetId="41">'Barenboim 1992'!$K$2:$K$10</definedName>
    <definedName name="GV_Barenboim_1992_Var10" localSheetId="41">'Barenboim 1992'!$L$2:$L$10</definedName>
    <definedName name="GV_Barenboim_1992_Var11" localSheetId="41">'Barenboim 1992'!$M$2:$M$10</definedName>
    <definedName name="GV_Barenboim_1992_Var12" localSheetId="41">'Barenboim 1992'!$N$2:$N$10</definedName>
    <definedName name="GV_Barenboim_1992_Var13" localSheetId="41">'Barenboim 1992'!$O$2:$O$10</definedName>
    <definedName name="GV_Barenboim_1992_Var14" localSheetId="41">'Barenboim 1992'!$P$2:$P$10</definedName>
    <definedName name="GV_Barenboim_1992_Var15" localSheetId="41">'Barenboim 1992'!$Q$2:$Q$10</definedName>
    <definedName name="GV_Barenboim_1992_Var16" localSheetId="41">'Barenboim 1992'!$R$2:$R$18</definedName>
    <definedName name="GV_Barenboim_1992_Var17" localSheetId="41">'Barenboim 1992'!$T$2:$T$10</definedName>
    <definedName name="GV_Barenboim_1992_Var18" localSheetId="41">'Barenboim 1992'!$U$2:$U$10</definedName>
    <definedName name="GV_Barenboim_1992_Var19" localSheetId="41">'Barenboim 1992'!$V$2:$V$10</definedName>
    <definedName name="GV_Barenboim_1992_Var20" localSheetId="41">'Barenboim 1992'!$W$2:$W$10</definedName>
    <definedName name="GV_Barenboim_1992_Var21" localSheetId="41">'Barenboim 1992'!$X$2:$X$10</definedName>
    <definedName name="GV_Barenboim_1992_Var22" localSheetId="41">'Barenboim 1992'!$Y$2:$Y$10</definedName>
    <definedName name="GV_Barenboim_1992_Var23" localSheetId="41">'Barenboim 1992'!$Z$2:$Z$10</definedName>
    <definedName name="GV_Barenboim_1992_Var24" localSheetId="41">'Barenboim 1992'!$AA$2:$AA$10</definedName>
    <definedName name="GV_Barenboim_1992_Var25" localSheetId="41">'Barenboim 1992'!$AB$2:$AB$10</definedName>
    <definedName name="GV_Barenboim_1992_Var26" localSheetId="41">'Barenboim 1992'!$AC$2:$AC$10</definedName>
    <definedName name="GV_Barenboim_1992_Var27" localSheetId="41">'Barenboim 1992'!$AD$2:$AD$10</definedName>
    <definedName name="GV_Barenboim_1992_Var28" localSheetId="41">'Barenboim 1992'!$AE$2:$AE$10</definedName>
    <definedName name="GV_Barenboim_1992_Var29" localSheetId="41">'Barenboim 1992'!$AF$2:$AF$10</definedName>
    <definedName name="GV_Barenboim_1992_Var30" localSheetId="41">'Barenboim 1992'!$AG$2:$AG$10</definedName>
    <definedName name="GV_Belder1999_Aria1" localSheetId="50">'Belder 1999'!$B$2:$B$10</definedName>
    <definedName name="GV_Belder1999_Aria2" localSheetId="50">'Belder 1999'!$AH$2:$AH$10</definedName>
    <definedName name="GV_Belder1999_Var01" localSheetId="50">'Belder 1999'!$C$2:$C$10</definedName>
    <definedName name="GV_Belder1999_Var02" localSheetId="50">'Belder 1999'!$D$2:$D$10</definedName>
    <definedName name="GV_Belder1999_Var03" localSheetId="50">'Belder 1999'!$E$2:$E$10</definedName>
    <definedName name="GV_Belder1999_Var04" localSheetId="50">'Belder 1999'!$F$2:$F$10</definedName>
    <definedName name="GV_Belder1999_Var05" localSheetId="50">'Belder 1999'!$G$2:$G$10</definedName>
    <definedName name="GV_Belder1999_Var06" localSheetId="50">'Belder 1999'!$H$2:$H$10</definedName>
    <definedName name="GV_Belder1999_Var07" localSheetId="50">'Belder 1999'!$I$2:$I$10</definedName>
    <definedName name="GV_Belder1999_Var08" localSheetId="50">'Belder 1999'!$J$2:$J$10</definedName>
    <definedName name="GV_Belder1999_Var09" localSheetId="50">'Belder 1999'!$K$2:$K$10</definedName>
    <definedName name="GV_Belder1999_Var10" localSheetId="50">'Belder 1999'!$L$2:$L$10</definedName>
    <definedName name="GV_Belder1999_Var11" localSheetId="50">'Belder 1999'!$M$2:$M$10</definedName>
    <definedName name="GV_Belder1999_Var12" localSheetId="50">'Belder 1999'!$N$2:$N$10</definedName>
    <definedName name="GV_Belder1999_Var13" localSheetId="50">'Belder 1999'!$O$2:$O$10</definedName>
    <definedName name="GV_Belder1999_Var14" localSheetId="50">'Belder 1999'!$P$2:$P$10</definedName>
    <definedName name="GV_Belder1999_Var15" localSheetId="50">'Belder 1999'!$Q$2:$Q$10</definedName>
    <definedName name="GV_Belder1999_Var16" localSheetId="50">'Belder 1999'!$R$2:$R$30</definedName>
    <definedName name="GV_Belder1999_Var17" localSheetId="50">'Belder 1999'!$T$2:$T$10</definedName>
    <definedName name="GV_Belder1999_Var18" localSheetId="50">'Belder 1999'!$U$2:$U$10</definedName>
    <definedName name="GV_Belder1999_Var19" localSheetId="50">'Belder 1999'!$V$2:$V$10</definedName>
    <definedName name="GV_Belder1999_Var20" localSheetId="50">'Belder 1999'!$W$2:$W$10</definedName>
    <definedName name="GV_Belder1999_Var21" localSheetId="50">'Belder 1999'!$X$2:$X$10</definedName>
    <definedName name="GV_Belder1999_Var22" localSheetId="50">'Belder 1999'!$Y$2:$Y$10</definedName>
    <definedName name="GV_Belder1999_Var23" localSheetId="50">'Belder 1999'!$Z$2:$Z$10</definedName>
    <definedName name="GV_Belder1999_Var24" localSheetId="50">'Belder 1999'!$AA$2:$AA$10</definedName>
    <definedName name="GV_Belder1999_Var25" localSheetId="50">'Belder 1999'!$AB$2:$AB$10</definedName>
    <definedName name="GV_Belder1999_Var26" localSheetId="50">'Belder 1999'!$AC$2:$AC$10</definedName>
    <definedName name="GV_Belder1999_Var27" localSheetId="50">'Belder 1999'!$AD$2:$AD$10</definedName>
    <definedName name="GV_Belder1999_Var28" localSheetId="50">'Belder 1999'!$AE$2:$AE$10</definedName>
    <definedName name="GV_Belder1999_Var29" localSheetId="50">'Belder 1999'!$AF$2:$AF$10</definedName>
    <definedName name="GV_Belder1999_Var30" localSheetId="50">'Belder 1999'!$AG$2:$AG$10</definedName>
    <definedName name="GV_Chen_1985_Aria1" localSheetId="34">'Chen 1985'!$B$2:$B$10</definedName>
    <definedName name="GV_Chen_1985_Aria1" localSheetId="35">'Gilbert 1986'!#REF!</definedName>
    <definedName name="GV_Chen_1985_Aria2" localSheetId="34">'Chen 1985'!$AH$2:$AH$10</definedName>
    <definedName name="GV_Chen_1985_Aria2" localSheetId="35">'Gilbert 1986'!#REF!</definedName>
    <definedName name="GV_Chen_1985_Var01" localSheetId="34">'Chen 1985'!$C$2:$C$10</definedName>
    <definedName name="GV_Chen_1985_Var01" localSheetId="35">'Gilbert 1986'!#REF!</definedName>
    <definedName name="GV_Chen_1985_Var02" localSheetId="34">'Chen 1985'!$D$2:$D$10</definedName>
    <definedName name="GV_Chen_1985_Var02" localSheetId="35">'Gilbert 1986'!#REF!</definedName>
    <definedName name="GV_Chen_1985_Var03" localSheetId="34">'Chen 1985'!$E$2:$E$10</definedName>
    <definedName name="GV_Chen_1985_Var03" localSheetId="35">'Gilbert 1986'!#REF!</definedName>
    <definedName name="GV_Chen_1985_Var04" localSheetId="34">'Chen 1985'!$F$2:$F$10</definedName>
    <definedName name="GV_Chen_1985_Var04" localSheetId="35">'Gilbert 1986'!#REF!</definedName>
    <definedName name="GV_Chen_1985_Var05" localSheetId="34">'Chen 1985'!$G$2:$G$10</definedName>
    <definedName name="GV_Chen_1985_Var05" localSheetId="35">'Gilbert 1986'!#REF!</definedName>
    <definedName name="GV_Chen_1985_Var06" localSheetId="34">'Chen 1985'!$H$2:$H$10</definedName>
    <definedName name="GV_Chen_1985_Var06" localSheetId="35">'Gilbert 1986'!#REF!</definedName>
    <definedName name="GV_Chen_1985_Var07" localSheetId="34">'Chen 1985'!$I$2:$I$10</definedName>
    <definedName name="GV_Chen_1985_Var07" localSheetId="35">'Gilbert 1986'!#REF!</definedName>
    <definedName name="GV_Chen_1985_Var08" localSheetId="34">'Chen 1985'!$J$2:$J$10</definedName>
    <definedName name="GV_Chen_1985_Var08" localSheetId="35">'Gilbert 1986'!#REF!</definedName>
    <definedName name="GV_Chen_1985_Var09" localSheetId="34">'Chen 1985'!$K$2:$K$10</definedName>
    <definedName name="GV_Chen_1985_Var09" localSheetId="35">'Gilbert 1986'!#REF!</definedName>
    <definedName name="GV_Chen_1985_Var10" localSheetId="34">'Chen 1985'!$L$2:$L$10</definedName>
    <definedName name="GV_Chen_1985_Var10" localSheetId="35">'Gilbert 1986'!#REF!</definedName>
    <definedName name="GV_Chen_1985_Var11" localSheetId="34">'Chen 1985'!$M$2:$M$10</definedName>
    <definedName name="GV_Chen_1985_Var11" localSheetId="35">'Gilbert 1986'!#REF!</definedName>
    <definedName name="GV_Chen_1985_Var12" localSheetId="34">'Chen 1985'!$N$2:$N$10</definedName>
    <definedName name="GV_Chen_1985_Var12" localSheetId="35">'Gilbert 1986'!#REF!</definedName>
    <definedName name="GV_Chen_1985_Var13" localSheetId="34">'Chen 1985'!$O$2:$O$10</definedName>
    <definedName name="GV_Chen_1985_Var13" localSheetId="35">'Gilbert 1986'!#REF!</definedName>
    <definedName name="GV_Chen_1985_Var14" localSheetId="34">'Chen 1985'!$P$2:$P$10</definedName>
    <definedName name="GV_Chen_1985_Var14" localSheetId="35">'Gilbert 1986'!#REF!</definedName>
    <definedName name="GV_Chen_1985_Var15" localSheetId="34">'Chen 1985'!$Q$2:$Q$10</definedName>
    <definedName name="GV_Chen_1985_Var15" localSheetId="35">'Gilbert 1986'!#REF!</definedName>
    <definedName name="GV_Chen_1985_Var16" localSheetId="34">'Chen 1985'!$R$2:$R$30</definedName>
    <definedName name="GV_Chen_1985_Var17" localSheetId="34">'Chen 1985'!$T$2:$T$10</definedName>
    <definedName name="GV_Chen_1985_Var17" localSheetId="35">'Gilbert 1986'!#REF!</definedName>
    <definedName name="GV_Chen_1985_Var18" localSheetId="34">'Chen 1985'!$U$2:$U$10</definedName>
    <definedName name="GV_Chen_1985_Var18" localSheetId="35">'Gilbert 1986'!#REF!</definedName>
    <definedName name="GV_Chen_1985_Var19" localSheetId="34">'Chen 1985'!$V$2:$V$10</definedName>
    <definedName name="GV_Chen_1985_Var19" localSheetId="35">'Gilbert 1986'!#REF!</definedName>
    <definedName name="GV_Chen_1985_Var20" localSheetId="34">'Chen 1985'!$W$2:$W$10</definedName>
    <definedName name="GV_Chen_1985_Var20" localSheetId="35">'Gilbert 1986'!#REF!</definedName>
    <definedName name="GV_Chen_1985_Var21" localSheetId="34">'Chen 1985'!$X$2:$X$10</definedName>
    <definedName name="GV_Chen_1985_Var21" localSheetId="35">'Gilbert 1986'!#REF!</definedName>
    <definedName name="GV_Chen_1985_Var22" localSheetId="34">'Chen 1985'!$Y$2:$Y$10</definedName>
    <definedName name="GV_Chen_1985_Var22" localSheetId="35">'Gilbert 1986'!#REF!</definedName>
    <definedName name="GV_Chen_1985_Var23" localSheetId="34">'Chen 1985'!$Z$2:$Z$10</definedName>
    <definedName name="GV_Chen_1985_Var23" localSheetId="35">'Gilbert 1986'!#REF!</definedName>
    <definedName name="GV_Chen_1985_Var24" localSheetId="34">'Chen 1985'!$AA$2:$AA$10</definedName>
    <definedName name="GV_Chen_1985_Var24" localSheetId="35">'Gilbert 1986'!#REF!</definedName>
    <definedName name="GV_Chen_1985_Var25" localSheetId="34">'Chen 1985'!$AB$2:$AB$10</definedName>
    <definedName name="GV_Chen_1985_Var25" localSheetId="35">'Gilbert 1986'!#REF!</definedName>
    <definedName name="GV_Chen_1985_Var26" localSheetId="34">'Chen 1985'!$AC$2:$AC$10</definedName>
    <definedName name="GV_Chen_1985_Var26" localSheetId="35">'Gilbert 1986'!#REF!</definedName>
    <definedName name="GV_Chen_1985_Var27" localSheetId="34">'Chen 1985'!$AD$2:$AD$10</definedName>
    <definedName name="GV_Chen_1985_Var27" localSheetId="35">'Gilbert 1986'!#REF!</definedName>
    <definedName name="GV_Chen_1985_Var28" localSheetId="34">'Chen 1985'!$AE$2:$AE$10</definedName>
    <definedName name="GV_Chen_1985_Var28" localSheetId="35">'Gilbert 1986'!#REF!</definedName>
    <definedName name="GV_Chen_1985_Var29" localSheetId="34">'Chen 1985'!$AF$2:$AF$10</definedName>
    <definedName name="GV_Chen_1985_Var29" localSheetId="35">'Gilbert 1986'!#REF!</definedName>
    <definedName name="GV_Chen_1985_Var30" localSheetId="34">'Chen 1985'!$AG$2:$AG$10</definedName>
    <definedName name="GV_Chen_1985_Var30" localSheetId="35">'Gilbert 1986'!#REF!</definedName>
    <definedName name="GV_Demus1953_Aria1" localSheetId="6">'Demus 1953'!$B$2:$B$10</definedName>
    <definedName name="GV_Demus1953_Aria1_dauer" localSheetId="6">'Demus 1953'!$E$35</definedName>
    <definedName name="GV_Demus1953_Aria1_dauer" localSheetId="8">'Gould 1954'!#REF!</definedName>
    <definedName name="GV_Demus1953_Aria1_dauer" localSheetId="5">'Kirkpatrick 1952 '!#REF!</definedName>
    <definedName name="GV_Demus1953_Aria1_dauer" localSheetId="4">'Landowska 1945'!#REF!</definedName>
    <definedName name="GV_Demus1953_Aria2" localSheetId="6">'Demus 1953'!$AH$2:$AH$10</definedName>
    <definedName name="GV_Demus1953_Var01" localSheetId="6">'Demus 1953'!$C$2:$C$10</definedName>
    <definedName name="GV_Demus1953_Var01_dauer" localSheetId="6">'Demus 1953'!#REF!</definedName>
    <definedName name="GV_Demus1953_Var02" localSheetId="6">'Demus 1953'!$D$2:$D$10</definedName>
    <definedName name="GV_Demus1953_Var03" localSheetId="6">'Demus 1953'!$E$2:$E$10</definedName>
    <definedName name="GV_Demus1953_Var04" localSheetId="6">'Demus 1953'!$F$2:$F$10</definedName>
    <definedName name="GV_Demus1953_Var05" localSheetId="6">'Demus 1953'!$G$2:$G$10</definedName>
    <definedName name="GV_Demus1953_Var06" localSheetId="6">'Demus 1953'!$H$2:$H$10</definedName>
    <definedName name="GV_Demus1953_Var07" localSheetId="6">'Demus 1953'!$I$2:$I$10</definedName>
    <definedName name="GV_Demus1953_Var08" localSheetId="6">'Demus 1953'!$J$2:$J$10</definedName>
    <definedName name="GV_Demus1953_Var09" localSheetId="6">'Demus 1953'!$K$2:$K$10</definedName>
    <definedName name="GV_Demus1953_Var10" localSheetId="6">'Demus 1953'!$L$2:$L$10</definedName>
    <definedName name="GV_Demus1953_Var11" localSheetId="6">'Demus 1953'!$M$2:$M$10</definedName>
    <definedName name="GV_Demus1953_Var12" localSheetId="6">'Demus 1953'!$N$2:$N$10</definedName>
    <definedName name="GV_Demus1953_Var13" localSheetId="6">'Demus 1953'!$O$2:$O$10</definedName>
    <definedName name="GV_Demus1953_Var13_dauer" localSheetId="6">'Demus 1953'!#REF!</definedName>
    <definedName name="GV_Demus1953_Var14" localSheetId="6">'Demus 1953'!$P$2:$P$10</definedName>
    <definedName name="GV_Demus1953_Var14_dauer" localSheetId="6">'Demus 1953'!#REF!</definedName>
    <definedName name="GV_Demus1953_Var15" localSheetId="6">'Demus 1953'!$Q$2:$Q$10</definedName>
    <definedName name="GV_Demus1953_Var15_dauer" localSheetId="6">'Demus 1953'!#REF!</definedName>
    <definedName name="GV_Demus1953_Var16" localSheetId="6">'Demus 1953'!$R$2:$R$29</definedName>
    <definedName name="GV_Demus1953_Var16_dauer" localSheetId="6">'Demus 1953'!#REF!</definedName>
    <definedName name="GV_Demus1953_Var17" localSheetId="6">'Demus 1953'!$T$2:$T$10</definedName>
    <definedName name="GV_Demus1953_Var18" localSheetId="6">'Demus 1953'!$U$2:$U$10</definedName>
    <definedName name="GV_Demus1953_Var19" localSheetId="6">'Demus 1953'!$V$2:$V$10</definedName>
    <definedName name="GV_Demus1953_Var20" localSheetId="6">'Demus 1953'!$W$2:$W$10</definedName>
    <definedName name="GV_Demus1953_Var21" localSheetId="6">'Demus 1953'!$X$2:$X$10</definedName>
    <definedName name="GV_Demus1953_Var22" localSheetId="6">'Demus 1953'!$Y$2:$Y$10</definedName>
    <definedName name="GV_Demus1953_Var23" localSheetId="6">'Demus 1953'!$Z$2:$Z$10</definedName>
    <definedName name="GV_Demus1953_Var24" localSheetId="6">'Demus 1953'!$AA$2:$AA$10</definedName>
    <definedName name="GV_Demus1953_Var25" localSheetId="6">'Demus 1953'!$AB$2:$AB$10</definedName>
    <definedName name="GV_Demus1953_Var26" localSheetId="6">'Demus 1953'!$AC$2:$AC$10</definedName>
    <definedName name="GV_Demus1953_Var27" localSheetId="6">'Demus 1953'!$AD$2:$AD$10</definedName>
    <definedName name="GV_Demus1953_Var28" localSheetId="6">'Demus 1953'!$AE$2:$AF$10</definedName>
    <definedName name="GV_Demus1953_Var28_1" localSheetId="6">'Demus 1953'!$AE$2:$AE$10</definedName>
    <definedName name="GV_Demus1953_Var29" localSheetId="6">'Demus 1953'!$AF$2:$AF$10</definedName>
    <definedName name="GV_Demus1953_Var30" localSheetId="6">'Demus 1953'!$AG$2:$AG$10</definedName>
    <definedName name="GV_Denk2013_Aria1" localSheetId="65">'Denk 2013'!$B$2:$B$10</definedName>
    <definedName name="GV_Denk2013_Aria2" localSheetId="65">'Denk 2013'!$AH$2:$AH$10</definedName>
    <definedName name="GV_Denk2013_Var01" localSheetId="65">'Denk 2013'!$C$2:$C$10</definedName>
    <definedName name="GV_Denk2013_Var02" localSheetId="65">'Denk 2013'!$D$2:$D$10</definedName>
    <definedName name="GV_Denk2013_Var03" localSheetId="65">'Denk 2013'!$E$2:$E$10</definedName>
    <definedName name="GV_Denk2013_Var04" localSheetId="65">'Denk 2013'!$F$2:$F$10</definedName>
    <definedName name="GV_Denk2013_Var05" localSheetId="65">'Denk 2013'!$G$2:$G$10</definedName>
    <definedName name="GV_Denk2013_Var06" localSheetId="65">'Denk 2013'!$H$2:$H$10</definedName>
    <definedName name="GV_Denk2013_Var07" localSheetId="65">'Denk 2013'!$I$2:$I$10</definedName>
    <definedName name="GV_Denk2013_Var08" localSheetId="65">'Denk 2013'!$J$2:$J$10</definedName>
    <definedName name="GV_Denk2013_Var09" localSheetId="65">'Denk 2013'!$K$2:$K$10</definedName>
    <definedName name="GV_Denk2013_Var10" localSheetId="65">'Denk 2013'!$L$2:$L$10</definedName>
    <definedName name="GV_Denk2013_Var11" localSheetId="65">'Denk 2013'!#REF!</definedName>
    <definedName name="GV_Denk2013_Var11_1" localSheetId="65">'Denk 2013'!$M$2:$M$10</definedName>
    <definedName name="GV_Denk2013_Var12" localSheetId="65">'Denk 2013'!$N$2:$N$10</definedName>
    <definedName name="GV_Denk2013_Var13" localSheetId="65">'Denk 2013'!$O$2:$O$10</definedName>
    <definedName name="GV_Denk2013_Var14" localSheetId="65">'Denk 2013'!$P$2:$P$10</definedName>
    <definedName name="GV_Denk2013_Var15" localSheetId="65">'Denk 2013'!$Q$2:$Q$10</definedName>
    <definedName name="GV_Denk2013_Var16" localSheetId="65">'Denk 2013'!$R$2:$R$32</definedName>
    <definedName name="GV_Denk2013_Var17" localSheetId="65">'Denk 2013'!$T$2:$T$10</definedName>
    <definedName name="GV_Denk2013_Var18" localSheetId="65">'Denk 2013'!$U$2:$U$10</definedName>
    <definedName name="GV_Denk2013_Var19" localSheetId="65">'Denk 2013'!$V$2:$V$10</definedName>
    <definedName name="GV_Denk2013_Var20" localSheetId="65">'Denk 2013'!$W$2:$W$10</definedName>
    <definedName name="GV_Denk2013_Var21" localSheetId="65">'Denk 2013'!$X$2:$X$10</definedName>
    <definedName name="GV_Denk2013_Var22" localSheetId="65">'Denk 2013'!$Y$2:$Y$10</definedName>
    <definedName name="GV_Denk2013_Var23" localSheetId="65">'Denk 2013'!$Z$2:$Z$10</definedName>
    <definedName name="GV_Denk2013_Var24" localSheetId="65">'Denk 2013'!$AA$2:$AA$10</definedName>
    <definedName name="GV_Denk2013_Var25" localSheetId="65">'Denk 2013'!$AB$2:$AB$10</definedName>
    <definedName name="GV_Denk2013_Var26" localSheetId="65">'Denk 2013'!$AC$2:$AC$10</definedName>
    <definedName name="GV_Denk2013_Var27" localSheetId="65">'Denk 2013'!$AD$2:$AD$10</definedName>
    <definedName name="GV_Denk2013_Var28" localSheetId="65">'Denk 2013'!$AE$2:$AE$10</definedName>
    <definedName name="GV_Denk2013_Var29" localSheetId="65">'Denk 2013'!#REF!</definedName>
    <definedName name="GV_Denk2013_Var29_1" localSheetId="65">'Denk 2013'!$AF$2:$AF$10</definedName>
    <definedName name="GV_Denk2013_Var30" localSheetId="65">'Denk 2013'!$AG$2:$AG$10</definedName>
    <definedName name="GV_Dinnerstein2005_Aria1" localSheetId="59">'Dinnerstein 2005'!$B$2:$B$10</definedName>
    <definedName name="GV_Dinnerstein2005_Aria2" localSheetId="59">'Dinnerstein 2005'!$AH$2:$AH$10</definedName>
    <definedName name="GV_Dinnerstein2005_Var01" localSheetId="59">'Dinnerstein 2005'!$C$2:$C$10</definedName>
    <definedName name="GV_Dinnerstein2005_Var02" localSheetId="59">'Dinnerstein 2005'!$D$2:$D$10</definedName>
    <definedName name="GV_Dinnerstein2005_Var03" localSheetId="59">'Dinnerstein 2005'!$E$2:$E$10</definedName>
    <definedName name="GV_Dinnerstein2005_Var04" localSheetId="59">'Dinnerstein 2005'!$F$2:$F$10</definedName>
    <definedName name="GV_Dinnerstein2005_Var05" localSheetId="59">'Dinnerstein 2005'!$G$2:$G$10</definedName>
    <definedName name="GV_Dinnerstein2005_Var06" localSheetId="59">'Dinnerstein 2005'!$H$2:$H$10</definedName>
    <definedName name="GV_Dinnerstein2005_Var07" localSheetId="59">'Dinnerstein 2005'!$I$2:$I$10</definedName>
    <definedName name="GV_Dinnerstein2005_Var08" localSheetId="59">'Dinnerstein 2005'!$J$2:$J$10</definedName>
    <definedName name="GV_Dinnerstein2005_Var09" localSheetId="59">'Dinnerstein 2005'!$K$2:$K$10</definedName>
    <definedName name="GV_Dinnerstein2005_Var10" localSheetId="59">'Dinnerstein 2005'!$L$2:$L$10</definedName>
    <definedName name="GV_Dinnerstein2005_Var11" localSheetId="59">'Dinnerstein 2005'!$M$2:$M$10</definedName>
    <definedName name="GV_Dinnerstein2005_Var12" localSheetId="59">'Dinnerstein 2005'!$N$2:$N$10</definedName>
    <definedName name="GV_Dinnerstein2005_Var13" localSheetId="59">'Dinnerstein 2005'!$O$2:$O$10</definedName>
    <definedName name="GV_Dinnerstein2005_Var14" localSheetId="59">'Dinnerstein 2005'!$P$2:$P$10</definedName>
    <definedName name="GV_Dinnerstein2005_Var15" localSheetId="59">'Dinnerstein 2005'!$Q$2:$Q$10</definedName>
    <definedName name="GV_Dinnerstein2005_Var16" localSheetId="59">'Dinnerstein 2005'!$R$2:$R$32</definedName>
    <definedName name="GV_Dinnerstein2005_Var17" localSheetId="59">'Dinnerstein 2005'!$T$2:$T$10</definedName>
    <definedName name="GV_Dinnerstein2005_Var18" localSheetId="59">'Dinnerstein 2005'!$U$2:$U$10</definedName>
    <definedName name="GV_Dinnerstein2005_Var19" localSheetId="59">'Dinnerstein 2005'!$V$2:$V$10</definedName>
    <definedName name="GV_Dinnerstein2005_Var20" localSheetId="59">'Dinnerstein 2005'!$W$2:$W$10</definedName>
    <definedName name="GV_Dinnerstein2005_Var21" localSheetId="59">'Dinnerstein 2005'!$X$2:$X$10</definedName>
    <definedName name="GV_Dinnerstein2005_Var22" localSheetId="59">'Dinnerstein 2005'!$Y$2:$Y$10</definedName>
    <definedName name="GV_Dinnerstein2005_Var23" localSheetId="59">'Dinnerstein 2005'!$Z$2:$Z$10</definedName>
    <definedName name="GV_Dinnerstein2005_Var24" localSheetId="59">'Dinnerstein 2005'!$AA$2:$AA$10</definedName>
    <definedName name="GV_Dinnerstein2005_Var25" localSheetId="59">'Dinnerstein 2005'!$AB$2:$AB$10</definedName>
    <definedName name="GV_Dinnerstein2005_Var26" localSheetId="59">'Dinnerstein 2005'!$AC$2:$AC$10</definedName>
    <definedName name="GV_Dinnerstein2005_Var27" localSheetId="59">'Dinnerstein 2005'!$AD$2:$AD$10</definedName>
    <definedName name="GV_Dinnerstein2005_Var28" localSheetId="59">'Dinnerstein 2005'!$AE$2:$AE$10</definedName>
    <definedName name="GV_Dinnerstein2005_Var29" localSheetId="59">'Dinnerstein 2005'!$AF$2:$AF$10</definedName>
    <definedName name="GV_Dinnerstein2005_Var30" localSheetId="59">'Dinnerstein 2005'!$AG$2:$AG$10</definedName>
    <definedName name="GV_Egarr2006_Aria1" localSheetId="60">'Egarr 2005'!$B$2:$B$9</definedName>
    <definedName name="GV_Egarr2006_Aria2" localSheetId="60">'Egarr 2005'!$AH$2:$AH$9</definedName>
    <definedName name="GV_Egarr2006_Var01" localSheetId="60">'Egarr 2005'!$C$2:$C$9</definedName>
    <definedName name="GV_Egarr2006_Var02" localSheetId="60">'Egarr 2005'!$D$2:$D$9</definedName>
    <definedName name="GV_Egarr2006_Var03" localSheetId="60">'Egarr 2005'!$E$2:$E$9</definedName>
    <definedName name="GV_Egarr2006_Var04" localSheetId="60">'Egarr 2005'!$F$2:$F$9</definedName>
    <definedName name="GV_Egarr2006_Var05" localSheetId="60">'Egarr 2005'!$G$2:$G$9</definedName>
    <definedName name="GV_Egarr2006_Var06" localSheetId="60">'Egarr 2005'!$H$2:$H$9</definedName>
    <definedName name="GV_Egarr2006_Var07" localSheetId="60">'Egarr 2005'!$I$2:$I$9</definedName>
    <definedName name="GV_Egarr2006_Var08" localSheetId="60">'Egarr 2005'!$J$2:$J$9</definedName>
    <definedName name="GV_Egarr2006_Var09" localSheetId="60">'Egarr 2005'!$K$2:$K$9</definedName>
    <definedName name="GV_Egarr2006_Var10" localSheetId="60">'Egarr 2005'!$L$2:$L$9</definedName>
    <definedName name="GV_Egarr2006_Var11" localSheetId="60">'Egarr 2005'!$M$2:$M$9</definedName>
    <definedName name="GV_Egarr2006_Var12" localSheetId="60">'Egarr 2005'!$N$2:$N$9</definedName>
    <definedName name="GV_Egarr2006_Var13" localSheetId="60">'Egarr 2005'!$O$2:$O$9</definedName>
    <definedName name="GV_Egarr2006_Var14" localSheetId="60">'Egarr 2005'!$P$2:$P$9</definedName>
    <definedName name="GV_Egarr2006_Var15" localSheetId="60">'Egarr 2005'!$Q$2:$Q$9</definedName>
    <definedName name="GV_Egarr2006_Var16" localSheetId="60">'Egarr 2005'!#REF!</definedName>
    <definedName name="GV_Egarr2006_Var17" localSheetId="60">'Egarr 2005'!$T$2:$T$9</definedName>
    <definedName name="GV_Egarr2006_Var18" localSheetId="60">'Egarr 2005'!$U$2:$U$9</definedName>
    <definedName name="GV_Egarr2006_Var19" localSheetId="60">'Egarr 2005'!$V$2:$V$9</definedName>
    <definedName name="GV_Egarr2006_Var20" localSheetId="60">'Egarr 2005'!$W$2:$W$9</definedName>
    <definedName name="GV_Egarr2006_Var21" localSheetId="60">'Egarr 2005'!$X$2:$X$9</definedName>
    <definedName name="GV_Egarr2006_Var22" localSheetId="60">'Egarr 2005'!$Y$2:$Y$9</definedName>
    <definedName name="GV_Egarr2006_Var23" localSheetId="60">'Egarr 2005'!$Z$2:$Z$9</definedName>
    <definedName name="GV_Egarr2006_Var24" localSheetId="60">'Egarr 2005'!$AA$2:$AA$9</definedName>
    <definedName name="GV_Egarr2006_Var25" localSheetId="60">'Egarr 2005'!$AB$2:$AB$9</definedName>
    <definedName name="GV_Egarr2006_Var26" localSheetId="60">'Egarr 2005'!$AC$2:$AC$9</definedName>
    <definedName name="GV_Egarr2006_Var27" localSheetId="60">'Egarr 2005'!$AD$2:$AD$9</definedName>
    <definedName name="GV_Egarr2006_Var28" localSheetId="60">'Egarr 2005'!$AE$2:$AE$9</definedName>
    <definedName name="GV_Egarr2006_Var29" localSheetId="60">'Egarr 2005'!$AF$2:$AF$9</definedName>
    <definedName name="GV_Egarr2006_Var30" localSheetId="60">'Egarr 2005'!$AG$2:$AG$9</definedName>
    <definedName name="GV_Ernst_2020_Aria1_1" localSheetId="73">'Ernst 2020'!$B$2:$B$10</definedName>
    <definedName name="GV_Ernst_2020_Aria2" localSheetId="73">'Ernst 2020'!$AH$2:$AH$10</definedName>
    <definedName name="GV_Ernst_2020_Var01" localSheetId="73">'Ernst 2020'!$C$2:$C$10</definedName>
    <definedName name="GV_Ernst_2020_Var02" localSheetId="73">'Ernst 2020'!$D$2:$D$10</definedName>
    <definedName name="GV_Ernst_2020_Var03" localSheetId="73">'Ernst 2020'!$E$2:$E$10</definedName>
    <definedName name="GV_Ernst_2020_Var04" localSheetId="73">'Ernst 2020'!$F$2:$F$10</definedName>
    <definedName name="GV_Ernst_2020_Var05" localSheetId="73">'Ernst 2020'!$G$2:$G$10</definedName>
    <definedName name="GV_Ernst_2020_Var06" localSheetId="73">'Ernst 2020'!$H$2:$H$10</definedName>
    <definedName name="GV_Ernst_2020_Var07" localSheetId="73">'Ernst 2020'!$I$2:$I$10</definedName>
    <definedName name="GV_Ernst_2020_Var08" localSheetId="73">'Ernst 2020'!$J$2:$J$10</definedName>
    <definedName name="GV_Ernst_2020_Var09" localSheetId="73">'Ernst 2020'!$K$2:$K$10</definedName>
    <definedName name="GV_Ernst_2020_Var10" localSheetId="73">'Ernst 2020'!$L$2:$L$10</definedName>
    <definedName name="GV_Ernst_2020_Var11" localSheetId="73">'Ernst 2020'!$M$2:$M$10</definedName>
    <definedName name="GV_Ernst_2020_Var12" localSheetId="73">'Ernst 2020'!$N$2:$N$10</definedName>
    <definedName name="GV_Ernst_2020_Var13" localSheetId="73">'Ernst 2020'!$O$2:$O$10</definedName>
    <definedName name="GV_Ernst_2020_Var14" localSheetId="73">'Ernst 2020'!$P$2:$P$10</definedName>
    <definedName name="GV_Ernst_2020_Var15" localSheetId="73">'Ernst 2020'!$Q$2:$Q$10</definedName>
    <definedName name="GV_Ernst_2020_Var16" localSheetId="73">'Ernst 2020'!#REF!</definedName>
    <definedName name="GV_Ernst_2020_Var16" localSheetId="75">'Lang 2020b'!#REF!</definedName>
    <definedName name="GV_Ernst_2020_Var17" localSheetId="73">'Ernst 2020'!$T$2:$T$10</definedName>
    <definedName name="GV_Ernst_2020_Var18" localSheetId="73">'Ernst 2020'!$U$2:$U$10</definedName>
    <definedName name="GV_Ernst_2020_Var19" localSheetId="73">'Ernst 2020'!$V$2:$V$10</definedName>
    <definedName name="GV_Ernst_2020_Var20" localSheetId="73">'Ernst 2020'!$W$2:$W$10</definedName>
    <definedName name="GV_Ernst_2020_Var21" localSheetId="73">'Ernst 2020'!$X$2:$X$10</definedName>
    <definedName name="GV_Ernst_2020_Var22" localSheetId="73">'Ernst 2020'!$Y$2:$Y$10</definedName>
    <definedName name="GV_Ernst_2020_Var23" localSheetId="73">'Ernst 2020'!$Z$2:$Z$10</definedName>
    <definedName name="GV_Ernst_2020_Var24" localSheetId="73">'Ernst 2020'!$AA$2:$AA$10</definedName>
    <definedName name="GV_Ernst_2020_Var25" localSheetId="73">'Ernst 2020'!$AB$2:$AB$10</definedName>
    <definedName name="GV_Ernst_2020_Var26" localSheetId="73">'Ernst 2020'!$AC$2:$AC$10</definedName>
    <definedName name="GV_Ernst_2020_Var27" localSheetId="73">'Ernst 2020'!$AD$2:$AD$10</definedName>
    <definedName name="GV_Ernst_2020_Var28" localSheetId="73">'Ernst 2020'!$AE$2:$AE$10</definedName>
    <definedName name="GV_Ernst_2020_Var29" localSheetId="73">'Ernst 2020'!$AF$2:$AF$10</definedName>
    <definedName name="GV_Ernst_2020_Var30" localSheetId="73">'Ernst 2020'!$AG$2:$AG$10</definedName>
    <definedName name="GV_Esfahani_2016_Aria1" localSheetId="70">'Esfahani 2016'!$B$2:$B$9</definedName>
    <definedName name="GV_Esfahani_2016_Aria2" localSheetId="70">'Esfahani 2016'!$AH$2:$AH$9</definedName>
    <definedName name="GV_Esfahani_2016_Var01" localSheetId="70">'Esfahani 2016'!$C$2:$C$9</definedName>
    <definedName name="GV_Esfahani_2016_Var02" localSheetId="70">'Esfahani 2016'!$D$2:$D$9</definedName>
    <definedName name="GV_Esfahani_2016_Var03" localSheetId="70">'Esfahani 2016'!$E$2:$E$9</definedName>
    <definedName name="GV_Esfahani_2016_Var04" localSheetId="70">'Esfahani 2016'!$F$2:$F$9</definedName>
    <definedName name="GV_Esfahani_2016_Var05" localSheetId="70">'Esfahani 2016'!$G$2:$G$9</definedName>
    <definedName name="GV_Esfahani_2016_Var06" localSheetId="70">'Esfahani 2016'!$H$2:$H$9</definedName>
    <definedName name="GV_Esfahani_2016_Var07" localSheetId="70">'Esfahani 2016'!$I$2:$I$9</definedName>
    <definedName name="GV_Esfahani_2016_Var08" localSheetId="70">'Esfahani 2016'!$J$2:$J$9</definedName>
    <definedName name="GV_Esfahani_2016_Var09" localSheetId="70">'Esfahani 2016'!$K$2:$K$9</definedName>
    <definedName name="GV_Esfahani_2016_Var10" localSheetId="70">'Esfahani 2016'!$L$2:$L$9</definedName>
    <definedName name="GV_Esfahani_2016_Var11" localSheetId="70">'Esfahani 2016'!$M$2:$M$9</definedName>
    <definedName name="GV_Esfahani_2016_Var12" localSheetId="70">'Esfahani 2016'!$N$2:$N$9</definedName>
    <definedName name="GV_Esfahani_2016_Var13" localSheetId="70">'Esfahani 2016'!$O$2:$O$9</definedName>
    <definedName name="GV_Esfahani_2016_Var14" localSheetId="70">'Esfahani 2016'!$P$2:$P$9</definedName>
    <definedName name="GV_Esfahani_2016_Var15" localSheetId="70">'Esfahani 2016'!$Q$2:$Q$9</definedName>
    <definedName name="GV_Esfahani_2016_Var16" localSheetId="70">'Esfahani 2016'!#REF!</definedName>
    <definedName name="GV_Esfahani_2016_Var17" localSheetId="70">'Esfahani 2016'!$T$2:$T$9</definedName>
    <definedName name="GV_Esfahani_2016_Var18" localSheetId="70">'Esfahani 2016'!$U$2:$U$9</definedName>
    <definedName name="GV_Esfahani_2016_Var19" localSheetId="70">'Esfahani 2016'!$V$2:$V$9</definedName>
    <definedName name="GV_Esfahani_2016_Var20" localSheetId="70">'Esfahani 2016'!$W$2:$W$9</definedName>
    <definedName name="GV_Esfahani_2016_Var21" localSheetId="70">'Esfahani 2016'!$X$2:$X$9</definedName>
    <definedName name="GV_Esfahani_2016_Var22" localSheetId="70">'Esfahani 2016'!$Y$2:$Y$9</definedName>
    <definedName name="GV_Esfahani_2016_Var23" localSheetId="70">'Esfahani 2016'!$Z$2:$Z$9</definedName>
    <definedName name="GV_Esfahani_2016_Var24" localSheetId="70">'Esfahani 2016'!$AA$2:$AA$9</definedName>
    <definedName name="GV_Esfahani_2016_Var25" localSheetId="70">'Esfahani 2016'!$AB$2:$AB$9</definedName>
    <definedName name="GV_Esfahani_2016_Var26" localSheetId="70">'Esfahani 2016'!$AC$2:$AC$9</definedName>
    <definedName name="GV_Esfahani_2016_Var27" localSheetId="70">'Esfahani 2016'!$AD$2:$AD$9</definedName>
    <definedName name="GV_Esfahani_2016_Var28" localSheetId="70">'Esfahani 2016'!$AE$2:$AE$9</definedName>
    <definedName name="GV_Esfahani_2016_Var29" localSheetId="70">'Esfahani 2016'!$AF$2:$AF$9</definedName>
    <definedName name="GV_Esfahani_2016_Var30" localSheetId="70">'Esfahani 2016'!$AG$2:$AG$9</definedName>
    <definedName name="GV_Gát_1963_Aria1" localSheetId="18">'Gát 1963 '!$B$2:$B$10</definedName>
    <definedName name="GV_Gát_1963_Aria1_dauer" localSheetId="18">'Gát 1963 '!$E$35</definedName>
    <definedName name="GV_Gát_1963_Aria2" localSheetId="18">'Gát 1963 '!$AH$2:$AH$10</definedName>
    <definedName name="GV_Gát_1963_Var01" localSheetId="18">'Gát 1963 '!$C$2:$C$10</definedName>
    <definedName name="GV_Gát_1963_Var01_dauer" localSheetId="18">'Gát 1963 '!#REF!</definedName>
    <definedName name="GV_Gát_1963_Var02" localSheetId="18">'Gát 1963 '!$D$2:$D$10</definedName>
    <definedName name="GV_Gát_1963_Var03" localSheetId="18">'Gát 1963 '!$E$2:$E$10</definedName>
    <definedName name="GV_Gát_1963_Var04" localSheetId="18">'Gát 1963 '!$F$2:$F$10</definedName>
    <definedName name="GV_Gát_1963_Var05" localSheetId="18">'Gát 1963 '!$G$2:$G$10</definedName>
    <definedName name="GV_Gát_1963_Var06" localSheetId="18">'Gát 1963 '!$H$2:$H$10</definedName>
    <definedName name="GV_Gát_1963_Var07" localSheetId="18">'Gát 1963 '!$I$2:$I$10</definedName>
    <definedName name="GV_Gát_1963_Var08" localSheetId="18">'Gát 1963 '!$J$2:$J$10</definedName>
    <definedName name="GV_Gát_1963_Var09" localSheetId="18">'Gát 1963 '!$K$2:$K$10</definedName>
    <definedName name="GV_Gát_1963_Var10" localSheetId="18">'Gát 1963 '!$L$2:$L$10</definedName>
    <definedName name="GV_Gát_1963_Var11" localSheetId="18">'Gát 1963 '!$M$2:$M$10</definedName>
    <definedName name="GV_Gát_1963_Var12" localSheetId="18">'Gát 1963 '!$N$2:$N$10</definedName>
    <definedName name="GV_Gát_1963_Var13" localSheetId="18">'Gát 1963 '!$O$2:$O$10</definedName>
    <definedName name="GV_Gát_1963_Var13_dauer" localSheetId="18">'Gát 1963 '!#REF!</definedName>
    <definedName name="GV_Gát_1963_Var14" localSheetId="18">'Gát 1963 '!$P$2:$P$10</definedName>
    <definedName name="GV_Gát_1963_Var14_dauer" localSheetId="18">'Gát 1963 '!#REF!</definedName>
    <definedName name="GV_Gát_1963_Var15" localSheetId="18">'Gát 1963 '!$Q$2:$Q$10</definedName>
    <definedName name="GV_Gát_1963_Var15_dauer" localSheetId="18">'Gát 1963 '!#REF!</definedName>
    <definedName name="GV_Gát_1963_Var16" localSheetId="18">'Gát 1963 '!#REF!</definedName>
    <definedName name="GV_Gát_1963_Var16_dauer" localSheetId="18">'Gát 1963 '!#REF!</definedName>
    <definedName name="GV_Gát_1963_Var17" localSheetId="18">'Gát 1963 '!$T$2:$T$10</definedName>
    <definedName name="GV_Gát_1963_Var18_1" localSheetId="18">'Gát 1963 '!$U$2:$U$10</definedName>
    <definedName name="GV_Gát_1963_Var19" localSheetId="18">'Gát 1963 '!$V$2:$V$10</definedName>
    <definedName name="GV_Gát_1963_Var20" localSheetId="18">'Gát 1963 '!$W$2:$W$10</definedName>
    <definedName name="GV_Gát_1963_Var21" localSheetId="18">'Gát 1963 '!$X$2:$X$10</definedName>
    <definedName name="GV_Gát_1963_Var22" localSheetId="18">'Gát 1963 '!$Y$2:$Y$10</definedName>
    <definedName name="GV_Gát_1963_Var23" localSheetId="18">'Gát 1963 '!$Z$2:$Z$10</definedName>
    <definedName name="GV_Gát_1963_Var24" localSheetId="18">'Gát 1963 '!$AA$2:$AA$10</definedName>
    <definedName name="GV_Gát_1963_Var25" localSheetId="18">'Gát 1963 '!$AB$2:$AB$10</definedName>
    <definedName name="GV_Gát_1963_Var26" localSheetId="18">'Gát 1963 '!$AC$2:$AC$10</definedName>
    <definedName name="GV_Gát_1963_Var27" localSheetId="18">'Gát 1963 '!$AD$2:$AD$10</definedName>
    <definedName name="GV_Gát_1963_Var28" localSheetId="18">'Gát 1963 '!$AE$2:$AE$10</definedName>
    <definedName name="GV_Gát_1963_Var29" localSheetId="18">'Gát 1963 '!$AF$2:$AF$10</definedName>
    <definedName name="GV_Gát_1963_Var30" localSheetId="18">'Gát 1963 '!$AG$2:$AG$10</definedName>
    <definedName name="GV_Gavrilov1993_Aria1" localSheetId="44">'Gavrilov 1993'!$B$2:$B$10</definedName>
    <definedName name="GV_Gavrilov1993_Aria2" localSheetId="44">'Gavrilov 1993'!$AH$2:$AH$10</definedName>
    <definedName name="GV_Gavrilov1993_Var01" localSheetId="44">'Gavrilov 1993'!$C$2:$C$10</definedName>
    <definedName name="GV_Gavrilov1993_Var02" localSheetId="44">'Gavrilov 1993'!$D$2:$D$10</definedName>
    <definedName name="GV_Gavrilov1993_Var03" localSheetId="44">'Gavrilov 1993'!$E$2:$E$10</definedName>
    <definedName name="GV_Gavrilov1993_Var04" localSheetId="44">'Gavrilov 1993'!$F$2:$F$10</definedName>
    <definedName name="GV_Gavrilov1993_Var05" localSheetId="44">'Gavrilov 1993'!$G$2:$G$10</definedName>
    <definedName name="GV_Gavrilov1993_Var06" localSheetId="44">'Gavrilov 1993'!$H$2:$H$10</definedName>
    <definedName name="GV_Gavrilov1993_Var07" localSheetId="44">'Gavrilov 1993'!$I$2:$I$10</definedName>
    <definedName name="GV_Gavrilov1993_Var08" localSheetId="44">'Gavrilov 1993'!$J$2:$J$10</definedName>
    <definedName name="GV_Gavrilov1993_Var09" localSheetId="44">'Gavrilov 1993'!$K$2:$K$10</definedName>
    <definedName name="GV_Gavrilov1993_Var10" localSheetId="44">'Gavrilov 1993'!$L$2:$L$10</definedName>
    <definedName name="GV_Gavrilov1993_Var11" localSheetId="44">'Gavrilov 1993'!$M$2:$M$10</definedName>
    <definedName name="GV_Gavrilov1993_Var12" localSheetId="44">'Gavrilov 1993'!$N$2:$N$10</definedName>
    <definedName name="GV_Gavrilov1993_Var13" localSheetId="44">'Gavrilov 1993'!$O$2:$O$10</definedName>
    <definedName name="GV_Gavrilov1993_Var14" localSheetId="44">'Gavrilov 1993'!$P$2:$P$10</definedName>
    <definedName name="GV_Gavrilov1993_Var15" localSheetId="44">'Gavrilov 1993'!$Q$2:$Q$10</definedName>
    <definedName name="GV_Gavrilov1993_Var16" localSheetId="44">'Gavrilov 1993'!$R$2:$R$16</definedName>
    <definedName name="GV_Gavrilov1993_Var17" localSheetId="44">'Gavrilov 1993'!$T$2:$T$10</definedName>
    <definedName name="GV_Gavrilov1993_Var18" localSheetId="44">'Gavrilov 1993'!$U$2:$U$10</definedName>
    <definedName name="GV_Gavrilov1993_Var19" localSheetId="44">'Gavrilov 1993'!$V$2:$V$10</definedName>
    <definedName name="GV_Gavrilov1993_Var20" localSheetId="44">'Gavrilov 1993'!$W$2:$W$10</definedName>
    <definedName name="GV_Gavrilov1993_Var21" localSheetId="44">'Gavrilov 1993'!$X$2:$X$10</definedName>
    <definedName name="GV_Gavrilov1993_Var22" localSheetId="44">'Gavrilov 1993'!$Y$2:$Y$10</definedName>
    <definedName name="GV_Gavrilov1993_Var23" localSheetId="44">'Gavrilov 1993'!$Z$2:$Z$10</definedName>
    <definedName name="GV_Gavrilov1993_Var24" localSheetId="44">'Gavrilov 1993'!$AA$2:$AA$10</definedName>
    <definedName name="GV_Gavrilov1993_Var25" localSheetId="44">'Gavrilov 1993'!$AB$2:$AB$10</definedName>
    <definedName name="GV_Gavrilov1993_Var26" localSheetId="44">'Gavrilov 1993'!$AC$2:$AC$10</definedName>
    <definedName name="GV_Gavrilov1993_Var27" localSheetId="44">'Gavrilov 1993'!$AD$2:$AD$10</definedName>
    <definedName name="GV_Gavrilov1993_Var28" localSheetId="44">'Gavrilov 1993'!$AE$2:$AE$10</definedName>
    <definedName name="GV_Gavrilov1993_Var29" localSheetId="44">'Gavrilov 1993'!$AF$2:$AF$10</definedName>
    <definedName name="GV_Gavrilov1993_Var30" localSheetId="44">'Gavrilov 1993'!$AG$2:$AG$10</definedName>
    <definedName name="GV_Gibbons_1979_Aria1" localSheetId="28">'Gibbons 1979'!$B$2:$B$9</definedName>
    <definedName name="GV_Gibbons_1979_Aria1_dauer" localSheetId="28">'Gibbons 1979'!#REF!</definedName>
    <definedName name="GV_Gibbons_1979_Aria2" localSheetId="28">'Gibbons 1979'!$AH$2:$AH$9</definedName>
    <definedName name="GV_Gibbons_1979_Var01" localSheetId="28">'Gibbons 1979'!$C$2:$C$9</definedName>
    <definedName name="GV_Gibbons_1979_Var01_dauer" localSheetId="28">'Gibbons 1979'!#REF!</definedName>
    <definedName name="GV_Gibbons_1979_Var02" localSheetId="28">'Gibbons 1979'!$D$2:$D$9</definedName>
    <definedName name="GV_Gibbons_1979_Var03" localSheetId="28">'Gibbons 1979'!$E$2:$E$9</definedName>
    <definedName name="GV_Gibbons_1979_Var04" localSheetId="28">'Gibbons 1979'!$F$2:$F$9</definedName>
    <definedName name="GV_Gibbons_1979_Var05" localSheetId="28">'Gibbons 1979'!$G$2:$G$9</definedName>
    <definedName name="GV_Gibbons_1979_Var06" localSheetId="28">'Gibbons 1979'!$H$2:$H$9</definedName>
    <definedName name="GV_Gibbons_1979_Var07" localSheetId="28">'Gibbons 1979'!$I$2:$I$9</definedName>
    <definedName name="GV_Gibbons_1979_Var08" localSheetId="28">'Gibbons 1979'!$J$2:$J$9</definedName>
    <definedName name="GV_Gibbons_1979_Var09" localSheetId="28">'Gibbons 1979'!$K$2:$K$9</definedName>
    <definedName name="GV_Gibbons_1979_Var10" localSheetId="28">'Gibbons 1979'!$L$2:$L$9</definedName>
    <definedName name="GV_Gibbons_1979_Var11" localSheetId="28">'Gibbons 1979'!$M$2:$M$9</definedName>
    <definedName name="GV_Gibbons_1979_Var12" localSheetId="28">'Gibbons 1979'!$N$2:$N$9</definedName>
    <definedName name="GV_Gibbons_1979_Var13" localSheetId="28">'Gibbons 1979'!$O$2:$O$9</definedName>
    <definedName name="GV_Gibbons_1979_Var13_dauer" localSheetId="28">'Gibbons 1979'!#REF!</definedName>
    <definedName name="GV_Gibbons_1979_Var14" localSheetId="28">'Gibbons 1979'!$P$2:$P$9</definedName>
    <definedName name="GV_Gibbons_1979_Var14_dauer" localSheetId="28">'Gibbons 1979'!#REF!</definedName>
    <definedName name="GV_Gibbons_1979_Var15" localSheetId="28">'Gibbons 1979'!$Q$2:$Q$9</definedName>
    <definedName name="GV_Gibbons_1979_Var15_dauer" localSheetId="28">'Gibbons 1979'!#REF!</definedName>
    <definedName name="GV_Gibbons_1979_Var16" localSheetId="28">'Gibbons 1979'!#REF!</definedName>
    <definedName name="GV_Gibbons_1979_Var16_dauer" localSheetId="28">'Gibbons 1979'!#REF!</definedName>
    <definedName name="GV_Gibbons_1979_Var17" localSheetId="28">'Gibbons 1979'!$T$2:$T$9</definedName>
    <definedName name="GV_Gibbons_1979_Var18" localSheetId="28">'Gibbons 1979'!$U$2:$U$9</definedName>
    <definedName name="GV_Gibbons_1979_Var19" localSheetId="28">'Gibbons 1979'!$V$2:$V$9</definedName>
    <definedName name="GV_Gibbons_1979_Var20" localSheetId="28">'Gibbons 1979'!$W$2:$W$9</definedName>
    <definedName name="GV_Gibbons_1979_Var21" localSheetId="28">'Gibbons 1979'!$X$2:$X$9</definedName>
    <definedName name="GV_Gibbons_1979_Var22" localSheetId="28">'Gibbons 1979'!$Y$2:$Y$9</definedName>
    <definedName name="GV_Gibbons_1979_Var23" localSheetId="28">'Gibbons 1979'!$Z$2:$Z$9</definedName>
    <definedName name="GV_Gibbons_1979_Var24" localSheetId="28">'Gibbons 1979'!$AA$2:$AA$9</definedName>
    <definedName name="GV_Gibbons_1979_Var25" localSheetId="28">'Gibbons 1979'!$AB$2:$AB$9</definedName>
    <definedName name="GV_Gibbons_1979_Var26" localSheetId="28">'Gibbons 1979'!$AC$2:$AC$9</definedName>
    <definedName name="GV_Gibbons_1979_Var27" localSheetId="28">'Gibbons 1979'!$AD$2:$AD$9</definedName>
    <definedName name="GV_Gibbons_1979_Var28" localSheetId="28">'Gibbons 1979'!$AE$2:$AE$9</definedName>
    <definedName name="GV_Gibbons_1979_Var29" localSheetId="28">'Gibbons 1979'!$AF$2:$AF$9</definedName>
    <definedName name="GV_Gibbons_1979_Var30" localSheetId="28">'Gibbons 1979'!$AG$2:$AG$9</definedName>
    <definedName name="GV_Gilbert_1986_Aria1" localSheetId="35">'Gilbert 1986'!$B$2:$B$9</definedName>
    <definedName name="GV_Gilbert_1986_Aria2" localSheetId="35">'Gilbert 1986'!$AH$2:$AH$9</definedName>
    <definedName name="GV_Gilbert_1986_Var01" localSheetId="35">'Gilbert 1986'!$C$2:$C$9</definedName>
    <definedName name="GV_Gilbert_1986_Var02" localSheetId="35">'Gilbert 1986'!$D$2:$D$9</definedName>
    <definedName name="GV_Gilbert_1986_Var03" localSheetId="35">'Gilbert 1986'!$E$2:$E$9</definedName>
    <definedName name="GV_Gilbert_1986_Var04" localSheetId="35">'Gilbert 1986'!$F$2:$F$9</definedName>
    <definedName name="GV_Gilbert_1986_Var05" localSheetId="35">'Gilbert 1986'!$G$2:$G$9</definedName>
    <definedName name="GV_Gilbert_1986_Var06" localSheetId="35">'Gilbert 1986'!$H$2:$H$9</definedName>
    <definedName name="GV_Gilbert_1986_Var07" localSheetId="35">'Gilbert 1986'!$I$2:$I$9</definedName>
    <definedName name="GV_Gilbert_1986_Var08" localSheetId="35">'Gilbert 1986'!$J$2:$J$9</definedName>
    <definedName name="GV_Gilbert_1986_Var09" localSheetId="35">'Gilbert 1986'!$K$2:$K$9</definedName>
    <definedName name="GV_Gilbert_1986_Var10" localSheetId="35">'Gilbert 1986'!$L$2:$L$9</definedName>
    <definedName name="GV_Gilbert_1986_Var11" localSheetId="35">'Gilbert 1986'!$M$2:$M$9</definedName>
    <definedName name="GV_Gilbert_1986_Var12" localSheetId="35">'Gilbert 1986'!$N$2:$N$9</definedName>
    <definedName name="GV_Gilbert_1986_Var13" localSheetId="35">'Gilbert 1986'!$O$2:$O$9</definedName>
    <definedName name="GV_Gilbert_1986_Var14" localSheetId="35">'Gilbert 1986'!$P$2:$P$9</definedName>
    <definedName name="GV_Gilbert_1986_Var15" localSheetId="35">'Gilbert 1986'!$Q$2:$Q$9</definedName>
    <definedName name="GV_Gilbert_1986_Var16" localSheetId="35">'Gilbert 1986'!$R$15:$S$32</definedName>
    <definedName name="GV_Gilbert_1986_Var17" localSheetId="35">'Gilbert 1986'!$T$2:$T$9</definedName>
    <definedName name="GV_Gilbert_1986_Var18" localSheetId="35">'Gilbert 1986'!$U$2:$U$9</definedName>
    <definedName name="GV_Gilbert_1986_Var19" localSheetId="35">'Gilbert 1986'!$V$2:$V$9</definedName>
    <definedName name="GV_Gilbert_1986_Var20" localSheetId="35">'Gilbert 1986'!$W$2:$W$9</definedName>
    <definedName name="GV_Gilbert_1986_Var21" localSheetId="35">'Gilbert 1986'!$X$2:$X$9</definedName>
    <definedName name="GV_Gilbert_1986_Var22" localSheetId="35">'Gilbert 1986'!$Y$2:$Y$9</definedName>
    <definedName name="GV_Gilbert_1986_Var23" localSheetId="35">'Gilbert 1986'!$Z$2:$Z$9</definedName>
    <definedName name="GV_Gilbert_1986_Var24" localSheetId="35">'Gilbert 1986'!$AA$2:$AA$9</definedName>
    <definedName name="GV_Gilbert_1986_Var25" localSheetId="35">'Gilbert 1986'!$AB$2:$AB$9</definedName>
    <definedName name="GV_Gilbert_1986_Var26" localSheetId="35">'Gilbert 1986'!$AC$2:$AC$9</definedName>
    <definedName name="GV_Gilbert_1986_Var27" localSheetId="35">'Gilbert 1986'!$AD$2:$AD$9</definedName>
    <definedName name="GV_Gilbert_1986_Var28" localSheetId="35">'Gilbert 1986'!$AE$2:$AE$9</definedName>
    <definedName name="GV_Gilbert_1986_Var29" localSheetId="35">'Gilbert 1986'!$AF$2:$AF$9</definedName>
    <definedName name="GV_Gilbert_1986_Var30" localSheetId="35">'Gilbert 1986'!$AG$2:$AG$9</definedName>
    <definedName name="GV_Gould_1958_Aria1" localSheetId="13">'Gould 1958'!$B$2:$B$9</definedName>
    <definedName name="GV_Gould_1958_Aria1_dauer" localSheetId="13">'Gould 1958'!#REF!</definedName>
    <definedName name="GV_Gould_1958_Aria2" localSheetId="13">'Gould 1958'!$AH$2:$AH$9</definedName>
    <definedName name="GV_Gould_1958_Var01" localSheetId="13">'Gould 1958'!$C$2:$C$9</definedName>
    <definedName name="GV_Gould_1958_Var01_dauer" localSheetId="13">'Gould 1958'!#REF!</definedName>
    <definedName name="GV_Gould_1958_Var02" localSheetId="13">'Gould 1958'!$D$2:$D$9</definedName>
    <definedName name="GV_Gould_1958_Var03" localSheetId="13">'Gould 1958'!$E$2:$E$9</definedName>
    <definedName name="GV_Gould_1958_Var04" localSheetId="13">'Gould 1958'!$F$2:$F$9</definedName>
    <definedName name="GV_Gould_1958_Var05" localSheetId="13">'Gould 1958'!#REF!</definedName>
    <definedName name="GV_Gould_1958_Var05_1" localSheetId="13">'Gould 1958'!$G$2:$G$10</definedName>
    <definedName name="GV_Gould_1958_Var06" localSheetId="13">'Gould 1958'!$H$2:$H$9</definedName>
    <definedName name="GV_Gould_1958_Var07" localSheetId="13">'Gould 1958'!$I$2:$I$9</definedName>
    <definedName name="GV_Gould_1958_Var08" localSheetId="13">'Gould 1958'!$J$2:$J$9</definedName>
    <definedName name="GV_Gould_1958_Var09" localSheetId="13">'Gould 1958'!$K$2:$K$9</definedName>
    <definedName name="GV_Gould_1958_Var10" localSheetId="13">'Gould 1958'!$L$2:$L$9</definedName>
    <definedName name="GV_Gould_1958_Var11" localSheetId="13">'Gould 1958'!$M$2:$M$9</definedName>
    <definedName name="GV_Gould_1958_Var12" localSheetId="13">'Gould 1958'!$N$2:$N$9</definedName>
    <definedName name="GV_Gould_1958_Var13" localSheetId="13">'Gould 1958'!$O$2:$O$9</definedName>
    <definedName name="GV_Gould_1958_Var13_dauer" localSheetId="13">'Gould 1958'!#REF!</definedName>
    <definedName name="GV_Gould_1958_Var14" localSheetId="13">'Gould 1958'!$P$2:$P$9</definedName>
    <definedName name="GV_Gould_1958_Var14_dauer" localSheetId="13">'Gould 1958'!#REF!</definedName>
    <definedName name="GV_Gould_1958_Var15" localSheetId="13">'Gould 1958'!$Q$2:$Q$9</definedName>
    <definedName name="GV_Gould_1958_Var15_dauer" localSheetId="13">'Gould 1958'!#REF!</definedName>
    <definedName name="GV_Gould_1958_Var16" localSheetId="13">'Gould 1958'!#REF!</definedName>
    <definedName name="GV_Gould_1958_Var16_dauer" localSheetId="13">'Gould 1958'!#REF!</definedName>
    <definedName name="GV_Gould_1958_Var17" localSheetId="13">'Gould 1958'!$T$2:$T$9</definedName>
    <definedName name="GV_Gould_1958_Var18" localSheetId="13">'Gould 1958'!$U$2:$U$9</definedName>
    <definedName name="GV_Gould_1958_Var19" localSheetId="13">'Gould 1958'!$V$2:$V$9</definedName>
    <definedName name="GV_Gould_1958_Var20" localSheetId="13">'Gould 1958'!$W$2:$W$9</definedName>
    <definedName name="GV_Gould_1958_Var21" localSheetId="13">'Gould 1958'!$X$2:$X$9</definedName>
    <definedName name="GV_Gould_1958_Var22" localSheetId="13">'Gould 1958'!$Y$2:$Y$9</definedName>
    <definedName name="GV_Gould_1958_Var23" localSheetId="13">'Gould 1958'!$Z$2:$Z$9</definedName>
    <definedName name="GV_Gould_1958_Var24" localSheetId="13">'Gould 1958'!$AA$2:$AA$9</definedName>
    <definedName name="GV_Gould_1958_Var25" localSheetId="13">'Gould 1958'!$AB$2:$AB$9</definedName>
    <definedName name="GV_Gould_1958_Var26" localSheetId="13">'Gould 1958'!$AC$2:$AC$9</definedName>
    <definedName name="GV_Gould_1958_Var27" localSheetId="13">'Gould 1958'!$AD$2:$AD$9</definedName>
    <definedName name="GV_Gould_1958_Var28" localSheetId="13">'Gould 1958'!$AE$2:$AE$9</definedName>
    <definedName name="GV_Gould_1958_Var29" localSheetId="13">'Gould 1958'!$AF$2:$AF$9</definedName>
    <definedName name="GV_Gould_1958_Var30" localSheetId="13">'Gould 1958'!$AG$2:$AG$9</definedName>
    <definedName name="GV_Gould1954_Aria1" localSheetId="8">'Gould 1954'!$B$2:$B$10</definedName>
    <definedName name="GV_Gould1954_Aria1_dauer" localSheetId="8">'Gould 1954'!#REF!</definedName>
    <definedName name="GV_Gould1954_Aria2" localSheetId="8">'Gould 1954'!$AH$2:$AH$10</definedName>
    <definedName name="GV_Gould1954_Var01" localSheetId="8">'Gould 1954'!$C$2:$C$10</definedName>
    <definedName name="GV_Gould1954_Var01_dauer" localSheetId="8">'Gould 1954'!#REF!</definedName>
    <definedName name="GV_Gould1954_Var02" localSheetId="8">'Gould 1954'!$D$2:$D$10</definedName>
    <definedName name="GV_Gould1954_Var03" localSheetId="8">'Gould 1954'!$E$2:$E$10</definedName>
    <definedName name="GV_Gould1954_Var04" localSheetId="8">'Gould 1954'!$F$2:$F$10</definedName>
    <definedName name="GV_Gould1954_Var05" localSheetId="8">'Gould 1954'!$G$2:$G$10</definedName>
    <definedName name="GV_Gould1954_Var06" localSheetId="8">'Gould 1954'!$H$2:$H$10</definedName>
    <definedName name="GV_Gould1954_Var07" localSheetId="8">'Gould 1954'!$I$2:$I$10</definedName>
    <definedName name="GV_Gould1954_Var08" localSheetId="8">'Gould 1954'!$J$2:$J$10</definedName>
    <definedName name="GV_Gould1954_Var09" localSheetId="8">'Gould 1954'!$K$2:$K$10</definedName>
    <definedName name="GV_Gould1954_Var10" localSheetId="8">'Gould 1954'!$L$2:$L$10</definedName>
    <definedName name="GV_Gould1954_Var11" localSheetId="8">'Gould 1954'!$M$2:$M$10</definedName>
    <definedName name="GV_Gould1954_Var12" localSheetId="8">'Gould 1954'!$N$2:$N$10</definedName>
    <definedName name="GV_Gould1954_Var13" localSheetId="8">'Gould 1954'!$O$2:$O$10</definedName>
    <definedName name="GV_Gould1954_Var13_dauer" localSheetId="8">'Gould 1954'!#REF!</definedName>
    <definedName name="GV_Gould1954_Var14" localSheetId="8">'Gould 1954'!$P$2:$P$10</definedName>
    <definedName name="GV_Gould1954_Var14_dauer" localSheetId="8">'Gould 1954'!#REF!</definedName>
    <definedName name="GV_Gould1954_Var15" localSheetId="8">'Gould 1954'!$Q$2:$Q$10</definedName>
    <definedName name="GV_Gould1954_Var15_dauer" localSheetId="8">'Gould 1954'!#REF!</definedName>
    <definedName name="GV_Gould1954_Var16" localSheetId="8">'Gould 1954'!$R$2:$R$30</definedName>
    <definedName name="GV_Gould1954_Var16_dauer" localSheetId="8">'Gould 1954'!#REF!</definedName>
    <definedName name="GV_Gould1954_Var17" localSheetId="8">'Gould 1954'!$T$2:$T$10</definedName>
    <definedName name="GV_Gould1954_Var18" localSheetId="8">'Gould 1954'!$U$2:$U$10</definedName>
    <definedName name="GV_Gould1954_Var19" localSheetId="8">'Gould 1954'!$V$2:$V$10</definedName>
    <definedName name="GV_Gould1954_Var20" localSheetId="8">'Gould 1954'!$W$2:$W$10</definedName>
    <definedName name="GV_Gould1954_Var21" localSheetId="8">'Gould 1954'!$X$2:$X$10</definedName>
    <definedName name="GV_Gould1954_Var22" localSheetId="8">'Gould 1954'!$Y$2:$Y$10</definedName>
    <definedName name="GV_Gould1954_Var23" localSheetId="8">'Gould 1954'!$Z$2:$Z$10</definedName>
    <definedName name="GV_Gould1954_Var24" localSheetId="8">'Gould 1954'!$AA$2:$AA$10</definedName>
    <definedName name="GV_Gould1954_Var25" localSheetId="8">'Gould 1954'!$AB$2:$AB$10</definedName>
    <definedName name="GV_Gould1954_Var26" localSheetId="8">'Gould 1954'!$AC$2:$AC$10</definedName>
    <definedName name="GV_Gould1954_Var27" localSheetId="8">'Gould 1954'!$AD$2:$AD$10</definedName>
    <definedName name="GV_Gould1954_Var28" localSheetId="8">'Gould 1954'!$AE$2:$AE$10</definedName>
    <definedName name="GV_Gould1954_Var29" localSheetId="8">'Gould 1954'!$AF$2:$AF$10</definedName>
    <definedName name="GV_Gould1954_Var30" localSheetId="8">'Gould 1954'!$AG$2:$AG$10</definedName>
    <definedName name="GV_Gould1955_Aria1" localSheetId="9">'Gould 1955'!$B$2:$D$10</definedName>
    <definedName name="GV_Gould1955_Aria1_1" localSheetId="9">'Gould 1955'!$B$2:$B$10</definedName>
    <definedName name="GV_Gould1955_Aria1_dauer" localSheetId="9">'Gould 1955'!#REF!</definedName>
    <definedName name="GV_Gould1955_Aria2" localSheetId="9">'Gould 1955'!$AH$2:$AH$10</definedName>
    <definedName name="GV_Gould1955_Var01" localSheetId="9">'Gould 1955'!$C$2:$C$10</definedName>
    <definedName name="GV_Gould1955_Var01_dauer" localSheetId="9">'Gould 1955'!#REF!</definedName>
    <definedName name="GV_Gould1955_Var02" localSheetId="9">'Gould 1955'!$D$2:$D$10</definedName>
    <definedName name="GV_Gould1955_Var03" localSheetId="9">'Gould 1955'!$E$2:$E$10</definedName>
    <definedName name="GV_Gould1955_Var04" localSheetId="9">'Gould 1955'!$F$2:$F$10</definedName>
    <definedName name="GV_Gould1955_Var05" localSheetId="9">'Gould 1955'!$G$2:$G$10</definedName>
    <definedName name="GV_Gould1955_Var06" localSheetId="9">'Gould 1955'!$H$2:$H$10</definedName>
    <definedName name="GV_Gould1955_Var07" localSheetId="9">'Gould 1955'!$I$2:$I$10</definedName>
    <definedName name="GV_Gould1955_Var08" localSheetId="9">'Gould 1955'!$J$2:$J$10</definedName>
    <definedName name="GV_Gould1955_Var09" localSheetId="9">'Gould 1955'!$K$2:$K$10</definedName>
    <definedName name="GV_Gould1955_Var10" localSheetId="9">'Gould 1955'!$L$2:$L$10</definedName>
    <definedName name="GV_Gould1955_Var11" localSheetId="9">'Gould 1955'!$M$2:$M$10</definedName>
    <definedName name="GV_Gould1955_Var12" localSheetId="9">'Gould 1955'!#REF!</definedName>
    <definedName name="GV_Gould1955_Var12_1" localSheetId="9">'Gould 1955'!$N$2:$N$10</definedName>
    <definedName name="GV_Gould1955_Var13" localSheetId="9">'Gould 1955'!$O$2:$O$10</definedName>
    <definedName name="GV_Gould1955_Var13_dauer" localSheetId="9">'Gould 1955'!#REF!</definedName>
    <definedName name="GV_Gould1955_Var14" localSheetId="9">'Gould 1955'!$P$2:$P$10</definedName>
    <definedName name="GV_Gould1955_Var14_dauer" localSheetId="9">'Gould 1955'!#REF!</definedName>
    <definedName name="GV_Gould1955_Var15" localSheetId="9">'Gould 1955'!$Q$2:$Q$10</definedName>
    <definedName name="GV_Gould1955_Var15_dauer" localSheetId="9">'Gould 1955'!#REF!</definedName>
    <definedName name="GV_Gould1955_Var16" localSheetId="9">'Gould 1955'!$R$2:$S$19</definedName>
    <definedName name="GV_Gould1955_Var16_dauer" localSheetId="9">'Gould 1955'!#REF!</definedName>
    <definedName name="GV_Gould1955_Var17" localSheetId="9">'Gould 1955'!$T$2:$T$10</definedName>
    <definedName name="GV_Gould1955_Var18" localSheetId="9">'Gould 1955'!$U$2:$U$10</definedName>
    <definedName name="GV_Gould1955_Var19" localSheetId="9">'Gould 1955'!$V$2:$V$10</definedName>
    <definedName name="GV_Gould1955_Var20" localSheetId="9">'Gould 1955'!$W$2:$W$10</definedName>
    <definedName name="GV_Gould1955_Var21" localSheetId="9">'Gould 1955'!$X$2:$X$10</definedName>
    <definedName name="GV_Gould1955_Var22" localSheetId="9">'Gould 1955'!$Y$2:$Y$10</definedName>
    <definedName name="GV_Gould1955_Var23" localSheetId="9">'Gould 1955'!$Z$2:$Z$10</definedName>
    <definedName name="GV_Gould1955_Var24" localSheetId="9">'Gould 1955'!$AA$2:$AA$10</definedName>
    <definedName name="GV_Gould1955_Var25" localSheetId="9">'Gould 1955'!$AB$2:$AB$10</definedName>
    <definedName name="GV_Gould1955_Var26" localSheetId="9">'Gould 1955'!$AC$2:$AC$10</definedName>
    <definedName name="GV_Gould1955_Var27" localSheetId="9">'Gould 1955'!$AD$2:$AD$10</definedName>
    <definedName name="GV_Gould1955_Var28" localSheetId="9">'Gould 1955'!$AE$2:$AE$10</definedName>
    <definedName name="GV_Gould1955_Var29" localSheetId="9">'Gould 1955'!$AF$2:$AF$10</definedName>
    <definedName name="GV_Gould1955_Var30" localSheetId="9">'Gould 1955'!$AG$2:$AG$10</definedName>
    <definedName name="GV_Gould1959_Aria1" localSheetId="15">'Gould 1959'!$B$2:$B$10</definedName>
    <definedName name="GV_Gould1959_Aria1_dauer" localSheetId="15">'Gould 1959'!#REF!</definedName>
    <definedName name="GV_Gould1959_Aria2" localSheetId="15">'Gould 1959'!$AH$2:$AH$10</definedName>
    <definedName name="GV_Gould1959_Var01" localSheetId="15">'Gould 1959'!$C$2:$C$10</definedName>
    <definedName name="GV_Gould1959_Var01_dauer" localSheetId="15">'Gould 1959'!#REF!</definedName>
    <definedName name="GV_Gould1959_Var02" localSheetId="15">'Gould 1959'!$D$2:$D$10</definedName>
    <definedName name="GV_Gould1959_Var03" localSheetId="15">'Gould 1959'!$E$2:$E$10</definedName>
    <definedName name="GV_Gould1959_Var04" localSheetId="15">'Gould 1959'!$F$2:$F$10</definedName>
    <definedName name="GV_Gould1959_Var05" localSheetId="15">'Gould 1959'!$G$2:$G$10</definedName>
    <definedName name="GV_Gould1959_Var06" localSheetId="15">'Gould 1959'!$H$2:$H$10</definedName>
    <definedName name="GV_Gould1959_Var07" localSheetId="15">'Gould 1959'!$I$2:$I$10</definedName>
    <definedName name="GV_Gould1959_Var08" localSheetId="15">'Gould 1959'!$J$2:$J$10</definedName>
    <definedName name="GV_Gould1959_Var09" localSheetId="15">'Gould 1959'!$K$2:$K$10</definedName>
    <definedName name="GV_Gould1959_Var10" localSheetId="15">'Gould 1959'!$L$2:$L$10</definedName>
    <definedName name="GV_Gould1959_Var11" localSheetId="15">'Gould 1959'!$M$2:$M$10</definedName>
    <definedName name="GV_Gould1959_Var12" localSheetId="15">'Gould 1959'!$N$2:$N$10</definedName>
    <definedName name="GV_Gould1959_Var13" localSheetId="15">'Gould 1959'!$O$2:$O$10</definedName>
    <definedName name="GV_Gould1959_Var13_dauer" localSheetId="15">'Gould 1959'!#REF!</definedName>
    <definedName name="GV_Gould1959_Var14" localSheetId="15">'Gould 1959'!$P$2:$P$10</definedName>
    <definedName name="GV_Gould1959_Var14_dauer" localSheetId="15">'Gould 1959'!#REF!</definedName>
    <definedName name="GV_Gould1959_Var15" localSheetId="15">'Gould 1959'!$Q$2:$Q$10</definedName>
    <definedName name="GV_Gould1959_Var15_dauer" localSheetId="15">'Gould 1959'!#REF!</definedName>
    <definedName name="GV_Gould1959_Var16" localSheetId="15">'Gould 1959'!#REF!</definedName>
    <definedName name="GV_Gould1959_Var16_dauer" localSheetId="15">'Gould 1959'!#REF!</definedName>
    <definedName name="GV_Gould1959_Var17" localSheetId="15">'Gould 1959'!$T$2:$T$10</definedName>
    <definedName name="GV_Gould1959_Var18" localSheetId="15">'Gould 1959'!$U$2:$U$10</definedName>
    <definedName name="GV_Gould1959_Var19" localSheetId="15">'Gould 1959'!$V$2:$V$10</definedName>
    <definedName name="GV_Gould1959_Var20" localSheetId="15">'Gould 1959'!$W$2:$W$10</definedName>
    <definedName name="GV_Gould1959_Var21" localSheetId="15">'Gould 1959'!$X$2:$X$10</definedName>
    <definedName name="GV_Gould1959_Var22" localSheetId="15">'Gould 1959'!$Y$2:$Y$10</definedName>
    <definedName name="GV_Gould1959_Var23" localSheetId="15">'Gould 1959'!$Z$2:$Z$10</definedName>
    <definedName name="GV_Gould1959_Var24" localSheetId="15">'Gould 1959'!$AA$2:$AA$10</definedName>
    <definedName name="GV_Gould1959_Var25" localSheetId="15">'Gould 1959'!$AB$2:$AB$10</definedName>
    <definedName name="GV_Gould1959_Var26" localSheetId="15">'Gould 1959'!$AC$2:$AC$10</definedName>
    <definedName name="GV_Gould1959_Var27" localSheetId="15">'Gould 1959'!$AD$2:$AD$10</definedName>
    <definedName name="GV_Gould1959_Var28" localSheetId="15">'Gould 1959'!$AE$2:$AE$10</definedName>
    <definedName name="GV_Gould1959_Var29" localSheetId="15">'Gould 1959'!$AF$2:$AF$10</definedName>
    <definedName name="GV_Gould1959_Var30" localSheetId="15">'Gould 1959'!$AG$2:$AG$10</definedName>
    <definedName name="GV_Gould1981_Aria1" localSheetId="31">'Gould 1981'!$B$2:$B$10</definedName>
    <definedName name="GV_Gould1981_Aria1_dauer" localSheetId="31">'Gould 1981'!#REF!</definedName>
    <definedName name="GV_Gould1981_Aria2" localSheetId="31">'Gould 1981'!$AH$2:$AH$10</definedName>
    <definedName name="GV_Gould1981_Var01" localSheetId="31">'Gould 1981'!$C$2:$C$10</definedName>
    <definedName name="GV_Gould1981_Var01_dauer" localSheetId="31">'Gould 1981'!#REF!</definedName>
    <definedName name="GV_Gould1981_Var02" localSheetId="31">'Gould 1981'!$D$2:$D$10</definedName>
    <definedName name="GV_Gould1981_Var03" localSheetId="31">'Gould 1981'!$E$2:$E$10</definedName>
    <definedName name="GV_Gould1981_Var04" localSheetId="31">'Gould 1981'!$F$2:$F$10</definedName>
    <definedName name="GV_Gould1981_Var05" localSheetId="31">'Gould 1981'!$G$2:$G$10</definedName>
    <definedName name="GV_Gould1981_Var06" localSheetId="31">'Gould 1981'!$H$2:$H$10</definedName>
    <definedName name="GV_Gould1981_Var07" localSheetId="31">'Gould 1981'!$I$2:$I$10</definedName>
    <definedName name="GV_Gould1981_Var08" localSheetId="31">'Gould 1981'!$J$2:$J$10</definedName>
    <definedName name="GV_Gould1981_Var09" localSheetId="31">'Gould 1981'!$K$2:$K$10</definedName>
    <definedName name="GV_Gould1981_Var10" localSheetId="31">'Gould 1981'!$L$2:$L$10</definedName>
    <definedName name="GV_Gould1981_Var11" localSheetId="31">'Gould 1981'!$M$2:$M$10</definedName>
    <definedName name="GV_Gould1981_Var12" localSheetId="31">'Gould 1981'!$N$2:$N$10</definedName>
    <definedName name="GV_Gould1981_Var13" localSheetId="31">'Gould 1981'!$O$2:$O$10</definedName>
    <definedName name="GV_Gould1981_Var13_dauer" localSheetId="31">'Gould 1981'!#REF!</definedName>
    <definedName name="GV_Gould1981_Var14" localSheetId="31">'Gould 1981'!$P$2:$P$10</definedName>
    <definedName name="GV_Gould1981_Var14_dauer" localSheetId="31">'Gould 1981'!#REF!</definedName>
    <definedName name="GV_Gould1981_Var15" localSheetId="31">'Gould 1981'!$Q$2:$Q$10</definedName>
    <definedName name="GV_Gould1981_Var15_dauer" localSheetId="31">'Gould 1981'!#REF!</definedName>
    <definedName name="GV_Gould1981_Var16" localSheetId="31">'Gould 1981'!#REF!</definedName>
    <definedName name="GV_Gould1981_Var16_dauer" localSheetId="31">'Gould 1981'!#REF!</definedName>
    <definedName name="GV_Gould1981_Var17" localSheetId="31">'Gould 1981'!$T$2:$T$10</definedName>
    <definedName name="GV_Gould1981_Var18" localSheetId="31">'Gould 1981'!$U$2:$U$10</definedName>
    <definedName name="GV_Gould1981_Var19" localSheetId="31">'Gould 1981'!$V$2:$V$10</definedName>
    <definedName name="GV_Gould1981_Var20" localSheetId="31">'Gould 1981'!$W$2:$W$10</definedName>
    <definedName name="GV_Gould1981_Var21" localSheetId="31">'Gould 1981'!$X$2:$X$10</definedName>
    <definedName name="GV_Gould1981_Var22" localSheetId="31">'Gould 1981'!$Y$2:$Y$10</definedName>
    <definedName name="GV_Gould1981_Var23" localSheetId="31">'Gould 1981'!$Z$2:$Z$10</definedName>
    <definedName name="GV_Gould1981_Var24" localSheetId="31">'Gould 1981'!$AA$2:$AA$10</definedName>
    <definedName name="GV_Gould1981_Var25" localSheetId="31">'Gould 1981'!$AB$2:$AB$10</definedName>
    <definedName name="GV_Gould1981_Var26" localSheetId="31">'Gould 1981'!$AC$2:$AC$10</definedName>
    <definedName name="GV_Gould1981_Var27" localSheetId="31">'Gould 1981'!$AD$2:$AD$10</definedName>
    <definedName name="GV_Gould1981_Var28" localSheetId="31">'Gould 1981'!$AE$2:$AE$10</definedName>
    <definedName name="GV_Gould1981_Var29" localSheetId="31">'Gould 1981'!$AF$2:$AF$10</definedName>
    <definedName name="GV_Gould1981_Var30" localSheetId="31">'Gould 1981'!$AG$2:$AG$10</definedName>
    <definedName name="GV_Haugsand2002_Aria1" localSheetId="56">'Haugsand 2002'!$B$2:$B$10</definedName>
    <definedName name="GV_Haugsand2002_Aria2" localSheetId="56">'Haugsand 2002'!$AH$2:$AH$10</definedName>
    <definedName name="GV_Haugsand2002_Var01" localSheetId="56">'Haugsand 2002'!$C$2:$C$10</definedName>
    <definedName name="GV_Haugsand2002_Var02" localSheetId="56">'Haugsand 2002'!$D$2:$D$10</definedName>
    <definedName name="GV_Haugsand2002_Var03" localSheetId="56">'Haugsand 2002'!$E$2:$E$10</definedName>
    <definedName name="GV_Haugsand2002_Var04" localSheetId="56">'Haugsand 2002'!$F$2:$F$10</definedName>
    <definedName name="GV_Haugsand2002_Var05" localSheetId="56">'Haugsand 2002'!$G$2:$G$10</definedName>
    <definedName name="GV_Haugsand2002_Var06" localSheetId="56">'Haugsand 2002'!$H$2:$H$10</definedName>
    <definedName name="GV_Haugsand2002_Var07" localSheetId="56">'Haugsand 2002'!$I$2:$I$10</definedName>
    <definedName name="GV_Haugsand2002_Var08" localSheetId="56">'Haugsand 2002'!$J$2:$J$10</definedName>
    <definedName name="GV_Haugsand2002_Var09" localSheetId="56">'Haugsand 2002'!$K$2:$K$10</definedName>
    <definedName name="GV_Haugsand2002_Var10" localSheetId="56">'Haugsand 2002'!$L$2:$L$10</definedName>
    <definedName name="GV_Haugsand2002_Var11" localSheetId="56">'Haugsand 2002'!$M$2:$M$10</definedName>
    <definedName name="GV_Haugsand2002_Var12" localSheetId="56">'Haugsand 2002'!$N$2:$N$10</definedName>
    <definedName name="GV_Haugsand2002_Var13" localSheetId="56">'Haugsand 2002'!$O$2:$O$10</definedName>
    <definedName name="GV_Haugsand2002_Var14" localSheetId="56">'Haugsand 2002'!$P$2:$P$10</definedName>
    <definedName name="GV_Haugsand2002_Var15" localSheetId="56">'Haugsand 2002'!$Q$2:$Q$10</definedName>
    <definedName name="GV_Haugsand2002_Var16" localSheetId="56">'Haugsand 2002'!$R$2:$R$30</definedName>
    <definedName name="GV_Haugsand2002_Var17" localSheetId="56">'Haugsand 2002'!$T$2:$T$10</definedName>
    <definedName name="GV_Haugsand2002_Var18" localSheetId="56">'Haugsand 2002'!$U$2:$U$10</definedName>
    <definedName name="GV_Haugsand2002_Var19" localSheetId="56">'Haugsand 2002'!$V$2:$V$10</definedName>
    <definedName name="GV_Haugsand2002_Var20" localSheetId="56">'Haugsand 2002'!$W$2:$W$10</definedName>
    <definedName name="GV_Haugsand2002_Var21" localSheetId="56">'Haugsand 2002'!$X$2:$X$10</definedName>
    <definedName name="GV_Haugsand2002_Var22" localSheetId="56">'Haugsand 2002'!$Y$2:$Y$10</definedName>
    <definedName name="GV_Haugsand2002_Var23" localSheetId="56">'Haugsand 2002'!$Z$2:$Z$10</definedName>
    <definedName name="GV_Haugsand2002_Var24" localSheetId="56">'Haugsand 2002'!$AA$2:$AA$10</definedName>
    <definedName name="GV_Haugsand2002_Var25" localSheetId="56">'Haugsand 2002'!#REF!</definedName>
    <definedName name="GV_Haugsand2002_Var25_1" localSheetId="56">'Haugsand 2002'!$AB$2:$AB$10</definedName>
    <definedName name="GV_Haugsand2002_Var26" localSheetId="56">'Haugsand 2002'!$AC$2:$AC$10</definedName>
    <definedName name="GV_Haugsand2002_Var27" localSheetId="56">'Haugsand 2002'!$AD$2:$AD$10</definedName>
    <definedName name="GV_Haugsand2002_Var28" localSheetId="56">'Haugsand 2002'!$AE$2:$AE$10</definedName>
    <definedName name="GV_Haugsand2002_Var29" localSheetId="56">'Haugsand 2002'!$AF$2:$AF$10</definedName>
    <definedName name="GV_Haugsand2002_Var30" localSheetId="56">'Haugsand 2002'!$AG$2:$AG$10</definedName>
    <definedName name="GV_Hayden_1976_Aria1" localSheetId="26">'Hayden 1976'!$B$2:$B$10</definedName>
    <definedName name="GV_Hayden_1976_Aria1_dauer" localSheetId="26">'Hayden 1976'!#REF!</definedName>
    <definedName name="GV_Hayden_1976_Aria2" localSheetId="26">'Hayden 1976'!$AH$2:$AH$10</definedName>
    <definedName name="GV_Hayden_1976_Var01" localSheetId="26">'Hayden 1976'!$C$2:$C$10</definedName>
    <definedName name="GV_Hayden_1976_Var01_dauer" localSheetId="26">'Hayden 1976'!#REF!</definedName>
    <definedName name="GV_Hayden_1976_Var02" localSheetId="26">'Hayden 1976'!$D$2:$D$10</definedName>
    <definedName name="GV_Hayden_1976_Var03" localSheetId="26">'Hayden 1976'!$E$2:$E$10</definedName>
    <definedName name="GV_Hayden_1976_Var04" localSheetId="26">'Hayden 1976'!$F$2:$F$10</definedName>
    <definedName name="GV_Hayden_1976_Var05" localSheetId="26">'Hayden 1976'!$G$2:$G$10</definedName>
    <definedName name="GV_Hayden_1976_Var06" localSheetId="26">'Hayden 1976'!$H$2:$H$10</definedName>
    <definedName name="GV_Hayden_1976_Var07" localSheetId="26">'Hayden 1976'!$I$2:$I$10</definedName>
    <definedName name="GV_Hayden_1976_Var08" localSheetId="26">'Hayden 1976'!$J$2:$J$10</definedName>
    <definedName name="GV_Hayden_1976_Var09" localSheetId="26">'Hayden 1976'!$K$2:$K$10</definedName>
    <definedName name="GV_Hayden_1976_Var10" localSheetId="26">'Hayden 1976'!$L$2:$L$10</definedName>
    <definedName name="GV_Hayden_1976_Var11" localSheetId="26">'Hayden 1976'!$M$2:$M$10</definedName>
    <definedName name="GV_Hayden_1976_Var12" localSheetId="26">'Hayden 1976'!$N$2:$N$10</definedName>
    <definedName name="GV_Hayden_1976_Var13" localSheetId="26">'Hayden 1976'!$O$2:$O$10</definedName>
    <definedName name="GV_Hayden_1976_Var13_dauer" localSheetId="26">'Hayden 1976'!#REF!</definedName>
    <definedName name="GV_Hayden_1976_Var14" localSheetId="26">'Hayden 1976'!$P$2:$P$10</definedName>
    <definedName name="GV_Hayden_1976_Var14_dauer" localSheetId="26">'Hayden 1976'!#REF!</definedName>
    <definedName name="GV_Hayden_1976_Var15" localSheetId="26">'Hayden 1976'!$Q$2:$Q$10</definedName>
    <definedName name="GV_Hayden_1976_Var15_dauer" localSheetId="26">'Hayden 1976'!#REF!</definedName>
    <definedName name="GV_Hayden_1976_Var16" localSheetId="26">'Hayden 1976'!$R$2:$R$16</definedName>
    <definedName name="GV_Hayden_1976_Var16_dauer" localSheetId="26">'Hayden 1976'!#REF!</definedName>
    <definedName name="GV_Hayden_1976_Var17" localSheetId="26">'Hayden 1976'!$T$2:$T$10</definedName>
    <definedName name="GV_Hayden_1976_Var18" localSheetId="26">'Hayden 1976'!$U$2:$U$10</definedName>
    <definedName name="GV_Hayden_1976_Var19" localSheetId="26">'Hayden 1976'!$V$2:$V$10</definedName>
    <definedName name="GV_Hayden_1976_Var20" localSheetId="26">'Hayden 1976'!$W$2:$W$10</definedName>
    <definedName name="GV_Hayden_1976_Var21" localSheetId="26">'Hayden 1976'!$X$2:$X$10</definedName>
    <definedName name="GV_Hayden_1976_Var22" localSheetId="26">'Hayden 1976'!$Y$2:$Y$10</definedName>
    <definedName name="GV_Hayden_1976_Var23" localSheetId="26">'Hayden 1976'!$Z$2:$Z$10</definedName>
    <definedName name="GV_Hayden_1976_Var24" localSheetId="26">'Hayden 1976'!$AA$2:$AA$10</definedName>
    <definedName name="GV_Hayden_1976_Var25" localSheetId="26">'Hayden 1976'!$AB$2:$AB$10</definedName>
    <definedName name="GV_Hayden_1976_Var26" localSheetId="26">'Hayden 1976'!$AC$2:$AC$10</definedName>
    <definedName name="GV_Hayden_1976_Var27" localSheetId="26">'Hayden 1976'!$AD$2:$AD$10</definedName>
    <definedName name="GV_Hayden_1976_Var28" localSheetId="26">'Hayden 1976'!$AE$2:$AE$10</definedName>
    <definedName name="GV_Hayden_1976_Var29" localSheetId="26">'Hayden 1976'!$AF$2:$AF$10</definedName>
    <definedName name="GV_Hayden_1976_Var30" localSheetId="26">'Hayden 1976'!$AG$2:$AG$10</definedName>
    <definedName name="GV_Hewitt1999_Aria1" localSheetId="51">'Hewitt 1999'!$B$2:$B$10</definedName>
    <definedName name="GV_Hewitt1999_Aria2" localSheetId="51">'Hewitt 1999'!$AH$2:$AH$10</definedName>
    <definedName name="GV_Hewitt1999_Var01" localSheetId="51">'Hewitt 1999'!$C$2:$C$10</definedName>
    <definedName name="GV_Hewitt1999_Var02" localSheetId="51">'Hewitt 1999'!$D$2:$D$10</definedName>
    <definedName name="GV_Hewitt1999_Var03" localSheetId="51">'Hewitt 1999'!$E$2:$E$10</definedName>
    <definedName name="GV_Hewitt1999_Var04" localSheetId="51">'Hewitt 1999'!$F$2:$F$10</definedName>
    <definedName name="GV_Hewitt1999_Var05" localSheetId="51">'Hewitt 1999'!$G$2:$G$10</definedName>
    <definedName name="GV_Hewitt1999_Var06" localSheetId="51">'Hewitt 1999'!$H$2:$H$10</definedName>
    <definedName name="GV_Hewitt1999_Var07" localSheetId="51">'Hewitt 1999'!$I$2:$I$10</definedName>
    <definedName name="GV_Hewitt1999_Var08" localSheetId="51">'Hewitt 1999'!$J$2:$J$10</definedName>
    <definedName name="GV_Hewitt1999_Var09" localSheetId="51">'Hewitt 1999'!$K$2:$K$10</definedName>
    <definedName name="GV_Hewitt1999_Var10" localSheetId="51">'Hewitt 1999'!$L$2:$L$10</definedName>
    <definedName name="GV_Hewitt1999_Var11" localSheetId="51">'Hewitt 1999'!$M$2:$M$10</definedName>
    <definedName name="GV_Hewitt1999_Var12" localSheetId="51">'Hewitt 1999'!$N$2:$N$10</definedName>
    <definedName name="GV_Hewitt1999_Var13" localSheetId="51">'Hewitt 1999'!$O$2:$O$10</definedName>
    <definedName name="GV_Hewitt1999_Var14" localSheetId="51">'Hewitt 1999'!$P$2:$P$10</definedName>
    <definedName name="GV_Hewitt1999_Var15" localSheetId="51">'Hewitt 1999'!$Q$2:$Q$10</definedName>
    <definedName name="GV_Hewitt1999_Var16" localSheetId="51">'Hewitt 1999'!$R$2:$R$31</definedName>
    <definedName name="GV_Hewitt1999_Var17" localSheetId="51">'Hewitt 1999'!$T$2:$T$10</definedName>
    <definedName name="GV_Hewitt1999_Var18" localSheetId="51">'Hewitt 1999'!$U$2:$U$10</definedName>
    <definedName name="GV_Hewitt1999_Var19" localSheetId="51">'Hewitt 1999'!$V$2:$V$10</definedName>
    <definedName name="GV_Hewitt1999_Var20" localSheetId="51">'Hewitt 1999'!$W$2:$W$10</definedName>
    <definedName name="GV_Hewitt1999_Var21" localSheetId="51">'Hewitt 1999'!$X$2:$X$10</definedName>
    <definedName name="GV_Hewitt1999_Var22" localSheetId="51">'Hewitt 1999'!$Y$2:$Y$10</definedName>
    <definedName name="GV_Hewitt1999_Var23" localSheetId="51">'Hewitt 1999'!$Z$2:$Z$10</definedName>
    <definedName name="GV_Hewitt1999_Var24" localSheetId="51">'Hewitt 1999'!$AA$2:$AA$10</definedName>
    <definedName name="GV_Hewitt1999_Var25" localSheetId="51">'Hewitt 1999'!$AB$2:$AB$10</definedName>
    <definedName name="GV_Hewitt1999_Var26" localSheetId="51">'Hewitt 1999'!$AC$2:$AC$10</definedName>
    <definedName name="GV_Hewitt1999_Var27" localSheetId="51">'Hewitt 1999'!$AD$2:$AD$10</definedName>
    <definedName name="GV_Hewitt1999_Var28" localSheetId="51">'Hewitt 1999'!$AE$2:$AE$10</definedName>
    <definedName name="GV_Hewitt1999_Var29" localSheetId="51">'Hewitt 1999'!#REF!</definedName>
    <definedName name="GV_Hewitt1999_Var29_1" localSheetId="51">'Hewitt 1999'!$AF$2:$AF$10</definedName>
    <definedName name="GV_Hewitt1999_Var30" localSheetId="51">'Hewitt 1999'!$AG$2:$AG$10</definedName>
    <definedName name="GV_Hewitt2015_Aria1" localSheetId="67">'Hewitt 2015'!$B$2:$B$10</definedName>
    <definedName name="GV_Hewitt2015_Aria2" localSheetId="67">'Hewitt 2015'!$AH$2:$AH$10</definedName>
    <definedName name="GV_Hewitt2015_Var01" localSheetId="67">'Hewitt 2015'!$C$2:$C$10</definedName>
    <definedName name="GV_Hewitt2015_Var02" localSheetId="67">'Hewitt 2015'!$D$2:$D$10</definedName>
    <definedName name="GV_Hewitt2015_Var03" localSheetId="67">'Hewitt 2015'!$E$2:$E$10</definedName>
    <definedName name="GV_Hewitt2015_Var04" localSheetId="67">'Hewitt 2015'!$F$2:$F$10</definedName>
    <definedName name="GV_Hewitt2015_Var05" localSheetId="67">'Hewitt 2015'!$G$2:$G$10</definedName>
    <definedName name="GV_Hewitt2015_Var06" localSheetId="67">'Hewitt 2015'!$H$2:$H$10</definedName>
    <definedName name="GV_Hewitt2015_Var07" localSheetId="67">'Hewitt 2015'!$I$2:$I$10</definedName>
    <definedName name="GV_Hewitt2015_Var08" localSheetId="67">'Hewitt 2015'!$J$2:$J$10</definedName>
    <definedName name="GV_Hewitt2015_Var09" localSheetId="67">'Hewitt 2015'!$K$2:$K$10</definedName>
    <definedName name="GV_Hewitt2015_Var10" localSheetId="67">'Hewitt 2015'!$L$2:$L$10</definedName>
    <definedName name="GV_Hewitt2015_Var11" localSheetId="67">'Hewitt 2015'!$M$2:$M$10</definedName>
    <definedName name="GV_Hewitt2015_Var12" localSheetId="67">'Hewitt 2015'!$N$2:$N$10</definedName>
    <definedName name="GV_Hewitt2015_Var13" localSheetId="67">'Hewitt 2015'!$O$2:$O$10</definedName>
    <definedName name="GV_Hewitt2015_Var14" localSheetId="67">'Hewitt 2015'!$P$2:$P$10</definedName>
    <definedName name="GV_Hewitt2015_Var15" localSheetId="67">'Hewitt 2015'!$Q$2:$Q$10</definedName>
    <definedName name="GV_Hewitt2015_Var16" localSheetId="67">'Hewitt 2015'!$R$2:$R$30</definedName>
    <definedName name="GV_Hewitt2015_Var17" localSheetId="67">'Hewitt 2015'!$T$2:$T$10</definedName>
    <definedName name="GV_Hewitt2015_Var18" localSheetId="67">'Hewitt 2015'!$U$2:$U$10</definedName>
    <definedName name="GV_Hewitt2015_Var19" localSheetId="67">'Hewitt 2015'!$V$2:$V$10</definedName>
    <definedName name="GV_Hewitt2015_Var20" localSheetId="67">'Hewitt 2015'!$W$2:$W$10</definedName>
    <definedName name="GV_Hewitt2015_Var21" localSheetId="67">'Hewitt 2015'!$X$2:$X$10</definedName>
    <definedName name="GV_Hewitt2015_Var22" localSheetId="67">'Hewitt 2015'!$Y$2:$Y$10</definedName>
    <definedName name="GV_Hewitt2015_Var23" localSheetId="67">'Hewitt 2015'!$Z$2:$Z$10</definedName>
    <definedName name="GV_Hewitt2015_Var24" localSheetId="67">'Hewitt 2015'!$AA$2:$AA$10</definedName>
    <definedName name="GV_Hewitt2015_Var25" localSheetId="67">'Hewitt 2015'!$AB$2:$AB$10</definedName>
    <definedName name="GV_Hewitt2015_Var26" localSheetId="67">'Hewitt 2015'!$AC$2:$AC$10</definedName>
    <definedName name="GV_Hewitt2015_Var27" localSheetId="67">'Hewitt 2015'!$AD$2:$AD$10</definedName>
    <definedName name="GV_Hewitt2015_Var28" localSheetId="67">'Hewitt 2015'!$AE$2:$AE$10</definedName>
    <definedName name="GV_Hewitt2015_Var29" localSheetId="67">'Hewitt 2015'!$AF$2:$AF$10</definedName>
    <definedName name="GV_Hewitt2015_Var30" localSheetId="67">'Hewitt 2015'!$AG$2:$AG$10</definedName>
    <definedName name="GV_Hill2014_Aria1" localSheetId="66">'Hill 2014'!$B$2:$B$10</definedName>
    <definedName name="GV_Hill2014_Aria2" localSheetId="66">'Hill 2014'!$AH$2:$AH$10</definedName>
    <definedName name="GV_Hill2014_Var01" localSheetId="66">'Hill 2014'!$C$2:$C$10</definedName>
    <definedName name="GV_Hill2014_Var02" localSheetId="66">'Hill 2014'!$D$2:$D$10</definedName>
    <definedName name="GV_Hill2014_Var03" localSheetId="66">'Hill 2014'!$E$2:$E$10</definedName>
    <definedName name="GV_Hill2014_Var04" localSheetId="66">'Hill 2014'!$F$2:$F$10</definedName>
    <definedName name="GV_Hill2014_Var05" localSheetId="66">'Hill 2014'!$G$2:$G$10</definedName>
    <definedName name="GV_Hill2014_Var06" localSheetId="66">'Hill 2014'!$H$2:$H$10</definedName>
    <definedName name="GV_Hill2014_Var07" localSheetId="66">'Hill 2014'!$I$2:$I$10</definedName>
    <definedName name="GV_Hill2014_Var08" localSheetId="66">'Hill 2014'!$J$2:$J$10</definedName>
    <definedName name="GV_Hill2014_Var09" localSheetId="66">'Hill 2014'!$K$2:$K$10</definedName>
    <definedName name="GV_Hill2014_Var10" localSheetId="66">'Hill 2014'!$L$2:$L$10</definedName>
    <definedName name="GV_Hill2014_Var11" localSheetId="66">'Hill 2014'!$M$2:$M$10</definedName>
    <definedName name="GV_Hill2014_Var12" localSheetId="66">'Hill 2014'!$N$2:$N$10</definedName>
    <definedName name="GV_Hill2014_Var13" localSheetId="66">'Hill 2014'!$O$2:$O$10</definedName>
    <definedName name="GV_Hill2014_Var14" localSheetId="66">'Hill 2014'!$P$2:$P$10</definedName>
    <definedName name="GV_Hill2014_Var15" localSheetId="66">'Hill 2014'!$Q$2:$Q$10</definedName>
    <definedName name="GV_Hill2014_Var16" localSheetId="66">'Hill 2014'!$R$2:$R$30</definedName>
    <definedName name="GV_Hill2014_Var17" localSheetId="66">'Hill 2014'!$T$2:$T$10</definedName>
    <definedName name="GV_Hill2014_Var18" localSheetId="66">'Hill 2014'!$U$2:$U$10</definedName>
    <definedName name="GV_Hill2014_Var19" localSheetId="66">'Hill 2014'!$V$2:$V$10</definedName>
    <definedName name="GV_Hill2014_Var20" localSheetId="66">'Hill 2014'!$W$2:$W$10</definedName>
    <definedName name="GV_Hill2014_Var21" localSheetId="66">'Hill 2014'!$X$2:$X$10</definedName>
    <definedName name="GV_Hill2014_Var22" localSheetId="66">'Hill 2014'!$Y$2:$Y$10</definedName>
    <definedName name="GV_Hill2014_Var23" localSheetId="66">'Hill 2014'!$Z$2:$Z$10</definedName>
    <definedName name="GV_Hill2014_Var24" localSheetId="66">'Hill 2014'!$AA$2:$AA$10</definedName>
    <definedName name="GV_Hill2014_Var25" localSheetId="66">'Hill 2014'!$AB$2:$AB$10</definedName>
    <definedName name="GV_Hill2014_Var26" localSheetId="66">'Hill 2014'!$AC$2:$AC$10</definedName>
    <definedName name="GV_Hill2014_Var27" localSheetId="66">'Hill 2014'!$AD$2:$AD$10</definedName>
    <definedName name="GV_Hill2014_Var28" localSheetId="66">'Hill 2014'!$AE$2:$AE$10</definedName>
    <definedName name="GV_Hill2014_Var29" localSheetId="66">'Hill 2014'!$AF$2:$AF$10</definedName>
    <definedName name="GV_Hill2014_Var30" localSheetId="66">'Hill 2014'!$AG$2:$AG$10</definedName>
    <definedName name="GV_Ishizaka2012_Aria1" localSheetId="64">'Ishizaka 2012'!$B$2:$B$10</definedName>
    <definedName name="GV_Ishizaka2012_Aria2" localSheetId="64">'Ishizaka 2012'!$AH$2:$AH$10</definedName>
    <definedName name="GV_Ishizaka2012_Var01" localSheetId="64">'Ishizaka 2012'!$C$2:$C$10</definedName>
    <definedName name="GV_Ishizaka2012_Var02" localSheetId="64">'Ishizaka 2012'!$D$2:$D$10</definedName>
    <definedName name="GV_Ishizaka2012_Var03" localSheetId="64">'Ishizaka 2012'!$E$2:$E$10</definedName>
    <definedName name="GV_Ishizaka2012_Var04" localSheetId="64">'Ishizaka 2012'!$F$2:$F$10</definedName>
    <definedName name="GV_Ishizaka2012_Var05" localSheetId="64">'Ishizaka 2012'!$G$2:$G$10</definedName>
    <definedName name="GV_Ishizaka2012_Var06" localSheetId="64">'Ishizaka 2012'!$H$2:$H$10</definedName>
    <definedName name="GV_Ishizaka2012_Var07" localSheetId="64">'Ishizaka 2012'!$I$2:$I$10</definedName>
    <definedName name="GV_Ishizaka2012_Var08" localSheetId="64">'Ishizaka 2012'!$J$2:$J$10</definedName>
    <definedName name="GV_Ishizaka2012_Var09" localSheetId="64">'Ishizaka 2012'!$K$2:$K$10</definedName>
    <definedName name="GV_Ishizaka2012_Var10" localSheetId="64">'Ishizaka 2012'!$L$2:$L$10</definedName>
    <definedName name="GV_Ishizaka2012_Var11" localSheetId="64">'Ishizaka 2012'!$M$2:$M$10</definedName>
    <definedName name="GV_Ishizaka2012_Var12" localSheetId="64">'Ishizaka 2012'!$N$2:$N$10</definedName>
    <definedName name="GV_Ishizaka2012_Var13" localSheetId="64">'Ishizaka 2012'!$O$2:$O$10</definedName>
    <definedName name="GV_Ishizaka2012_Var14" localSheetId="64">'Ishizaka 2012'!$P$2:$P$10</definedName>
    <definedName name="GV_Ishizaka2012_Var15" localSheetId="64">'Ishizaka 2012'!$Q$2:$Q$10</definedName>
    <definedName name="GV_Ishizaka2012_Var16" localSheetId="64">'Ishizaka 2012'!$R$2:$R$15</definedName>
    <definedName name="GV_Ishizaka2012_Var17" localSheetId="64">'Ishizaka 2012'!$T$2:$T$10</definedName>
    <definedName name="GV_Ishizaka2012_Var18" localSheetId="64">'Ishizaka 2012'!$U$2:$U$10</definedName>
    <definedName name="GV_Ishizaka2012_Var19" localSheetId="64">'Ishizaka 2012'!$V$2:$V$10</definedName>
    <definedName name="GV_Ishizaka2012_Var20" localSheetId="64">'Ishizaka 2012'!$W$2:$W$10</definedName>
    <definedName name="GV_Ishizaka2012_Var21" localSheetId="64">'Ishizaka 2012'!$X$2:$X$10</definedName>
    <definedName name="GV_Ishizaka2012_Var22" localSheetId="64">'Ishizaka 2012'!$Y$2:$Y$10</definedName>
    <definedName name="GV_Ishizaka2012_Var23" localSheetId="64">'Ishizaka 2012'!$Z$2:$Z$10</definedName>
    <definedName name="GV_Ishizaka2012_Var24" localSheetId="64">'Ishizaka 2012'!$AA$2:$AA$10</definedName>
    <definedName name="GV_Ishizaka2012_Var25" localSheetId="64">'Ishizaka 2012'!$AB$2:$AB$10</definedName>
    <definedName name="GV_Ishizaka2012_Var26" localSheetId="64">'Ishizaka 2012'!$AC$2:$AC$10</definedName>
    <definedName name="GV_Ishizaka2012_Var27" localSheetId="64">'Ishizaka 2012'!$AD$2:$AD$10</definedName>
    <definedName name="GV_Ishizaka2012_Var28" localSheetId="64">'Ishizaka 2012'!$AE$2:$AE$10</definedName>
    <definedName name="GV_Ishizaka2012_Var29" localSheetId="64">'Ishizaka 2012'!$AF$2:$AF$10</definedName>
    <definedName name="GV_Ishizaka2012_Var30" localSheetId="64">'Ishizaka 2012'!$AG$2:$AG$10</definedName>
    <definedName name="GV_Jarett1989_Aria1" localSheetId="38">'Jarrett 1989'!$B$2:$B$10</definedName>
    <definedName name="GV_Jarett1989_Aria2" localSheetId="38">'Jarrett 1989'!$AH$2:$AH$10</definedName>
    <definedName name="GV_Jarett1989_Var01" localSheetId="38">'Jarrett 1989'!$C$2:$C$10</definedName>
    <definedName name="GV_Jarett1989_Var02" localSheetId="38">'Jarrett 1989'!$D$2:$D$10</definedName>
    <definedName name="GV_Jarett1989_Var03" localSheetId="38">'Jarrett 1989'!$E$2:$E$10</definedName>
    <definedName name="GV_Jarett1989_Var04" localSheetId="38">'Jarrett 1989'!$F$2:$F$10</definedName>
    <definedName name="GV_Jarett1989_Var05" localSheetId="38">'Jarrett 1989'!$G$2:$G$10</definedName>
    <definedName name="GV_Jarett1989_Var06" localSheetId="38">'Jarrett 1989'!$H$2:$H$10</definedName>
    <definedName name="GV_Jarett1989_Var07" localSheetId="38">'Jarrett 1989'!#REF!</definedName>
    <definedName name="GV_Jarett1989_Var07_1" localSheetId="38">'Jarrett 1989'!$I$2:$I$10</definedName>
    <definedName name="GV_Jarett1989_Var08" localSheetId="38">'Jarrett 1989'!$J$2:$J$10</definedName>
    <definedName name="GV_Jarett1989_Var09" localSheetId="38">'Jarrett 1989'!$K$2:$K$10</definedName>
    <definedName name="GV_Jarett1989_Var10" localSheetId="38">'Jarrett 1989'!$L$2:$L$10</definedName>
    <definedName name="GV_Jarett1989_Var11" localSheetId="38">'Jarrett 1989'!$M$2:$M$10</definedName>
    <definedName name="GV_Jarett1989_Var12" localSheetId="38">'Jarrett 1989'!$N$2:$N$10</definedName>
    <definedName name="GV_Jarett1989_Var13" localSheetId="38">'Jarrett 1989'!$O$2:$O$10</definedName>
    <definedName name="GV_Jarett1989_Var14" localSheetId="38">'Jarrett 1989'!$P$2:$P$10</definedName>
    <definedName name="GV_Jarett1989_Var15" localSheetId="38">'Jarrett 1989'!$Q$2:$Q$10</definedName>
    <definedName name="GV_Jarett1989_Var16" localSheetId="38">'Jarrett 1989'!$R$2:$R$31</definedName>
    <definedName name="GV_Jarett1989_Var17" localSheetId="38">'Jarrett 1989'!$T$2:$T$10</definedName>
    <definedName name="GV_Jarett1989_Var18" localSheetId="38">'Jarrett 1989'!$U$2:$U$10</definedName>
    <definedName name="GV_Jarett1989_Var19" localSheetId="38">'Jarrett 1989'!$V$2:$V$10</definedName>
    <definedName name="GV_Jarett1989_Var20" localSheetId="38">'Jarrett 1989'!$W$2:$W$10</definedName>
    <definedName name="GV_Jarett1989_Var21" localSheetId="38">'Jarrett 1989'!$X$2:$X$10</definedName>
    <definedName name="GV_Jarett1989_Var22" localSheetId="38">'Jarrett 1989'!$Y$2:$Y$10</definedName>
    <definedName name="GV_Jarett1989_Var23" localSheetId="38">'Jarrett 1989'!$Z$2:$Z$10</definedName>
    <definedName name="GV_Jarett1989_Var24" localSheetId="38">'Jarrett 1989'!$AA$2:$AA$10</definedName>
    <definedName name="GV_Jarett1989_Var25" localSheetId="38">'Jarrett 1989'!$AB$2:$AB$10</definedName>
    <definedName name="GV_Jarett1989_Var26" localSheetId="38">'Jarrett 1989'!$AC$2:$AC$10</definedName>
    <definedName name="GV_Jarett1989_Var27" localSheetId="38">'Jarrett 1989'!$AD$2:$AD$10</definedName>
    <definedName name="GV_Jarett1989_Var28" localSheetId="38">'Jarrett 1989'!$AE$2:$AE$10</definedName>
    <definedName name="GV_Jarett1989_Var29" localSheetId="38">'Jarrett 1989'!$AF$2:$AF$10</definedName>
    <definedName name="GV_Jarett1989_Var30" localSheetId="38">'Jarrett 1989'!$AG$2:$AG$10</definedName>
    <definedName name="GV_Kempf1969_Aria1" localSheetId="22">'Kempff 1969'!$B$2:$B$10</definedName>
    <definedName name="GV_Kempf1969_Aria1_dauer" localSheetId="22">'Kempff 1969'!#REF!</definedName>
    <definedName name="GV_Kempf1969_Aria2" localSheetId="22">'Kempff 1969'!$AH$2:$AH$10</definedName>
    <definedName name="GV_Kempf1969_Var01" localSheetId="22">'Kempff 1969'!$C$2:$C$10</definedName>
    <definedName name="GV_Kempf1969_Var01_dauer" localSheetId="22">'Kempff 1969'!#REF!</definedName>
    <definedName name="GV_Kempf1969_Var02" localSheetId="22">'Kempff 1969'!$D$2:$D$10</definedName>
    <definedName name="GV_Kempf1969_Var03" localSheetId="22">'Kempff 1969'!$E$2:$E$10</definedName>
    <definedName name="GV_Kempf1969_Var04" localSheetId="22">'Kempff 1969'!$F$2:$F$10</definedName>
    <definedName name="GV_Kempf1969_Var05" localSheetId="22">'Kempff 1969'!$G$2:$G$10</definedName>
    <definedName name="GV_Kempf1969_Var06" localSheetId="22">'Kempff 1969'!$H$2:$H$10</definedName>
    <definedName name="GV_Kempf1969_Var07" localSheetId="22">'Kempff 1969'!$I$2:$I$10</definedName>
    <definedName name="GV_Kempf1969_Var08" localSheetId="22">'Kempff 1969'!$J$2:$J$10</definedName>
    <definedName name="GV_Kempf1969_Var09" localSheetId="22">'Kempff 1969'!$K$2:$K$10</definedName>
    <definedName name="GV_Kempf1969_Var10" localSheetId="22">'Kempff 1969'!$L$2:$L$10</definedName>
    <definedName name="GV_Kempf1969_Var11" localSheetId="22">'Kempff 1969'!$M$2:$M$10</definedName>
    <definedName name="GV_Kempf1969_Var12" localSheetId="22">'Kempff 1969'!$N$2:$N$10</definedName>
    <definedName name="GV_Kempf1969_Var13" localSheetId="22">'Kempff 1969'!$O$2:$O$10</definedName>
    <definedName name="GV_Kempf1969_Var13_dauer" localSheetId="22">'Kempff 1969'!#REF!</definedName>
    <definedName name="GV_Kempf1969_Var14" localSheetId="22">'Kempff 1969'!$P$2:$P$10</definedName>
    <definedName name="GV_Kempf1969_Var14_dauer" localSheetId="22">'Kempff 1969'!#REF!</definedName>
    <definedName name="GV_Kempf1969_Var15" localSheetId="22">'Kempff 1969'!$Q$2:$Q$10</definedName>
    <definedName name="GV_Kempf1969_Var15_dauer" localSheetId="22">'Kempff 1969'!#REF!</definedName>
    <definedName name="GV_Kempf1969_Var16" localSheetId="22">'Kempff 1969'!$R$2:$R$30</definedName>
    <definedName name="GV_Kempf1969_Var16_dauer" localSheetId="22">'Kempff 1969'!#REF!</definedName>
    <definedName name="GV_Kempf1969_Var17" localSheetId="22">'Kempff 1969'!$T$2:$T$10</definedName>
    <definedName name="GV_Kempf1969_Var18" localSheetId="22">'Kempff 1969'!$U$2:$U$10</definedName>
    <definedName name="GV_Kempf1969_Var19" localSheetId="22">'Kempff 1969'!$V$2:$V$10</definedName>
    <definedName name="GV_Kempf1969_Var20" localSheetId="22">'Kempff 1969'!$W$2:$W$10</definedName>
    <definedName name="GV_Kempf1969_Var21" localSheetId="22">'Kempff 1969'!$X$2:$X$10</definedName>
    <definedName name="GV_Kempf1969_Var22" localSheetId="22">'Kempff 1969'!$Y$2:$Y$10</definedName>
    <definedName name="GV_Kempf1969_Var23" localSheetId="22">'Kempff 1969'!$Z$2:$Z$10</definedName>
    <definedName name="GV_Kempf1969_Var24" localSheetId="22">'Kempff 1969'!$AA$2:$AA$10</definedName>
    <definedName name="GV_Kempf1969_Var25" localSheetId="22">'Kempff 1969'!$AB$2:$AB$10</definedName>
    <definedName name="GV_Kempf1969_Var26" localSheetId="22">'Kempff 1969'!$AC$2:$AC$10</definedName>
    <definedName name="GV_Kempf1969_Var27" localSheetId="22">'Kempff 1969'!$AD$2:$AD$10</definedName>
    <definedName name="GV_Kempf1969_Var28" localSheetId="22">'Kempff 1969'!$AE$2:$AE$10</definedName>
    <definedName name="GV_Kempf1969_Var29" localSheetId="22">'Kempff 1969'!$AF$2:$AF$10</definedName>
    <definedName name="GV_Kempf1969_Var30" localSheetId="22">'Kempff 1969'!$AG$2:$AG$10</definedName>
    <definedName name="GV_Kim_2018_Aria1" localSheetId="72">'Kim 2018'!$B$2:$B$9</definedName>
    <definedName name="GV_Kim_2018_Aria2" localSheetId="72">'Kim 2018'!$AH$2:$AH$9</definedName>
    <definedName name="GV_Kim_2018_Var01" localSheetId="72">'Kim 2018'!$C$2:$C$9</definedName>
    <definedName name="GV_Kim_2018_Var02" localSheetId="72">'Kim 2018'!$D$2:$D$9</definedName>
    <definedName name="GV_Kim_2018_Var03" localSheetId="72">'Kim 2018'!$E$2:$E$9</definedName>
    <definedName name="GV_Kim_2018_Var04" localSheetId="72">'Kim 2018'!$F$2:$F$9</definedName>
    <definedName name="GV_Kim_2018_Var05" localSheetId="72">'Kim 2018'!$G$2:$G$9</definedName>
    <definedName name="GV_Kim_2018_Var06" localSheetId="72">'Kim 2018'!$H$2:$H$9</definedName>
    <definedName name="GV_Kim_2018_Var07" localSheetId="72">'Kim 2018'!$I$2:$I$9</definedName>
    <definedName name="GV_Kim_2018_Var08" localSheetId="72">'Kim 2018'!$J$2:$J$9</definedName>
    <definedName name="GV_Kim_2018_Var09" localSheetId="72">'Kim 2018'!$K$2:$K$9</definedName>
    <definedName name="GV_Kim_2018_Var10" localSheetId="72">'Kim 2018'!$L$2:$L$9</definedName>
    <definedName name="GV_Kim_2018_Var11" localSheetId="72">'Kim 2018'!$M$2:$M$9</definedName>
    <definedName name="GV_Kim_2018_Var12" localSheetId="72">'Kim 2018'!$N$2:$N$9</definedName>
    <definedName name="GV_Kim_2018_Var13" localSheetId="72">'Kim 2018'!$O$2:$O$9</definedName>
    <definedName name="GV_Kim_2018_Var14" localSheetId="72">'Kim 2018'!$P$2:$P$9</definedName>
    <definedName name="GV_Kim_2018_Var15" localSheetId="72">'Kim 2018'!$Q$2:$Q$9</definedName>
    <definedName name="GV_Kim_2018_Var16" localSheetId="73">'Ernst 2020'!#REF!</definedName>
    <definedName name="GV_Kim_2018_Var16" localSheetId="72">'Kim 2018'!#REF!</definedName>
    <definedName name="GV_Kim_2018_Var16" localSheetId="75">'Lang 2020b'!#REF!</definedName>
    <definedName name="GV_Kim_2018_Var17" localSheetId="72">'Kim 2018'!$T$2:$T$9</definedName>
    <definedName name="GV_Kim_2018_Var18" localSheetId="72">'Kim 2018'!$U$2:$U$9</definedName>
    <definedName name="GV_Kim_2018_Var19" localSheetId="72">'Kim 2018'!$V$2:$V$9</definedName>
    <definedName name="GV_Kim_2018_Var20" localSheetId="72">'Kim 2018'!$W$2:$W$9</definedName>
    <definedName name="GV_Kim_2018_Var21" localSheetId="72">'Kim 2018'!$X$2:$X$9</definedName>
    <definedName name="GV_Kim_2018_Var22" localSheetId="72">'Kim 2018'!$Y$2:$Y$9</definedName>
    <definedName name="GV_Kim_2018_Var23" localSheetId="72">'Kim 2018'!$Z$2:$Z$9</definedName>
    <definedName name="GV_Kim_2018_Var24" localSheetId="72">'Kim 2018'!$AA$2:$AA$9</definedName>
    <definedName name="GV_Kim_2018_Var25" localSheetId="72">'Kim 2018'!$AB$2:$AB$9</definedName>
    <definedName name="GV_Kim_2018_Var26" localSheetId="72">'Kim 2018'!$AC$2:$AC$9</definedName>
    <definedName name="GV_Kim_2018_Var27" localSheetId="72">'Kim 2018'!$AD$2:$AD$9</definedName>
    <definedName name="GV_Kim_2018_Var28" localSheetId="72">'Kim 2018'!$AE$2:$AE$9</definedName>
    <definedName name="GV_Kim_2018_Var29" localSheetId="72">'Kim 2018'!$AF$2:$AF$9</definedName>
    <definedName name="GV_Kim_2018_Var30" localSheetId="72">'Kim 2018'!$AG$2:$AG$9</definedName>
    <definedName name="GV_Kirkpatrick_1952_Aria1" localSheetId="5">'Kirkpatrick 1952 '!$B$2:$B$9</definedName>
    <definedName name="GV_Kirkpatrick_1952_Aria1_dauer" localSheetId="5">'Kirkpatrick 1952 '!#REF!</definedName>
    <definedName name="GV_Kirkpatrick_1952_Aria2" localSheetId="5">'Kirkpatrick 1952 '!$AH$2:$AH$9</definedName>
    <definedName name="GV_Kirkpatrick_1952_Var01" localSheetId="5">'Kirkpatrick 1952 '!$C$2:$C$9</definedName>
    <definedName name="GV_Kirkpatrick_1952_Var01_dauer" localSheetId="5">'Kirkpatrick 1952 '!#REF!</definedName>
    <definedName name="GV_Kirkpatrick_1952_Var02" localSheetId="5">'Kirkpatrick 1952 '!$D$2:$D$9</definedName>
    <definedName name="GV_Kirkpatrick_1952_Var03" localSheetId="5">'Kirkpatrick 1952 '!$E$2:$E$9</definedName>
    <definedName name="GV_Kirkpatrick_1952_Var04" localSheetId="5">'Kirkpatrick 1952 '!$F$2:$F$9</definedName>
    <definedName name="GV_Kirkpatrick_1952_Var05" localSheetId="5">'Kirkpatrick 1952 '!$G$2:$G$9</definedName>
    <definedName name="GV_Kirkpatrick_1952_Var06" localSheetId="5">'Kirkpatrick 1952 '!$H$2:$H$9</definedName>
    <definedName name="GV_Kirkpatrick_1952_Var08" localSheetId="5">'Kirkpatrick 1952 '!$J$2:$J$9</definedName>
    <definedName name="GV_Kirkpatrick_1952_Var09" localSheetId="5">'Kirkpatrick 1952 '!$K$2:$K$9</definedName>
    <definedName name="GV_Kirkpatrick_1952_Var10" localSheetId="5">'Kirkpatrick 1952 '!$L$2:$L$9</definedName>
    <definedName name="GV_Kirkpatrick_1952_Var11" localSheetId="5">'Kirkpatrick 1952 '!$M$2:$M$9</definedName>
    <definedName name="GV_Kirkpatrick_1952_Var12" localSheetId="5">'Kirkpatrick 1952 '!$N$2:$N$9</definedName>
    <definedName name="GV_Kirkpatrick_1952_Var13" localSheetId="5">'Kirkpatrick 1952 '!$O$2:$O$9</definedName>
    <definedName name="GV_Kirkpatrick_1952_Var13_dauer" localSheetId="5">'Kirkpatrick 1952 '!#REF!</definedName>
    <definedName name="GV_Kirkpatrick_1952_Var14" localSheetId="5">'Kirkpatrick 1952 '!$P$2:$P$9</definedName>
    <definedName name="GV_Kirkpatrick_1952_Var14_dauer" localSheetId="5">'Kirkpatrick 1952 '!#REF!</definedName>
    <definedName name="GV_Kirkpatrick_1952_Var15" localSheetId="5">'Kirkpatrick 1952 '!$Q$2:$Q$9</definedName>
    <definedName name="GV_Kirkpatrick_1952_Var15_dauer" localSheetId="5">'Kirkpatrick 1952 '!#REF!</definedName>
    <definedName name="GV_Kirkpatrick_1952_Var16" localSheetId="5">'Kirkpatrick 1952 '!#REF!</definedName>
    <definedName name="GV_Kirkpatrick_1952_Var16_dauer" localSheetId="5">'Kirkpatrick 1952 '!#REF!</definedName>
    <definedName name="GV_Kirkpatrick_1952_Var17" localSheetId="5">'Kirkpatrick 1952 '!$T$2:$T$9</definedName>
    <definedName name="GV_Kirkpatrick_1952_Var18" localSheetId="5">'Kirkpatrick 1952 '!$U$2:$U$9</definedName>
    <definedName name="GV_Kirkpatrick_1952_Var19" localSheetId="5">'Kirkpatrick 1952 '!$V$2:$V$9</definedName>
    <definedName name="GV_Kirkpatrick_1952_Var20" localSheetId="5">'Kirkpatrick 1952 '!$W$2:$W$9</definedName>
    <definedName name="GV_Kirkpatrick_1952_Var21" localSheetId="5">'Kirkpatrick 1952 '!$X$2:$X$9</definedName>
    <definedName name="GV_Kirkpatrick_1952_Var22" localSheetId="5">'Kirkpatrick 1952 '!$Y$2:$Y$9</definedName>
    <definedName name="GV_Kirkpatrick_1952_Var23" localSheetId="5">'Kirkpatrick 1952 '!$Z$2:$Z$9</definedName>
    <definedName name="GV_Kirkpatrick_1952_Var24" localSheetId="5">'Kirkpatrick 1952 '!$AA$2:$AA$9</definedName>
    <definedName name="GV_Kirkpatrick_1952_Var25" localSheetId="5">'Kirkpatrick 1952 '!$AB$2:$AB$9</definedName>
    <definedName name="GV_Kirkpatrick_1952_Var26" localSheetId="5">'Kirkpatrick 1952 '!$AC$2:$AC$9</definedName>
    <definedName name="GV_Kirkpatrick_1952_Var27" localSheetId="5">'Kirkpatrick 1952 '!$AD$2:$AD$9</definedName>
    <definedName name="GV_Kirkpatrick_1952_Var28" localSheetId="5">'Kirkpatrick 1952 '!$AE$2:$AE$9</definedName>
    <definedName name="GV_Kirkpatrick_1952_Var29" localSheetId="5">'Kirkpatrick 1952 '!$AF$2:$AF$9</definedName>
    <definedName name="GV_Kirkpatrick_1952_Var30" localSheetId="5">'Kirkpatrick 1952 '!$AG$2:$AG$9</definedName>
    <definedName name="GV_Kirkpatrick1958_Aria1" localSheetId="14">'Kirkpatrick 1958 '!$B$2:$B$10</definedName>
    <definedName name="GV_Kirkpatrick1958_Aria1_dauer" localSheetId="14">'Kirkpatrick 1958 '!#REF!</definedName>
    <definedName name="GV_Kirkpatrick1958_Aria2" localSheetId="14">'Kirkpatrick 1958 '!$AH$2:$AH$10</definedName>
    <definedName name="GV_Kirkpatrick1958_Var01" localSheetId="14">'Kirkpatrick 1958 '!$C$2:$C$10</definedName>
    <definedName name="GV_Kirkpatrick1958_Var01_dauer" localSheetId="14">'Kirkpatrick 1958 '!#REF!</definedName>
    <definedName name="GV_Kirkpatrick1958_Var02" localSheetId="14">'Kirkpatrick 1958 '!$D$2:$D$10</definedName>
    <definedName name="GV_Kirkpatrick1958_Var03" localSheetId="14">'Kirkpatrick 1958 '!$E$2:$E$10</definedName>
    <definedName name="GV_Kirkpatrick1958_Var04" localSheetId="14">'Kirkpatrick 1958 '!$F$2:$F$10</definedName>
    <definedName name="GV_Kirkpatrick1958_Var05" localSheetId="14">'Kirkpatrick 1958 '!$G$2:$G$10</definedName>
    <definedName name="GV_Kirkpatrick1958_Var06" localSheetId="14">'Kirkpatrick 1958 '!$H$2:$H$10</definedName>
    <definedName name="GV_Kirkpatrick1958_Var07" localSheetId="14">'Kirkpatrick 1958 '!#REF!</definedName>
    <definedName name="GV_Kirkpatrick1958_Var07_1" localSheetId="14">'Kirkpatrick 1958 '!$I$2:$I$10</definedName>
    <definedName name="GV_Kirkpatrick1958_Var08" localSheetId="14">'Kirkpatrick 1958 '!$J$2:$J$10</definedName>
    <definedName name="GV_Kirkpatrick1958_Var09" localSheetId="14">'Kirkpatrick 1958 '!$K$2:$K$10</definedName>
    <definedName name="GV_Kirkpatrick1958_Var10" localSheetId="14">'Kirkpatrick 1958 '!$L$2:$L$10</definedName>
    <definedName name="GV_Kirkpatrick1958_Var11" localSheetId="14">'Kirkpatrick 1958 '!$M$2:$M$10</definedName>
    <definedName name="GV_Kirkpatrick1958_Var12" localSheetId="14">'Kirkpatrick 1958 '!$N$2:$N$10</definedName>
    <definedName name="GV_Kirkpatrick1958_Var13" localSheetId="14">'Kirkpatrick 1958 '!$O$2:$O$10</definedName>
    <definedName name="GV_Kirkpatrick1958_Var13_dauer" localSheetId="14">'Kirkpatrick 1958 '!#REF!</definedName>
    <definedName name="GV_Kirkpatrick1958_Var14" localSheetId="14">'Kirkpatrick 1958 '!$P$2:$P$10</definedName>
    <definedName name="GV_Kirkpatrick1958_Var14_dauer" localSheetId="14">'Kirkpatrick 1958 '!#REF!</definedName>
    <definedName name="GV_Kirkpatrick1958_Var15" localSheetId="14">'Kirkpatrick 1958 '!$Q$2:$Q$10</definedName>
    <definedName name="GV_Kirkpatrick1958_Var15_dauer" localSheetId="14">'Kirkpatrick 1958 '!#REF!</definedName>
    <definedName name="GV_Kirkpatrick1958_Var16" localSheetId="14">'Kirkpatrick 1958 '!#REF!</definedName>
    <definedName name="GV_Kirkpatrick1958_Var16_dauer" localSheetId="14">'Kirkpatrick 1958 '!#REF!</definedName>
    <definedName name="GV_Kirkpatrick1958_Var17" localSheetId="14">'Kirkpatrick 1958 '!$T$2:$T$10</definedName>
    <definedName name="GV_Kirkpatrick1958_Var18" localSheetId="14">'Kirkpatrick 1958 '!$U$2:$U$10</definedName>
    <definedName name="GV_Kirkpatrick1958_Var19" localSheetId="14">'Kirkpatrick 1958 '!$V$2:$V$10</definedName>
    <definedName name="GV_Kirkpatrick1958_Var20" localSheetId="14">'Kirkpatrick 1958 '!$W$2:$W$10</definedName>
    <definedName name="GV_Kirkpatrick1958_Var21" localSheetId="14">'Kirkpatrick 1958 '!$X$2:$X$10</definedName>
    <definedName name="GV_Kirkpatrick1958_Var22" localSheetId="14">'Kirkpatrick 1958 '!$Y$2:$Y$10</definedName>
    <definedName name="GV_Kirkpatrick1958_Var23" localSheetId="14">'Kirkpatrick 1958 '!$Z$2:$Z$10</definedName>
    <definedName name="GV_Kirkpatrick1958_Var24" localSheetId="14">'Kirkpatrick 1958 '!$AA$2:$AA$10</definedName>
    <definedName name="GV_Kirkpatrick1958_Var25" localSheetId="14">'Kirkpatrick 1958 '!$AB$2:$AB$10</definedName>
    <definedName name="GV_Kirkpatrick1958_Var26" localSheetId="14">'Kirkpatrick 1958 '!$AC$2:$AC$10</definedName>
    <definedName name="GV_Kirkpatrick1958_Var27" localSheetId="14">'Kirkpatrick 1958 '!$AD$2:$AD$10</definedName>
    <definedName name="GV_Kirkpatrick1958_Var28" localSheetId="14">'Kirkpatrick 1958 '!$AE$2:$AE$10</definedName>
    <definedName name="GV_Kirkpatrick1958_Var29" localSheetId="14">'Kirkpatrick 1958 '!$AF$2:$AF$10</definedName>
    <definedName name="GV_Kirkpatrick1958_Var30" localSheetId="14">'Kirkpatrick 1958 '!$AG$2:$AG$10</definedName>
    <definedName name="GV_Koopman1996_Aria1" localSheetId="37">'Koopman 1987'!$B$2:$B$10</definedName>
    <definedName name="GV_Koopman1996_Aria2" localSheetId="37">'Koopman 1987'!$AH$2:$AH$10</definedName>
    <definedName name="GV_Koopman1996_Var01" localSheetId="37">'Koopman 1987'!$C$2:$C$10</definedName>
    <definedName name="GV_Koopman1996_Var02" localSheetId="37">'Koopman 1987'!$D$2:$D$10</definedName>
    <definedName name="GV_Koopman1996_Var03" localSheetId="37">'Koopman 1987'!$E$2:$E$10</definedName>
    <definedName name="GV_Koopman1996_Var04" localSheetId="37">'Koopman 1987'!$F$2:$F$10</definedName>
    <definedName name="GV_Koopman1996_Var05" localSheetId="37">'Koopman 1987'!$G$2:$G$10</definedName>
    <definedName name="GV_Koopman1996_Var06" localSheetId="37">'Koopman 1987'!$H$2:$H$10</definedName>
    <definedName name="GV_Koopman1996_Var07" localSheetId="37">'Koopman 1987'!$I$2:$I$10</definedName>
    <definedName name="GV_Koopman1996_Var08" localSheetId="37">'Koopman 1987'!$J$2:$J$10</definedName>
    <definedName name="GV_Koopman1996_Var09" localSheetId="37">'Koopman 1987'!$K$2:$K$10</definedName>
    <definedName name="GV_Koopman1996_Var10" localSheetId="37">'Koopman 1987'!$L$2:$L$10</definedName>
    <definedName name="GV_Koopman1996_Var11" localSheetId="37">'Koopman 1987'!$M$2:$M$10</definedName>
    <definedName name="GV_Koopman1996_Var12" localSheetId="37">'Koopman 1987'!$N$2:$N$10</definedName>
    <definedName name="GV_Koopman1996_Var13" localSheetId="37">'Koopman 1987'!$O$2:$O$10</definedName>
    <definedName name="GV_Koopman1996_Var14" localSheetId="37">'Koopman 1987'!$P$2:$P$10</definedName>
    <definedName name="GV_Koopman1996_Var15" localSheetId="37">'Koopman 1987'!$Q$2:$Q$10</definedName>
    <definedName name="GV_Koopman1996_Var16" localSheetId="37">'Koopman 1987'!$R$2:$R$31</definedName>
    <definedName name="GV_Koopman1996_Var17" localSheetId="37">'Koopman 1987'!$T$2:$T$10</definedName>
    <definedName name="GV_Koopman1996_Var18" localSheetId="37">'Koopman 1987'!$U$2:$U$10</definedName>
    <definedName name="GV_Koopman1996_Var19" localSheetId="37">'Koopman 1987'!$V$2:$V$10</definedName>
    <definedName name="GV_Koopman1996_Var20" localSheetId="37">'Koopman 1987'!$W$2:$W$10</definedName>
    <definedName name="GV_Koopman1996_Var21" localSheetId="37">'Koopman 1987'!$X$2:$X$10</definedName>
    <definedName name="GV_Koopman1996_Var22" localSheetId="37">'Koopman 1987'!$Y$2:$Y$10</definedName>
    <definedName name="GV_Koopman1996_Var23" localSheetId="37">'Koopman 1987'!$Z$2:$Z$10</definedName>
    <definedName name="GV_Koopman1996_Var24" localSheetId="37">'Koopman 1987'!$AA$2:$AA$10</definedName>
    <definedName name="GV_Koopman1996_Var25" localSheetId="37">'Koopman 1987'!$AB$2:$AB$10</definedName>
    <definedName name="GV_Koopman1996_Var26" localSheetId="37">'Koopman 1987'!$AC$2:$AC$10</definedName>
    <definedName name="GV_Koopman1996_Var27" localSheetId="37">'Koopman 1987'!$AD$2:$AD$10</definedName>
    <definedName name="GV_Koopman1996_Var28" localSheetId="37">'Koopman 1987'!$AE$2:$AE$10</definedName>
    <definedName name="GV_Koopman1996_Var29" localSheetId="37">'Koopman 1987'!$AF$2:$AF$10</definedName>
    <definedName name="GV_Koopman1996_Var30" localSheetId="37">'Koopman 1987'!$AG$2:$AG$10</definedName>
    <definedName name="GV_Koroliov1999_Aria1_Korrektur" localSheetId="52">'Koroliov 1999'!$B$2:$B$10</definedName>
    <definedName name="GV_Koroliov1999_Aria1_Korrektur" localSheetId="53">'Schirmer 1999'!#REF!</definedName>
    <definedName name="GV_Koroliov1999_Aria2_Korrektur" localSheetId="52">'Koroliov 1999'!$AH$2:$AH$10</definedName>
    <definedName name="GV_Koroliov1999_Aria2_Korrektur" localSheetId="53">'Schirmer 1999'!#REF!</definedName>
    <definedName name="GV_Koroliov1999_Var01" localSheetId="52">'Koroliov 1999'!$C$2:$C$10</definedName>
    <definedName name="GV_Koroliov1999_Var01" localSheetId="53">'Schirmer 1999'!#REF!</definedName>
    <definedName name="GV_Koroliov1999_Var02" localSheetId="52">'Koroliov 1999'!$D$2:$D$10</definedName>
    <definedName name="GV_Koroliov1999_Var02" localSheetId="53">'Schirmer 1999'!#REF!</definedName>
    <definedName name="GV_Koroliov1999_Var03" localSheetId="52">'Koroliov 1999'!$E$2:$E$10</definedName>
    <definedName name="GV_Koroliov1999_Var03" localSheetId="53">'Schirmer 1999'!#REF!</definedName>
    <definedName name="GV_Koroliov1999_Var04" localSheetId="52">'Koroliov 1999'!$F$2:$F$10</definedName>
    <definedName name="GV_Koroliov1999_Var04" localSheetId="53">'Schirmer 1999'!#REF!</definedName>
    <definedName name="GV_Koroliov1999_Var05" localSheetId="52">'Koroliov 1999'!#REF!</definedName>
    <definedName name="GV_Koroliov1999_Var05_Korrektur" localSheetId="52">'Koroliov 1999'!$G$2:$G$10</definedName>
    <definedName name="GV_Koroliov1999_Var05_Korrektur" localSheetId="53">'Schirmer 1999'!#REF!</definedName>
    <definedName name="GV_Koroliov1999_Var06_Korrektur" localSheetId="52">'Koroliov 1999'!$H$2:$H$10</definedName>
    <definedName name="GV_Koroliov1999_Var06_Korrektur" localSheetId="53">'Schirmer 1999'!#REF!</definedName>
    <definedName name="GV_Koroliov1999_Var07" localSheetId="52">'Koroliov 1999'!$I$2:$I$10</definedName>
    <definedName name="GV_Koroliov1999_Var07" localSheetId="53">'Schirmer 1999'!#REF!</definedName>
    <definedName name="GV_Koroliov1999_Var08" localSheetId="52">'Koroliov 1999'!$J$2:$J$10</definedName>
    <definedName name="GV_Koroliov1999_Var08" localSheetId="53">'Schirmer 1999'!#REF!</definedName>
    <definedName name="GV_Koroliov1999_Var09" localSheetId="52">'Koroliov 1999'!$K$2:$K$10</definedName>
    <definedName name="GV_Koroliov1999_Var09" localSheetId="53">'Schirmer 1999'!#REF!</definedName>
    <definedName name="GV_Koroliov1999_Var10" localSheetId="52">'Koroliov 1999'!$L$2:$L$10</definedName>
    <definedName name="GV_Koroliov1999_Var10" localSheetId="53">'Schirmer 1999'!#REF!</definedName>
    <definedName name="GV_Koroliov1999_Var11" localSheetId="52">'Koroliov 1999'!$M$2:$M$10</definedName>
    <definedName name="GV_Koroliov1999_Var11" localSheetId="53">'Schirmer 1999'!#REF!</definedName>
    <definedName name="GV_Koroliov1999_Var12" localSheetId="52">'Koroliov 1999'!#REF!</definedName>
    <definedName name="GV_Koroliov1999_Var12_1" localSheetId="52">'Koroliov 1999'!$N$2:$N$10</definedName>
    <definedName name="GV_Koroliov1999_Var12_1" localSheetId="53">'Schirmer 1999'!#REF!</definedName>
    <definedName name="GV_Koroliov1999_Var13" localSheetId="52">'Koroliov 1999'!$O$2:$O$10</definedName>
    <definedName name="GV_Koroliov1999_Var13" localSheetId="53">'Schirmer 1999'!#REF!</definedName>
    <definedName name="GV_Koroliov1999_Var14" localSheetId="52">'Koroliov 1999'!$P$2:$P$10</definedName>
    <definedName name="GV_Koroliov1999_Var14" localSheetId="53">'Schirmer 1999'!#REF!</definedName>
    <definedName name="GV_Koroliov1999_Var15" localSheetId="52">'Koroliov 1999'!$Q$2:$Q$10</definedName>
    <definedName name="GV_Koroliov1999_Var15" localSheetId="53">'Schirmer 1999'!#REF!</definedName>
    <definedName name="GV_Koroliov1999_Var16" localSheetId="52">'Koroliov 1999'!$R$2:$R$20</definedName>
    <definedName name="GV_Koroliov1999_Var16" localSheetId="53">'Schirmer 1999'!$R$12:$R$20</definedName>
    <definedName name="GV_Koroliov1999_Var16_1" localSheetId="52">'Koroliov 1999'!#REF!</definedName>
    <definedName name="GV_Koroliov1999_Var17" localSheetId="52">'Koroliov 1999'!$T$2:$T$10</definedName>
    <definedName name="GV_Koroliov1999_Var17" localSheetId="53">'Schirmer 1999'!#REF!</definedName>
    <definedName name="GV_Koroliov1999_Var18" localSheetId="52">'Koroliov 1999'!#REF!</definedName>
    <definedName name="GV_Koroliov1999_Var18_1" localSheetId="52">'Koroliov 1999'!#REF!</definedName>
    <definedName name="GV_Koroliov1999_Var18_2" localSheetId="52">'Koroliov 1999'!$U$2:$U$10</definedName>
    <definedName name="GV_Koroliov1999_Var18_2" localSheetId="53">'Schirmer 1999'!#REF!</definedName>
    <definedName name="GV_Koroliov1999_Var19" localSheetId="52">'Koroliov 1999'!$V$2:$V$10</definedName>
    <definedName name="GV_Koroliov1999_Var19" localSheetId="53">'Schirmer 1999'!#REF!</definedName>
    <definedName name="GV_Koroliov1999_Var20" localSheetId="52">'Koroliov 1999'!$W$2:$W$10</definedName>
    <definedName name="GV_Koroliov1999_Var20" localSheetId="53">'Schirmer 1999'!#REF!</definedName>
    <definedName name="GV_Koroliov1999_Var21" localSheetId="52">'Koroliov 1999'!$X$2:$X$10</definedName>
    <definedName name="GV_Koroliov1999_Var21" localSheetId="53">'Schirmer 1999'!#REF!</definedName>
    <definedName name="GV_Koroliov1999_Var22" localSheetId="52">'Koroliov 1999'!$Y$2:$Y$10</definedName>
    <definedName name="GV_Koroliov1999_Var22" localSheetId="53">'Schirmer 1999'!#REF!</definedName>
    <definedName name="GV_Koroliov1999_Var23" localSheetId="52">'Koroliov 1999'!$Z$2:$Z$10</definedName>
    <definedName name="GV_Koroliov1999_Var23" localSheetId="53">'Schirmer 1999'!#REF!</definedName>
    <definedName name="GV_Koroliov1999_Var24" localSheetId="52">'Koroliov 1999'!$AA$2:$AA$10</definedName>
    <definedName name="GV_Koroliov1999_Var24" localSheetId="53">'Schirmer 1999'!#REF!</definedName>
    <definedName name="GV_Koroliov1999_Var25" localSheetId="52">'Koroliov 1999'!$AB$2:$AB$10</definedName>
    <definedName name="GV_Koroliov1999_Var25" localSheetId="53">'Schirmer 1999'!#REF!</definedName>
    <definedName name="GV_Koroliov1999_Var26" localSheetId="52">'Koroliov 1999'!$AC$2:$AC$10</definedName>
    <definedName name="GV_Koroliov1999_Var26" localSheetId="53">'Schirmer 1999'!#REF!</definedName>
    <definedName name="GV_Koroliov1999_Var27" localSheetId="52">'Koroliov 1999'!$AD$2:$AD$10</definedName>
    <definedName name="GV_Koroliov1999_Var27" localSheetId="53">'Schirmer 1999'!#REF!</definedName>
    <definedName name="GV_Koroliov1999_Var28" localSheetId="52">'Koroliov 1999'!$AE$2:$AE$10</definedName>
    <definedName name="GV_Koroliov1999_Var28" localSheetId="53">'Schirmer 1999'!#REF!</definedName>
    <definedName name="GV_Koroliov1999_Var29" localSheetId="52">'Koroliov 1999'!$AF$2:$AF$10</definedName>
    <definedName name="GV_Koroliov1999_Var29" localSheetId="53">'Schirmer 1999'!#REF!</definedName>
    <definedName name="GV_Koroliov1999_Var30" localSheetId="52">'Koroliov 1999'!$AG$2:$AG$10</definedName>
    <definedName name="GV_Koroliov1999_Var30" localSheetId="53">'Schirmer 1999'!#REF!</definedName>
    <definedName name="GV_Landowska1933_Aria1" localSheetId="1">'Landowska 1933'!$B$2:$B$10</definedName>
    <definedName name="GV_Landowska1933_Aria2" localSheetId="1">'Landowska 1933'!$AH$2:$AH$10</definedName>
    <definedName name="GV_Landowska1933_Var01" localSheetId="1">'Landowska 1933'!$C$2:$C$10</definedName>
    <definedName name="GV_Landowska1933_Var02" localSheetId="1">'Landowska 1933'!$D$2:$D$10</definedName>
    <definedName name="GV_Landowska1933_Var03" localSheetId="1">'Landowska 1933'!$E$2:$E$10</definedName>
    <definedName name="GV_Landowska1933_Var04" localSheetId="1">'Landowska 1933'!$F$2:$F$10</definedName>
    <definedName name="GV_Landowska1933_Var05" localSheetId="1">'Landowska 1933'!$G$2:$G$10</definedName>
    <definedName name="GV_Landowska1933_Var06" localSheetId="1">'Landowska 1933'!$H$2:$H$10</definedName>
    <definedName name="GV_Landowska1933_Var07" localSheetId="1">'Landowska 1933'!$I$2:$I$10</definedName>
    <definedName name="GV_Landowska1933_Var08" localSheetId="1">'Landowska 1933'!$J$2:$J$10</definedName>
    <definedName name="GV_Landowska1933_Var09" localSheetId="1">'Landowska 1933'!$K$2:$K$10</definedName>
    <definedName name="GV_Landowska1933_Var10" localSheetId="1">'Landowska 1933'!$L$2:$L$10</definedName>
    <definedName name="GV_Landowska1933_Var11" localSheetId="1">'Landowska 1933'!$M$2:$M$10</definedName>
    <definedName name="GV_Landowska1933_Var12" localSheetId="1">'Landowska 1933'!$N$2:$N$10</definedName>
    <definedName name="GV_Landowska1933_Var13" localSheetId="1">'Landowska 1933'!$O$2:$O$10</definedName>
    <definedName name="GV_Landowska1933_Var14" localSheetId="1">'Landowska 1933'!$P$2:$P$10</definedName>
    <definedName name="GV_Landowska1933_Var15" localSheetId="1">'Landowska 1933'!$Q$2:$Q$10</definedName>
    <definedName name="GV_Landowska1933_Var16_1" localSheetId="1">'Landowska 1933'!$R$2:$R$34</definedName>
    <definedName name="GV_Landowska1933_Var17" localSheetId="1">'Landowska 1933'!$T$2:$T$10</definedName>
    <definedName name="GV_Landowska1933_Var18" localSheetId="1">'Landowska 1933'!$U$2:$U$10</definedName>
    <definedName name="GV_Landowska1933_Var19" localSheetId="1">'Landowska 1933'!$V$2:$V$10</definedName>
    <definedName name="GV_Landowska1933_Var20__the_beginning_of_this_Var._ist_damaged" localSheetId="1">'Landowska 1933'!#REF!</definedName>
    <definedName name="GV_Landowska1933_Var20__the_beginning_of_this_Var._ist_damaged__1" localSheetId="1">'Landowska 1933'!$W$3:$W$10</definedName>
    <definedName name="GV_Landowska1933_Var21" localSheetId="1">'Landowska 1933'!$X$2:$X$10</definedName>
    <definedName name="GV_Landowska1933_Var22" localSheetId="1">'Landowska 1933'!$Y$2:$Y$10</definedName>
    <definedName name="GV_Landowska1933_Var23" localSheetId="1">'Landowska 1933'!$Z$2:$Z$10</definedName>
    <definedName name="GV_Landowska1933_Var24" localSheetId="1">'Landowska 1933'!$AA$2:$AA$10</definedName>
    <definedName name="GV_Landowska1933_Var25" localSheetId="1">'Landowska 1933'!$AB$2:$AB$10</definedName>
    <definedName name="GV_Landowska1933_Var26" localSheetId="1">'Landowska 1933'!$AC$2:$AC$10</definedName>
    <definedName name="GV_Landowska1933_Var27" localSheetId="1">'Landowska 1933'!$AD$2:$AD$10</definedName>
    <definedName name="GV_Landowska1933_Var28" localSheetId="1">'Landowska 1933'!$AE$2:$AE$10</definedName>
    <definedName name="GV_Landowska1933_Var29" localSheetId="1">'Landowska 1933'!$AF$2:$AF$10</definedName>
    <definedName name="GV_Landowska1933_Var30" localSheetId="1">'Landowska 1933'!$AG$2:$AG$10</definedName>
    <definedName name="GV_Landowska1945_Aria1" localSheetId="4">'Landowska 1945'!$B$2:$B$10</definedName>
    <definedName name="GV_Landowska1945_Aria2" localSheetId="4">'Landowska 1945'!$AH$2:$AH$10</definedName>
    <definedName name="GV_Landowska1945_Var01" localSheetId="4">'Landowska 1945'!$C$2:$C$10</definedName>
    <definedName name="GV_Landowska1945_Var02" localSheetId="4">'Landowska 1945'!$D$2:$D$10</definedName>
    <definedName name="GV_Landowska1945_Var03" localSheetId="4">'Landowska 1945'!$E$2:$E$10</definedName>
    <definedName name="GV_Landowska1945_Var04" localSheetId="4">'Landowska 1945'!$F$2:$F$10</definedName>
    <definedName name="GV_Landowska1945_Var05" localSheetId="4">'Landowska 1945'!$G$2:$G$10</definedName>
    <definedName name="GV_Landowska1945_Var06" localSheetId="4">'Landowska 1945'!$H$2:$H$10</definedName>
    <definedName name="GV_Landowska1945_Var07" localSheetId="4">'Landowska 1945'!$I$2:$I$10</definedName>
    <definedName name="GV_Landowska1945_Var08" localSheetId="4">'Landowska 1945'!$J$2:$J$10</definedName>
    <definedName name="GV_Landowska1945_Var09" localSheetId="4">'Landowska 1945'!$K$2:$K$10</definedName>
    <definedName name="GV_Landowska1945_Var10" localSheetId="4">'Landowska 1945'!$L$2:$L$10</definedName>
    <definedName name="GV_Landowska1945_Var11" localSheetId="4">'Landowska 1945'!$M$2:$M$10</definedName>
    <definedName name="GV_Landowska1945_Var12" localSheetId="4">'Landowska 1945'!$N$2:$N$10</definedName>
    <definedName name="GV_Landowska1945_Var13" localSheetId="4">'Landowska 1945'!$O$2:$O$10</definedName>
    <definedName name="GV_Landowska1945_Var14" localSheetId="4">'Landowska 1945'!$P$2:$P$10</definedName>
    <definedName name="GV_Landowska1945_Var15" localSheetId="4">'Landowska 1945'!$Q$2:$Q$10</definedName>
    <definedName name="GV_Landowska1945_Var16" localSheetId="4">'Landowska 1945'!#REF!</definedName>
    <definedName name="GV_Landowska1945_Var17" localSheetId="4">'Landowska 1945'!$T$2:$T$10</definedName>
    <definedName name="GV_Landowska1945_Var18" localSheetId="4">'Landowska 1945'!$U$2:$U$10</definedName>
    <definedName name="GV_Landowska1945_Var19" localSheetId="4">'Landowska 1945'!$V$2:$V$10</definedName>
    <definedName name="GV_Landowska1945_Var20" localSheetId="4">'Landowska 1945'!$W$2:$W$10</definedName>
    <definedName name="GV_Landowska1945_Var21" localSheetId="4">'Landowska 1945'!$X$2:$X$10</definedName>
    <definedName name="GV_Landowska1945_Var22" localSheetId="4">'Landowska 1945'!$Y$2:$Y$10</definedName>
    <definedName name="GV_Landowska1945_Var23" localSheetId="4">'Landowska 1945'!#REF!</definedName>
    <definedName name="GV_Landowska1945_Var23_1" localSheetId="4">'Landowska 1945'!$Z$2:$Z$10</definedName>
    <definedName name="GV_Landowska1945_Var24" localSheetId="4">'Landowska 1945'!$AA$2:$AA$10</definedName>
    <definedName name="GV_Landowska1945_Var25" localSheetId="4">'Landowska 1945'!$AB$2:$AB$10</definedName>
    <definedName name="GV_Landowska1945_Var26" localSheetId="4">'Landowska 1945'!$AC$2:$AC$10</definedName>
    <definedName name="GV_Landowska1945_Var27" localSheetId="4">'Landowska 1945'!$AD$2:$AD$10</definedName>
    <definedName name="GV_Landowska1945_Var28" localSheetId="4">'Landowska 1945'!$AE$2:$AE$10</definedName>
    <definedName name="GV_Landowska1945_Var29" localSheetId="4">'Landowska 1945'!$AF$2:$AF$10</definedName>
    <definedName name="GV_Landowska1945_Var30" localSheetId="4">'Landowska 1945'!$AG$2:$AG$10</definedName>
    <definedName name="GV_Lang_2020a_Aria1" localSheetId="75">'Lang 2020b'!$B$2:$B$10</definedName>
    <definedName name="GV_Lang_2020a_Aria2" localSheetId="75">'Lang 2020b'!$AH$2:$AH$10</definedName>
    <definedName name="GV_Lang_2020a_Var01" localSheetId="75">'Lang 2020b'!$C$2:$C$10</definedName>
    <definedName name="GV_Lang_2020a_Var02" localSheetId="75">'Lang 2020b'!$D$2:$D$10</definedName>
    <definedName name="GV_Lang_2020a_Var04" localSheetId="75">'Lang 2020b'!$F$2:$F$10</definedName>
    <definedName name="GV_Lang_2020a_Var05" localSheetId="75">'Lang 2020b'!$G$2:$G$10</definedName>
    <definedName name="GV_Lang_2020a_Var06" localSheetId="75">'Lang 2020b'!$H$2:$H$10</definedName>
    <definedName name="GV_Lang_2020a_Var07" localSheetId="75">'Lang 2020b'!$I$2:$I$10</definedName>
    <definedName name="GV_Lang_2020a_Var08" localSheetId="75">'Lang 2020b'!$J$2:$J$10</definedName>
    <definedName name="GV_Lang_2020a_Var09" localSheetId="75">'Lang 2020b'!$K$2:$K$10</definedName>
    <definedName name="GV_Lang_2020a_Var10" localSheetId="75">'Lang 2020b'!$L$2:$L$10</definedName>
    <definedName name="GV_Lang_2020a_Var11" localSheetId="75">'Lang 2020b'!$M$2:$M$10</definedName>
    <definedName name="GV_Lang_2020a_Var12" localSheetId="75">'Lang 2020b'!$N$2:$N$10</definedName>
    <definedName name="GV_Lang_2020a_Var13" localSheetId="75">'Lang 2020b'!$O$2:$O$10</definedName>
    <definedName name="GV_Lang_2020a_Var14_1" localSheetId="75">'Lang 2020b'!$P$2:$P$10</definedName>
    <definedName name="GV_Lang_2020a_Var15" localSheetId="75">'Lang 2020b'!$Q$2:$Q$10</definedName>
    <definedName name="GV_Lang_2020a_Var16" localSheetId="75">'Lang 2020b'!$AI$2:$AI$19</definedName>
    <definedName name="GV_Lang_2020a_Var17" localSheetId="75">'Lang 2020b'!$T$2:$T$10</definedName>
    <definedName name="GV_Lang_2020a_Var18" localSheetId="75">'Lang 2020b'!$U$2:$U$10</definedName>
    <definedName name="GV_Lang_2020a_Var19" localSheetId="75">'Lang 2020b'!$V$2:$V$10</definedName>
    <definedName name="GV_Lang_2020a_Var20" localSheetId="75">'Lang 2020b'!$W$2:$W$10</definedName>
    <definedName name="GV_Lang_2020a_Var21" localSheetId="75">'Lang 2020b'!$X$2:$X$10</definedName>
    <definedName name="GV_Lang_2020a_Var22" localSheetId="75">'Lang 2020b'!$Y$2:$Y$10</definedName>
    <definedName name="GV_Lang_2020a_Var23" localSheetId="75">'Lang 2020b'!$Z$2:$Z$10</definedName>
    <definedName name="GV_Lang_2020a_Var24" localSheetId="75">'Lang 2020b'!$AA$2:$AA$10</definedName>
    <definedName name="GV_Lang_2020a_Var25" localSheetId="75">'Lang 2020b'!$AB$2:$AB$10</definedName>
    <definedName name="GV_Lang_2020a_Var26" localSheetId="75">'Lang 2020b'!$AC$2:$AC$10</definedName>
    <definedName name="GV_Lang_2020a_Var27" localSheetId="75">'Lang 2020b'!$AD$2:$AD$10</definedName>
    <definedName name="GV_Lang_2020a_Var28" localSheetId="75">'Lang 2020b'!$AE$2:$AE$10</definedName>
    <definedName name="GV_Lang_2020a_Var29" localSheetId="75">'Lang 2020b'!$AF$2:$AF$10</definedName>
    <definedName name="GV_Lang_2020a_Var30" localSheetId="75">'Lang 2020b'!$AG$2:$AG$10</definedName>
    <definedName name="GV_Lang2020b_Aria1" localSheetId="74">'Lang 2020a'!$B$2:$B$10</definedName>
    <definedName name="GV_Lang2020b_Aria2" localSheetId="74">'Lang 2020a'!$AH$2:$AH$10</definedName>
    <definedName name="GV_Lang2020b_Var01" localSheetId="74">'Lang 2020a'!$C$2:$C$10</definedName>
    <definedName name="GV_Lang2020b_Var02" localSheetId="74">'Lang 2020a'!$D$2:$D$10</definedName>
    <definedName name="GV_Lang2020b_Var03" localSheetId="74">'Lang 2020a'!$E$2:$E$10</definedName>
    <definedName name="GV_Lang2020b_Var04" localSheetId="74">'Lang 2020a'!$F$2:$F$10</definedName>
    <definedName name="GV_Lang2020b_Var04_1" localSheetId="74">'Lang 2020a'!$AG$2:$AG$10</definedName>
    <definedName name="GV_Lang2020b_Var05" localSheetId="74">'Lang 2020a'!$G$2:$G$10</definedName>
    <definedName name="GV_Lang2020b_Var06" localSheetId="74">'Lang 2020a'!$H$2:$H$10</definedName>
    <definedName name="GV_Lang2020b_Var07" localSheetId="74">'Lang 2020a'!$I$2:$I$10</definedName>
    <definedName name="GV_Lang2020b_Var08" localSheetId="74">'Lang 2020a'!$J$2:$J$10</definedName>
    <definedName name="GV_Lang2020b_Var09" localSheetId="74">'Lang 2020a'!$K$2:$K$10</definedName>
    <definedName name="GV_Lang2020b_Var10" localSheetId="74">'Lang 2020a'!$L$2:$L$10</definedName>
    <definedName name="GV_Lang2020b_Var11" localSheetId="74">'Lang 2020a'!$M$2:$M$10</definedName>
    <definedName name="GV_Lang2020b_Var12" localSheetId="74">'Lang 2020a'!$N$2:$N$10</definedName>
    <definedName name="GV_Lang2020b_Var13" localSheetId="74">'Lang 2020a'!$O$2:$O$10</definedName>
    <definedName name="GV_Lang2020b_Var14" localSheetId="74">'Lang 2020a'!$P$2:$P$10</definedName>
    <definedName name="GV_Lang2020b_Var15" localSheetId="74">'Lang 2020a'!$Q$2:$Q$10</definedName>
    <definedName name="GV_Lang2020b_Var16" localSheetId="74">'Lang 2020a'!$R$2:$R$20</definedName>
    <definedName name="GV_Lang2020b_Var17" localSheetId="74">'Lang 2020a'!$T$2:$T$10</definedName>
    <definedName name="GV_Lang2020b_Var18" localSheetId="74">'Lang 2020a'!$U$2:$U$10</definedName>
    <definedName name="GV_Lang2020b_Var19" localSheetId="74">'Lang 2020a'!$V$2:$V$10</definedName>
    <definedName name="GV_Lang2020b_Var20" localSheetId="74">'Lang 2020a'!$W$2:$W$10</definedName>
    <definedName name="GV_Lang2020b_Var21" localSheetId="74">'Lang 2020a'!$X$2:$X$10</definedName>
    <definedName name="GV_Lang2020b_Var22" localSheetId="74">'Lang 2020a'!$Y$2:$Y$10</definedName>
    <definedName name="GV_Lang2020b_Var23" localSheetId="74">'Lang 2020a'!$Z$2:$Z$10</definedName>
    <definedName name="GV_Lang2020b_Var24" localSheetId="74">'Lang 2020a'!$AA$2:$AA$10</definedName>
    <definedName name="GV_Lang2020b_Var25" localSheetId="74">'Lang 2020a'!$AB$2:$AB$10</definedName>
    <definedName name="GV_Lang2020b_Var26" localSheetId="74">'Lang 2020a'!$AC$2:$AC$10</definedName>
    <definedName name="GV_Lang2020b_Var27" localSheetId="74">'Lang 2020a'!$AD$2:$AD$10</definedName>
    <definedName name="GV_Lang2020b_Var28" localSheetId="74">'Lang 2020a'!$AE$2:$AE$10</definedName>
    <definedName name="GV_Lang2020b_Var29" localSheetId="74">'Lang 2020a'!$AF$2:$AF$10</definedName>
    <definedName name="GV_Leonhardt1965_Aria1" localSheetId="19">'Leonhardt 1965'!$B$2:$B$10</definedName>
    <definedName name="GV_Leonhardt1965_Aria2" localSheetId="19">'Leonhardt 1965'!$AH$2:$AH$10</definedName>
    <definedName name="GV_Leonhardt1965_Var01" localSheetId="19">'Leonhardt 1965'!$C$2:$C$10</definedName>
    <definedName name="GV_Leonhardt1965_Var02" localSheetId="19">'Leonhardt 1965'!$D$2:$D$10</definedName>
    <definedName name="GV_Leonhardt1965_Var03" localSheetId="19">'Leonhardt 1965'!$E$2:$E$10</definedName>
    <definedName name="GV_Leonhardt1965_Var04" localSheetId="19">'Leonhardt 1965'!$F$2:$F$10</definedName>
    <definedName name="GV_Leonhardt1965_Var05" localSheetId="19">'Leonhardt 1965'!$G$2:$G$10</definedName>
    <definedName name="GV_Leonhardt1965_Var06" localSheetId="19">'Leonhardt 1965'!$H$2:$H$10</definedName>
    <definedName name="GV_Leonhardt1965_Var07" localSheetId="19">'Leonhardt 1965'!$I$2:$I$10</definedName>
    <definedName name="GV_Leonhardt1965_Var08" localSheetId="19">'Leonhardt 1965'!$J$2:$J$10</definedName>
    <definedName name="GV_Leonhardt1965_Var09" localSheetId="19">'Leonhardt 1965'!$K$2:$K$10</definedName>
    <definedName name="GV_Leonhardt1965_Var10" localSheetId="19">'Leonhardt 1965'!$L$2:$L$10</definedName>
    <definedName name="GV_Leonhardt1965_Var11" localSheetId="19">'Leonhardt 1965'!$M$2:$M$10</definedName>
    <definedName name="GV_Leonhardt1965_Var12" localSheetId="19">'Leonhardt 1965'!$N$2:$N$10</definedName>
    <definedName name="GV_Leonhardt1965_Var13" localSheetId="19">'Leonhardt 1965'!$O$2:$O$10</definedName>
    <definedName name="GV_Leonhardt1965_Var14" localSheetId="19">'Leonhardt 1965'!$P$2:$P$10</definedName>
    <definedName name="GV_Leonhardt1965_Var15" localSheetId="19">'Leonhardt 1965'!$Q$2:$Q$10</definedName>
    <definedName name="GV_Leonhardt1965_Var16" localSheetId="19">'Leonhardt 1965'!#REF!</definedName>
    <definedName name="GV_Leonhardt1965_Var17" localSheetId="19">'Leonhardt 1965'!$T$2:$T$10</definedName>
    <definedName name="GV_Leonhardt1965_Var18" localSheetId="19">'Leonhardt 1965'!$U$2:$U$10</definedName>
    <definedName name="GV_Leonhardt1965_Var19" localSheetId="19">'Leonhardt 1965'!$V$2:$V$10</definedName>
    <definedName name="GV_Leonhardt1965_Var20" localSheetId="19">'Leonhardt 1965'!$W$2:$W$10</definedName>
    <definedName name="GV_Leonhardt1965_Var21" localSheetId="19">'Leonhardt 1965'!$X$2:$X$10</definedName>
    <definedName name="GV_Leonhardt1965_Var22" localSheetId="19">'Leonhardt 1965'!$Y$2:$Y$10</definedName>
    <definedName name="GV_Leonhardt1965_Var23" localSheetId="19">'Leonhardt 1965'!$Z$2:$Z$10</definedName>
    <definedName name="GV_Leonhardt1965_Var24" localSheetId="19">'Leonhardt 1965'!$AA$2:$AA$10</definedName>
    <definedName name="GV_Leonhardt1965_Var25" localSheetId="19">'Leonhardt 1965'!$AB$2:$AB$10</definedName>
    <definedName name="GV_Leonhardt1965_Var26" localSheetId="19">'Leonhardt 1965'!$AC$2:$AC$10</definedName>
    <definedName name="GV_Leonhardt1965_Var27" localSheetId="19">'Leonhardt 1965'!$AD$2:$AD$10</definedName>
    <definedName name="GV_Leonhardt1965_Var28" localSheetId="19">'Leonhardt 1965'!$AE$2:$AE$10</definedName>
    <definedName name="GV_Leonhardt1965_Var29" localSheetId="19">'Leonhardt 1965'!$AF$2:$AF$10</definedName>
    <definedName name="GV_Leonhardt1965_Var30" localSheetId="19">'Leonhardt 1965'!$AG$2:$AG$10</definedName>
    <definedName name="GV_Levit2015_Aria1" localSheetId="68">'Levit 2015'!$B$2:$B$10</definedName>
    <definedName name="GV_Levit2015_Aria2" localSheetId="68">'Levit 2015'!$AH$2:$AH$10</definedName>
    <definedName name="GV_Levit2015_Var01" localSheetId="68">'Levit 2015'!$C$2:$C$10</definedName>
    <definedName name="GV_Levit2015_Var02" localSheetId="68">'Levit 2015'!$D$2:$D$10</definedName>
    <definedName name="GV_Levit2015_Var03" localSheetId="68">'Levit 2015'!$E$2:$E$10</definedName>
    <definedName name="GV_Levit2015_Var04" localSheetId="68">'Levit 2015'!$F$2:$F$10</definedName>
    <definedName name="GV_Levit2015_Var05" localSheetId="68">'Levit 2015'!$G$2:$G$10</definedName>
    <definedName name="GV_Levit2015_Var06" localSheetId="68">'Levit 2015'!$H$2:$H$10</definedName>
    <definedName name="GV_Levit2015_Var07" localSheetId="68">'Levit 2015'!$I$2:$I$10</definedName>
    <definedName name="GV_Levit2015_Var08" localSheetId="68">'Levit 2015'!$J$2:$J$10</definedName>
    <definedName name="GV_Levit2015_Var09" localSheetId="68">'Levit 2015'!$K$2:$K$10</definedName>
    <definedName name="GV_Levit2015_Var10" localSheetId="68">'Levit 2015'!$L$2:$L$10</definedName>
    <definedName name="GV_Levit2015_Var11" localSheetId="68">'Levit 2015'!$M$2:$M$10</definedName>
    <definedName name="GV_Levit2015_Var12" localSheetId="68">'Levit 2015'!$N$2:$N$10</definedName>
    <definedName name="GV_Levit2015_Var13" localSheetId="68">'Levit 2015'!$O$2:$O$10</definedName>
    <definedName name="GV_Levit2015_Var14" localSheetId="68">'Levit 2015'!$P$2:$P$10</definedName>
    <definedName name="GV_Levit2015_Var15" localSheetId="68">'Levit 2015'!$Q$2:$Q$10</definedName>
    <definedName name="GV_Levit2015_Var16" localSheetId="68">'Levit 2015'!$R$2:$R$29</definedName>
    <definedName name="GV_Levit2015_Var17" localSheetId="68">'Levit 2015'!$T$2:$T$10</definedName>
    <definedName name="GV_Levit2015_Var18" localSheetId="68">'Levit 2015'!$U$2:$U$10</definedName>
    <definedName name="GV_Levit2015_Var19" localSheetId="68">'Levit 2015'!$V$2:$V$10</definedName>
    <definedName name="GV_Levit2015_Var20" localSheetId="68">'Levit 2015'!$W$2:$W$10</definedName>
    <definedName name="GV_Levit2015_Var21" localSheetId="68">'Levit 2015'!$X$2:$X$10</definedName>
    <definedName name="GV_Levit2015_Var22" localSheetId="68">'Levit 2015'!$Y$2:$Y$10</definedName>
    <definedName name="GV_Levit2015_Var23" localSheetId="68">'Levit 2015'!$Z$2:$Z$10</definedName>
    <definedName name="GV_Levit2015_Var24" localSheetId="68">'Levit 2015'!$AA$2:$AA$10</definedName>
    <definedName name="GV_Levit2015_Var25" localSheetId="68">'Levit 2015'!$AB$2:$AB$10</definedName>
    <definedName name="GV_Levit2015_Var26" localSheetId="68">'Levit 2015'!$AC$2:$AC$10</definedName>
    <definedName name="GV_Levit2015_Var27" localSheetId="68">'Levit 2015'!$AD$2:$AD$10</definedName>
    <definedName name="GV_Levit2015_Var28" localSheetId="68">'Levit 2015'!$AE$2:$AE$10</definedName>
    <definedName name="GV_Levit2015_Var29" localSheetId="68">'Levit 2015'!$AF$2:$AF$10</definedName>
    <definedName name="GV_Levit2015_Var30" localSheetId="68">'Levit 2015'!$AG$2:$AG$10</definedName>
    <definedName name="GV_Li1996_Aria1" localSheetId="46">'Li 1996'!$B$2:$B$10</definedName>
    <definedName name="GV_Li1996_Aria2" localSheetId="46">'Li 1996'!$AH$2:$AH$10</definedName>
    <definedName name="GV_Li1996_Var01" localSheetId="46">'Li 1996'!$C$2:$C$10</definedName>
    <definedName name="GV_Li1996_Var02" localSheetId="46">'Li 1996'!$D$2:$D$10</definedName>
    <definedName name="GV_Li1996_Var03" localSheetId="46">'Li 1996'!$E$2:$E$10</definedName>
    <definedName name="GV_Li1996_Var04" localSheetId="46">'Li 1996'!$F$2:$F$10</definedName>
    <definedName name="GV_Li1996_Var05" localSheetId="46">'Li 1996'!$G$2:$G$10</definedName>
    <definedName name="GV_Li1996_Var06" localSheetId="46">'Li 1996'!$H$2:$H$10</definedName>
    <definedName name="GV_Li1996_Var07" localSheetId="46">'Li 1996'!$I$2:$I$10</definedName>
    <definedName name="GV_Li1996_Var08" localSheetId="46">'Li 1996'!$J$2:$J$10</definedName>
    <definedName name="GV_Li1996_Var09" localSheetId="46">'Li 1996'!$K$2:$K$10</definedName>
    <definedName name="GV_Li1996_Var10" localSheetId="46">'Li 1996'!$L$2:$L$10</definedName>
    <definedName name="GV_Li1996_Var11" localSheetId="46">'Li 1996'!$M$2:$M$10</definedName>
    <definedName name="GV_Li1996_Var12" localSheetId="46">'Li 1996'!$N$2:$N$10</definedName>
    <definedName name="GV_Li1996_Var13" localSheetId="46">'Li 1996'!$O$2:$O$10</definedName>
    <definedName name="GV_Li1996_Var14" localSheetId="46">'Li 1996'!$P$2:$P$10</definedName>
    <definedName name="GV_Li1996_Var15" localSheetId="46">'Li 1996'!$Q$2:$Q$10</definedName>
    <definedName name="GV_Li1996_Var16" localSheetId="46">'Li 1996'!$R$2:$R$30</definedName>
    <definedName name="GV_Li1996_Var17" localSheetId="46">'Li 1996'!$T$2:$T$10</definedName>
    <definedName name="GV_Li1996_Var18" localSheetId="46">'Li 1996'!$U$2:$U$10</definedName>
    <definedName name="GV_Li1996_Var19" localSheetId="46">'Li 1996'!$V$2:$V$10</definedName>
    <definedName name="GV_Li1996_Var20" localSheetId="46">'Li 1996'!$W$2:$W$10</definedName>
    <definedName name="GV_Li1996_Var21" localSheetId="46">'Li 1996'!$X$2:$X$10</definedName>
    <definedName name="GV_Li1996_Var22" localSheetId="46">'Li 1996'!$Y$2:$Y$10</definedName>
    <definedName name="GV_Li1996_Var23" localSheetId="46">'Li 1996'!$Z$2:$Z$10</definedName>
    <definedName name="GV_Li1996_Var24" localSheetId="46">'Li 1996'!$AA$2:$AA$10</definedName>
    <definedName name="GV_Li1996_Var25" localSheetId="46">'Li 1996'!$AB$2:$AB$10</definedName>
    <definedName name="GV_Li1996_Var26" localSheetId="46">'Li 1996'!$AC$2:$AC$10</definedName>
    <definedName name="GV_Li1996_Var27" localSheetId="46">'Li 1996'!$AD$2:$AD$10</definedName>
    <definedName name="GV_Li1996_Var28" localSheetId="46">'Li 1996'!$AE$2:$AE$10</definedName>
    <definedName name="GV_Li1996_Var29" localSheetId="46">'Li 1996'!$AF$2:$AF$10</definedName>
    <definedName name="GV_Li1996_Var30" localSheetId="46">'Li 1996'!$AG$2:$AG$10</definedName>
    <definedName name="GV_Marlowe_1962_Aria1" localSheetId="17">'Marlowe 1962'!$B$2:$B$9</definedName>
    <definedName name="GV_Marlowe_1962_Aria2" localSheetId="17">'Marlowe 1962'!$AH$2:$AH$9</definedName>
    <definedName name="GV_Marlowe_1962_Var01" localSheetId="17">'Marlowe 1962'!$C$2:$C$9</definedName>
    <definedName name="GV_Marlowe_1962_Var02" localSheetId="17">'Marlowe 1962'!$D$2:$D$9</definedName>
    <definedName name="GV_Marlowe_1962_Var03" localSheetId="17">'Marlowe 1962'!$E$2:$E$9</definedName>
    <definedName name="GV_Marlowe_1962_Var04" localSheetId="17">'Marlowe 1962'!$F$2:$F$9</definedName>
    <definedName name="GV_Marlowe_1962_Var05" localSheetId="17">'Marlowe 1962'!$G$2:$G$9</definedName>
    <definedName name="GV_Marlowe_1962_Var06" localSheetId="17">'Marlowe 1962'!$H$2:$H$9</definedName>
    <definedName name="GV_Marlowe_1962_Var07" localSheetId="17">'Marlowe 1962'!$I$2:$I$9</definedName>
    <definedName name="GV_Marlowe_1962_Var08" localSheetId="17">'Marlowe 1962'!$J$2:$J$9</definedName>
    <definedName name="GV_Marlowe_1962_Var09" localSheetId="17">'Marlowe 1962'!$K$2:$K$9</definedName>
    <definedName name="GV_Marlowe_1962_Var10" localSheetId="17">'Marlowe 1962'!$L$2:$L$9</definedName>
    <definedName name="GV_Marlowe_1962_Var11" localSheetId="17">'Marlowe 1962'!$M$2:$M$9</definedName>
    <definedName name="GV_Marlowe_1962_Var12" localSheetId="17">'Marlowe 1962'!$N$2:$N$9</definedName>
    <definedName name="GV_Marlowe_1962_Var13" localSheetId="17">'Marlowe 1962'!$O$2:$O$9</definedName>
    <definedName name="GV_Marlowe_1962_Var14" localSheetId="17">'Marlowe 1962'!$P$2:$P$9</definedName>
    <definedName name="GV_Marlowe_1962_Var15" localSheetId="17">'Marlowe 1962'!$Q$2:$Q$9</definedName>
    <definedName name="GV_Marlowe_1962_Var16" localSheetId="17">'Marlowe 1962'!#REF!</definedName>
    <definedName name="GV_Marlowe_1962_Var17" localSheetId="17">'Marlowe 1962'!$T$2:$T$9</definedName>
    <definedName name="GV_Marlowe_1962_Var18" localSheetId="17">'Marlowe 1962'!$U$2:$U$9</definedName>
    <definedName name="GV_Marlowe_1962_Var19" localSheetId="17">'Marlowe 1962'!$V$2:$V$9</definedName>
    <definedName name="GV_Marlowe_1962_Var20" localSheetId="17">'Marlowe 1962'!$W$2:$W$9</definedName>
    <definedName name="GV_Marlowe_1962_Var21" localSheetId="17">'Marlowe 1962'!$X$2:$X$9</definedName>
    <definedName name="GV_Marlowe_1962_Var22" localSheetId="17">'Marlowe 1962'!$Y$2:$Y$9</definedName>
    <definedName name="GV_Marlowe_1962_Var23" localSheetId="17">'Marlowe 1962'!$Z$2:$Z$9</definedName>
    <definedName name="GV_Marlowe_1962_Var24" localSheetId="17">'Marlowe 1962'!$AA$2:$AA$9</definedName>
    <definedName name="GV_Marlowe_1962_Var25" localSheetId="17">'Marlowe 1962'!$AB$2:$AB$9</definedName>
    <definedName name="GV_Marlowe_1962_Var26" localSheetId="17">'Marlowe 1962'!$AC$2:$AC$9</definedName>
    <definedName name="GV_Marlowe_1962_Var27" localSheetId="17">'Marlowe 1962'!$AD$2:$AD$9</definedName>
    <definedName name="GV_Marlowe_1962_Var28" localSheetId="17">'Marlowe 1962'!$AE$2:$AE$9</definedName>
    <definedName name="GV_Marlowe_1962_Var29" localSheetId="17">'Marlowe 1962'!$AF$2:$AF$9</definedName>
    <definedName name="GV_Marlowe_1962_Var30" localSheetId="17">'Marlowe 1962'!$AG$2:$AG$9</definedName>
    <definedName name="GV_Marsoner2009_Aria1" localSheetId="63">'Marsoner 2009'!$B$2:$B$10</definedName>
    <definedName name="GV_Marsoner2009_Aria2" localSheetId="63">'Marsoner 2009'!$AH$2:$AH$10</definedName>
    <definedName name="GV_Marsoner2009_Var01" localSheetId="63">'Marsoner 2009'!$C$2:$C$10</definedName>
    <definedName name="GV_Marsoner2009_Var02" localSheetId="63">'Marsoner 2009'!$D$2:$D$10</definedName>
    <definedName name="GV_Marsoner2009_Var03" localSheetId="63">'Marsoner 2009'!$E$2:$E$10</definedName>
    <definedName name="GV_Marsoner2009_Var04" localSheetId="63">'Marsoner 2009'!$F$2:$F$10</definedName>
    <definedName name="GV_Marsoner2009_Var05" localSheetId="63">'Marsoner 2009'!$G$2:$G$10</definedName>
    <definedName name="GV_Marsoner2009_Var06" localSheetId="63">'Marsoner 2009'!$H$2:$H$10</definedName>
    <definedName name="GV_Marsoner2009_Var07" localSheetId="63">'Marsoner 2009'!$I$2:$I$10</definedName>
    <definedName name="GV_Marsoner2009_Var08" localSheetId="63">'Marsoner 2009'!$J$2:$J$10</definedName>
    <definedName name="GV_Marsoner2009_Var09" localSheetId="63">'Marsoner 2009'!$K$2:$K$10</definedName>
    <definedName name="GV_Marsoner2009_Var10" localSheetId="63">'Marsoner 2009'!$L$2:$L$10</definedName>
    <definedName name="GV_Marsoner2009_Var11" localSheetId="63">'Marsoner 2009'!$M$2:$M$10</definedName>
    <definedName name="GV_Marsoner2009_Var12" localSheetId="63">'Marsoner 2009'!$N$2:$N$10</definedName>
    <definedName name="GV_Marsoner2009_Var13" localSheetId="63">'Marsoner 2009'!$O$2:$O$10</definedName>
    <definedName name="GV_Marsoner2009_Var14" localSheetId="63">'Marsoner 2009'!$P$2:$P$10</definedName>
    <definedName name="GV_Marsoner2009_Var15" localSheetId="63">'Marsoner 2009'!$Q$2:$Q$10</definedName>
    <definedName name="GV_Marsoner2009_Var16" localSheetId="63">'Marsoner 2009'!$R$2:$R$32</definedName>
    <definedName name="GV_Marsoner2009_Var17" localSheetId="63">'Marsoner 2009'!$T$2:$T$10</definedName>
    <definedName name="GV_Marsoner2009_Var18" localSheetId="63">'Marsoner 2009'!$U$2:$U$10</definedName>
    <definedName name="GV_Marsoner2009_Var19" localSheetId="63">'Marsoner 2009'!$V$2:$V$10</definedName>
    <definedName name="GV_Marsoner2009_Var20" localSheetId="63">'Marsoner 2009'!$W$2:$W$10</definedName>
    <definedName name="GV_Marsoner2009_Var21" localSheetId="63">'Marsoner 2009'!$X$2:$X$10</definedName>
    <definedName name="GV_Marsoner2009_Var22" localSheetId="63">'Marsoner 2009'!$Y$2:$Y$10</definedName>
    <definedName name="GV_Marsoner2009_Var23" localSheetId="63">'Marsoner 2009'!$Z$2:$Z$10</definedName>
    <definedName name="GV_Marsoner2009_Var24" localSheetId="63">'Marsoner 2009'!$AA$2:$AA$10</definedName>
    <definedName name="GV_Marsoner2009_Var25" localSheetId="63">'Marsoner 2009'!$AB$2:$AB$10</definedName>
    <definedName name="GV_Marsoner2009_Var26" localSheetId="63">'Marsoner 2009'!$AC$2:$AC$10</definedName>
    <definedName name="GV_Marsoner2009_Var27" localSheetId="63">'Marsoner 2009'!$AD$2:$AD$10</definedName>
    <definedName name="GV_Marsoner2009_Var28" localSheetId="63">'Marsoner 2009'!$AE$2:$AE$10</definedName>
    <definedName name="GV_Marsoner2009_Var29" localSheetId="63">'Marsoner 2009'!$AF$2:$AF$10</definedName>
    <definedName name="GV_Marsoner2009_Var30" localSheetId="63">'Marsoner 2009'!$AG$2:$AG$10</definedName>
    <definedName name="GV_Newman_1971_Aria1" localSheetId="25">'Newman 1971'!$B$2:$B$9</definedName>
    <definedName name="GV_Newman_1971_Aria2" localSheetId="25">'Newman 1971'!$AH$2:$AH$9</definedName>
    <definedName name="GV_Newman_1971_Var01" localSheetId="25">'Newman 1971'!$C$2:$C$9</definedName>
    <definedName name="GV_Newman_1971_Var02" localSheetId="25">'Newman 1971'!$D$2:$D$9</definedName>
    <definedName name="GV_Newman_1971_Var03" localSheetId="25">'Newman 1971'!$E$2:$E$9</definedName>
    <definedName name="GV_Newman_1971_Var04" localSheetId="25">'Newman 1971'!$F$2:$F$9</definedName>
    <definedName name="GV_Newman_1971_Var05" localSheetId="25">'Newman 1971'!$G$2:$G$9</definedName>
    <definedName name="GV_Newman_1971_Var06" localSheetId="25">'Newman 1971'!$H$2:$H$9</definedName>
    <definedName name="GV_Newman_1971_Var07" localSheetId="25">'Newman 1971'!$I$2:$I$9</definedName>
    <definedName name="GV_Newman_1971_Var08" localSheetId="25">'Newman 1971'!$J$2:$J$9</definedName>
    <definedName name="GV_Newman_1971_Var09" localSheetId="25">'Newman 1971'!$K$2:$K$9</definedName>
    <definedName name="GV_Newman_1971_Var10" localSheetId="25">'Newman 1971'!$L$2:$L$9</definedName>
    <definedName name="GV_Newman_1971_Var11" localSheetId="25">'Newman 1971'!$M$2:$M$9</definedName>
    <definedName name="GV_Newman_1971_Var12" localSheetId="25">'Newman 1971'!$N$2:$N$9</definedName>
    <definedName name="GV_Newman_1971_Var13" localSheetId="25">'Newman 1971'!$O$2:$O$9</definedName>
    <definedName name="GV_Newman_1971_Var14" localSheetId="25">'Newman 1971'!$P$2:$P$9</definedName>
    <definedName name="GV_Newman_1971_Var15" localSheetId="25">'Newman 1971'!$Q$2:$Q$9</definedName>
    <definedName name="GV_Newman_1971_Var16" localSheetId="25">'Newman 1971'!#REF!</definedName>
    <definedName name="GV_Newman_1971_Var17" localSheetId="25">'Newman 1971'!$T$2:$T$9</definedName>
    <definedName name="GV_Newman_1971_Var18" localSheetId="25">'Newman 1971'!$U$2:$U$9</definedName>
    <definedName name="GV_Newman_1971_Var19" localSheetId="25">'Newman 1971'!$V$2:$V$9</definedName>
    <definedName name="GV_Newman_1971_Var20" localSheetId="25">'Newman 1971'!$W$2:$W$9</definedName>
    <definedName name="GV_Newman_1971_Var21" localSheetId="25">'Newman 1971'!$X$2:$X$9</definedName>
    <definedName name="GV_Newman_1971_Var22" localSheetId="25">'Newman 1971'!$Y$2:$Y$9</definedName>
    <definedName name="GV_Newman_1971_Var23" localSheetId="25">'Newman 1971'!$Z$2:$Z$9</definedName>
    <definedName name="GV_Newman_1971_Var24" localSheetId="25">'Newman 1971'!$AA$2:$AA$9</definedName>
    <definedName name="GV_Newman_1971_Var25" localSheetId="25">'Newman 1971'!$AB$2:$AB$9</definedName>
    <definedName name="GV_Newman_1971_Var26" localSheetId="25">'Newman 1971'!$AC$2:$AC$9</definedName>
    <definedName name="GV_Newman_1971_Var27" localSheetId="25">'Newman 1971'!$AD$2:$AD$9</definedName>
    <definedName name="GV_Newman_1971_Var28" localSheetId="25">'Newman 1971'!$AE$2:$AE$9</definedName>
    <definedName name="GV_Newman_1971_Var29" localSheetId="25">'Newman 1971'!$AF$2:$AF$9</definedName>
    <definedName name="GV_Newman_1971_Var30" localSheetId="25">'Newman 1971'!$AG$2:$AG$9</definedName>
    <definedName name="GV_Nikolayeva_1992_Aria1" localSheetId="42">'Nikolayeva 1992'!$B$2:$B$9</definedName>
    <definedName name="GV_Nikolayeva_1992_Aria2" localSheetId="42">'Nikolayeva 1992'!$AH$2:$AH$9</definedName>
    <definedName name="GV_Nikolayeva_1992_Var01" localSheetId="42">'Nikolayeva 1992'!$C$2:$C$9</definedName>
    <definedName name="GV_Nikolayeva_1992_Var02" localSheetId="42">'Nikolayeva 1992'!$D$2:$D$9</definedName>
    <definedName name="GV_Nikolayeva_1992_Var03" localSheetId="42">'Nikolayeva 1992'!$E$2:$E$9</definedName>
    <definedName name="GV_Nikolayeva_1992_Var04" localSheetId="42">'Nikolayeva 1992'!$F$2:$F$9</definedName>
    <definedName name="GV_Nikolayeva_1992_Var05" localSheetId="42">'Nikolayeva 1992'!$G$2:$G$9</definedName>
    <definedName name="GV_Nikolayeva_1992_Var06" localSheetId="42">'Nikolayeva 1992'!$H$2:$H$9</definedName>
    <definedName name="GV_Nikolayeva_1992_Var07" localSheetId="42">'Nikolayeva 1992'!$I$2:$I$9</definedName>
    <definedName name="GV_Nikolayeva_1992_Var08" localSheetId="42">'Nikolayeva 1992'!$J$2:$J$9</definedName>
    <definedName name="GV_Nikolayeva_1992_Var09" localSheetId="42">'Nikolayeva 1992'!$K$2:$K$9</definedName>
    <definedName name="GV_Nikolayeva_1992_Var10" localSheetId="42">'Nikolayeva 1992'!$L$2:$L$9</definedName>
    <definedName name="GV_Nikolayeva_1992_Var11" localSheetId="42">'Nikolayeva 1992'!$M$2:$M$9</definedName>
    <definedName name="GV_Nikolayeva_1992_Var12" localSheetId="42">'Nikolayeva 1992'!$N$2:$N$9</definedName>
    <definedName name="GV_Nikolayeva_1992_Var13" localSheetId="42">'Nikolayeva 1992'!$O$2:$O$9</definedName>
    <definedName name="GV_Nikolayeva_1992_Var14" localSheetId="42">'Nikolayeva 1992'!$P$2:$P$9</definedName>
    <definedName name="GV_Nikolayeva_1992_Var15" localSheetId="42">'Nikolayeva 1992'!$Q$2:$Q$9</definedName>
    <definedName name="GV_Nikolayeva_1992_Var16" localSheetId="42">'Nikolayeva 1992'!#REF!</definedName>
    <definedName name="GV_Nikolayeva_1992_Var17" localSheetId="42">'Nikolayeva 1992'!$T$2:$T$9</definedName>
    <definedName name="GV_Nikolayeva_1992_Var18" localSheetId="42">'Nikolayeva 1992'!$U$2:$U$9</definedName>
    <definedName name="GV_Nikolayeva_1992_Var19" localSheetId="42">'Nikolayeva 1992'!$V$2:$V$9</definedName>
    <definedName name="GV_Nikolayeva_1992_Var20" localSheetId="42">'Nikolayeva 1992'!$W$2:$W$9</definedName>
    <definedName name="GV_Nikolayeva_1992_Var21" localSheetId="42">'Nikolayeva 1992'!$X$2:$X$9</definedName>
    <definedName name="GV_Nikolayeva_1992_Var22" localSheetId="42">'Nikolayeva 1992'!$Y$2:$Y$9</definedName>
    <definedName name="GV_Nikolayeva_1992_Var23" localSheetId="42">'Nikolayeva 1992'!$Z$2:$Z$9</definedName>
    <definedName name="GV_Nikolayeva_1992_Var24" localSheetId="42">'Nikolayeva 1992'!$AA$2:$AA$9</definedName>
    <definedName name="GV_Nikolayeva_1992_Var25" localSheetId="42">'Nikolayeva 1992'!$AB$2:$AB$9</definedName>
    <definedName name="GV_Nikolayeva_1992_Var26" localSheetId="42">'Nikolayeva 1992'!$AC$2:$AC$9</definedName>
    <definedName name="GV_Nikolayeva_1992_Var27" localSheetId="42">'Nikolayeva 1992'!$AD$2:$AD$9</definedName>
    <definedName name="GV_Nikolayeva_1992_Var28" localSheetId="42">'Nikolayeva 1992'!$AE$2:$AE$9</definedName>
    <definedName name="GV_Nikolayeva_1992_Var29" localSheetId="42">'Nikolayeva 1992'!$AF$2:$AF$9</definedName>
    <definedName name="GV_Nikolayeva_1992_Var30" localSheetId="42">'Nikolayeva 1992'!$AG$2:$AG$9</definedName>
    <definedName name="GV_Nikolayeva1970_Aria1" localSheetId="23">'Nikolayeva 1970'!$B$2:$B$10</definedName>
    <definedName name="GV_Nikolayeva1970_Aria2" localSheetId="23">'Nikolayeva 1970'!$AH$2:$AH$10</definedName>
    <definedName name="GV_Nikolayeva1970_Var01" localSheetId="23">'Nikolayeva 1970'!$C$2:$C$10</definedName>
    <definedName name="GV_Nikolayeva1970_Var02" localSheetId="23">'Nikolayeva 1970'!$D$2:$D$10</definedName>
    <definedName name="GV_Nikolayeva1970_Var03" localSheetId="23">'Nikolayeva 1970'!$E$2:$E$10</definedName>
    <definedName name="GV_Nikolayeva1970_Var04" localSheetId="23">'Nikolayeva 1970'!$F$2:$F$10</definedName>
    <definedName name="GV_Nikolayeva1970_Var05" localSheetId="23">'Nikolayeva 1970'!$G$2:$G$10</definedName>
    <definedName name="GV_Nikolayeva1970_Var06" localSheetId="23">'Nikolayeva 1970'!$H$2:$H$10</definedName>
    <definedName name="GV_Nikolayeva1970_Var07" localSheetId="23">'Nikolayeva 1970'!$I$2:$I$10</definedName>
    <definedName name="GV_Nikolayeva1970_Var08" localSheetId="23">'Nikolayeva 1970'!$J$2:$J$10</definedName>
    <definedName name="GV_Nikolayeva1970_Var09" localSheetId="23">'Nikolayeva 1970'!$K$2:$K$10</definedName>
    <definedName name="GV_Nikolayeva1970_Var10" localSheetId="23">'Nikolayeva 1970'!$L$2:$L$10</definedName>
    <definedName name="GV_Nikolayeva1970_Var11" localSheetId="23">'Nikolayeva 1970'!$M$2:$M$10</definedName>
    <definedName name="GV_Nikolayeva1970_Var12" localSheetId="23">'Nikolayeva 1970'!$N$2:$N$10</definedName>
    <definedName name="GV_Nikolayeva1970_Var13" localSheetId="23">'Nikolayeva 1970'!$O$2:$O$10</definedName>
    <definedName name="GV_Nikolayeva1970_Var14" localSheetId="23">'Nikolayeva 1970'!$P$2:$P$10</definedName>
    <definedName name="GV_Nikolayeva1970_Var15" localSheetId="23">'Nikolayeva 1970'!$Q$2:$Q$10</definedName>
    <definedName name="GV_Nikolayeva1970_Var16" localSheetId="23">'Nikolayeva 1970'!$R$2:$R$31</definedName>
    <definedName name="GV_Nikolayeva1970_Var17" localSheetId="23">'Nikolayeva 1970'!$T$2:$T$10</definedName>
    <definedName name="GV_Nikolayeva1970_Var18" localSheetId="23">'Nikolayeva 1970'!$U$2:$U$10</definedName>
    <definedName name="GV_Nikolayeva1970_Var19" localSheetId="23">'Nikolayeva 1970'!$V$2:$V$10</definedName>
    <definedName name="GV_Nikolayeva1970_Var20" localSheetId="23">'Nikolayeva 1970'!$W$2:$W$10</definedName>
    <definedName name="GV_Nikolayeva1970_Var21" localSheetId="23">'Nikolayeva 1970'!$X$2:$X$10</definedName>
    <definedName name="GV_Nikolayeva1970_Var22" localSheetId="23">'Nikolayeva 1970'!$Y$2:$Y$10</definedName>
    <definedName name="GV_Nikolayeva1970_Var23" localSheetId="23">'Nikolayeva 1970'!$Z$2:$Z$10</definedName>
    <definedName name="GV_Nikolayeva1970_Var24" localSheetId="23">'Nikolayeva 1970'!$AA$2:$AA$10</definedName>
    <definedName name="GV_Nikolayeva1970_Var25" localSheetId="23">'Nikolayeva 1970'!$AB$2:$AB$10</definedName>
    <definedName name="GV_Nikolayeva1970_Var26" localSheetId="23">'Nikolayeva 1970'!$AC$2:$AC$10</definedName>
    <definedName name="GV_Nikolayeva1970_Var27" localSheetId="23">'Nikolayeva 1970'!$AD$2:$AD$10</definedName>
    <definedName name="GV_Nikolayeva1970_Var28" localSheetId="23">'Nikolayeva 1970'!$AE$2:$AE$10</definedName>
    <definedName name="GV_Nikolayeva1970_Var29" localSheetId="23">'Nikolayeva 1970'!$AF$2:$AF$10</definedName>
    <definedName name="GV_Nikolayeva1970_Var30" localSheetId="23">'Nikolayeva 1970'!$AG$2:$AG$10</definedName>
    <definedName name="GV_Norton_1942_Aria1" localSheetId="2">'Norton 1942'!$B$2:$B$9</definedName>
    <definedName name="GV_Norton_1942_Aria2" localSheetId="2">'Norton 1942'!$AH$2:$AH$9</definedName>
    <definedName name="GV_Norton_1942_Var01" localSheetId="2">'Norton 1942'!$C$2:$C$9</definedName>
    <definedName name="GV_Norton_1942_Var02" localSheetId="2">'Norton 1942'!$D$2:$D$9</definedName>
    <definedName name="GV_Norton_1942_Var03" localSheetId="2">'Norton 1942'!$E$2:$E$9</definedName>
    <definedName name="GV_Norton_1942_Var04" localSheetId="2">'Norton 1942'!$F$2:$F$9</definedName>
    <definedName name="GV_Norton_1942_Var05" localSheetId="2">'Norton 1942'!$G$2:$G$9</definedName>
    <definedName name="GV_Norton_1942_Var06" localSheetId="2">'Norton 1942'!$H$2:$H$9</definedName>
    <definedName name="GV_Norton_1942_Var07" localSheetId="2">'Norton 1942'!$I$2:$I$9</definedName>
    <definedName name="GV_Norton_1942_Var08" localSheetId="2">'Norton 1942'!$J$2:$J$9</definedName>
    <definedName name="GV_Norton_1942_Var09" localSheetId="2">'Norton 1942'!$K$2:$K$9</definedName>
    <definedName name="GV_Norton_1942_Var10" localSheetId="2">'Norton 1942'!$L$2:$L$9</definedName>
    <definedName name="GV_Norton_1942_Var11" localSheetId="2">'Norton 1942'!$M$2:$M$9</definedName>
    <definedName name="GV_Norton_1942_Var12" localSheetId="2">'Norton 1942'!$N$2:$N$9</definedName>
    <definedName name="GV_Norton_1942_Var13" localSheetId="2">'Norton 1942'!$O$2:$O$9</definedName>
    <definedName name="GV_Norton_1942_Var14" localSheetId="2">'Norton 1942'!$P$2:$P$9</definedName>
    <definedName name="GV_Norton_1942_Var15" localSheetId="2">'Norton 1942'!$Q$2:$Q$9</definedName>
    <definedName name="GV_Norton_1942_Var16" localSheetId="2">'Norton 1942'!#REF!</definedName>
    <definedName name="GV_Norton_1942_Var17" localSheetId="2">'Norton 1942'!$T$2:$T$9</definedName>
    <definedName name="GV_Norton_1942_Var18" localSheetId="2">'Norton 1942'!$U$2:$U$9</definedName>
    <definedName name="GV_Norton_1942_Var19" localSheetId="2">'Norton 1942'!$V$2:$V$9</definedName>
    <definedName name="GV_Norton_1942_Var20" localSheetId="2">'Norton 1942'!$W$2:$W$9</definedName>
    <definedName name="GV_Norton_1942_Var21" localSheetId="2">'Norton 1942'!$X$2:$X$9</definedName>
    <definedName name="GV_Norton_1942_Var22" localSheetId="2">'Norton 1942'!$Y$2:$Y$9</definedName>
    <definedName name="GV_Norton_1942_Var23" localSheetId="2">'Norton 1942'!$Z$2:$Z$9</definedName>
    <definedName name="GV_Norton_1942_Var24" localSheetId="2">'Norton 1942'!$AA$2:$AA$9</definedName>
    <definedName name="GV_Norton_1942_Var25" localSheetId="2">'Norton 1942'!$AB$2:$AB$9</definedName>
    <definedName name="GV_Norton_1942_Var26" localSheetId="2">'Norton 1942'!$AC$2:$AC$9</definedName>
    <definedName name="GV_Norton_1942_Var27" localSheetId="2">'Norton 1942'!$AD$2:$AD$9</definedName>
    <definedName name="GV_Norton_1942_Var28" localSheetId="2">'Norton 1942'!$AE$2:$AE$9</definedName>
    <definedName name="GV_Norton_1942_Var29" localSheetId="2">'Norton 1942'!$AF$2:$AF$9</definedName>
    <definedName name="GV_Norton_1942_Var30" localSheetId="2">'Norton 1942'!$AG$2:$AG$9</definedName>
    <definedName name="GV_Perahia2000_Aria1" localSheetId="54">'Perahia 2000'!$B$2:$B$10</definedName>
    <definedName name="GV_Perahia2000_Aria2" localSheetId="54">'Perahia 2000'!$AH$2:$AH$10</definedName>
    <definedName name="GV_Perahia2000_Var01" localSheetId="54">'Perahia 2000'!$C$2:$C$10</definedName>
    <definedName name="GV_Perahia2000_Var02" localSheetId="54">'Perahia 2000'!$D$2:$D$10</definedName>
    <definedName name="GV_Perahia2000_Var03" localSheetId="54">'Perahia 2000'!$E$2:$E$10</definedName>
    <definedName name="GV_Perahia2000_Var04" localSheetId="54">'Perahia 2000'!$F$2:$F$10</definedName>
    <definedName name="GV_Perahia2000_Var05" localSheetId="54">'Perahia 2000'!$G$2:$G$10</definedName>
    <definedName name="GV_Perahia2000_Var06" localSheetId="54">'Perahia 2000'!$H$2:$H$10</definedName>
    <definedName name="GV_Perahia2000_Var07" localSheetId="54">'Perahia 2000'!$I$2:$I$10</definedName>
    <definedName name="GV_Perahia2000_Var08" localSheetId="54">'Perahia 2000'!$J$2:$J$10</definedName>
    <definedName name="GV_Perahia2000_Var09" localSheetId="54">'Perahia 2000'!$K$2:$K$10</definedName>
    <definedName name="GV_Perahia2000_Var10" localSheetId="54">'Perahia 2000'!$L$2:$L$10</definedName>
    <definedName name="GV_Perahia2000_Var11" localSheetId="54">'Perahia 2000'!#REF!</definedName>
    <definedName name="GV_Perahia2000_Var11_1" localSheetId="54">'Perahia 2000'!$M$2:$M$10</definedName>
    <definedName name="GV_Perahia2000_Var12" localSheetId="54">'Perahia 2000'!#REF!</definedName>
    <definedName name="GV_Perahia2000_Var12_1" localSheetId="54">'Perahia 2000'!$N$2:$N$10</definedName>
    <definedName name="GV_Perahia2000_Var13" localSheetId="54">'Perahia 2000'!$O$2:$O$10</definedName>
    <definedName name="GV_Perahia2000_Var14" localSheetId="54">'Perahia 2000'!#REF!</definedName>
    <definedName name="GV_Perahia2000_Var14_1" localSheetId="54">'Perahia 2000'!$P$2:$P$10</definedName>
    <definedName name="GV_Perahia2000_Var15" localSheetId="54">'Perahia 2000'!$Q$2:$Q$10</definedName>
    <definedName name="GV_Perahia2000_Var16" localSheetId="54">'Perahia 2000'!$R$2:$R$12</definedName>
    <definedName name="GV_Perahia2000_Var16_1" localSheetId="54">'Perahia 2000'!$R$13:$R$30</definedName>
    <definedName name="GV_Perahia2000_Var17" localSheetId="54">'Perahia 2000'!#REF!</definedName>
    <definedName name="GV_Perahia2000_Var17_1" localSheetId="54">'Perahia 2000'!$T$2:$T$10</definedName>
    <definedName name="GV_Perahia2000_Var18" localSheetId="54">'Perahia 2000'!$U$2:$U$10</definedName>
    <definedName name="GV_Perahia2000_Var19" localSheetId="54">'Perahia 2000'!$V$2:$V$10</definedName>
    <definedName name="GV_Perahia2000_Var20" localSheetId="54">'Perahia 2000'!$W$2:$W$10</definedName>
    <definedName name="GV_Perahia2000_Var21" localSheetId="54">'Perahia 2000'!$X$2:$X$10</definedName>
    <definedName name="GV_Perahia2000_Var22" localSheetId="54">'Perahia 2000'!$Y$2:$Y$10</definedName>
    <definedName name="GV_Perahia2000_Var23" localSheetId="54">'Perahia 2000'!$Z$2:$Z$10</definedName>
    <definedName name="GV_Perahia2000_Var24" localSheetId="54">'Perahia 2000'!$AA$2:$AA$10</definedName>
    <definedName name="GV_Perahia2000_Var25" localSheetId="54">'Perahia 2000'!$AB$2:$AB$10</definedName>
    <definedName name="GV_Perahia2000_Var26" localSheetId="54">'Perahia 2000'!$AC$2:$AC$10</definedName>
    <definedName name="GV_Perahia2000_Var27" localSheetId="54">'Perahia 2000'!$AD$2:$AD$10</definedName>
    <definedName name="GV_Perahia2000_Var28" localSheetId="54">'Perahia 2000'!$AE$2:$AE$10</definedName>
    <definedName name="GV_Perahia2000_Var29" localSheetId="54">'Perahia 2000'!$AF$2:$AF$10</definedName>
    <definedName name="GV_Perahia2000_Var30" localSheetId="54">'Perahia 2000'!$AG$2:$AG$10</definedName>
    <definedName name="GV_Pescia2004_Aria1" localSheetId="57">'Pescia 2004'!$B$2:$B$10</definedName>
    <definedName name="GV_Pescia2004_Aria2" localSheetId="57">'Pescia 2004'!$AH$2:$AH$10</definedName>
    <definedName name="GV_Pescia2004_Var01" localSheetId="57">'Pescia 2004'!$C$2:$C$10</definedName>
    <definedName name="GV_Pescia2004_Var02" localSheetId="57">'Pescia 2004'!$D$2:$D$10</definedName>
    <definedName name="GV_Pescia2004_Var03" localSheetId="57">'Pescia 2004'!$E$2:$E$10</definedName>
    <definedName name="GV_Pescia2004_Var04" localSheetId="57">'Pescia 2004'!$F$2:$F$10</definedName>
    <definedName name="GV_Pescia2004_Var05" localSheetId="57">'Pescia 2004'!$G$2:$G$10</definedName>
    <definedName name="GV_Pescia2004_Var06" localSheetId="57">'Pescia 2004'!$H$2:$H$10</definedName>
    <definedName name="GV_Pescia2004_Var07" localSheetId="57">'Pescia 2004'!$I$2:$I$10</definedName>
    <definedName name="GV_Pescia2004_Var08" localSheetId="57">'Pescia 2004'!$J$2:$J$10</definedName>
    <definedName name="GV_Pescia2004_Var09" localSheetId="57">'Pescia 2004'!$K$2:$K$10</definedName>
    <definedName name="GV_Pescia2004_Var10" localSheetId="57">'Pescia 2004'!$L$2:$L$10</definedName>
    <definedName name="GV_Pescia2004_Var11" localSheetId="57">'Pescia 2004'!$M$2:$M$10</definedName>
    <definedName name="GV_Pescia2004_Var12" localSheetId="57">'Pescia 2004'!$N$2:$N$10</definedName>
    <definedName name="GV_Pescia2004_Var13" localSheetId="57">'Pescia 2004'!$O$2:$O$10</definedName>
    <definedName name="GV_Pescia2004_Var14" localSheetId="57">'Pescia 2004'!$P$2:$P$10</definedName>
    <definedName name="GV_Pescia2004_Var15" localSheetId="57">'Pescia 2004'!$Q$2:$Q$10</definedName>
    <definedName name="GV_Pescia2004_Var16" localSheetId="57">'Pescia 2004'!#REF!</definedName>
    <definedName name="GV_Pescia2004_Var17" localSheetId="57">'Pescia 2004'!$T$2:$T$10</definedName>
    <definedName name="GV_Pescia2004_Var18" localSheetId="57">'Pescia 2004'!$U$2:$U$10</definedName>
    <definedName name="GV_Pescia2004_Var19" localSheetId="57">'Pescia 2004'!$V$2:$V$10</definedName>
    <definedName name="GV_Pescia2004_Var20" localSheetId="57">'Pescia 2004'!$W$2:$W$10</definedName>
    <definedName name="GV_Pescia2004_Var21" localSheetId="57">'Pescia 2004'!$X$2:$X$10</definedName>
    <definedName name="GV_Pescia2004_Var22" localSheetId="57">'Pescia 2004'!$Y$2:$Y$10</definedName>
    <definedName name="GV_Pescia2004_Var23" localSheetId="57">'Pescia 2004'!$Z$2:$Z$10</definedName>
    <definedName name="GV_Pescia2004_Var24" localSheetId="57">'Pescia 2004'!$AA$2:$AA$10</definedName>
    <definedName name="GV_Pescia2004_Var25" localSheetId="57">'Pescia 2004'!$AB$2:$AB$10</definedName>
    <definedName name="GV_Pescia2004_Var26" localSheetId="57">'Pescia 2004'!$AC$2:$AC$10</definedName>
    <definedName name="GV_Pescia2004_Var27" localSheetId="57">'Pescia 2004'!$AD$2:$AD$10</definedName>
    <definedName name="GV_Pescia2004_Var28" localSheetId="57">'Pescia 2004'!$AE$2:$AE$10</definedName>
    <definedName name="GV_Pescia2004_Var29" localSheetId="57">'Pescia 2004'!$AF$2:$AF$10</definedName>
    <definedName name="GV_Pescia2004_Var30" localSheetId="57">'Pescia 2004'!$AG$2:$AG$10</definedName>
    <definedName name="GV_Picht_Axenfeld1966_Aria1" localSheetId="20">'Picht-Axenfeld 1966'!$B$2:$B$10</definedName>
    <definedName name="GV_Picht_Axenfeld1966_Aria2" localSheetId="20">'Picht-Axenfeld 1966'!$AH$2:$AH$10</definedName>
    <definedName name="GV_Picht_Axenfeld1966_Var01" localSheetId="20">'Picht-Axenfeld 1966'!$C$2:$C$10</definedName>
    <definedName name="GV_Picht_Axenfeld1966_Var02" localSheetId="20">'Picht-Axenfeld 1966'!$D$2:$D$10</definedName>
    <definedName name="GV_Picht_Axenfeld1966_Var03" localSheetId="20">'Picht-Axenfeld 1966'!$E$2:$E$10</definedName>
    <definedName name="GV_Picht_Axenfeld1966_Var04" localSheetId="20">'Picht-Axenfeld 1966'!$F$2:$F$10</definedName>
    <definedName name="GV_Picht_Axenfeld1966_Var05" localSheetId="20">'Picht-Axenfeld 1966'!$G$2:$G$10</definedName>
    <definedName name="GV_Picht_Axenfeld1966_Var06" localSheetId="20">'Picht-Axenfeld 1966'!$H$2:$H$10</definedName>
    <definedName name="GV_Picht_Axenfeld1966_Var07" localSheetId="20">'Picht-Axenfeld 1966'!$I$2:$I$10</definedName>
    <definedName name="GV_Picht_Axenfeld1966_Var08" localSheetId="20">'Picht-Axenfeld 1966'!$J$2:$J$10</definedName>
    <definedName name="GV_Picht_Axenfeld1966_Var09" localSheetId="20">'Picht-Axenfeld 1966'!$K$2:$K$10</definedName>
    <definedName name="GV_Picht_Axenfeld1966_Var10" localSheetId="20">'Picht-Axenfeld 1966'!$L$2:$L$10</definedName>
    <definedName name="GV_Picht_Axenfeld1966_Var11" localSheetId="20">'Picht-Axenfeld 1966'!$M$2:$M$10</definedName>
    <definedName name="GV_Picht_Axenfeld1966_Var12" localSheetId="20">'Picht-Axenfeld 1966'!$N$2:$N$10</definedName>
    <definedName name="GV_Picht_Axenfeld1966_Var13" localSheetId="20">'Picht-Axenfeld 1966'!$O$2:$O$10</definedName>
    <definedName name="GV_Picht_Axenfeld1966_Var14" localSheetId="20">'Picht-Axenfeld 1966'!$P$2:$P$10</definedName>
    <definedName name="GV_Picht_Axenfeld1966_Var15" localSheetId="20">'Picht-Axenfeld 1966'!$Q$2:$Q$10</definedName>
    <definedName name="GV_Picht_Axenfeld1966_Var16" localSheetId="20">'Picht-Axenfeld 1966'!$R$2:$R$30</definedName>
    <definedName name="GV_Picht_Axenfeld1966_Var17" localSheetId="20">'Picht-Axenfeld 1966'!$T$2:$T$10</definedName>
    <definedName name="GV_Picht_Axenfeld1966_Var18" localSheetId="20">'Picht-Axenfeld 1966'!$U$2:$U$10</definedName>
    <definedName name="GV_Picht_Axenfeld1966_Var19" localSheetId="20">'Picht-Axenfeld 1966'!$V$2:$V$10</definedName>
    <definedName name="GV_Picht_Axenfeld1966_Var20" localSheetId="20">'Picht-Axenfeld 1966'!$W$2:$W$10</definedName>
    <definedName name="GV_Picht_Axenfeld1966_Var21" localSheetId="20">'Picht-Axenfeld 1966'!$X$2:$X$10</definedName>
    <definedName name="GV_Picht_Axenfeld1966_Var22" localSheetId="20">'Picht-Axenfeld 1966'!$Y$2:$Y$10</definedName>
    <definedName name="GV_Picht_Axenfeld1966_Var23" localSheetId="20">'Picht-Axenfeld 1966'!$Z$2:$Z$10</definedName>
    <definedName name="GV_Picht_Axenfeld1966_Var24" localSheetId="20">'Picht-Axenfeld 1966'!$AA$2:$AA$10</definedName>
    <definedName name="GV_Picht_Axenfeld1966_Var25" localSheetId="20">'Picht-Axenfeld 1966'!$AB$2:$AB$10</definedName>
    <definedName name="GV_Picht_Axenfeld1966_Var26" localSheetId="20">'Picht-Axenfeld 1966'!$AC$2:$AC$10</definedName>
    <definedName name="GV_Picht_Axenfeld1966_Var27" localSheetId="20">'Picht-Axenfeld 1966'!$AD$2:$AD$10</definedName>
    <definedName name="GV_Picht_Axenfeld1966_Var28" localSheetId="20">'Picht-Axenfeld 1966'!$AE$2:$AE$10</definedName>
    <definedName name="GV_Picht_Axenfeld1966_Var29" localSheetId="20">'Picht-Axenfeld 1966'!$AF$2:$AF$10</definedName>
    <definedName name="GV_Picht_Axenfeld1966_Var30" localSheetId="20">'Picht-Axenfeld 1966'!$AG$2:$AG$10</definedName>
    <definedName name="GV_Pinnock_1980_Aria1" localSheetId="29">'Pinnock 1980'!$B$2:$B$9</definedName>
    <definedName name="GV_Pinnock_1980_Aria2" localSheetId="29">'Pinnock 1980'!$AH$2:$AH$9</definedName>
    <definedName name="GV_Pinnock_1980_Var01" localSheetId="29">'Pinnock 1980'!$C$2:$C$9</definedName>
    <definedName name="GV_Pinnock_1980_Var02" localSheetId="29">'Pinnock 1980'!$D$2:$D$9</definedName>
    <definedName name="GV_Pinnock_1980_Var03" localSheetId="29">'Pinnock 1980'!$E$2:$E$9</definedName>
    <definedName name="GV_Pinnock_1980_Var04" localSheetId="29">'Pinnock 1980'!$F$2:$F$9</definedName>
    <definedName name="GV_Pinnock_1980_Var05" localSheetId="29">'Pinnock 1980'!$G$2:$G$9</definedName>
    <definedName name="GV_Pinnock_1980_Var06" localSheetId="29">'Pinnock 1980'!$H$2:$H$9</definedName>
    <definedName name="GV_Pinnock_1980_Var07" localSheetId="29">'Pinnock 1980'!$I$2:$I$9</definedName>
    <definedName name="GV_Pinnock_1980_Var08" localSheetId="29">'Pinnock 1980'!$J$2:$J$9</definedName>
    <definedName name="GV_Pinnock_1980_Var09" localSheetId="29">'Pinnock 1980'!$K$2:$K$9</definedName>
    <definedName name="GV_Pinnock_1980_Var10" localSheetId="29">'Pinnock 1980'!$L$2:$L$9</definedName>
    <definedName name="GV_Pinnock_1980_Var11" localSheetId="29">'Pinnock 1980'!$M$2:$M$9</definedName>
    <definedName name="GV_Pinnock_1980_Var12" localSheetId="29">'Pinnock 1980'!$N$2:$N$9</definedName>
    <definedName name="GV_Pinnock_1980_Var13" localSheetId="29">'Pinnock 1980'!$O$2:$O$9</definedName>
    <definedName name="GV_Pinnock_1980_Var14" localSheetId="29">'Pinnock 1980'!$P$2:$P$9</definedName>
    <definedName name="GV_Pinnock_1980_Var15" localSheetId="29">'Pinnock 1980'!$Q$2:$Q$9</definedName>
    <definedName name="GV_Pinnock_1980_Var16" localSheetId="29">'Pinnock 1980'!#REF!</definedName>
    <definedName name="GV_Pinnock_1980_Var17" localSheetId="29">'Pinnock 1980'!$T$2:$T$9</definedName>
    <definedName name="GV_Pinnock_1980_Var18" localSheetId="29">'Pinnock 1980'!$U$2:$U$9</definedName>
    <definedName name="GV_Pinnock_1980_Var19" localSheetId="29">'Pinnock 1980'!$V$2:$V$9</definedName>
    <definedName name="GV_Pinnock_1980_Var20" localSheetId="29">'Pinnock 1980'!$W$2:$W$9</definedName>
    <definedName name="GV_Pinnock_1980_Var21" localSheetId="29">'Pinnock 1980'!$X$2:$X$9</definedName>
    <definedName name="GV_Pinnock_1980_Var22" localSheetId="29">'Pinnock 1980'!$Y$2:$Y$9</definedName>
    <definedName name="GV_Pinnock_1980_Var23" localSheetId="29">'Pinnock 1980'!$Z$2:$Z$9</definedName>
    <definedName name="GV_Pinnock_1980_Var24" localSheetId="29">'Pinnock 1980'!$AA$2:$AA$9</definedName>
    <definedName name="GV_Pinnock_1980_Var25" localSheetId="29">'Pinnock 1980'!$AB$2:$AB$9</definedName>
    <definedName name="GV_Pinnock_1980_Var26" localSheetId="29">'Pinnock 1980'!$AC$2:$AC$9</definedName>
    <definedName name="GV_Pinnock_1980_Var27" localSheetId="29">'Pinnock 1980'!$AD$2:$AD$9</definedName>
    <definedName name="GV_Pinnock_1980_Var28" localSheetId="29">'Pinnock 1980'!$AE$2:$AE$9</definedName>
    <definedName name="GV_Pinnock_1980_Var29" localSheetId="29">'Pinnock 1980'!$AF$2:$AF$9</definedName>
    <definedName name="GV_Pinnock_1980_Var30" localSheetId="29">'Pinnock 1980'!$AG$2:$AG$9</definedName>
    <definedName name="GV_Richter_1956_Aria1" localSheetId="10">'Richter 1956'!#REF!</definedName>
    <definedName name="GV_Richter_1956_Aria1_1" localSheetId="10">'Richter 1956'!$B$2:$B$9</definedName>
    <definedName name="GV_Richter_1956_Aria2" localSheetId="10">'Richter 1956'!$AH$2:$AH$9</definedName>
    <definedName name="GV_Richter_1956_Var01" localSheetId="10">'Richter 1956'!$C$2:$C$9</definedName>
    <definedName name="GV_Richter_1956_Var02" localSheetId="10">'Richter 1956'!$D$2:$D$9</definedName>
    <definedName name="GV_Richter_1956_Var03" localSheetId="10">'Richter 1956'!$E$2:$E$9</definedName>
    <definedName name="GV_Richter_1956_Var04" localSheetId="10">'Richter 1956'!$F$2:$F$9</definedName>
    <definedName name="GV_Richter_1956_Var05" localSheetId="10">'Richter 1956'!$G$2:$G$9</definedName>
    <definedName name="GV_Richter_1956_Var06" localSheetId="10">'Richter 1956'!$H$2:$H$9</definedName>
    <definedName name="GV_Richter_1956_Var07" localSheetId="10">'Richter 1956'!$I$2:$I$9</definedName>
    <definedName name="GV_Richter_1956_Var08" localSheetId="10">'Richter 1956'!$J$2:$J$9</definedName>
    <definedName name="GV_Richter_1956_Var09" localSheetId="10">'Richter 1956'!$K$2:$K$9</definedName>
    <definedName name="GV_Richter_1956_Var10" localSheetId="10">'Richter 1956'!$L$2:$L$9</definedName>
    <definedName name="GV_Richter_1956_Var11" localSheetId="10">'Richter 1956'!$M$2:$M$9</definedName>
    <definedName name="GV_Richter_1956_Var12" localSheetId="10">'Richter 1956'!$N$2:$N$9</definedName>
    <definedName name="GV_Richter_1956_Var13" localSheetId="10">'Richter 1956'!$O$2:$O$9</definedName>
    <definedName name="GV_Richter_1956_Var14" localSheetId="10">'Richter 1956'!$P$2:$P$9</definedName>
    <definedName name="GV_Richter_1956_Var15" localSheetId="10">'Richter 1956'!$Q$2:$Q$9</definedName>
    <definedName name="GV_Richter_1956_Var16" localSheetId="10">'Richter 1956'!#REF!</definedName>
    <definedName name="GV_Richter_1956_Var17" localSheetId="10">'Richter 1956'!$T$2:$T$9</definedName>
    <definedName name="GV_Richter_1956_Var18" localSheetId="10">'Richter 1956'!$U$2:$U$9</definedName>
    <definedName name="GV_Richter_1956_Var19" localSheetId="10">'Richter 1956'!$V$2:$V$9</definedName>
    <definedName name="GV_Richter_1956_Var20" localSheetId="10">'Richter 1956'!$W$2:$W$9</definedName>
    <definedName name="GV_Richter_1956_Var21" localSheetId="10">'Richter 1956'!$X$2:$X$9</definedName>
    <definedName name="GV_Richter_1956_Var22" localSheetId="10">'Richter 1956'!$Y$2:$Y$9</definedName>
    <definedName name="GV_Richter_1956_Var23" localSheetId="10">'Richter 1956'!$Z$2:$Z$9</definedName>
    <definedName name="GV_Richter_1956_Var24" localSheetId="10">'Richter 1956'!$AA$2:$AA$9</definedName>
    <definedName name="GV_Richter_1956_Var25" localSheetId="10">'Richter 1956'!$AB$2:$AB$9</definedName>
    <definedName name="GV_Richter_1956_Var26" localSheetId="10">'Richter 1956'!$AC$2:$AC$9</definedName>
    <definedName name="GV_Richter_1956_Var27" localSheetId="10">'Richter 1956'!$AD$2:$AD$9</definedName>
    <definedName name="GV_Richter_1956_Var28" localSheetId="10">'Richter 1956'!$AE$2:$AE$9</definedName>
    <definedName name="GV_Richter_1956_Var29" localSheetId="10">'Richter 1956'!$AF$2:$AF$9</definedName>
    <definedName name="GV_Richter_1956_Var30" localSheetId="10">'Richter 1956'!$AG$2:$AG$9</definedName>
    <definedName name="GV_Richter1975_Aria1" localSheetId="24">'Richter 1970'!$B$2:$B$10</definedName>
    <definedName name="GV_Richter1975_Aria2" localSheetId="24">'Richter 1970'!$AH$2:$AH$10</definedName>
    <definedName name="GV_Richter1975_Var01" localSheetId="24">'Richter 1970'!$C$2:$C$10</definedName>
    <definedName name="GV_Richter1975_Var02" localSheetId="24">'Richter 1970'!$D$2:$D$10</definedName>
    <definedName name="GV_Richter1975_Var03" localSheetId="24">'Richter 1970'!$E$2:$E$10</definedName>
    <definedName name="GV_Richter1975_Var04" localSheetId="24">'Richter 1970'!$F$2:$F$10</definedName>
    <definedName name="GV_Richter1975_Var05" localSheetId="24">'Richter 1970'!$G$2:$G$10</definedName>
    <definedName name="GV_Richter1975_Var06" localSheetId="24">'Richter 1970'!$H$2:$H$10</definedName>
    <definedName name="GV_Richter1975_Var07" localSheetId="24">'Richter 1970'!$I$2:$I$10</definedName>
    <definedName name="GV_Richter1975_Var08" localSheetId="24">'Richter 1970'!$J$2:$J$10</definedName>
    <definedName name="GV_Richter1975_Var09" localSheetId="24">'Richter 1970'!$K$2:$K$10</definedName>
    <definedName name="GV_Richter1975_Var10" localSheetId="24">'Richter 1970'!$L$2:$L$10</definedName>
    <definedName name="GV_Richter1975_Var11" localSheetId="24">'Richter 1970'!$M$2:$M$10</definedName>
    <definedName name="GV_Richter1975_Var12" localSheetId="24">'Richter 1970'!$N$2:$N$10</definedName>
    <definedName name="GV_Richter1975_Var13" localSheetId="24">'Richter 1970'!$O$2:$O$10</definedName>
    <definedName name="GV_Richter1975_Var14" localSheetId="24">'Richter 1970'!$P$2:$P$10</definedName>
    <definedName name="GV_Richter1975_Var15" localSheetId="24">'Richter 1970'!$Q$2:$Q$10</definedName>
    <definedName name="GV_Richter1975_Var16" localSheetId="24">'Richter 1970'!#REF!</definedName>
    <definedName name="GV_Richter1975_Var17" localSheetId="24">'Richter 1970'!$T$2:$T$10</definedName>
    <definedName name="GV_Richter1975_Var18" localSheetId="24">'Richter 1970'!$U$2:$U$10</definedName>
    <definedName name="GV_Richter1975_Var19" localSheetId="24">'Richter 1970'!$V$2:$V$10</definedName>
    <definedName name="GV_Richter1975_Var20" localSheetId="24">'Richter 1970'!$W$2:$W$10</definedName>
    <definedName name="GV_Richter1975_Var21" localSheetId="24">'Richter 1970'!$X$2:$X$10</definedName>
    <definedName name="GV_Richter1975_Var22" localSheetId="24">'Richter 1970'!$Y$2:$Y$10</definedName>
    <definedName name="GV_Richter1975_Var23" localSheetId="24">'Richter 1970'!$Z$2:$Z$10</definedName>
    <definedName name="GV_Richter1975_Var24" localSheetId="24">'Richter 1970'!$AA$2:$AA$10</definedName>
    <definedName name="GV_Richter1975_Var25" localSheetId="24">'Richter 1970'!$AB$2:$AB$10</definedName>
    <definedName name="GV_Richter1975_Var26" localSheetId="24">'Richter 1970'!$AC$2:$AC$10</definedName>
    <definedName name="GV_Richter1975_Var27" localSheetId="24">'Richter 1970'!$AD$2:$AD$10</definedName>
    <definedName name="GV_Richter1975_Var28" localSheetId="24">'Richter 1970'!$AE$2:$AE$10</definedName>
    <definedName name="GV_Richter1975_Var29" localSheetId="24">'Richter 1970'!$AF$2:$AF$10</definedName>
    <definedName name="GV_Richter1975_Var30" localSheetId="24">'Richter 1970'!$AG$2:$AG$10</definedName>
    <definedName name="GV_Rosen1992_Aria1" localSheetId="21">'Rosen 1967'!$B$2:$B$10</definedName>
    <definedName name="GV_Rosen1992_Aria2" localSheetId="21">'Rosen 1967'!$AH$2:$AH$10</definedName>
    <definedName name="GV_Rosen1992_Var01" localSheetId="21">'Rosen 1967'!$C$2:$C$10</definedName>
    <definedName name="GV_Rosen1992_Var02" localSheetId="21">'Rosen 1967'!$D$2:$D$10</definedName>
    <definedName name="GV_Rosen1992_Var03" localSheetId="21">'Rosen 1967'!$E$2:$E$10</definedName>
    <definedName name="GV_Rosen1992_Var04" localSheetId="21">'Rosen 1967'!$F$2:$F$10</definedName>
    <definedName name="GV_Rosen1992_Var05" localSheetId="21">'Rosen 1967'!$G$2:$G$10</definedName>
    <definedName name="GV_Rosen1992_Var06" localSheetId="21">'Rosen 1967'!$H$2:$H$10</definedName>
    <definedName name="GV_Rosen1992_Var07" localSheetId="21">'Rosen 1967'!$I$2:$I$10</definedName>
    <definedName name="GV_Rosen1992_Var08" localSheetId="21">'Rosen 1967'!$J$2:$J$10</definedName>
    <definedName name="GV_Rosen1992_Var09" localSheetId="21">'Rosen 1967'!$K$2:$K$10</definedName>
    <definedName name="GV_Rosen1992_Var10" localSheetId="21">'Rosen 1967'!$L$2:$L$10</definedName>
    <definedName name="GV_Rosen1992_Var11" localSheetId="21">'Rosen 1967'!$M$2:$M$10</definedName>
    <definedName name="GV_Rosen1992_Var12" localSheetId="21">'Rosen 1967'!$N$2:$N$10</definedName>
    <definedName name="GV_Rosen1992_Var13" localSheetId="21">'Rosen 1967'!$O$2:$O$10</definedName>
    <definedName name="GV_Rosen1992_Var14" localSheetId="21">'Rosen 1967'!$P$2:$P$10</definedName>
    <definedName name="GV_Rosen1992_Var15" localSheetId="21">'Rosen 1967'!$Q$2:$Q$10</definedName>
    <definedName name="GV_Rosen1992_Var16" localSheetId="21">'Rosen 1967'!$R$2:$R$30</definedName>
    <definedName name="GV_Rosen1992_Var17" localSheetId="21">'Rosen 1967'!$T$2:$T$10</definedName>
    <definedName name="GV_Rosen1992_Var18" localSheetId="21">'Rosen 1967'!$U$2:$U$10</definedName>
    <definedName name="GV_Rosen1992_Var19" localSheetId="21">'Rosen 1967'!$V$2:$V$10</definedName>
    <definedName name="GV_Rosen1992_Var20" localSheetId="21">'Rosen 1967'!$W$2:$W$10</definedName>
    <definedName name="GV_Rosen1992_Var21" localSheetId="21">'Rosen 1967'!$X$2:$X$10</definedName>
    <definedName name="GV_Rosen1992_Var22" localSheetId="21">'Rosen 1967'!$Y$2:$Y$10</definedName>
    <definedName name="GV_Rosen1992_Var23" localSheetId="21">'Rosen 1967'!$Z$2:$Z$10</definedName>
    <definedName name="GV_Rosen1992_Var24" localSheetId="21">'Rosen 1967'!$AA$2:$AA$10</definedName>
    <definedName name="GV_Rosen1992_Var25" localSheetId="21">'Rosen 1967'!$AB$2:$AB$10</definedName>
    <definedName name="GV_Rosen1992_Var26" localSheetId="21">'Rosen 1967'!$AC$2:$AC$10</definedName>
    <definedName name="GV_Rosen1992_Var27" localSheetId="21">'Rosen 1967'!$AD$2:$AD$10</definedName>
    <definedName name="GV_Rosen1992_Var28" localSheetId="21">'Rosen 1967'!$AE$2:$AE$10</definedName>
    <definedName name="GV_Rosen1992_Var29" localSheetId="21">'Rosen 1967'!$AF$2:$AF$10</definedName>
    <definedName name="GV_Rosen1992_Var30" localSheetId="21">'Rosen 1967'!$AG$2:$AG$10</definedName>
    <definedName name="GV_Schiff_1982_Aria1" localSheetId="32">'Schiff 1982'!$B$2:$B$9</definedName>
    <definedName name="GV_Schiff_1982_Aria2" localSheetId="32">'Schiff 1982'!$AH$2:$AH$9</definedName>
    <definedName name="GV_Schiff_1982_Var01" localSheetId="32">'Schiff 1982'!$C$2:$C$9</definedName>
    <definedName name="GV_Schiff_1982_Var02" localSheetId="32">'Schiff 1982'!$D$2:$D$9</definedName>
    <definedName name="GV_Schiff_1982_Var03" localSheetId="32">'Schiff 1982'!$E$2:$E$9</definedName>
    <definedName name="GV_Schiff_1982_Var04" localSheetId="32">'Schiff 1982'!$F$2:$F$9</definedName>
    <definedName name="GV_Schiff_1982_Var05" localSheetId="32">'Schiff 1982'!$G$2:$G$9</definedName>
    <definedName name="GV_Schiff_1982_Var06" localSheetId="32">'Schiff 1982'!$H$2:$H$9</definedName>
    <definedName name="GV_Schiff_1982_Var07" localSheetId="32">'Schiff 1982'!$I$2:$I$9</definedName>
    <definedName name="GV_Schiff_1982_Var08" localSheetId="32">'Schiff 1982'!$J$2:$J$9</definedName>
    <definedName name="GV_Schiff_1982_Var09" localSheetId="32">'Schiff 1982'!$K$2:$K$9</definedName>
    <definedName name="GV_Schiff_1982_Var10" localSheetId="32">'Schiff 1982'!$L$2:$L$9</definedName>
    <definedName name="GV_Schiff_1982_Var11" localSheetId="32">'Schiff 1982'!$M$2:$M$9</definedName>
    <definedName name="GV_Schiff_1982_Var12" localSheetId="32">'Schiff 1982'!$N$2:$N$9</definedName>
    <definedName name="GV_Schiff_1982_Var13" localSheetId="32">'Schiff 1982'!$O$2:$O$9</definedName>
    <definedName name="GV_Schiff_1982_Var14" localSheetId="32">'Schiff 1982'!$P$2:$P$9</definedName>
    <definedName name="GV_Schiff_1982_Var15" localSheetId="32">'Schiff 1982'!$Q$2:$Q$9</definedName>
    <definedName name="GV_Schiff_1982_Var16" localSheetId="32">'Schiff 1982'!#REF!</definedName>
    <definedName name="GV_Schiff_1982_Var17" localSheetId="32">'Schiff 1982'!$T$2:$T$9</definedName>
    <definedName name="GV_Schiff_1982_Var18" localSheetId="32">'Schiff 1982'!$U$2:$U$9</definedName>
    <definedName name="GV_Schiff_1982_Var19" localSheetId="32">'Schiff 1982'!$V$2:$V$9</definedName>
    <definedName name="GV_Schiff_1982_Var20" localSheetId="32">'Schiff 1982'!$W$2:$W$9</definedName>
    <definedName name="GV_Schiff_1982_Var21" localSheetId="32">'Schiff 1982'!$X$2:$X$9</definedName>
    <definedName name="GV_Schiff_1982_Var22" localSheetId="32">'Schiff 1982'!$Y$2:$Y$9</definedName>
    <definedName name="GV_Schiff_1982_Var23" localSheetId="32">'Schiff 1982'!$Z$2:$Z$9</definedName>
    <definedName name="GV_Schiff_1982_Var24" localSheetId="32">'Schiff 1982'!$AA$2:$AA$9</definedName>
    <definedName name="GV_Schiff_1982_Var25" localSheetId="32">'Schiff 1982'!$AB$2:$AB$9</definedName>
    <definedName name="GV_Schiff_1982_Var26" localSheetId="32">'Schiff 1982'!$AC$2:$AC$9</definedName>
    <definedName name="GV_Schiff_1982_Var27" localSheetId="32">'Schiff 1982'!$AD$2:$AD$9</definedName>
    <definedName name="GV_Schiff_1982_Var28" localSheetId="32">'Schiff 1982'!$AE$2:$AE$9</definedName>
    <definedName name="GV_Schiff_1982_Var29" localSheetId="32">'Schiff 1982'!$AF$2:$AF$9</definedName>
    <definedName name="GV_Schiff_1982_Var30" localSheetId="32">'Schiff 1982'!$AG$2:$AG$9</definedName>
    <definedName name="GV_Schiff_2015_Aria1" localSheetId="69">'Schiff 2015'!$B$2:$B$9</definedName>
    <definedName name="GV_Schiff_2015_Aria2" localSheetId="69">'Schiff 2015'!$AH$2:$AH$9</definedName>
    <definedName name="GV_Schiff_2015_Var01" localSheetId="69">'Schiff 2015'!$C$2:$C$9</definedName>
    <definedName name="GV_Schiff_2015_Var02" localSheetId="69">'Schiff 2015'!$D$2:$D$9</definedName>
    <definedName name="GV_Schiff_2015_Var03" localSheetId="69">'Schiff 2015'!$E$2:$E$9</definedName>
    <definedName name="GV_Schiff_2015_Var04" localSheetId="69">'Schiff 2015'!$F$2:$F$9</definedName>
    <definedName name="GV_Schiff_2015_Var05" localSheetId="69">'Schiff 2015'!$G$2:$G$9</definedName>
    <definedName name="GV_Schiff_2015_Var06" localSheetId="69">'Schiff 2015'!$H$2:$H$9</definedName>
    <definedName name="GV_Schiff_2015_Var07" localSheetId="69">'Schiff 2015'!$I$2:$I$9</definedName>
    <definedName name="GV_Schiff_2015_Var08" localSheetId="69">'Schiff 2015'!$J$2:$J$9</definedName>
    <definedName name="GV_Schiff_2015_Var09" localSheetId="69">'Schiff 2015'!$K$2:$K$9</definedName>
    <definedName name="GV_Schiff_2015_Var10" localSheetId="69">'Schiff 2015'!$L$2:$L$9</definedName>
    <definedName name="GV_Schiff_2015_Var11" localSheetId="69">'Schiff 2015'!$M$2:$M$9</definedName>
    <definedName name="GV_Schiff_2015_Var12" localSheetId="69">'Schiff 2015'!$N$2:$N$9</definedName>
    <definedName name="GV_Schiff_2015_Var13" localSheetId="69">'Schiff 2015'!$O$2:$O$9</definedName>
    <definedName name="GV_Schiff_2015_Var14" localSheetId="69">'Schiff 2015'!$P$2:$P$9</definedName>
    <definedName name="GV_Schiff_2015_Var15" localSheetId="69">'Schiff 2015'!$Q$2:$Q$9</definedName>
    <definedName name="GV_Schiff_2015_Var16" localSheetId="69">'Schiff 2015'!#REF!</definedName>
    <definedName name="GV_Schiff_2015_Var17" localSheetId="69">'Schiff 2015'!$T$2:$T$9</definedName>
    <definedName name="GV_Schiff_2015_Var18" localSheetId="69">'Schiff 2015'!$U$2:$U$9</definedName>
    <definedName name="GV_Schiff_2015_Var19" localSheetId="69">'Schiff 2015'!$V$2:$V$9</definedName>
    <definedName name="GV_Schiff_2015_Var20" localSheetId="69">'Schiff 2015'!$W$2:$W$9</definedName>
    <definedName name="GV_Schiff_2015_Var21" localSheetId="69">'Schiff 2015'!$X$2:$X$9</definedName>
    <definedName name="GV_Schiff_2015_Var22" localSheetId="69">'Schiff 2015'!$Y$2:$Y$9</definedName>
    <definedName name="GV_Schiff_2015_Var23" localSheetId="69">'Schiff 2015'!$Z$2:$Z$9</definedName>
    <definedName name="GV_Schiff_2015_Var24" localSheetId="69">'Schiff 2015'!$AA$2:$AA$9</definedName>
    <definedName name="GV_Schiff_2015_Var25" localSheetId="69">'Schiff 2015'!$AB$2:$AB$9</definedName>
    <definedName name="GV_Schiff_2015_Var26" localSheetId="69">'Schiff 2015'!$AC$2:$AC$9</definedName>
    <definedName name="GV_Schiff_2015_Var27" localSheetId="69">'Schiff 2015'!$AD$2:$AD$9</definedName>
    <definedName name="GV_Schiff_2015_Var28" localSheetId="69">'Schiff 2015'!$AE$2:$AE$9</definedName>
    <definedName name="GV_Schiff_2015_Var29" localSheetId="69">'Schiff 2015'!$AF$2:$AF$9</definedName>
    <definedName name="GV_Schiff_2015_Var30" localSheetId="69">'Schiff 2015'!$AG$2:$AG$9</definedName>
    <definedName name="GV_Schiff2001_Aria1" localSheetId="55">'Schiff 2001'!$B$2:$B$10</definedName>
    <definedName name="GV_Schiff2001_Aria2" localSheetId="55">'Schiff 2001'!#REF!</definedName>
    <definedName name="GV_Schiff2001_Aria2_1" localSheetId="55">'Schiff 2001'!$AH$2:$AH$10</definedName>
    <definedName name="GV_Schiff2001_Var01" localSheetId="55">'Schiff 2001'!$C$2:$C$10</definedName>
    <definedName name="GV_Schiff2001_Var02" localSheetId="55">'Schiff 2001'!$D$2:$D$10</definedName>
    <definedName name="GV_Schiff2001_Var03" localSheetId="55">'Schiff 2001'!$E$2:$E$10</definedName>
    <definedName name="GV_Schiff2001_Var04" localSheetId="55">'Schiff 2001'!$F$2:$F$10</definedName>
    <definedName name="GV_Schiff2001_Var05" localSheetId="55">'Schiff 2001'!$G$2:$G$10</definedName>
    <definedName name="GV_Schiff2001_Var06" localSheetId="55">'Schiff 2001'!$H$2:$H$10</definedName>
    <definedName name="GV_Schiff2001_Var07" localSheetId="55">'Schiff 2001'!$I$2:$I$10</definedName>
    <definedName name="GV_Schiff2001_Var08" localSheetId="55">'Schiff 2001'!$J$2:$J$10</definedName>
    <definedName name="GV_Schiff2001_Var09" localSheetId="55">'Schiff 2001'!$K$2:$K$10</definedName>
    <definedName name="GV_Schiff2001_Var10" localSheetId="55">'Schiff 2001'!$L$2:$L$10</definedName>
    <definedName name="GV_Schiff2001_Var11" localSheetId="55">'Schiff 2001'!$M$2:$M$10</definedName>
    <definedName name="GV_Schiff2001_Var12" localSheetId="55">'Schiff 2001'!$N$2:$N$10</definedName>
    <definedName name="GV_Schiff2001_Var13" localSheetId="55">'Schiff 2001'!$O$2:$O$10</definedName>
    <definedName name="GV_Schiff2001_Var14" localSheetId="55">'Schiff 2001'!$P$2:$P$10</definedName>
    <definedName name="GV_Schiff2001_Var15" localSheetId="55">'Schiff 2001'!$Q$2:$Q$10</definedName>
    <definedName name="GV_Schiff2001_Var16" localSheetId="55">'Schiff 2001'!$R$2:$R$31</definedName>
    <definedName name="GV_Schiff2001_Var17" localSheetId="55">'Schiff 2001'!$T$2:$T$10</definedName>
    <definedName name="GV_Schiff2001_Var18" localSheetId="55">'Schiff 2001'!$U$2:$U$10</definedName>
    <definedName name="GV_Schiff2001_Var19" localSheetId="55">'Schiff 2001'!$V$2:$V$10</definedName>
    <definedName name="GV_Schiff2001_Var20" localSheetId="55">'Schiff 2001'!$W$2:$W$10</definedName>
    <definedName name="GV_Schiff2001_Var21" localSheetId="55">'Schiff 2001'!$X$2:$X$10</definedName>
    <definedName name="GV_Schiff2001_Var22" localSheetId="55">'Schiff 2001'!$Y$2:$Y$10</definedName>
    <definedName name="GV_Schiff2001_Var23" localSheetId="55">'Schiff 2001'!$Z$2:$Z$10</definedName>
    <definedName name="GV_Schiff2001_Var24" localSheetId="55">'Schiff 2001'!$AA$2:$AA$10</definedName>
    <definedName name="GV_Schiff2001_Var25" localSheetId="55">'Schiff 2001'!$AB$2:$AB$10</definedName>
    <definedName name="GV_Schiff2001_Var26" localSheetId="55">'Schiff 2001'!$AC$2:$AC$10</definedName>
    <definedName name="GV_Schiff2001_Var27" localSheetId="55">'Schiff 2001'!$AD$2:$AD$10</definedName>
    <definedName name="GV_Schiff2001_Var28" localSheetId="55">'Schiff 2001'!$AE$2:$AE$10</definedName>
    <definedName name="GV_Schiff2001_Var29" localSheetId="55">'Schiff 2001'!$AF$2:$AF$10</definedName>
    <definedName name="GV_Schiff2001_Var30" localSheetId="55">'Schiff 2001'!$AG$2:$AG$10</definedName>
    <definedName name="GV_Schirmer_1999_Aria1" localSheetId="53">'Schirmer 1999'!$B$2:$B$9</definedName>
    <definedName name="GV_Schirmer_1999_Aria2" localSheetId="53">'Schirmer 1999'!$AH$2:$AH$9</definedName>
    <definedName name="GV_Schirmer_1999_Var01" localSheetId="53">'Schirmer 1999'!$C$2:$C$9</definedName>
    <definedName name="GV_Schirmer_1999_Var02" localSheetId="53">'Schirmer 1999'!$D$2:$D$9</definedName>
    <definedName name="GV_Schirmer_1999_Var03" localSheetId="53">'Schirmer 1999'!$E$2:$E$9</definedName>
    <definedName name="GV_Schirmer_1999_Var04" localSheetId="53">'Schirmer 1999'!$F$2:$F$9</definedName>
    <definedName name="GV_Schirmer_1999_Var05" localSheetId="53">'Schirmer 1999'!$G$2:$G$9</definedName>
    <definedName name="GV_Schirmer_1999_Var06" localSheetId="53">'Schirmer 1999'!$H$2:$H$9</definedName>
    <definedName name="GV_Schirmer_1999_Var07" localSheetId="53">'Schirmer 1999'!$I$2:$I$9</definedName>
    <definedName name="GV_Schirmer_1999_Var08" localSheetId="53">'Schirmer 1999'!$J$2:$J$9</definedName>
    <definedName name="GV_Schirmer_1999_Var09" localSheetId="53">'Schirmer 1999'!$K$2:$K$9</definedName>
    <definedName name="GV_Schirmer_1999_Var10" localSheetId="53">'Schirmer 1999'!$L$2:$L$9</definedName>
    <definedName name="GV_Schirmer_1999_Var11" localSheetId="53">'Schirmer 1999'!$M$2:$M$9</definedName>
    <definedName name="GV_Schirmer_1999_Var12" localSheetId="53">'Schirmer 1999'!$N$2:$N$9</definedName>
    <definedName name="GV_Schirmer_1999_Var13" localSheetId="53">'Schirmer 1999'!$O$2:$O$9</definedName>
    <definedName name="GV_Schirmer_1999_Var14" localSheetId="53">'Schirmer 1999'!$P$2:$P$9</definedName>
    <definedName name="GV_Schirmer_1999_Var15" localSheetId="53">'Schirmer 1999'!$Q$2:$Q$9</definedName>
    <definedName name="GV_Schirmer_1999_Var16" localSheetId="53">'Schirmer 1999'!$Q$40:$Q$42</definedName>
    <definedName name="GV_Schirmer_1999_Var17" localSheetId="53">'Schirmer 1999'!$T$2:$T$9</definedName>
    <definedName name="GV_Schirmer_1999_Var18" localSheetId="53">'Schirmer 1999'!$U$2:$U$9</definedName>
    <definedName name="GV_Schirmer_1999_Var19" localSheetId="53">'Schirmer 1999'!$V$2:$V$9</definedName>
    <definedName name="GV_Schirmer_1999_Var20" localSheetId="53">'Schirmer 1999'!$W$2:$W$9</definedName>
    <definedName name="GV_Schirmer_1999_Var21" localSheetId="53">'Schirmer 1999'!$X$2:$X$9</definedName>
    <definedName name="GV_Schirmer_1999_Var22" localSheetId="53">'Schirmer 1999'!$Y$2:$Y$9</definedName>
    <definedName name="GV_Schirmer_1999_Var23" localSheetId="53">'Schirmer 1999'!$Z$2:$Z$9</definedName>
    <definedName name="GV_Schirmer_1999_Var24" localSheetId="53">'Schirmer 1999'!$AA$2:$AA$9</definedName>
    <definedName name="GV_Schirmer_1999_Var25" localSheetId="53">'Schirmer 1999'!$AB$2:$AB$9</definedName>
    <definedName name="GV_Schirmer_1999_Var26" localSheetId="53">'Schirmer 1999'!$AC$2:$AC$9</definedName>
    <definedName name="GV_Schirmer_1999_Var27" localSheetId="53">'Schirmer 1999'!$AD$2:$AD$9</definedName>
    <definedName name="GV_Schirmer_1999_Var28" localSheetId="53">'Schirmer 1999'!$AE$2:$AE$9</definedName>
    <definedName name="GV_Schirmer_1999_Var29" localSheetId="53">'Schirmer 1999'!$AF$2:$AF$9</definedName>
    <definedName name="GV_Schirmer_1999_Var30" localSheetId="53">'Schirmer 1999'!$AG$2:$AG$9</definedName>
    <definedName name="GV_Schornsheim_2016_Aria1" localSheetId="71">'Schornsheim 2016'!$B$2:$B$9</definedName>
    <definedName name="GV_Schornsheim_2016_Aria2" localSheetId="71">'Schornsheim 2016'!$AH$2:$AH$9</definedName>
    <definedName name="GV_Schornsheim_2016_Var01" localSheetId="71">'Schornsheim 2016'!$C$2:$C$9</definedName>
    <definedName name="GV_Schornsheim_2016_Var02" localSheetId="71">'Schornsheim 2016'!$D$2:$D$9</definedName>
    <definedName name="GV_Schornsheim_2016_Var03" localSheetId="71">'Schornsheim 2016'!$E$2:$E$9</definedName>
    <definedName name="GV_Schornsheim_2016_Var04" localSheetId="71">'Schornsheim 2016'!$F$2:$F$9</definedName>
    <definedName name="GV_Schornsheim_2016_Var05" localSheetId="71">'Schornsheim 2016'!$G$2:$G$9</definedName>
    <definedName name="GV_Schornsheim_2016_Var06" localSheetId="71">'Schornsheim 2016'!$H$2:$H$9</definedName>
    <definedName name="GV_Schornsheim_2016_Var07" localSheetId="71">'Schornsheim 2016'!$I$2:$I$9</definedName>
    <definedName name="GV_Schornsheim_2016_Var08" localSheetId="71">'Schornsheim 2016'!$J$2:$J$9</definedName>
    <definedName name="GV_Schornsheim_2016_Var09" localSheetId="71">'Schornsheim 2016'!$K$2:$K$9</definedName>
    <definedName name="GV_Schornsheim_2016_Var10" localSheetId="71">'Schornsheim 2016'!$L$2:$L$9</definedName>
    <definedName name="GV_Schornsheim_2016_Var11" localSheetId="71">'Schornsheim 2016'!$M$2:$M$9</definedName>
    <definedName name="GV_Schornsheim_2016_Var12" localSheetId="71">'Schornsheim 2016'!$N$2:$N$9</definedName>
    <definedName name="GV_Schornsheim_2016_Var13" localSheetId="71">'Schornsheim 2016'!$O$2:$O$9</definedName>
    <definedName name="GV_Schornsheim_2016_Var14" localSheetId="71">'Schornsheim 2016'!$P$2:$P$9</definedName>
    <definedName name="GV_Schornsheim_2016_Var15" localSheetId="71">'Schornsheim 2016'!$Q$2:$Q$9</definedName>
    <definedName name="GV_Schornsheim_2016_Var16" localSheetId="71">'Schornsheim 2016'!#REF!</definedName>
    <definedName name="GV_Schornsheim_2016_Var17" localSheetId="71">'Schornsheim 2016'!$T$2:$T$9</definedName>
    <definedName name="GV_Schornsheim_2016_Var18" localSheetId="71">'Schornsheim 2016'!$U$2:$U$9</definedName>
    <definedName name="GV_Schornsheim_2016_Var19" localSheetId="71">'Schornsheim 2016'!$V$2:$V$9</definedName>
    <definedName name="GV_Schornsheim_2016_Var20" localSheetId="71">'Schornsheim 2016'!$W$2:$W$9</definedName>
    <definedName name="GV_Schornsheim_2016_Var21" localSheetId="71">'Schornsheim 2016'!$X$2:$X$9</definedName>
    <definedName name="GV_Schornsheim_2016_Var22" localSheetId="71">'Schornsheim 2016'!$Y$2:$Y$9</definedName>
    <definedName name="GV_Schornsheim_2016_Var23" localSheetId="71">'Schornsheim 2016'!$Z$2:$Z$9</definedName>
    <definedName name="GV_Schornsheim_2016_Var24" localSheetId="71">'Schornsheim 2016'!$AA$2:$AA$9</definedName>
    <definedName name="GV_Schornsheim_2016_Var25" localSheetId="71">'Schornsheim 2016'!$AB$2:$AB$9</definedName>
    <definedName name="GV_Schornsheim_2016_Var26" localSheetId="71">'Schornsheim 2016'!$AC$2:$AC$9</definedName>
    <definedName name="GV_Schornsheim_2016_Var27" localSheetId="71">'Schornsheim 2016'!$AD$2:$AD$9</definedName>
    <definedName name="GV_Schornsheim_2016_Var28" localSheetId="71">'Schornsheim 2016'!$AE$2:$AE$9</definedName>
    <definedName name="GV_Schornsheim_2016_Var29" localSheetId="71">'Schornsheim 2016'!$AF$2:$AF$9</definedName>
    <definedName name="GV_Schornsheim_2016_Var30" localSheetId="71">'Schornsheim 2016'!$AG$2:$AG$9</definedName>
    <definedName name="GV_Schultz1998_Aria1" localSheetId="48">'Schultz 1998'!$B$2:$B$10</definedName>
    <definedName name="GV_Schultz1998_Aria2" localSheetId="48">'Schultz 1998'!$AH$2:$AH$10</definedName>
    <definedName name="GV_Schultz1998_Var01" localSheetId="48">'Schultz 1998'!$C$2:$C$10</definedName>
    <definedName name="GV_Schultz1998_Var02" localSheetId="48">'Schultz 1998'!$D$2:$D$10</definedName>
    <definedName name="GV_Schultz1998_Var03" localSheetId="48">'Schultz 1998'!$E$2:$E$10</definedName>
    <definedName name="GV_Schultz1998_Var04" localSheetId="48">'Schultz 1998'!#REF!</definedName>
    <definedName name="GV_Schultz1998_Var04_1" localSheetId="48">'Schultz 1998'!$F$2:$F$10</definedName>
    <definedName name="GV_Schultz1998_Var05" localSheetId="48">'Schultz 1998'!$G$2:$G$10</definedName>
    <definedName name="GV_Schultz1998_Var06" localSheetId="48">'Schultz 1998'!$H$2:$H$10</definedName>
    <definedName name="GV_Schultz1998_Var07" localSheetId="48">'Schultz 1998'!$I$2:$I$10</definedName>
    <definedName name="GV_Schultz1998_Var08" localSheetId="48">'Schultz 1998'!$J$2:$J$10</definedName>
    <definedName name="GV_Schultz1998_Var09" localSheetId="48">'Schultz 1998'!$K$2:$K$10</definedName>
    <definedName name="GV_Schultz1998_Var10" localSheetId="48">'Schultz 1998'!$L$2:$L$10</definedName>
    <definedName name="GV_Schultz1998_Var11" localSheetId="48">'Schultz 1998'!$M$2:$M$10</definedName>
    <definedName name="GV_Schultz1998_Var12" localSheetId="48">'Schultz 1998'!$N$2:$N$10</definedName>
    <definedName name="GV_Schultz1998_Var13" localSheetId="48">'Schultz 1998'!$O$2:$O$10</definedName>
    <definedName name="GV_Schultz1998_Var14" localSheetId="48">'Schultz 1998'!$P$2:$P$10</definedName>
    <definedName name="GV_Schultz1998_Var15" localSheetId="48">'Schultz 1998'!$Q$2:$Q$10</definedName>
    <definedName name="GV_Schultz1998_Var16" localSheetId="48">'Schultz 1998'!$R$2:$R$31</definedName>
    <definedName name="GV_Schultz1998_Var17" localSheetId="48">'Schultz 1998'!$T$2:$T$10</definedName>
    <definedName name="GV_Schultz1998_Var18" localSheetId="48">'Schultz 1998'!$U$2:$U$10</definedName>
    <definedName name="GV_Schultz1998_Var19" localSheetId="48">'Schultz 1998'!$V$2:$V$10</definedName>
    <definedName name="GV_Schultz1998_Var20" localSheetId="48">'Schultz 1998'!$W$2:$W$10</definedName>
    <definedName name="GV_Schultz1998_Var21" localSheetId="48">'Schultz 1998'!$X$2:$X$10</definedName>
    <definedName name="GV_Schultz1998_Var22" localSheetId="48">'Schultz 1998'!$Y$2:$Y$10</definedName>
    <definedName name="GV_Schultz1998_Var23" localSheetId="48">'Schultz 1998'!$Z$2:$Z$10</definedName>
    <definedName name="GV_Schultz1998_Var24" localSheetId="48">'Schultz 1998'!$AA$2:$AA$10</definedName>
    <definedName name="GV_Schultz1998_Var25" localSheetId="48">'Schultz 1998'!$AB$2:$AB$10</definedName>
    <definedName name="GV_Schultz1998_Var26" localSheetId="48">'Schultz 1998'!$AC$2:$AC$10</definedName>
    <definedName name="GV_Schultz1998_Var27" localSheetId="48">'Schultz 1998'!$AD$2:$AD$10</definedName>
    <definedName name="GV_Schultz1998_Var28" localSheetId="48">'Schultz 1998'!$AE$2:$AE$10</definedName>
    <definedName name="GV_Schultz1998_Var29" localSheetId="48">'Schultz 1998'!$AF$2:$AF$10</definedName>
    <definedName name="GV_Schultz1998_Var30" localSheetId="48">'Schultz 1998'!$AG$2:$AG$10</definedName>
    <definedName name="GV_Serkin__Peter_1994_Aria1" localSheetId="45">'Peter Serkin 1994'!$B$2:$B$10</definedName>
    <definedName name="GV_Serkin__Peter_1994_Aria2" localSheetId="45">'Peter Serkin 1994'!$AH$2:$AH$10</definedName>
    <definedName name="GV_Serkin__Peter_1994_Var01" localSheetId="45">'Peter Serkin 1994'!$C$2:$C$10</definedName>
    <definedName name="GV_Serkin__Peter_1994_Var02" localSheetId="45">'Peter Serkin 1994'!$D$2:$D$10</definedName>
    <definedName name="GV_Serkin__Peter_1994_Var03" localSheetId="45">'Peter Serkin 1994'!$E$2:$E$10</definedName>
    <definedName name="GV_Serkin__Peter_1994_Var04" localSheetId="45">'Peter Serkin 1994'!$F$2:$F$10</definedName>
    <definedName name="GV_Serkin__Peter_1994_Var05" localSheetId="45">'Peter Serkin 1994'!$G$2:$G$10</definedName>
    <definedName name="GV_Serkin__Peter_1994_Var06" localSheetId="45">'Peter Serkin 1994'!$H$2:$H$10</definedName>
    <definedName name="GV_Serkin__Peter_1994_Var07" localSheetId="45">'Peter Serkin 1994'!$I$2:$I$10</definedName>
    <definedName name="GV_Serkin__Peter_1994_Var08" localSheetId="45">'Peter Serkin 1994'!$J$2:$J$10</definedName>
    <definedName name="GV_Serkin__Peter_1994_Var09" localSheetId="45">'Peter Serkin 1994'!$K$2:$K$10</definedName>
    <definedName name="GV_Serkin__Peter_1994_Var10" localSheetId="45">'Peter Serkin 1994'!$L$2:$L$10</definedName>
    <definedName name="GV_Serkin__Peter_1994_Var11" localSheetId="45">'Peter Serkin 1994'!$M$2:$M$10</definedName>
    <definedName name="GV_Serkin__Peter_1994_Var12" localSheetId="45">'Peter Serkin 1994'!$N$2:$N$10</definedName>
    <definedName name="GV_Serkin__Peter_1994_Var13" localSheetId="45">'Peter Serkin 1994'!$O$2:$O$10</definedName>
    <definedName name="GV_Serkin__Peter_1994_Var14" localSheetId="45">'Peter Serkin 1994'!$P$2:$P$10</definedName>
    <definedName name="GV_Serkin__Peter_1994_Var15" localSheetId="45">'Peter Serkin 1994'!$Q$2:$Q$10</definedName>
    <definedName name="GV_Serkin__Peter_1994_Var16" localSheetId="45">'Peter Serkin 1994'!$R$2:$R$13</definedName>
    <definedName name="GV_Serkin__Peter_1994_Var17" localSheetId="45">'Peter Serkin 1994'!$T$2:$T$10</definedName>
    <definedName name="GV_Serkin__Peter_1994_Var18" localSheetId="45">'Peter Serkin 1994'!$U$2:$U$10</definedName>
    <definedName name="GV_Serkin__Peter_1994_Var19" localSheetId="45">'Peter Serkin 1994'!$V$2:$V$10</definedName>
    <definedName name="GV_Serkin__Peter_1994_Var20" localSheetId="45">'Peter Serkin 1994'!$W$2:$W$10</definedName>
    <definedName name="GV_Serkin__Peter_1994_Var21" localSheetId="45">'Peter Serkin 1994'!$X$2:$X$10</definedName>
    <definedName name="GV_Serkin__Peter_1994_Var22" localSheetId="45">'Peter Serkin 1994'!$Y$2:$Y$10</definedName>
    <definedName name="GV_Serkin__Peter_1994_Var23" localSheetId="45">'Peter Serkin 1994'!$Z$2:$Z$10</definedName>
    <definedName name="GV_Serkin__Peter_1994_Var24" localSheetId="45">'Peter Serkin 1994'!$AA$2:$AA$10</definedName>
    <definedName name="GV_Serkin__Peter_1994_Var25" localSheetId="45">'Peter Serkin 1994'!$AB$2:$AB$10</definedName>
    <definedName name="GV_Serkin__Peter_1994_Var26" localSheetId="45">'Peter Serkin 1994'!$AC$2:$AC$10</definedName>
    <definedName name="GV_Serkin__Peter_1994_Var27" localSheetId="45">'Peter Serkin 1994'!$AD$2:$AD$10</definedName>
    <definedName name="GV_Serkin__Peter_1994_Var28" localSheetId="45">'Peter Serkin 1994'!$AE$2:$AE$10</definedName>
    <definedName name="GV_Serkin__Peter_1994_Var29" localSheetId="45">'Peter Serkin 1994'!$AF$2:$AF$10</definedName>
    <definedName name="GV_Serkin__Peter_1994_Var30" localSheetId="45">'Peter Serkin 1994'!$AG$2:$AG$10</definedName>
    <definedName name="GV_Serkin_Rudolf1928_Aria1" localSheetId="0">'Rudolf  Serkin 1928'!$B$2:$B$9</definedName>
    <definedName name="GV_Serkin_Rudolf1928_Aria2" localSheetId="0">'Rudolf  Serkin 1928'!$AH$2:$AH$9</definedName>
    <definedName name="GV_Serkin_Rudolf1928_Var01" localSheetId="0">'Rudolf  Serkin 1928'!$C$2:$C$9</definedName>
    <definedName name="GV_Serkin_Rudolf1928_Var02" localSheetId="0">'Rudolf  Serkin 1928'!$D$2:$D$9</definedName>
    <definedName name="GV_Serkin_Rudolf1928_Var03" localSheetId="0">'Rudolf  Serkin 1928'!$E$2:$E$9</definedName>
    <definedName name="GV_Serkin_Rudolf1928_Var04" localSheetId="0">'Rudolf  Serkin 1928'!$F$2:$F$9</definedName>
    <definedName name="GV_Serkin_Rudolf1928_Var05" localSheetId="0">'Rudolf  Serkin 1928'!$G$2:$G$9</definedName>
    <definedName name="GV_Serkin_Rudolf1928_Var09" localSheetId="0">'Rudolf  Serkin 1928'!$K$2:$K$9</definedName>
    <definedName name="GV_Serkin_Rudolf1928_Var10" localSheetId="0">'Rudolf  Serkin 1928'!$L$2:$L$9</definedName>
    <definedName name="GV_Serkin_Rudolf1928_Var11" localSheetId="0">'Rudolf  Serkin 1928'!$M$2:$M$9</definedName>
    <definedName name="GV_Serkin_Rudolf1928_Var12" localSheetId="0">'Rudolf  Serkin 1928'!$N$2:$N$9</definedName>
    <definedName name="GV_Serkin_Rudolf1928_Var13" localSheetId="0">'Rudolf  Serkin 1928'!$O$2:$O$9</definedName>
    <definedName name="GV_Serkin_Rudolf1928_Var14" localSheetId="0">'Rudolf  Serkin 1928'!$P$2:$P$9</definedName>
    <definedName name="GV_Serkin_Rudolf1928_Var15" localSheetId="0">'Rudolf  Serkin 1928'!$Q$2:$Q$9</definedName>
    <definedName name="GV_Serkin_Rudolf1928_Var16" localSheetId="0">'Rudolf  Serkin 1928'!#REF!</definedName>
    <definedName name="GV_Serkin_Rudolf1928_Var17" localSheetId="0">'Rudolf  Serkin 1928'!$T$2:$T$9</definedName>
    <definedName name="GV_Serkin_Rudolf1928_Var18" localSheetId="0">'Rudolf  Serkin 1928'!$U$2:$U$9</definedName>
    <definedName name="GV_Serkin_Rudolf1928_Var19" localSheetId="0">'Rudolf  Serkin 1928'!$V$2:$V$9</definedName>
    <definedName name="GV_Serkin_Rudolf1928_Var20" localSheetId="0">'Rudolf  Serkin 1928'!$W$2:$W$9</definedName>
    <definedName name="GV_Serkin_Rudolf1928_Var21" localSheetId="0">'Rudolf  Serkin 1928'!$X$2:$X$9</definedName>
    <definedName name="GV_Serkin_Rudolf1928_Var22" localSheetId="0">'Rudolf  Serkin 1928'!$Y$2:$Y$9</definedName>
    <definedName name="GV_Serkin_Rudolf1928_Var23" localSheetId="0">'Rudolf  Serkin 1928'!$Z$2:$Z$9</definedName>
    <definedName name="GV_Serkin_Rudolf1928_Var24" localSheetId="0">'Rudolf  Serkin 1928'!$AA$2:$AA$9</definedName>
    <definedName name="GV_Serkin_Rudolf1928_Var25" localSheetId="0">'Rudolf  Serkin 1928'!#REF!</definedName>
    <definedName name="GV_Serkin_Rudolf1928_Var25_1" localSheetId="0">'Rudolf  Serkin 1928'!$AB$2:$AB$9</definedName>
    <definedName name="GV_Serkin_Rudolf1928_Var26" localSheetId="0">'Rudolf  Serkin 1928'!$AC$2:$AC$9</definedName>
    <definedName name="GV_Serkin_Rudolf1928_Var27" localSheetId="0">'Rudolf  Serkin 1928'!$AD$2:$AD$9</definedName>
    <definedName name="GV_Serkin_Rudolf1928_Var28" localSheetId="0">'Rudolf  Serkin 1928'!$AE$2:$AE$9</definedName>
    <definedName name="GV_Serkin_Rudolf1928_Var29" localSheetId="0">'Rudolf  Serkin 1928'!$AF$2:$AF$9</definedName>
    <definedName name="GV_Serkin_Rudolf1928_Var30" localSheetId="0">'Rudolf  Serkin 1928'!$AG$2:$AG$9</definedName>
    <definedName name="GV_Silver_1957_Aria1" localSheetId="10">'Richter 1956'!#REF!</definedName>
    <definedName name="GV_Silver_1957_Aria1" localSheetId="11">'Silver 1957'!$B$2:$B$9</definedName>
    <definedName name="GV_Silver_1957_Aria2" localSheetId="10">'Richter 1956'!#REF!</definedName>
    <definedName name="GV_Silver_1957_Aria2" localSheetId="11">'Silver 1957'!$AH$2:$AH$9</definedName>
    <definedName name="GV_Silver_1957_Var01" localSheetId="10">'Richter 1956'!#REF!</definedName>
    <definedName name="GV_Silver_1957_Var01" localSheetId="11">'Silver 1957'!$C$2:$C$9</definedName>
    <definedName name="GV_Silver_1957_Var02" localSheetId="10">'Richter 1956'!#REF!</definedName>
    <definedName name="GV_Silver_1957_Var02" localSheetId="11">'Silver 1957'!$D$2:$D$9</definedName>
    <definedName name="GV_Silver_1957_Var03" localSheetId="10">'Richter 1956'!#REF!</definedName>
    <definedName name="GV_Silver_1957_Var03" localSheetId="11">'Silver 1957'!$E$2:$E$9</definedName>
    <definedName name="GV_Silver_1957_Var04" localSheetId="10">'Richter 1956'!#REF!</definedName>
    <definedName name="GV_Silver_1957_Var04" localSheetId="11">'Silver 1957'!$F$2:$F$9</definedName>
    <definedName name="GV_Silver_1957_Var05" localSheetId="10">'Richter 1956'!#REF!</definedName>
    <definedName name="GV_Silver_1957_Var05" localSheetId="11">'Silver 1957'!$G$2:$G$9</definedName>
    <definedName name="GV_Silver_1957_Var06" localSheetId="10">'Richter 1956'!#REF!</definedName>
    <definedName name="GV_Silver_1957_Var06" localSheetId="11">'Silver 1957'!$H$2:$H$9</definedName>
    <definedName name="GV_Silver_1957_Var07" localSheetId="10">'Richter 1956'!#REF!</definedName>
    <definedName name="GV_Silver_1957_Var07" localSheetId="11">'Silver 1957'!$I$2:$I$9</definedName>
    <definedName name="GV_Silver_1957_Var08" localSheetId="10">'Richter 1956'!#REF!</definedName>
    <definedName name="GV_Silver_1957_Var08" localSheetId="11">'Silver 1957'!$J$2:$J$9</definedName>
    <definedName name="GV_Silver_1957_Var09" localSheetId="10">'Richter 1956'!#REF!</definedName>
    <definedName name="GV_Silver_1957_Var09" localSheetId="11">'Silver 1957'!$K$2:$K$9</definedName>
    <definedName name="GV_Silver_1957_Var10" localSheetId="10">'Richter 1956'!#REF!</definedName>
    <definedName name="GV_Silver_1957_Var10" localSheetId="11">'Silver 1957'!$L$2:$L$9</definedName>
    <definedName name="GV_Silver_1957_Var11" localSheetId="10">'Richter 1956'!#REF!</definedName>
    <definedName name="GV_Silver_1957_Var11" localSheetId="11">'Silver 1957'!$M$2:$M$9</definedName>
    <definedName name="GV_Silver_1957_Var12" localSheetId="10">'Richter 1956'!#REF!</definedName>
    <definedName name="GV_Silver_1957_Var12" localSheetId="11">'Silver 1957'!$N$2:$N$9</definedName>
    <definedName name="GV_Silver_1957_Var13" localSheetId="10">'Richter 1956'!#REF!</definedName>
    <definedName name="GV_Silver_1957_Var13" localSheetId="11">'Silver 1957'!$O$2:$O$9</definedName>
    <definedName name="GV_Silver_1957_Var14" localSheetId="10">'Richter 1956'!#REF!</definedName>
    <definedName name="GV_Silver_1957_Var14" localSheetId="11">'Silver 1957'!$P$2:$P$9</definedName>
    <definedName name="GV_Silver_1957_Var15" localSheetId="10">'Richter 1956'!#REF!</definedName>
    <definedName name="GV_Silver_1957_Var15" localSheetId="11">'Silver 1957'!$Q$2:$Q$9</definedName>
    <definedName name="GV_Silver_1957_Var16" localSheetId="11">'Silver 1957'!#REF!</definedName>
    <definedName name="GV_Silver_1957_Var17" localSheetId="10">'Richter 1956'!#REF!</definedName>
    <definedName name="GV_Silver_1957_Var17" localSheetId="11">'Silver 1957'!$T$2:$T$9</definedName>
    <definedName name="GV_Silver_1957_Var18" localSheetId="10">'Richter 1956'!#REF!</definedName>
    <definedName name="GV_Silver_1957_Var18" localSheetId="11">'Silver 1957'!$U$2:$U$9</definedName>
    <definedName name="GV_Silver_1957_Var19" localSheetId="10">'Richter 1956'!#REF!</definedName>
    <definedName name="GV_Silver_1957_Var19" localSheetId="11">'Silver 1957'!$V$2:$V$9</definedName>
    <definedName name="GV_Silver_1957_Var20" localSheetId="10">'Richter 1956'!#REF!</definedName>
    <definedName name="GV_Silver_1957_Var20" localSheetId="11">'Silver 1957'!$W$2:$W$9</definedName>
    <definedName name="GV_Silver_1957_Var21" localSheetId="10">'Richter 1956'!#REF!</definedName>
    <definedName name="GV_Silver_1957_Var21" localSheetId="11">'Silver 1957'!$X$2:$X$9</definedName>
    <definedName name="GV_Silver_1957_Var22" localSheetId="10">'Richter 1956'!#REF!</definedName>
    <definedName name="GV_Silver_1957_Var22" localSheetId="11">'Silver 1957'!$Y$2:$Y$9</definedName>
    <definedName name="GV_Silver_1957_Var23" localSheetId="10">'Richter 1956'!#REF!</definedName>
    <definedName name="GV_Silver_1957_Var23" localSheetId="11">'Silver 1957'!$Z$2:$Z$9</definedName>
    <definedName name="GV_Silver_1957_Var24" localSheetId="10">'Richter 1956'!#REF!</definedName>
    <definedName name="GV_Silver_1957_Var24" localSheetId="11">'Silver 1957'!$AA$2:$AA$9</definedName>
    <definedName name="GV_Silver_1957_Var25" localSheetId="10">'Richter 1956'!#REF!</definedName>
    <definedName name="GV_Silver_1957_Var25" localSheetId="11">'Silver 1957'!$AB$2:$AB$9</definedName>
    <definedName name="GV_Silver_1957_Var26" localSheetId="10">'Richter 1956'!#REF!</definedName>
    <definedName name="GV_Silver_1957_Var26" localSheetId="11">'Silver 1957'!$AC$2:$AC$9</definedName>
    <definedName name="GV_Silver_1957_Var27" localSheetId="10">'Richter 1956'!#REF!</definedName>
    <definedName name="GV_Silver_1957_Var27" localSheetId="11">'Silver 1957'!$AD$2:$AD$9</definedName>
    <definedName name="GV_Silver_1957_Var28" localSheetId="10">'Richter 1956'!#REF!</definedName>
    <definedName name="GV_Silver_1957_Var28" localSheetId="11">'Silver 1957'!$AE$2:$AE$9</definedName>
    <definedName name="GV_Silver_1957_Var29" localSheetId="10">'Richter 1956'!#REF!</definedName>
    <definedName name="GV_Silver_1957_Var29" localSheetId="11">'Silver 1957'!$AF$2:$AF$9</definedName>
    <definedName name="GV_Silver_1957_Var30" localSheetId="10">'Richter 1956'!#REF!</definedName>
    <definedName name="GV_Silver_1957_Var30" localSheetId="11">'Silver 1957'!$AG$2:$AG$9</definedName>
    <definedName name="GV_Sokolov1982_Aria1" localSheetId="33">'Sokolov 1982 '!$B$2:$B$10</definedName>
    <definedName name="GV_Sokolov1982_Aria2" localSheetId="33">'Sokolov 1982 '!$AH$2:$AH$10</definedName>
    <definedName name="GV_Sokolov1982_Var01" localSheetId="33">'Sokolov 1982 '!$C$2:$C$10</definedName>
    <definedName name="GV_Sokolov1982_Var02" localSheetId="33">'Sokolov 1982 '!$D$2:$D$10</definedName>
    <definedName name="GV_Sokolov1982_Var03" localSheetId="33">'Sokolov 1982 '!$E$2:$E$10</definedName>
    <definedName name="GV_Sokolov1982_Var04" localSheetId="33">'Sokolov 1982 '!$F$2:$F$10</definedName>
    <definedName name="GV_Sokolov1982_Var05" localSheetId="33">'Sokolov 1982 '!$G$2:$G$10</definedName>
    <definedName name="GV_Sokolov1982_Var06" localSheetId="33">'Sokolov 1982 '!$H$2:$H$10</definedName>
    <definedName name="GV_Sokolov1982_Var07" localSheetId="33">'Sokolov 1982 '!$I$2:$I$10</definedName>
    <definedName name="GV_Sokolov1982_Var08" localSheetId="33">'Sokolov 1982 '!$J$2:$J$10</definedName>
    <definedName name="GV_Sokolov1982_Var09" localSheetId="33">'Sokolov 1982 '!$K$2:$K$10</definedName>
    <definedName name="GV_Sokolov1982_Var10" localSheetId="33">'Sokolov 1982 '!$L$2:$L$10</definedName>
    <definedName name="GV_Sokolov1982_Var11" localSheetId="33">'Sokolov 1982 '!$M$2:$M$10</definedName>
    <definedName name="GV_Sokolov1982_Var12" localSheetId="33">'Sokolov 1982 '!$N$2:$N$10</definedName>
    <definedName name="GV_Sokolov1982_Var13" localSheetId="33">'Sokolov 1982 '!$O$2:$O$10</definedName>
    <definedName name="GV_Sokolov1982_Var14" localSheetId="33">'Sokolov 1982 '!$P$2:$P$11</definedName>
    <definedName name="GV_Sokolov1982_Var14_1" localSheetId="33">'Sokolov 1982 '!#REF!</definedName>
    <definedName name="GV_Sokolov1982_Var14_2" localSheetId="33">'Sokolov 1982 '!$P$2:$P$10</definedName>
    <definedName name="GV_Sokolov1982_Var15" localSheetId="33">'Sokolov 1982 '!#REF!</definedName>
    <definedName name="GV_Sokolov1982_Var15_1" localSheetId="33">'Sokolov 1982 '!$Q$2:$Q$10</definedName>
    <definedName name="GV_Sokolov1982_Var16" localSheetId="33">'Sokolov 1982 '!$R$2:$R$16</definedName>
    <definedName name="GV_Sokolov1982_Var17" localSheetId="33">'Sokolov 1982 '!$T$2:$T$10</definedName>
    <definedName name="GV_Sokolov1982_Var18" localSheetId="33">'Sokolov 1982 '!$U$2:$U$10</definedName>
    <definedName name="GV_Sokolov1982_Var19" localSheetId="33">'Sokolov 1982 '!#REF!</definedName>
    <definedName name="GV_Sokolov1982_Var19_1" localSheetId="33">'Sokolov 1982 '!$V$2:$V$10</definedName>
    <definedName name="GV_Sokolov1982_Var20" localSheetId="33">'Sokolov 1982 '!$W$2:$W$10</definedName>
    <definedName name="GV_Sokolov1982_Var21" localSheetId="33">'Sokolov 1982 '!$X$2:$X$10</definedName>
    <definedName name="GV_Sokolov1982_Var22" localSheetId="33">'Sokolov 1982 '!$Y$2:$Y$10</definedName>
    <definedName name="GV_Sokolov1982_Var23" localSheetId="33">'Sokolov 1982 '!$Z$2:$Z$10</definedName>
    <definedName name="GV_Sokolov1982_Var24" localSheetId="33">'Sokolov 1982 '!$AA$2:$AA$10</definedName>
    <definedName name="GV_Sokolov1982_Var25" localSheetId="33">'Sokolov 1982 '!$AB$2:$AB$10</definedName>
    <definedName name="GV_Sokolov1982_Var26" localSheetId="33">'Sokolov 1982 '!$AC$2:$AC$10</definedName>
    <definedName name="GV_Sokolov1982_Var27" localSheetId="33">'Sokolov 1982 '!$AD$2:$AD$10</definedName>
    <definedName name="GV_Sokolov1982_Var28" localSheetId="33">'Sokolov 1982 '!$AE$2:$AE$10</definedName>
    <definedName name="GV_Sokolov1982_Var29" localSheetId="33">'Sokolov 1982 '!$AF$2:$AF$10</definedName>
    <definedName name="GV_Sokolov1982_Var30" localSheetId="33">'Sokolov 1982 '!$AG$2:$AG$10</definedName>
    <definedName name="GV_Staier_2009_Aria1" localSheetId="62">'Staier 2009'!$B$2:$B$9</definedName>
    <definedName name="GV_Staier_2009_Aria2" localSheetId="62">'Staier 2009'!$AH$2:$AH$9</definedName>
    <definedName name="GV_Staier_2009_Var01" localSheetId="62">'Staier 2009'!$C$2:$C$9</definedName>
    <definedName name="GV_Staier_2009_Var02" localSheetId="62">'Staier 2009'!$D$2:$D$9</definedName>
    <definedName name="GV_Staier_2009_Var03" localSheetId="62">'Staier 2009'!$E$2:$E$9</definedName>
    <definedName name="GV_Staier_2009_Var04" localSheetId="62">'Staier 2009'!$F$2:$F$9</definedName>
    <definedName name="GV_Staier_2009_Var05" localSheetId="62">'Staier 2009'!$G$2:$G$9</definedName>
    <definedName name="GV_Staier_2009_Var06" localSheetId="62">'Staier 2009'!$H$2:$H$9</definedName>
    <definedName name="GV_Staier_2009_Var07" localSheetId="62">'Staier 2009'!$I$2:$I$9</definedName>
    <definedName name="GV_Staier_2009_Var08" localSheetId="62">'Staier 2009'!$J$2:$J$9</definedName>
    <definedName name="GV_Staier_2009_Var09" localSheetId="62">'Staier 2009'!$K$2:$K$9</definedName>
    <definedName name="GV_Staier_2009_Var10" localSheetId="62">'Staier 2009'!$L$2:$L$9</definedName>
    <definedName name="GV_Staier_2009_Var11" localSheetId="62">'Staier 2009'!$M$2:$M$9</definedName>
    <definedName name="GV_Staier_2009_Var12" localSheetId="62">'Staier 2009'!$N$2:$N$9</definedName>
    <definedName name="GV_Staier_2009_Var13" localSheetId="62">'Staier 2009'!$O$2:$O$9</definedName>
    <definedName name="GV_Staier_2009_Var14" localSheetId="62">'Staier 2009'!$P$2:$P$9</definedName>
    <definedName name="GV_Staier_2009_Var15" localSheetId="62">'Staier 2009'!$Q$2:$Q$9</definedName>
    <definedName name="GV_Staier_2009_Var16" localSheetId="62">'Staier 2009'!#REF!</definedName>
    <definedName name="GV_Staier_2009_Var17" localSheetId="62">'Staier 2009'!$T$2:$T$9</definedName>
    <definedName name="GV_Staier_2009_Var18" localSheetId="62">'Staier 2009'!$U$2:$U$9</definedName>
    <definedName name="GV_Staier_2009_Var19" localSheetId="62">'Staier 2009'!$V$2:$V$9</definedName>
    <definedName name="GV_Staier_2009_Var20" localSheetId="62">'Staier 2009'!$W$2:$W$9</definedName>
    <definedName name="GV_Staier_2009_Var21" localSheetId="62">'Staier 2009'!$X$2:$X$9</definedName>
    <definedName name="GV_Staier_2009_Var22" localSheetId="62">'Staier 2009'!$Y$2:$Y$9</definedName>
    <definedName name="GV_Staier_2009_Var23" localSheetId="62">'Staier 2009'!$Z$2:$Z$9</definedName>
    <definedName name="GV_Staier_2009_Var24" localSheetId="62">'Staier 2009'!$AA$2:$AA$9</definedName>
    <definedName name="GV_Staier_2009_Var25" localSheetId="62">'Staier 2009'!$AB$2:$AB$9</definedName>
    <definedName name="GV_Staier_2009_Var26" localSheetId="62">'Staier 2009'!$AC$2:$AC$9</definedName>
    <definedName name="GV_Staier_2009_Var27" localSheetId="62">'Staier 2009'!$AD$2:$AD$9</definedName>
    <definedName name="GV_Staier_2009_Var28" localSheetId="62">'Staier 2009'!$AE$2:$AE$9</definedName>
    <definedName name="GV_Staier_2009_Var29" localSheetId="62">'Staier 2009'!$AF$2:$AF$9</definedName>
    <definedName name="GV_Staier_2009_Var30" localSheetId="62">'Staier 2009'!$AG$2:$AG$9</definedName>
    <definedName name="GV_Sultan_1959_Aria1" localSheetId="16">'Sultan 1959'!#REF!</definedName>
    <definedName name="GV_Sultan_1959_Aria1_1" localSheetId="16">'Sultan 1959'!$B$2:$B$10</definedName>
    <definedName name="GV_Sultan_1959_Aria2" localSheetId="16">'Sultan 1959'!$AH$2:$AH$10</definedName>
    <definedName name="GV_Sultan_1959_Var01" localSheetId="16">'Sultan 1959'!$C$2:$C$10</definedName>
    <definedName name="GV_Sultan_1959_Var02" localSheetId="16">'Sultan 1959'!$D$2:$D$10</definedName>
    <definedName name="GV_Sultan_1959_Var03" localSheetId="16">'Sultan 1959'!$E$2:$E$10</definedName>
    <definedName name="GV_Sultan_1959_Var04" localSheetId="16">'Sultan 1959'!$F$2:$F$10</definedName>
    <definedName name="GV_Sultan_1959_Var05" localSheetId="16">'Sultan 1959'!$G$2:$G$10</definedName>
    <definedName name="GV_Sultan_1959_Var06" localSheetId="16">'Sultan 1959'!$H$2:$H$10</definedName>
    <definedName name="GV_Sultan_1959_Var07" localSheetId="16">'Sultan 1959'!$I$2:$I$10</definedName>
    <definedName name="GV_Sultan_1959_Var08" localSheetId="16">'Sultan 1959'!$J$2:$J$10</definedName>
    <definedName name="GV_Sultan_1959_Var09" localSheetId="16">'Sultan 1959'!$K$2:$K$10</definedName>
    <definedName name="GV_Sultan_1959_Var10" localSheetId="16">'Sultan 1959'!$L$2:$L$10</definedName>
    <definedName name="GV_Sultan_1959_Var11" localSheetId="16">'Sultan 1959'!$M$2:$M$10</definedName>
    <definedName name="GV_Sultan_1959_Var12" localSheetId="16">'Sultan 1959'!$N$2:$N$10</definedName>
    <definedName name="GV_Sultan_1959_Var13" localSheetId="16">'Sultan 1959'!$O$2:$O$10</definedName>
    <definedName name="GV_Sultan_1959_Var14" localSheetId="16">'Sultan 1959'!$P$2:$P$10</definedName>
    <definedName name="GV_Sultan_1959_Var15" localSheetId="16">'Sultan 1959'!$Q$2:$Q$10</definedName>
    <definedName name="GV_Sultan_1959_Var16" localSheetId="16">'Sultan 1959'!#REF!</definedName>
    <definedName name="GV_Sultan_1959_Var17" localSheetId="16">'Sultan 1959'!$T$2:$T$10</definedName>
    <definedName name="GV_Sultan_1959_Var18" localSheetId="16">'Sultan 1959'!$U$2:$U$10</definedName>
    <definedName name="GV_Sultan_1959_Var19" localSheetId="16">'Sultan 1959'!$V$2:$V$10</definedName>
    <definedName name="GV_Sultan_1959_Var20" localSheetId="16">'Sultan 1959'!$W$2:$W$10</definedName>
    <definedName name="GV_Sultan_1959_Var21" localSheetId="16">'Sultan 1959'!$X$2:$X$10</definedName>
    <definedName name="GV_Sultan_1959_Var22" localSheetId="16">'Sultan 1959'!$Y$2:$Y$10</definedName>
    <definedName name="GV_Sultan_1959_Var23" localSheetId="16">'Sultan 1959'!$Z$2:$Z$10</definedName>
    <definedName name="GV_Sultan_1959_Var24" localSheetId="16">'Sultan 1959'!$AA$2:$AA$10</definedName>
    <definedName name="GV_Sultan_1959_Var25" localSheetId="16">'Sultan 1959'!$AB$2:$AB$10</definedName>
    <definedName name="GV_Sultan_1959_Var26" localSheetId="16">'Sultan 1959'!$AC$2:$AC$10</definedName>
    <definedName name="GV_Sultan_1959_Var27" localSheetId="16">'Sultan 1959'!$AD$2:$AD$10</definedName>
    <definedName name="GV_Sultan_1959_Var28" localSheetId="16">'Sultan 1959'!$AE$2:$AE$10</definedName>
    <definedName name="GV_Sultan_1959_Var29" localSheetId="16">'Sultan 1959'!$AF$2:$AF$10</definedName>
    <definedName name="GV_Sultan_1959_Var30" localSheetId="16">'Sultan 1959'!$AG$2:$AG$10</definedName>
    <definedName name="GV_Takahashi_1976_Aria1" localSheetId="27">'Takahashi 1976'!$B$2:$B$10</definedName>
    <definedName name="GV_Takahashi_1976_Aria2" localSheetId="27">'Takahashi 1976'!$AH$2:$AH$10</definedName>
    <definedName name="GV_Takahashi_1976_Var01" localSheetId="27">'Takahashi 1976'!$C$2:$C$10</definedName>
    <definedName name="GV_Takahashi_1976_Var02" localSheetId="27">'Takahashi 1976'!$D$2:$D$10</definedName>
    <definedName name="GV_Takahashi_1976_Var03" localSheetId="27">'Takahashi 1976'!$E$2:$E$10</definedName>
    <definedName name="GV_Takahashi_1976_Var04" localSheetId="27">'Takahashi 1976'!$F$2:$F$10</definedName>
    <definedName name="GV_Takahashi_1976_Var05" localSheetId="27">'Takahashi 1976'!$G$2:$G$10</definedName>
    <definedName name="GV_Takahashi_1976_Var06" localSheetId="27">'Takahashi 1976'!$H$2:$H$10</definedName>
    <definedName name="GV_Takahashi_1976_Var07" localSheetId="27">'Takahashi 1976'!$I$2:$I$10</definedName>
    <definedName name="GV_Takahashi_1976_Var08" localSheetId="27">'Takahashi 1976'!$J$2:$J$10</definedName>
    <definedName name="GV_Takahashi_1976_Var09" localSheetId="27">'Takahashi 1976'!$K$2:$K$10</definedName>
    <definedName name="GV_Takahashi_1976_Var10" localSheetId="27">'Takahashi 1976'!$L$2:$L$10</definedName>
    <definedName name="GV_Takahashi_1976_Var11" localSheetId="27">'Takahashi 1976'!$M$2:$M$10</definedName>
    <definedName name="GV_Takahashi_1976_Var12" localSheetId="27">'Takahashi 1976'!$N$2:$N$10</definedName>
    <definedName name="GV_Takahashi_1976_Var13" localSheetId="27">'Takahashi 1976'!$O$2:$O$10</definedName>
    <definedName name="GV_Takahashi_1976_Var14" localSheetId="27">'Takahashi 1976'!$P$2:$P$10</definedName>
    <definedName name="GV_Takahashi_1976_Var15" localSheetId="27">'Takahashi 1976'!$Q$2:$Q$10</definedName>
    <definedName name="GV_Takahashi_1976_Var16" localSheetId="27">'Takahashi 1976'!#REF!</definedName>
    <definedName name="GV_Takahashi_1976_Var17" localSheetId="27">'Takahashi 1976'!$T$2:$T$10</definedName>
    <definedName name="GV_Takahashi_1976_Var18" localSheetId="27">'Takahashi 1976'!$U$2:$U$10</definedName>
    <definedName name="GV_Takahashi_1976_Var19" localSheetId="27">'Takahashi 1976'!$V$2:$V$10</definedName>
    <definedName name="GV_Takahashi_1976_Var20" localSheetId="27">'Takahashi 1976'!$W$2:$W$10</definedName>
    <definedName name="GV_Takahashi_1976_Var21" localSheetId="27">'Takahashi 1976'!$X$2:$X$10</definedName>
    <definedName name="GV_Takahashi_1976_Var22" localSheetId="27">'Takahashi 1976'!$Y$2:$Y$10</definedName>
    <definedName name="GV_Takahashi_1976_Var23" localSheetId="27">'Takahashi 1976'!$Z$2:$Z$10</definedName>
    <definedName name="GV_Takahashi_1976_Var24" localSheetId="27">'Takahashi 1976'!$AA$2:$AA$10</definedName>
    <definedName name="GV_Takahashi_1976_Var25" localSheetId="27">'Takahashi 1976'!$AB$2:$AB$10</definedName>
    <definedName name="GV_Takahashi_1976_Var26" localSheetId="27">'Takahashi 1976'!$AC$2:$AC$10</definedName>
    <definedName name="GV_Takahashi_1976_Var27" localSheetId="27">'Takahashi 1976'!$AD$2:$AD$10</definedName>
    <definedName name="GV_Takahashi_1976_Var28" localSheetId="27">'Takahashi 1976'!$AE$2:$AE$10</definedName>
    <definedName name="GV_Takahashi_1976_Var29" localSheetId="27">'Takahashi 1976'!$AF$2:$AF$10</definedName>
    <definedName name="GV_Takahashi_1976_Var30" localSheetId="27">'Takahashi 1976'!$AG$2:$AG$10</definedName>
    <definedName name="GV_Takahashi2004_Aria1" localSheetId="58">'Takahashi 2004'!$B$2:$B$10</definedName>
    <definedName name="GV_Takahashi2004_Aria2" localSheetId="58">'Takahashi 2004'!$AH$2:$AH$10</definedName>
    <definedName name="GV_Takahashi2004_Var01" localSheetId="58">'Takahashi 2004'!$C$2:$C$10</definedName>
    <definedName name="GV_Takahashi2004_Var02" localSheetId="58">'Takahashi 2004'!$D$2:$D$10</definedName>
    <definedName name="GV_Takahashi2004_Var03" localSheetId="58">'Takahashi 2004'!$E$2:$E$10</definedName>
    <definedName name="GV_Takahashi2004_Var04" localSheetId="58">'Takahashi 2004'!$F$2:$F$10</definedName>
    <definedName name="GV_Takahashi2004_Var05" localSheetId="58">'Takahashi 2004'!$G$2:$G$10</definedName>
    <definedName name="GV_Takahashi2004_Var06" localSheetId="58">'Takahashi 2004'!$H$2:$H$10</definedName>
    <definedName name="GV_Takahashi2004_Var07" localSheetId="58">'Takahashi 2004'!$I$2:$I$10</definedName>
    <definedName name="GV_Takahashi2004_Var08" localSheetId="58">'Takahashi 2004'!$J$2:$J$10</definedName>
    <definedName name="GV_Takahashi2004_Var09" localSheetId="58">'Takahashi 2004'!$K$2:$K$10</definedName>
    <definedName name="GV_Takahashi2004_Var10" localSheetId="58">'Takahashi 2004'!$L$2:$L$10</definedName>
    <definedName name="GV_Takahashi2004_Var11" localSheetId="58">'Takahashi 2004'!$M$2:$M$10</definedName>
    <definedName name="GV_Takahashi2004_Var12" localSheetId="58">'Takahashi 2004'!$N$2:$N$10</definedName>
    <definedName name="GV_Takahashi2004_Var13" localSheetId="58">'Takahashi 2004'!$O$2:$O$10</definedName>
    <definedName name="GV_Takahashi2004_Var14" localSheetId="58">'Takahashi 2004'!$P$2:$P$10</definedName>
    <definedName name="GV_Takahashi2004_Var15" localSheetId="58">'Takahashi 2004'!$Q$2:$Q$10</definedName>
    <definedName name="GV_Takahashi2004_Var16" localSheetId="58">'Takahashi 2004'!$R$2:$R$31</definedName>
    <definedName name="GV_Takahashi2004_Var17" localSheetId="58">'Takahashi 2004'!$T$2:$T$10</definedName>
    <definedName name="GV_Takahashi2004_Var18" localSheetId="58">'Takahashi 2004'!$U$2:$U$10</definedName>
    <definedName name="GV_Takahashi2004_Var19" localSheetId="58">'Takahashi 2004'!$V$2:$V$10</definedName>
    <definedName name="GV_Takahashi2004_Var20" localSheetId="58">'Takahashi 2004'!$W$2:$W$10</definedName>
    <definedName name="GV_Takahashi2004_Var21" localSheetId="58">'Takahashi 2004'!$X$2:$X$10</definedName>
    <definedName name="GV_Takahashi2004_Var22" localSheetId="58">'Takahashi 2004'!$Y$2:$Y$10</definedName>
    <definedName name="GV_Takahashi2004_Var23" localSheetId="58">'Takahashi 2004'!$Z$2:$Z$10</definedName>
    <definedName name="GV_Takahashi2004_Var24" localSheetId="58">'Takahashi 2004'!$AA$2:$AA$10</definedName>
    <definedName name="GV_Takahashi2004_Var25" localSheetId="58">'Takahashi 2004'!$AB$2:$AB$10</definedName>
    <definedName name="GV_Takahashi2004_Var26" localSheetId="58">'Takahashi 2004'!$AC$2:$AC$10</definedName>
    <definedName name="GV_Takahashi2004_Var27" localSheetId="58">'Takahashi 2004'!$AD$2:$AD$10</definedName>
    <definedName name="GV_Takahashi2004_Var28" localSheetId="58">'Takahashi 2004'!$AE$2:$AE$10</definedName>
    <definedName name="GV_Takahashi2004_Var29" localSheetId="58">'Takahashi 2004'!$AF$2:$AF$10</definedName>
    <definedName name="GV_Takahashi2004_Var30" localSheetId="58">'Takahashi 2004'!$AG$2:$AG$10</definedName>
    <definedName name="GV_Tipo_1986_Aria1" localSheetId="36">'Tipo 1986'!$B$2:$B$10</definedName>
    <definedName name="GV_Tipo_1986_Aria2" localSheetId="36">'Tipo 1986'!$AH$2:$AH$10</definedName>
    <definedName name="GV_Tipo_1986_Var01" localSheetId="36">'Tipo 1986'!$C$2:$C$10</definedName>
    <definedName name="GV_Tipo_1986_Var02" localSheetId="36">'Tipo 1986'!$D$2:$D$10</definedName>
    <definedName name="GV_Tipo_1986_Var03" localSheetId="36">'Tipo 1986'!$E$2:$E$10</definedName>
    <definedName name="GV_Tipo_1986_Var04" localSheetId="36">'Tipo 1986'!$F$2:$F$10</definedName>
    <definedName name="GV_Tipo_1986_Var05" localSheetId="36">'Tipo 1986'!$G$2:$G$10</definedName>
    <definedName name="GV_Tipo_1986_Var06" localSheetId="36">'Tipo 1986'!$H$2:$H$10</definedName>
    <definedName name="GV_Tipo_1986_Var07" localSheetId="36">'Tipo 1986'!$I$2:$I$10</definedName>
    <definedName name="GV_Tipo_1986_Var08" localSheetId="36">'Tipo 1986'!$J$2:$J$10</definedName>
    <definedName name="GV_Tipo_1986_Var09" localSheetId="36">'Tipo 1986'!$K$2:$K$10</definedName>
    <definedName name="GV_Tipo_1986_Var10" localSheetId="36">'Tipo 1986'!$L$2:$L$10</definedName>
    <definedName name="GV_Tipo_1986_Var11" localSheetId="36">'Tipo 1986'!$M$2:$M$10</definedName>
    <definedName name="GV_Tipo_1986_Var12" localSheetId="36">'Tipo 1986'!$N$2:$N$10</definedName>
    <definedName name="GV_Tipo_1986_Var13" localSheetId="36">'Tipo 1986'!$O$2:$O$10</definedName>
    <definedName name="GV_Tipo_1986_Var14" localSheetId="36">'Tipo 1986'!$P$2:$P$10</definedName>
    <definedName name="GV_Tipo_1986_Var15" localSheetId="36">'Tipo 1986'!$Q$2:$Q$10</definedName>
    <definedName name="GV_Tipo_1986_Var16" localSheetId="36">'Tipo 1986'!#REF!</definedName>
    <definedName name="GV_Tipo_1986_Var17" localSheetId="36">'Tipo 1986'!$T$2:$T$10</definedName>
    <definedName name="GV_Tipo_1986_Var18" localSheetId="36">'Tipo 1986'!$U$2:$U$10</definedName>
    <definedName name="GV_Tipo_1986_Var19" localSheetId="36">'Tipo 1986'!$V$2:$V$10</definedName>
    <definedName name="GV_Tipo_1986_Var20" localSheetId="36">'Tipo 1986'!$W$2:$W$10</definedName>
    <definedName name="GV_Tipo_1986_Var21" localSheetId="36">'Tipo 1986'!$X$2:$X$10</definedName>
    <definedName name="GV_Tipo_1986_Var22" localSheetId="36">'Tipo 1986'!$Y$2:$Y$10</definedName>
    <definedName name="GV_Tipo_1986_Var23" localSheetId="36">'Tipo 1986'!$Z$2:$Z$10</definedName>
    <definedName name="GV_Tipo_1986_Var24" localSheetId="36">'Tipo 1986'!$AA$2:$AA$10</definedName>
    <definedName name="GV_Tipo_1986_Var25" localSheetId="36">'Tipo 1986'!$AB$2:$AB$10</definedName>
    <definedName name="GV_Tipo_1986_Var26" localSheetId="36">'Tipo 1986'!$AC$2:$AC$10</definedName>
    <definedName name="GV_Tipo_1986_Var27" localSheetId="36">'Tipo 1986'!$AD$2:$AD$10</definedName>
    <definedName name="GV_Tipo_1986_Var28" localSheetId="36">'Tipo 1986'!$AE$2:$AE$10</definedName>
    <definedName name="GV_Tipo_1986_Var29" localSheetId="36">'Tipo 1986'!$AF$2:$AF$10</definedName>
    <definedName name="GV_Tipo_1986_Var30" localSheetId="36">'Tipo 1986'!$AG$2:$AG$10</definedName>
    <definedName name="GV_Tureck1957_Aria1" localSheetId="12">'Tureck 1957'!$B$2:$B$10</definedName>
    <definedName name="GV_Tureck1957_Aria2" localSheetId="12">'Tureck 1957'!$AH$2:$AH$10</definedName>
    <definedName name="GV_Tureck1957_Var01" localSheetId="12">'Tureck 1957'!$C$2:$C$10</definedName>
    <definedName name="GV_Tureck1957_Var02" localSheetId="12">'Tureck 1957'!$D$2:$D$10</definedName>
    <definedName name="GV_Tureck1957_Var03" localSheetId="12">'Tureck 1957'!$E$2:$E$10</definedName>
    <definedName name="GV_Tureck1957_Var04" localSheetId="12">'Tureck 1957'!$F$2:$F$10</definedName>
    <definedName name="GV_Tureck1957_Var05" localSheetId="12">'Tureck 1957'!$G$2:$G$10</definedName>
    <definedName name="GV_Tureck1957_Var06" localSheetId="12">'Tureck 1957'!$H$2:$H$10</definedName>
    <definedName name="GV_Tureck1957_Var07" localSheetId="12">'Tureck 1957'!$I$2:$I$10</definedName>
    <definedName name="GV_Tureck1957_Var08" localSheetId="12">'Tureck 1957'!$J$2:$J$10</definedName>
    <definedName name="GV_Tureck1957_Var09" localSheetId="12">'Tureck 1957'!$K$2:$K$10</definedName>
    <definedName name="GV_Tureck1957_Var10" localSheetId="12">'Tureck 1957'!$L$2:$L$10</definedName>
    <definedName name="GV_Tureck1957_Var11" localSheetId="12">'Tureck 1957'!$M$2:$M$10</definedName>
    <definedName name="GV_Tureck1957_Var12" localSheetId="12">'Tureck 1957'!$N$2:$N$10</definedName>
    <definedName name="GV_Tureck1957_Var13" localSheetId="12">'Tureck 1957'!$O$2:$O$10</definedName>
    <definedName name="GV_Tureck1957_Var14" localSheetId="12">'Tureck 1957'!$P$2:$P$10</definedName>
    <definedName name="GV_Tureck1957_Var15" localSheetId="12">'Tureck 1957'!$Q$2:$Q$10</definedName>
    <definedName name="GV_Tureck1957_Var16" localSheetId="12">'Tureck 1957'!$R$2:$R$30</definedName>
    <definedName name="GV_Tureck1957_Var17" localSheetId="12">'Tureck 1957'!$T$2:$T$10</definedName>
    <definedName name="GV_Tureck1957_Var18" localSheetId="12">'Tureck 1957'!$U$2:$U$10</definedName>
    <definedName name="GV_Tureck1957_Var19" localSheetId="12">'Tureck 1957'!$V$2:$V$10</definedName>
    <definedName name="GV_Tureck1957_Var20" localSheetId="12">'Tureck 1957'!$W$2:$W$10</definedName>
    <definedName name="GV_Tureck1957_Var21" localSheetId="12">'Tureck 1957'!$X$2:$X$10</definedName>
    <definedName name="GV_Tureck1957_Var22" localSheetId="12">'Tureck 1957'!$Y$2:$Y$10</definedName>
    <definedName name="GV_Tureck1957_Var23" localSheetId="12">'Tureck 1957'!$Z$2:$Z$10</definedName>
    <definedName name="GV_Tureck1957_Var24" localSheetId="12">'Tureck 1957'!$AA$2:$AA$10</definedName>
    <definedName name="GV_Tureck1957_Var25" localSheetId="12">'Tureck 1957'!$AB$2:$AB$10</definedName>
    <definedName name="GV_Tureck1957_Var26" localSheetId="12">'Tureck 1957'!$AC$2:$AC$10</definedName>
    <definedName name="GV_Tureck1957_Var27" localSheetId="12">'Tureck 1957'!$AD$2:$AD$10</definedName>
    <definedName name="GV_Tureck1957_Var28" localSheetId="12">'Tureck 1957'!$AE$2:$AE$10</definedName>
    <definedName name="GV_Tureck1957_Var29" localSheetId="12">'Tureck 1957'!$AF$2:$AF$10</definedName>
    <definedName name="GV_Tureck1957_Var30" localSheetId="12">'Tureck 1957'!$AG$2:$AG$10</definedName>
    <definedName name="GV_Tureck1998_Aria1" localSheetId="49">'Tureck 1998'!$B$2:$B$10</definedName>
    <definedName name="GV_Tureck1998_Aria2" localSheetId="49">'Tureck 1998'!$AH$2:$AH$10</definedName>
    <definedName name="GV_Tureck1998_Var01" localSheetId="49">'Tureck 1998'!$C$2:$C$10</definedName>
    <definedName name="GV_Tureck1998_Var02" localSheetId="49">'Tureck 1998'!$D$2:$D$10</definedName>
    <definedName name="GV_Tureck1998_Var03" localSheetId="49">'Tureck 1998'!$E$2:$E$10</definedName>
    <definedName name="GV_Tureck1998_Var04" localSheetId="49">'Tureck 1998'!$F$2:$F$10</definedName>
    <definedName name="GV_Tureck1998_Var05" localSheetId="49">'Tureck 1998'!$G$2:$G$10</definedName>
    <definedName name="GV_Tureck1998_Var06" localSheetId="49">'Tureck 1998'!$H$2:$H$10</definedName>
    <definedName name="GV_Tureck1998_Var07" localSheetId="49">'Tureck 1998'!$I$2:$I$10</definedName>
    <definedName name="GV_Tureck1998_Var08" localSheetId="49">'Tureck 1998'!$J$2:$J$10</definedName>
    <definedName name="GV_Tureck1998_Var09" localSheetId="49">'Tureck 1998'!$K$2:$K$10</definedName>
    <definedName name="GV_Tureck1998_Var10" localSheetId="49">'Tureck 1998'!$L$2:$L$10</definedName>
    <definedName name="GV_Tureck1998_Var11" localSheetId="49">'Tureck 1998'!$M$2:$M$10</definedName>
    <definedName name="GV_Tureck1998_Var12" localSheetId="49">'Tureck 1998'!$N$2:$N$10</definedName>
    <definedName name="GV_Tureck1998_Var13" localSheetId="49">'Tureck 1998'!$O$2:$O$10</definedName>
    <definedName name="GV_Tureck1998_Var14" localSheetId="49">'Tureck 1998'!$P$2:$P$10</definedName>
    <definedName name="GV_Tureck1998_Var15" localSheetId="49">'Tureck 1998'!$Q$2:$Q$10</definedName>
    <definedName name="GV_Tureck1998_Var16" localSheetId="49">'Tureck 1998'!$R$2:$R$31</definedName>
    <definedName name="GV_Tureck1998_Var17" localSheetId="49">'Tureck 1998'!$T$2:$T$10</definedName>
    <definedName name="GV_Tureck1998_Var18" localSheetId="49">'Tureck 1998'!$U$2:$U$10</definedName>
    <definedName name="GV_Tureck1998_Var19" localSheetId="49">'Tureck 1998'!$V$2:$V$10</definedName>
    <definedName name="GV_Tureck1998_Var20" localSheetId="49">'Tureck 1998'!$W$2:$W$10</definedName>
    <definedName name="GV_Tureck1998_Var21" localSheetId="49">'Tureck 1998'!$X$2:$X$10</definedName>
    <definedName name="GV_Tureck1998_Var22" localSheetId="49">'Tureck 1998'!$Y$2:$Y$10</definedName>
    <definedName name="GV_Tureck1998_Var23" localSheetId="49">'Tureck 1998'!$Z$2:$Z$10</definedName>
    <definedName name="GV_Tureck1998_Var24" localSheetId="49">'Tureck 1998'!$AA$2:$AA$10</definedName>
    <definedName name="GV_Tureck1998_Var24_1" localSheetId="49">'Tureck 1998'!#REF!</definedName>
    <definedName name="GV_Tureck1998_Var25" localSheetId="49">'Tureck 1998'!$AB$2:$AB$10</definedName>
    <definedName name="GV_Tureck1998_Var26" localSheetId="49">'Tureck 1998'!$AC$2:$AC$10</definedName>
    <definedName name="GV_Tureck1998_Var27" localSheetId="49">'Tureck 1998'!$AD$2:$AD$10</definedName>
    <definedName name="GV_Tureck1998_Var28" localSheetId="49">'Tureck 1998'!$AE$2:$AE$10</definedName>
    <definedName name="GV_Tureck1998_Var29" localSheetId="49">'Tureck 1998'!$AF$2:$AF$10</definedName>
    <definedName name="GV_Tureck1998_Var30" localSheetId="49">'Tureck 1998'!$AG$2:$AG$10</definedName>
    <definedName name="GV_Verlet1992_Aria1" localSheetId="43">'Verlet 1992'!$B$2:$B$10</definedName>
    <definedName name="GV_Verlet1992_Aria2" localSheetId="43">'Verlet 1992'!$AH$2:$AH$10</definedName>
    <definedName name="GV_Verlet1992_Var01" localSheetId="43">'Verlet 1992'!$C$2:$C$10</definedName>
    <definedName name="GV_Verlet1992_Var02" localSheetId="43">'Verlet 1992'!$D$2:$D$10</definedName>
    <definedName name="GV_Verlet1992_Var03" localSheetId="43">'Verlet 1992'!$E$2:$E$10</definedName>
    <definedName name="GV_Verlet1992_Var04" localSheetId="43">'Verlet 1992'!$F$2:$F$10</definedName>
    <definedName name="GV_Verlet1992_Var05" localSheetId="43">'Verlet 1992'!$G$2:$G$10</definedName>
    <definedName name="GV_Verlet1992_Var06" localSheetId="43">'Verlet 1992'!$H$2:$H$10</definedName>
    <definedName name="GV_Verlet1992_Var07" localSheetId="43">'Verlet 1992'!$I$2:$I$10</definedName>
    <definedName name="GV_Verlet1992_Var08" localSheetId="43">'Verlet 1992'!$J$2:$J$10</definedName>
    <definedName name="GV_Verlet1992_Var09" localSheetId="43">'Verlet 1992'!$K$2:$K$10</definedName>
    <definedName name="GV_Verlet1992_Var10" localSheetId="43">'Verlet 1992'!$L$2:$L$10</definedName>
    <definedName name="GV_Verlet1992_Var11" localSheetId="43">'Verlet 1992'!$M$2:$M$10</definedName>
    <definedName name="GV_Verlet1992_Var12" localSheetId="43">'Verlet 1992'!$N$2:$N$10</definedName>
    <definedName name="GV_Verlet1992_Var13" localSheetId="43">'Verlet 1992'!$O$2:$O$10</definedName>
    <definedName name="GV_Verlet1992_Var14" localSheetId="43">'Verlet 1992'!$P$2:$P$10</definedName>
    <definedName name="GV_Verlet1992_Var15" localSheetId="43">'Verlet 1992'!$Q$2:$Q$10</definedName>
    <definedName name="GV_Verlet1992_Var16" localSheetId="43">'Verlet 1992'!$R$2:$R$31</definedName>
    <definedName name="GV_Verlet1992_Var17" localSheetId="43">'Verlet 1992'!$T$2:$T$10</definedName>
    <definedName name="GV_Verlet1992_Var18" localSheetId="43">'Verlet 1992'!$U$2:$U$10</definedName>
    <definedName name="GV_Verlet1992_Var19" localSheetId="43">'Verlet 1992'!$V$2:$V$10</definedName>
    <definedName name="GV_Verlet1992_Var20" localSheetId="43">'Verlet 1992'!$W$2:$W$10</definedName>
    <definedName name="GV_Verlet1992_Var21" localSheetId="43">'Verlet 1992'!$X$2:$X$10</definedName>
    <definedName name="GV_Verlet1992_Var22" localSheetId="43">'Verlet 1992'!$Y$2:$Y$10</definedName>
    <definedName name="GV_Verlet1992_Var23" localSheetId="43">'Verlet 1992'!$Z$2:$Z$10</definedName>
    <definedName name="GV_Verlet1992_Var24" localSheetId="43">'Verlet 1992'!$AA$2:$AA$10</definedName>
    <definedName name="GV_Verlet1992_Var25" localSheetId="43">'Verlet 1992'!$AB$2:$AB$10</definedName>
    <definedName name="GV_Verlet1992_Var26" localSheetId="43">'Verlet 1992'!$AC$2:$AC$10</definedName>
    <definedName name="GV_Verlet1992_Var27" localSheetId="43">'Verlet 1992'!$AD$2:$AD$10</definedName>
    <definedName name="GV_Verlet1992_Var28" localSheetId="43">'Verlet 1992'!$AE$2:$AE$10</definedName>
    <definedName name="GV_Verlet1992_Var29" localSheetId="43">'Verlet 1992'!$AF$2:$AF$10</definedName>
    <definedName name="GV_Verlet1992_Var30" localSheetId="43">'Verlet 1992'!$AG$2:$AG$10</definedName>
    <definedName name="GV_Vladar1997_Aria1" localSheetId="47">'Vladar 1997'!$B$2:$B$10</definedName>
    <definedName name="GV_Vladar1997_Aria2" localSheetId="47">'Vladar 1997'!$AH$2:$AH$10</definedName>
    <definedName name="GV_Vladar1997_Var01" localSheetId="47">'Vladar 1997'!$C$2:$C$10</definedName>
    <definedName name="GV_Vladar1997_Var02" localSheetId="47">'Vladar 1997'!$D$2:$D$10</definedName>
    <definedName name="GV_Vladar1997_Var03" localSheetId="47">'Vladar 1997'!$E$2:$E$10</definedName>
    <definedName name="GV_Vladar1997_Var04" localSheetId="47">'Vladar 1997'!$F$2:$F$10</definedName>
    <definedName name="GV_Vladar1997_Var05" localSheetId="47">'Vladar 1997'!$G$2:$G$10</definedName>
    <definedName name="GV_Vladar1997_Var06" localSheetId="47">'Vladar 1997'!$H$2:$H$10</definedName>
    <definedName name="GV_Vladar1997_Var07" localSheetId="47">'Vladar 1997'!$I$2:$I$10</definedName>
    <definedName name="GV_Vladar1997_Var08" localSheetId="47">'Vladar 1997'!$J$2:$J$10</definedName>
    <definedName name="GV_Vladar1997_Var09" localSheetId="47">'Vladar 1997'!$K$2:$K$10</definedName>
    <definedName name="GV_Vladar1997_Var10" localSheetId="47">'Vladar 1997'!$L$2:$L$10</definedName>
    <definedName name="GV_Vladar1997_Var11" localSheetId="47">'Vladar 1997'!$M$2:$M$10</definedName>
    <definedName name="GV_Vladar1997_Var12" localSheetId="47">'Vladar 1997'!$N$2:$N$10</definedName>
    <definedName name="GV_Vladar1997_Var13" localSheetId="47">'Vladar 1997'!$O$2:$O$10</definedName>
    <definedName name="GV_Vladar1997_Var14" localSheetId="47">'Vladar 1997'!$P$2:$P$10</definedName>
    <definedName name="GV_Vladar1997_Var15" localSheetId="47">'Vladar 1997'!$Q$2:$Q$10</definedName>
    <definedName name="GV_Vladar1997_Var16" localSheetId="47">'Vladar 1997'!$R$2:$R$30</definedName>
    <definedName name="GV_Vladar1997_Var17" localSheetId="47">'Vladar 1997'!$T$2:$T$10</definedName>
    <definedName name="GV_Vladar1997_Var18" localSheetId="47">'Vladar 1997'!$U$2:$U$10</definedName>
    <definedName name="GV_Vladar1997_Var19" localSheetId="47">'Vladar 1997'!$V$2:$V$10</definedName>
    <definedName name="GV_Vladar1997_Var20" localSheetId="47">'Vladar 1997'!$W$2:$W$10</definedName>
    <definedName name="GV_Vladar1997_Var21" localSheetId="47">'Vladar 1997'!$X$2:$X$10</definedName>
    <definedName name="GV_Vladar1997_Var22" localSheetId="47">'Vladar 1997'!$Y$2:$Y$10</definedName>
    <definedName name="GV_Vladar1997_Var23" localSheetId="47">'Vladar 1997'!$Z$2:$Z$10</definedName>
    <definedName name="GV_Vladar1997_Var24" localSheetId="47">'Vladar 1997'!$AA$2:$AA$10</definedName>
    <definedName name="GV_Vladar1997_Var25" localSheetId="47">'Vladar 1997'!$AB$2:$AB$10</definedName>
    <definedName name="GV_Vladar1997_Var26" localSheetId="47">'Vladar 1997'!$AC$2:$AC$10</definedName>
    <definedName name="GV_Vladar1997_Var27" localSheetId="47">'Vladar 1997'!$AD$2:$AD$10</definedName>
    <definedName name="GV_Vladar1997_Var28" localSheetId="47">'Vladar 1997'!$AE$2:$AE$10</definedName>
    <definedName name="GV_Vladar1997_Var29" localSheetId="47">'Vladar 1997'!$AF$2:$AF$10</definedName>
    <definedName name="GV_Vladar1997_Var30" localSheetId="47">'Vladar 1997'!$AG$2:$AG$10</definedName>
    <definedName name="GV_Weissenberg1981_Aria1" localSheetId="30">'Weissenberg 1981'!$B$2:$B$10</definedName>
    <definedName name="GV_Weissenberg1981_Aria2" localSheetId="30">'Weissenberg 1981'!$AH$2:$AH$10</definedName>
    <definedName name="GV_Weissenberg1981_Var01" localSheetId="30">'Weissenberg 1981'!$C$2:$C$10</definedName>
    <definedName name="GV_Weissenberg1981_Var02" localSheetId="30">'Weissenberg 1981'!$D$2:$D$10</definedName>
    <definedName name="GV_Weissenberg1981_Var03" localSheetId="30">'Weissenberg 1981'!$E$2:$E$10</definedName>
    <definedName name="GV_Weissenberg1981_Var04" localSheetId="30">'Weissenberg 1981'!$F$2:$F$10</definedName>
    <definedName name="GV_Weissenberg1981_Var05" localSheetId="30">'Weissenberg 1981'!$G$2:$G$10</definedName>
    <definedName name="GV_Weissenberg1981_Var06" localSheetId="30">'Weissenberg 1981'!$H$2:$H$10</definedName>
    <definedName name="GV_Weissenberg1981_Var07" localSheetId="30">'Weissenberg 1981'!$I$2:$I$10</definedName>
    <definedName name="GV_Weissenberg1981_Var08" localSheetId="30">'Weissenberg 1981'!$J$2:$J$10</definedName>
    <definedName name="GV_Weissenberg1981_Var09" localSheetId="30">'Weissenberg 1981'!$K$2:$K$10</definedName>
    <definedName name="GV_Weissenberg1981_Var10" localSheetId="30">'Weissenberg 1981'!$L$2:$L$10</definedName>
    <definedName name="GV_Weissenberg1981_Var11" localSheetId="30">'Weissenberg 1981'!$M$2:$M$10</definedName>
    <definedName name="GV_Weissenberg1981_Var12" localSheetId="30">'Weissenberg 1981'!$N$2:$N$10</definedName>
    <definedName name="GV_Weissenberg1981_Var13" localSheetId="30">'Weissenberg 1981'!$O$2:$O$10</definedName>
    <definedName name="GV_Weissenberg1981_Var14" localSheetId="30">'Weissenberg 1981'!$P$2:$P$10</definedName>
    <definedName name="GV_Weissenberg1981_Var15" localSheetId="30">'Weissenberg 1981'!$Q$2:$Q$10</definedName>
    <definedName name="GV_Weissenberg1981_Var16" localSheetId="30">'Weissenberg 1981'!#REF!</definedName>
    <definedName name="GV_Weissenberg1981_Var17" localSheetId="30">'Weissenberg 1981'!$T$2:$T$10</definedName>
    <definedName name="GV_Weissenberg1981_Var18" localSheetId="30">'Weissenberg 1981'!$U$2:$U$10</definedName>
    <definedName name="GV_Weissenberg1981_Var19" localSheetId="30">'Weissenberg 1981'!$V$2:$V$10</definedName>
    <definedName name="GV_Weissenberg1981_Var20" localSheetId="30">'Weissenberg 1981'!$W$2:$W$10</definedName>
    <definedName name="GV_Weissenberg1981_Var21" localSheetId="30">'Weissenberg 1981'!$X$2:$X$10</definedName>
    <definedName name="GV_Weissenberg1981_Var22" localSheetId="30">'Weissenberg 1981'!$Y$2:$Y$10</definedName>
    <definedName name="GV_Weissenberg1981_Var23" localSheetId="30">'Weissenberg 1981'!$Z$2:$Z$10</definedName>
    <definedName name="GV_Weissenberg1981_Var24" localSheetId="30">'Weissenberg 1981'!$AA$2:$AA$10</definedName>
    <definedName name="GV_Weissenberg1981_Var25" localSheetId="30">'Weissenberg 1981'!$AB$2:$AB$10</definedName>
    <definedName name="GV_Weissenberg1981_Var26" localSheetId="30">'Weissenberg 1981'!$AC$2:$AC$10</definedName>
    <definedName name="GV_Weissenberg1981_Var27" localSheetId="30">'Weissenberg 1981'!$AD$2:$AD$10</definedName>
    <definedName name="GV_Weissenberg1981_Var28" localSheetId="30">'Weissenberg 1981'!$AE$2:$AE$10</definedName>
    <definedName name="GV_Weissenberg1981_Var29" localSheetId="30">'Weissenberg 1981'!$AF$2:$AF$10</definedName>
    <definedName name="GV_Weissenberg1981_Var30" localSheetId="30">'Weissenberg 1981'!$AG$2:$AG$10</definedName>
    <definedName name="GV_Zhu_Xiao_Mei2007_Aria1" localSheetId="61">'Zhu 2007'!$B$2:$B$10</definedName>
    <definedName name="GV_Zhu_Xiao_Mei2007_Aria2" localSheetId="61">'Zhu 2007'!$AH$2:$AH$10</definedName>
    <definedName name="GV_Zhu_Xiao_Mei2007_Var01" localSheetId="61">'Zhu 2007'!$C$2:$C$10</definedName>
    <definedName name="GV_Zhu_Xiao_Mei2007_Var02" localSheetId="61">'Zhu 2007'!$D$2:$D$10</definedName>
    <definedName name="GV_Zhu_Xiao_Mei2007_Var03" localSheetId="61">'Zhu 2007'!$E$2:$E$10</definedName>
    <definedName name="GV_Zhu_Xiao_Mei2007_Var04" localSheetId="61">'Zhu 2007'!$F$2:$F$10</definedName>
    <definedName name="GV_Zhu_Xiao_Mei2007_Var05" localSheetId="61">'Zhu 2007'!$G$2:$G$10</definedName>
    <definedName name="GV_Zhu_Xiao_Mei2007_Var06" localSheetId="61">'Zhu 2007'!$H$2:$H$10</definedName>
    <definedName name="GV_Zhu_Xiao_Mei2007_Var07" localSheetId="61">'Zhu 2007'!$I$2:$I$10</definedName>
    <definedName name="GV_Zhu_Xiao_Mei2007_Var08" localSheetId="61">'Zhu 2007'!$J$2:$J$10</definedName>
    <definedName name="GV_Zhu_Xiao_Mei2007_Var09" localSheetId="61">'Zhu 2007'!$K$2:$K$10</definedName>
    <definedName name="GV_Zhu_Xiao_Mei2007_Var10" localSheetId="61">'Zhu 2007'!$L$2:$L$10</definedName>
    <definedName name="GV_Zhu_Xiao_Mei2007_Var11" localSheetId="61">'Zhu 2007'!$M$2:$M$10</definedName>
    <definedName name="GV_Zhu_Xiao_Mei2007_Var12" localSheetId="61">'Zhu 2007'!$N$2:$N$10</definedName>
    <definedName name="GV_Zhu_Xiao_Mei2007_Var13" localSheetId="61">'Zhu 2007'!$O$2:$O$10</definedName>
    <definedName name="GV_Zhu_Xiao_Mei2007_Var14" localSheetId="61">'Zhu 2007'!$P$2:$P$10</definedName>
    <definedName name="GV_Zhu_Xiao_Mei2007_Var15" localSheetId="61">'Zhu 2007'!$Q$2:$Q$10</definedName>
    <definedName name="GV_Zhu_Xiao_Mei2007_Var16" localSheetId="61">'Zhu 2007'!$R$2:$R$17</definedName>
    <definedName name="GV_Zhu_Xiao_Mei2007_Var17" localSheetId="61">'Zhu 2007'!$T$2:$T$10</definedName>
    <definedName name="GV_Zhu_Xiao_Mei2007_Var18" localSheetId="61">'Zhu 2007'!$U$2:$U$10</definedName>
    <definedName name="GV_Zhu_Xiao_Mei2007_Var19" localSheetId="61">'Zhu 2007'!$V$2:$V$10</definedName>
    <definedName name="GV_Zhu_Xiao_Mei2007_Var20" localSheetId="61">'Zhu 2007'!$W$2:$W$10</definedName>
    <definedName name="GV_Zhu_Xiao_Mei2007_Var21" localSheetId="61">'Zhu 2007'!$X$2:$X$10</definedName>
    <definedName name="GV_Zhu_Xiao_Mei2007_Var22" localSheetId="61">'Zhu 2007'!$Y$2:$Y$10</definedName>
    <definedName name="GV_Zhu_Xiao_Mei2007_Var23" localSheetId="61">'Zhu 2007'!$Z$2:$Z$10</definedName>
    <definedName name="GV_Zhu_Xiao_Mei2007_Var24" localSheetId="61">'Zhu 2007'!$AA$2:$AA$10</definedName>
    <definedName name="GV_Zhu_Xiao_Mei2007_Var25" localSheetId="61">'Zhu 2007'!$AB$2:$AB$10</definedName>
    <definedName name="GV_Zhu_Xiao_Mei2007_Var26" localSheetId="61">'Zhu 2007'!$AC$2:$AC$10</definedName>
    <definedName name="GV_Zhu_Xiao_Mei2007_Var27" localSheetId="61">'Zhu 2007'!$AD$2:$AD$10</definedName>
    <definedName name="GV_Zhu_Xiao_Mei2007_Var28" localSheetId="61">'Zhu 2007'!$AE$2:$AE$10</definedName>
    <definedName name="GV_Zhu_Xiao_Mei2007_Var29" localSheetId="61">'Zhu 2007'!$AF$2:$AF$10</definedName>
    <definedName name="GV_Zhu_Xiao_Mei2007_Var30" localSheetId="61">'Zhu 2007'!$AG$2:$AG$10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6" i="77" l="1"/>
  <c r="AH27" i="77"/>
  <c r="AH22" i="77"/>
  <c r="AH23" i="77"/>
  <c r="AH31" i="77"/>
  <c r="AG26" i="77"/>
  <c r="AG27" i="77"/>
  <c r="AG22" i="77"/>
  <c r="AG23" i="77"/>
  <c r="AG31" i="77"/>
  <c r="AF26" i="77"/>
  <c r="AF27" i="77"/>
  <c r="AF22" i="77"/>
  <c r="AF23" i="77"/>
  <c r="AF31" i="77"/>
  <c r="AE26" i="77"/>
  <c r="AE27" i="77"/>
  <c r="AE22" i="77"/>
  <c r="AE23" i="77"/>
  <c r="AE31" i="77"/>
  <c r="AD26" i="77"/>
  <c r="AD27" i="77"/>
  <c r="AD22" i="77"/>
  <c r="AD23" i="77"/>
  <c r="AD31" i="77"/>
  <c r="AC26" i="77"/>
  <c r="AC27" i="77"/>
  <c r="AC22" i="77"/>
  <c r="AC23" i="77"/>
  <c r="AC31" i="77"/>
  <c r="AB26" i="77"/>
  <c r="AB27" i="77"/>
  <c r="AB22" i="77"/>
  <c r="AB23" i="77"/>
  <c r="AB31" i="77"/>
  <c r="AA26" i="77"/>
  <c r="AA27" i="77"/>
  <c r="AA22" i="77"/>
  <c r="AA23" i="77"/>
  <c r="AA31" i="77"/>
  <c r="Z26" i="77"/>
  <c r="Z27" i="77"/>
  <c r="Z22" i="77"/>
  <c r="Z23" i="77"/>
  <c r="Z31" i="77"/>
  <c r="Y26" i="77"/>
  <c r="Y27" i="77"/>
  <c r="Y22" i="77"/>
  <c r="Y23" i="77"/>
  <c r="Y31" i="77"/>
  <c r="X26" i="77"/>
  <c r="X27" i="77"/>
  <c r="X22" i="77"/>
  <c r="X23" i="77"/>
  <c r="X31" i="77"/>
  <c r="W26" i="77"/>
  <c r="W27" i="77"/>
  <c r="W22" i="77"/>
  <c r="W23" i="77"/>
  <c r="W31" i="77"/>
  <c r="V26" i="77"/>
  <c r="V27" i="77"/>
  <c r="V22" i="77"/>
  <c r="V23" i="77"/>
  <c r="V31" i="77"/>
  <c r="U26" i="77"/>
  <c r="U27" i="77"/>
  <c r="U22" i="77"/>
  <c r="U23" i="77"/>
  <c r="U31" i="77"/>
  <c r="T26" i="77"/>
  <c r="T27" i="77"/>
  <c r="T22" i="77"/>
  <c r="T23" i="77"/>
  <c r="T31" i="77"/>
  <c r="S26" i="77"/>
  <c r="S27" i="77"/>
  <c r="S22" i="77"/>
  <c r="S23" i="77"/>
  <c r="S31" i="77"/>
  <c r="R26" i="77"/>
  <c r="R27" i="77"/>
  <c r="R22" i="77"/>
  <c r="R23" i="77"/>
  <c r="R31" i="77"/>
  <c r="Q26" i="77"/>
  <c r="Q27" i="77"/>
  <c r="Q22" i="77"/>
  <c r="Q23" i="77"/>
  <c r="Q31" i="77"/>
  <c r="P26" i="77"/>
  <c r="P27" i="77"/>
  <c r="P22" i="77"/>
  <c r="P23" i="77"/>
  <c r="P31" i="77"/>
  <c r="O26" i="77"/>
  <c r="O27" i="77"/>
  <c r="O22" i="77"/>
  <c r="O23" i="77"/>
  <c r="O31" i="77"/>
  <c r="N26" i="77"/>
  <c r="N27" i="77"/>
  <c r="N22" i="77"/>
  <c r="N23" i="77"/>
  <c r="N31" i="77"/>
  <c r="M26" i="77"/>
  <c r="M27" i="77"/>
  <c r="M22" i="77"/>
  <c r="M23" i="77"/>
  <c r="M31" i="77"/>
  <c r="L26" i="77"/>
  <c r="L27" i="77"/>
  <c r="L22" i="77"/>
  <c r="L23" i="77"/>
  <c r="L31" i="77"/>
  <c r="K26" i="77"/>
  <c r="K27" i="77"/>
  <c r="K22" i="77"/>
  <c r="K23" i="77"/>
  <c r="K31" i="77"/>
  <c r="J26" i="77"/>
  <c r="J27" i="77"/>
  <c r="J22" i="77"/>
  <c r="J23" i="77"/>
  <c r="J31" i="77"/>
  <c r="I26" i="77"/>
  <c r="I27" i="77"/>
  <c r="I22" i="77"/>
  <c r="I23" i="77"/>
  <c r="I31" i="77"/>
  <c r="H26" i="77"/>
  <c r="H27" i="77"/>
  <c r="H22" i="77"/>
  <c r="H23" i="77"/>
  <c r="H31" i="77"/>
  <c r="G26" i="77"/>
  <c r="G27" i="77"/>
  <c r="G22" i="77"/>
  <c r="G23" i="77"/>
  <c r="G31" i="77"/>
  <c r="F26" i="77"/>
  <c r="F27" i="77"/>
  <c r="F22" i="77"/>
  <c r="F23" i="77"/>
  <c r="F31" i="77"/>
  <c r="E26" i="77"/>
  <c r="E27" i="77"/>
  <c r="E22" i="77"/>
  <c r="E23" i="77"/>
  <c r="E31" i="77"/>
  <c r="D26" i="77"/>
  <c r="D27" i="77"/>
  <c r="D22" i="77"/>
  <c r="D23" i="77"/>
  <c r="D31" i="77"/>
  <c r="C26" i="77"/>
  <c r="C27" i="77"/>
  <c r="C22" i="77"/>
  <c r="C23" i="77"/>
  <c r="C31" i="77"/>
  <c r="B26" i="77"/>
  <c r="B27" i="77"/>
  <c r="B22" i="77"/>
  <c r="B23" i="77"/>
  <c r="B31" i="77"/>
  <c r="AH18" i="77"/>
  <c r="AH19" i="77"/>
  <c r="AH14" i="77"/>
  <c r="AH15" i="77"/>
  <c r="AH30" i="77"/>
  <c r="AG18" i="77"/>
  <c r="AG19" i="77"/>
  <c r="AG14" i="77"/>
  <c r="AG15" i="77"/>
  <c r="AG30" i="77"/>
  <c r="AF18" i="77"/>
  <c r="AF19" i="77"/>
  <c r="AF14" i="77"/>
  <c r="AF15" i="77"/>
  <c r="AF30" i="77"/>
  <c r="AE18" i="77"/>
  <c r="AE19" i="77"/>
  <c r="AE14" i="77"/>
  <c r="AE15" i="77"/>
  <c r="AE30" i="77"/>
  <c r="AD18" i="77"/>
  <c r="AD19" i="77"/>
  <c r="AD14" i="77"/>
  <c r="AD15" i="77"/>
  <c r="AD30" i="77"/>
  <c r="AC18" i="77"/>
  <c r="AC19" i="77"/>
  <c r="AC14" i="77"/>
  <c r="AC15" i="77"/>
  <c r="AC30" i="77"/>
  <c r="AB18" i="77"/>
  <c r="AB19" i="77"/>
  <c r="AB14" i="77"/>
  <c r="AB15" i="77"/>
  <c r="AB30" i="77"/>
  <c r="AA18" i="77"/>
  <c r="AA19" i="77"/>
  <c r="AA14" i="77"/>
  <c r="AA15" i="77"/>
  <c r="AA30" i="77"/>
  <c r="Z18" i="77"/>
  <c r="Z19" i="77"/>
  <c r="Z14" i="77"/>
  <c r="Z15" i="77"/>
  <c r="Z30" i="77"/>
  <c r="Y18" i="77"/>
  <c r="Y19" i="77"/>
  <c r="Y14" i="77"/>
  <c r="Y15" i="77"/>
  <c r="Y30" i="77"/>
  <c r="X18" i="77"/>
  <c r="X19" i="77"/>
  <c r="X14" i="77"/>
  <c r="X15" i="77"/>
  <c r="X30" i="77"/>
  <c r="W18" i="77"/>
  <c r="W19" i="77"/>
  <c r="W14" i="77"/>
  <c r="W15" i="77"/>
  <c r="W30" i="77"/>
  <c r="V18" i="77"/>
  <c r="V19" i="77"/>
  <c r="V14" i="77"/>
  <c r="V15" i="77"/>
  <c r="V30" i="77"/>
  <c r="U18" i="77"/>
  <c r="U19" i="77"/>
  <c r="U14" i="77"/>
  <c r="U15" i="77"/>
  <c r="U30" i="77"/>
  <c r="T18" i="77"/>
  <c r="T19" i="77"/>
  <c r="T14" i="77"/>
  <c r="T15" i="77"/>
  <c r="T30" i="77"/>
  <c r="S18" i="77"/>
  <c r="S19" i="77"/>
  <c r="S14" i="77"/>
  <c r="S15" i="77"/>
  <c r="S30" i="77"/>
  <c r="R18" i="77"/>
  <c r="R19" i="77"/>
  <c r="R14" i="77"/>
  <c r="R15" i="77"/>
  <c r="R30" i="77"/>
  <c r="Q18" i="77"/>
  <c r="Q19" i="77"/>
  <c r="Q14" i="77"/>
  <c r="Q15" i="77"/>
  <c r="Q30" i="77"/>
  <c r="P18" i="77"/>
  <c r="P19" i="77"/>
  <c r="P14" i="77"/>
  <c r="P15" i="77"/>
  <c r="P30" i="77"/>
  <c r="O18" i="77"/>
  <c r="O19" i="77"/>
  <c r="O14" i="77"/>
  <c r="O15" i="77"/>
  <c r="O30" i="77"/>
  <c r="N18" i="77"/>
  <c r="N19" i="77"/>
  <c r="N14" i="77"/>
  <c r="N15" i="77"/>
  <c r="N30" i="77"/>
  <c r="M18" i="77"/>
  <c r="M19" i="77"/>
  <c r="M14" i="77"/>
  <c r="M15" i="77"/>
  <c r="M30" i="77"/>
  <c r="L18" i="77"/>
  <c r="L19" i="77"/>
  <c r="L14" i="77"/>
  <c r="L15" i="77"/>
  <c r="L30" i="77"/>
  <c r="K18" i="77"/>
  <c r="K19" i="77"/>
  <c r="K14" i="77"/>
  <c r="K15" i="77"/>
  <c r="K30" i="77"/>
  <c r="J18" i="77"/>
  <c r="J19" i="77"/>
  <c r="J14" i="77"/>
  <c r="J15" i="77"/>
  <c r="J30" i="77"/>
  <c r="I18" i="77"/>
  <c r="I19" i="77"/>
  <c r="I14" i="77"/>
  <c r="I15" i="77"/>
  <c r="I30" i="77"/>
  <c r="H18" i="77"/>
  <c r="H19" i="77"/>
  <c r="H14" i="77"/>
  <c r="H15" i="77"/>
  <c r="H30" i="77"/>
  <c r="G18" i="77"/>
  <c r="G19" i="77"/>
  <c r="G14" i="77"/>
  <c r="G15" i="77"/>
  <c r="G30" i="77"/>
  <c r="F18" i="77"/>
  <c r="F19" i="77"/>
  <c r="F14" i="77"/>
  <c r="F15" i="77"/>
  <c r="F30" i="77"/>
  <c r="E18" i="77"/>
  <c r="E19" i="77"/>
  <c r="E14" i="77"/>
  <c r="E15" i="77"/>
  <c r="E30" i="77"/>
  <c r="D18" i="77"/>
  <c r="D19" i="77"/>
  <c r="D14" i="77"/>
  <c r="D15" i="77"/>
  <c r="D30" i="77"/>
  <c r="C18" i="77"/>
  <c r="C19" i="77"/>
  <c r="C14" i="77"/>
  <c r="C15" i="77"/>
  <c r="C30" i="77"/>
  <c r="B18" i="77"/>
  <c r="B19" i="77"/>
  <c r="B14" i="77"/>
  <c r="B15" i="77"/>
  <c r="B30" i="77"/>
  <c r="AH28" i="77"/>
  <c r="AG28" i="77"/>
  <c r="AF28" i="77"/>
  <c r="AE28" i="77"/>
  <c r="AD28" i="77"/>
  <c r="AC28" i="77"/>
  <c r="AB28" i="77"/>
  <c r="AA28" i="77"/>
  <c r="Z28" i="77"/>
  <c r="Y28" i="77"/>
  <c r="X28" i="77"/>
  <c r="W28" i="77"/>
  <c r="V28" i="77"/>
  <c r="U28" i="77"/>
  <c r="T28" i="77"/>
  <c r="S28" i="77"/>
  <c r="R28" i="77"/>
  <c r="Q28" i="77"/>
  <c r="P28" i="77"/>
  <c r="O28" i="77"/>
  <c r="N28" i="77"/>
  <c r="M28" i="77"/>
  <c r="L28" i="77"/>
  <c r="K28" i="77"/>
  <c r="J28" i="77"/>
  <c r="I28" i="77"/>
  <c r="H28" i="77"/>
  <c r="G28" i="77"/>
  <c r="F28" i="77"/>
  <c r="E28" i="77"/>
  <c r="D28" i="77"/>
  <c r="C28" i="77"/>
  <c r="B28" i="77"/>
  <c r="AH24" i="77"/>
  <c r="AG24" i="77"/>
  <c r="AF24" i="77"/>
  <c r="AE24" i="77"/>
  <c r="AD24" i="77"/>
  <c r="AC24" i="77"/>
  <c r="AB24" i="77"/>
  <c r="AA24" i="77"/>
  <c r="Z24" i="77"/>
  <c r="Y24" i="77"/>
  <c r="X24" i="77"/>
  <c r="W24" i="77"/>
  <c r="V24" i="77"/>
  <c r="U24" i="77"/>
  <c r="T24" i="77"/>
  <c r="S24" i="77"/>
  <c r="R24" i="77"/>
  <c r="Q24" i="77"/>
  <c r="P24" i="77"/>
  <c r="O24" i="77"/>
  <c r="N24" i="77"/>
  <c r="M24" i="77"/>
  <c r="L24" i="77"/>
  <c r="K24" i="77"/>
  <c r="J24" i="77"/>
  <c r="I24" i="77"/>
  <c r="H24" i="77"/>
  <c r="G24" i="77"/>
  <c r="F24" i="77"/>
  <c r="E24" i="77"/>
  <c r="D24" i="77"/>
  <c r="C24" i="77"/>
  <c r="B24" i="77"/>
  <c r="AH20" i="77"/>
  <c r="AG20" i="77"/>
  <c r="AF20" i="77"/>
  <c r="AE20" i="77"/>
  <c r="AD20" i="77"/>
  <c r="AC20" i="77"/>
  <c r="AB20" i="77"/>
  <c r="AA20" i="77"/>
  <c r="Z20" i="77"/>
  <c r="Y20" i="77"/>
  <c r="X20" i="77"/>
  <c r="W20" i="77"/>
  <c r="V20" i="77"/>
  <c r="U20" i="77"/>
  <c r="T20" i="77"/>
  <c r="S20" i="77"/>
  <c r="R20" i="77"/>
  <c r="Q20" i="77"/>
  <c r="P20" i="77"/>
  <c r="O20" i="77"/>
  <c r="N20" i="77"/>
  <c r="M20" i="77"/>
  <c r="L20" i="77"/>
  <c r="K20" i="77"/>
  <c r="J20" i="77"/>
  <c r="I20" i="77"/>
  <c r="H20" i="77"/>
  <c r="G20" i="77"/>
  <c r="F20" i="77"/>
  <c r="E20" i="77"/>
  <c r="D20" i="77"/>
  <c r="C20" i="77"/>
  <c r="B20" i="77"/>
  <c r="AH16" i="77"/>
  <c r="AG16" i="77"/>
  <c r="AF16" i="77"/>
  <c r="AE16" i="77"/>
  <c r="AD16" i="77"/>
  <c r="AC16" i="77"/>
  <c r="AB16" i="77"/>
  <c r="AA16" i="77"/>
  <c r="Z16" i="77"/>
  <c r="Y16" i="77"/>
  <c r="X16" i="77"/>
  <c r="W16" i="77"/>
  <c r="V16" i="77"/>
  <c r="U16" i="77"/>
  <c r="T16" i="77"/>
  <c r="S16" i="77"/>
  <c r="R16" i="77"/>
  <c r="Q16" i="77"/>
  <c r="P16" i="77"/>
  <c r="O16" i="77"/>
  <c r="N16" i="77"/>
  <c r="M16" i="77"/>
  <c r="L16" i="77"/>
  <c r="K16" i="77"/>
  <c r="J16" i="77"/>
  <c r="I16" i="77"/>
  <c r="H16" i="77"/>
  <c r="G16" i="77"/>
  <c r="F16" i="77"/>
  <c r="E16" i="77"/>
  <c r="D16" i="77"/>
  <c r="C16" i="77"/>
  <c r="B16" i="77"/>
  <c r="AH26" i="76"/>
  <c r="AH27" i="76"/>
  <c r="AH22" i="76"/>
  <c r="AH23" i="76"/>
  <c r="AH31" i="76"/>
  <c r="AG26" i="76"/>
  <c r="AG27" i="76"/>
  <c r="AG22" i="76"/>
  <c r="AG23" i="76"/>
  <c r="AG31" i="76"/>
  <c r="AF26" i="76"/>
  <c r="AF27" i="76"/>
  <c r="AF22" i="76"/>
  <c r="AF23" i="76"/>
  <c r="AF31" i="76"/>
  <c r="AE26" i="76"/>
  <c r="AE27" i="76"/>
  <c r="AE22" i="76"/>
  <c r="AE23" i="76"/>
  <c r="AE31" i="76"/>
  <c r="AD26" i="76"/>
  <c r="AD27" i="76"/>
  <c r="AD22" i="76"/>
  <c r="AD23" i="76"/>
  <c r="AD31" i="76"/>
  <c r="AC26" i="76"/>
  <c r="AC27" i="76"/>
  <c r="AC22" i="76"/>
  <c r="AC23" i="76"/>
  <c r="AC31" i="76"/>
  <c r="AB26" i="76"/>
  <c r="AB27" i="76"/>
  <c r="AB22" i="76"/>
  <c r="AB23" i="76"/>
  <c r="AB31" i="76"/>
  <c r="AA26" i="76"/>
  <c r="AA27" i="76"/>
  <c r="AA22" i="76"/>
  <c r="AA23" i="76"/>
  <c r="AA31" i="76"/>
  <c r="Z26" i="76"/>
  <c r="Z27" i="76"/>
  <c r="Z22" i="76"/>
  <c r="Z23" i="76"/>
  <c r="Z31" i="76"/>
  <c r="Y26" i="76"/>
  <c r="Y27" i="76"/>
  <c r="Y22" i="76"/>
  <c r="Y23" i="76"/>
  <c r="Y31" i="76"/>
  <c r="X26" i="76"/>
  <c r="X27" i="76"/>
  <c r="X22" i="76"/>
  <c r="X23" i="76"/>
  <c r="X31" i="76"/>
  <c r="W26" i="76"/>
  <c r="W27" i="76"/>
  <c r="W22" i="76"/>
  <c r="W23" i="76"/>
  <c r="W31" i="76"/>
  <c r="V26" i="76"/>
  <c r="V27" i="76"/>
  <c r="V22" i="76"/>
  <c r="V23" i="76"/>
  <c r="V31" i="76"/>
  <c r="U26" i="76"/>
  <c r="U27" i="76"/>
  <c r="U22" i="76"/>
  <c r="U23" i="76"/>
  <c r="U31" i="76"/>
  <c r="T26" i="76"/>
  <c r="T27" i="76"/>
  <c r="T22" i="76"/>
  <c r="T23" i="76"/>
  <c r="T31" i="76"/>
  <c r="S26" i="76"/>
  <c r="S27" i="76"/>
  <c r="S22" i="76"/>
  <c r="S23" i="76"/>
  <c r="S31" i="76"/>
  <c r="R26" i="76"/>
  <c r="R27" i="76"/>
  <c r="R22" i="76"/>
  <c r="R23" i="76"/>
  <c r="R31" i="76"/>
  <c r="Q26" i="76"/>
  <c r="Q27" i="76"/>
  <c r="Q22" i="76"/>
  <c r="Q23" i="76"/>
  <c r="Q31" i="76"/>
  <c r="P26" i="76"/>
  <c r="P27" i="76"/>
  <c r="P22" i="76"/>
  <c r="P23" i="76"/>
  <c r="P31" i="76"/>
  <c r="O26" i="76"/>
  <c r="O27" i="76"/>
  <c r="O22" i="76"/>
  <c r="O23" i="76"/>
  <c r="O31" i="76"/>
  <c r="N26" i="76"/>
  <c r="N27" i="76"/>
  <c r="N22" i="76"/>
  <c r="N23" i="76"/>
  <c r="N31" i="76"/>
  <c r="M26" i="76"/>
  <c r="M27" i="76"/>
  <c r="M22" i="76"/>
  <c r="M23" i="76"/>
  <c r="M31" i="76"/>
  <c r="L26" i="76"/>
  <c r="L27" i="76"/>
  <c r="L22" i="76"/>
  <c r="L23" i="76"/>
  <c r="L31" i="76"/>
  <c r="K26" i="76"/>
  <c r="K27" i="76"/>
  <c r="K22" i="76"/>
  <c r="K23" i="76"/>
  <c r="K31" i="76"/>
  <c r="J26" i="76"/>
  <c r="J27" i="76"/>
  <c r="J22" i="76"/>
  <c r="J23" i="76"/>
  <c r="J31" i="76"/>
  <c r="I26" i="76"/>
  <c r="I27" i="76"/>
  <c r="I22" i="76"/>
  <c r="I23" i="76"/>
  <c r="I31" i="76"/>
  <c r="H26" i="76"/>
  <c r="H27" i="76"/>
  <c r="H22" i="76"/>
  <c r="H23" i="76"/>
  <c r="H31" i="76"/>
  <c r="G26" i="76"/>
  <c r="G27" i="76"/>
  <c r="G22" i="76"/>
  <c r="G23" i="76"/>
  <c r="G31" i="76"/>
  <c r="F26" i="76"/>
  <c r="F27" i="76"/>
  <c r="F22" i="76"/>
  <c r="F23" i="76"/>
  <c r="F31" i="76"/>
  <c r="E26" i="76"/>
  <c r="E27" i="76"/>
  <c r="E22" i="76"/>
  <c r="E23" i="76"/>
  <c r="E31" i="76"/>
  <c r="D26" i="76"/>
  <c r="D27" i="76"/>
  <c r="D22" i="76"/>
  <c r="D23" i="76"/>
  <c r="D31" i="76"/>
  <c r="C26" i="76"/>
  <c r="C27" i="76"/>
  <c r="C22" i="76"/>
  <c r="C23" i="76"/>
  <c r="C31" i="76"/>
  <c r="B26" i="76"/>
  <c r="B27" i="76"/>
  <c r="B22" i="76"/>
  <c r="B23" i="76"/>
  <c r="B31" i="76"/>
  <c r="AH18" i="76"/>
  <c r="AH19" i="76"/>
  <c r="AH14" i="76"/>
  <c r="AH15" i="76"/>
  <c r="AH30" i="76"/>
  <c r="AG18" i="76"/>
  <c r="AG19" i="76"/>
  <c r="AG14" i="76"/>
  <c r="AG15" i="76"/>
  <c r="AG30" i="76"/>
  <c r="AF18" i="76"/>
  <c r="AF19" i="76"/>
  <c r="AF14" i="76"/>
  <c r="AF15" i="76"/>
  <c r="AF30" i="76"/>
  <c r="AE18" i="76"/>
  <c r="AE19" i="76"/>
  <c r="AE14" i="76"/>
  <c r="AE15" i="76"/>
  <c r="AE30" i="76"/>
  <c r="AD18" i="76"/>
  <c r="AD19" i="76"/>
  <c r="AD14" i="76"/>
  <c r="AD15" i="76"/>
  <c r="AD30" i="76"/>
  <c r="AC18" i="76"/>
  <c r="AC19" i="76"/>
  <c r="AC14" i="76"/>
  <c r="AC15" i="76"/>
  <c r="AC30" i="76"/>
  <c r="AB18" i="76"/>
  <c r="AB19" i="76"/>
  <c r="AB14" i="76"/>
  <c r="AB15" i="76"/>
  <c r="AB30" i="76"/>
  <c r="AA18" i="76"/>
  <c r="AA19" i="76"/>
  <c r="AA14" i="76"/>
  <c r="AA15" i="76"/>
  <c r="AA30" i="76"/>
  <c r="Z18" i="76"/>
  <c r="Z19" i="76"/>
  <c r="Z14" i="76"/>
  <c r="Z15" i="76"/>
  <c r="Z30" i="76"/>
  <c r="Y18" i="76"/>
  <c r="Y19" i="76"/>
  <c r="Y14" i="76"/>
  <c r="Y15" i="76"/>
  <c r="Y30" i="76"/>
  <c r="X18" i="76"/>
  <c r="X19" i="76"/>
  <c r="X14" i="76"/>
  <c r="X15" i="76"/>
  <c r="X30" i="76"/>
  <c r="W18" i="76"/>
  <c r="W19" i="76"/>
  <c r="W14" i="76"/>
  <c r="W15" i="76"/>
  <c r="W30" i="76"/>
  <c r="V18" i="76"/>
  <c r="V19" i="76"/>
  <c r="V14" i="76"/>
  <c r="V15" i="76"/>
  <c r="V30" i="76"/>
  <c r="U18" i="76"/>
  <c r="U19" i="76"/>
  <c r="U14" i="76"/>
  <c r="U15" i="76"/>
  <c r="U30" i="76"/>
  <c r="T18" i="76"/>
  <c r="T19" i="76"/>
  <c r="T14" i="76"/>
  <c r="T15" i="76"/>
  <c r="T30" i="76"/>
  <c r="S18" i="76"/>
  <c r="S19" i="76"/>
  <c r="S14" i="76"/>
  <c r="S15" i="76"/>
  <c r="S30" i="76"/>
  <c r="R18" i="76"/>
  <c r="R19" i="76"/>
  <c r="R14" i="76"/>
  <c r="R15" i="76"/>
  <c r="R30" i="76"/>
  <c r="Q18" i="76"/>
  <c r="Q19" i="76"/>
  <c r="Q14" i="76"/>
  <c r="Q15" i="76"/>
  <c r="Q30" i="76"/>
  <c r="P18" i="76"/>
  <c r="P19" i="76"/>
  <c r="P14" i="76"/>
  <c r="P15" i="76"/>
  <c r="P30" i="76"/>
  <c r="O18" i="76"/>
  <c r="O19" i="76"/>
  <c r="O14" i="76"/>
  <c r="O15" i="76"/>
  <c r="O30" i="76"/>
  <c r="N18" i="76"/>
  <c r="N19" i="76"/>
  <c r="N14" i="76"/>
  <c r="N15" i="76"/>
  <c r="N30" i="76"/>
  <c r="M18" i="76"/>
  <c r="M19" i="76"/>
  <c r="M14" i="76"/>
  <c r="M15" i="76"/>
  <c r="M30" i="76"/>
  <c r="L18" i="76"/>
  <c r="L19" i="76"/>
  <c r="L14" i="76"/>
  <c r="L15" i="76"/>
  <c r="L30" i="76"/>
  <c r="K18" i="76"/>
  <c r="K19" i="76"/>
  <c r="K14" i="76"/>
  <c r="K15" i="76"/>
  <c r="K30" i="76"/>
  <c r="J18" i="76"/>
  <c r="J19" i="76"/>
  <c r="J14" i="76"/>
  <c r="J15" i="76"/>
  <c r="J30" i="76"/>
  <c r="I18" i="76"/>
  <c r="I19" i="76"/>
  <c r="I14" i="76"/>
  <c r="I15" i="76"/>
  <c r="I30" i="76"/>
  <c r="H18" i="76"/>
  <c r="H19" i="76"/>
  <c r="H14" i="76"/>
  <c r="H15" i="76"/>
  <c r="H30" i="76"/>
  <c r="G18" i="76"/>
  <c r="G19" i="76"/>
  <c r="G14" i="76"/>
  <c r="G15" i="76"/>
  <c r="G30" i="76"/>
  <c r="F18" i="76"/>
  <c r="F19" i="76"/>
  <c r="F14" i="76"/>
  <c r="F15" i="76"/>
  <c r="F30" i="76"/>
  <c r="E18" i="76"/>
  <c r="E19" i="76"/>
  <c r="E14" i="76"/>
  <c r="E15" i="76"/>
  <c r="E30" i="76"/>
  <c r="D18" i="76"/>
  <c r="D19" i="76"/>
  <c r="D14" i="76"/>
  <c r="D15" i="76"/>
  <c r="D30" i="76"/>
  <c r="C18" i="76"/>
  <c r="C19" i="76"/>
  <c r="C14" i="76"/>
  <c r="C15" i="76"/>
  <c r="C30" i="76"/>
  <c r="B18" i="76"/>
  <c r="B19" i="76"/>
  <c r="B14" i="76"/>
  <c r="B15" i="76"/>
  <c r="B30" i="76"/>
  <c r="AH28" i="76"/>
  <c r="AG28" i="76"/>
  <c r="AF28" i="76"/>
  <c r="AE28" i="76"/>
  <c r="AD28" i="76"/>
  <c r="AC28" i="76"/>
  <c r="AB28" i="76"/>
  <c r="AA28" i="76"/>
  <c r="Z28" i="76"/>
  <c r="Y28" i="76"/>
  <c r="X28" i="76"/>
  <c r="W28" i="76"/>
  <c r="V28" i="76"/>
  <c r="U28" i="76"/>
  <c r="T28" i="76"/>
  <c r="S28" i="76"/>
  <c r="R28" i="76"/>
  <c r="Q28" i="76"/>
  <c r="P28" i="76"/>
  <c r="O28" i="76"/>
  <c r="N28" i="76"/>
  <c r="M28" i="76"/>
  <c r="L28" i="76"/>
  <c r="K28" i="76"/>
  <c r="J28" i="76"/>
  <c r="I28" i="76"/>
  <c r="H28" i="76"/>
  <c r="G28" i="76"/>
  <c r="F28" i="76"/>
  <c r="E28" i="76"/>
  <c r="D28" i="76"/>
  <c r="C28" i="76"/>
  <c r="B28" i="76"/>
  <c r="AH24" i="76"/>
  <c r="AG24" i="76"/>
  <c r="AF24" i="76"/>
  <c r="AE24" i="76"/>
  <c r="AD24" i="76"/>
  <c r="AC24" i="76"/>
  <c r="AB24" i="76"/>
  <c r="AA24" i="76"/>
  <c r="Z24" i="76"/>
  <c r="Y24" i="76"/>
  <c r="X24" i="76"/>
  <c r="W24" i="76"/>
  <c r="V24" i="76"/>
  <c r="U24" i="76"/>
  <c r="T24" i="76"/>
  <c r="S24" i="76"/>
  <c r="R24" i="76"/>
  <c r="Q24" i="76"/>
  <c r="P24" i="76"/>
  <c r="O24" i="76"/>
  <c r="N24" i="76"/>
  <c r="M24" i="76"/>
  <c r="L24" i="76"/>
  <c r="K24" i="76"/>
  <c r="J24" i="76"/>
  <c r="I24" i="76"/>
  <c r="H24" i="76"/>
  <c r="G24" i="76"/>
  <c r="F24" i="76"/>
  <c r="E24" i="76"/>
  <c r="D24" i="76"/>
  <c r="C24" i="76"/>
  <c r="B24" i="76"/>
  <c r="AH20" i="76"/>
  <c r="AG20" i="76"/>
  <c r="AF20" i="76"/>
  <c r="AE20" i="76"/>
  <c r="AD20" i="76"/>
  <c r="AC20" i="76"/>
  <c r="AB20" i="76"/>
  <c r="AA20" i="76"/>
  <c r="Z20" i="76"/>
  <c r="Y20" i="76"/>
  <c r="X20" i="76"/>
  <c r="W20" i="76"/>
  <c r="V20" i="76"/>
  <c r="U20" i="76"/>
  <c r="T20" i="76"/>
  <c r="S20" i="76"/>
  <c r="R20" i="76"/>
  <c r="Q20" i="76"/>
  <c r="P20" i="76"/>
  <c r="O20" i="76"/>
  <c r="N20" i="76"/>
  <c r="M20" i="76"/>
  <c r="L20" i="76"/>
  <c r="K20" i="76"/>
  <c r="J20" i="76"/>
  <c r="I20" i="76"/>
  <c r="H20" i="76"/>
  <c r="G20" i="76"/>
  <c r="F20" i="76"/>
  <c r="E20" i="76"/>
  <c r="D20" i="76"/>
  <c r="C20" i="76"/>
  <c r="B20" i="76"/>
  <c r="AH16" i="76"/>
  <c r="AG16" i="76"/>
  <c r="AF16" i="76"/>
  <c r="AE16" i="76"/>
  <c r="AD16" i="76"/>
  <c r="AC16" i="76"/>
  <c r="AB16" i="76"/>
  <c r="AA16" i="76"/>
  <c r="Z16" i="76"/>
  <c r="Y16" i="76"/>
  <c r="X16" i="76"/>
  <c r="W16" i="76"/>
  <c r="V16" i="76"/>
  <c r="U16" i="76"/>
  <c r="T16" i="76"/>
  <c r="S16" i="76"/>
  <c r="R16" i="76"/>
  <c r="Q16" i="76"/>
  <c r="P16" i="76"/>
  <c r="O16" i="76"/>
  <c r="N16" i="76"/>
  <c r="M16" i="76"/>
  <c r="L16" i="76"/>
  <c r="K16" i="76"/>
  <c r="J16" i="76"/>
  <c r="I16" i="76"/>
  <c r="H16" i="76"/>
  <c r="G16" i="76"/>
  <c r="F16" i="76"/>
  <c r="E16" i="76"/>
  <c r="D16" i="76"/>
  <c r="C16" i="76"/>
  <c r="B16" i="76"/>
  <c r="AH26" i="75"/>
  <c r="AH27" i="75"/>
  <c r="AH22" i="75"/>
  <c r="AH23" i="75"/>
  <c r="AH31" i="75"/>
  <c r="AG26" i="75"/>
  <c r="AG27" i="75"/>
  <c r="AG22" i="75"/>
  <c r="AG23" i="75"/>
  <c r="AG31" i="75"/>
  <c r="AF26" i="75"/>
  <c r="AF27" i="75"/>
  <c r="AF22" i="75"/>
  <c r="AF23" i="75"/>
  <c r="AF31" i="75"/>
  <c r="AE26" i="75"/>
  <c r="AE27" i="75"/>
  <c r="AE22" i="75"/>
  <c r="AE23" i="75"/>
  <c r="AE31" i="75"/>
  <c r="AD26" i="75"/>
  <c r="AD27" i="75"/>
  <c r="AD22" i="75"/>
  <c r="AD23" i="75"/>
  <c r="AD31" i="75"/>
  <c r="AC26" i="75"/>
  <c r="AC27" i="75"/>
  <c r="AC22" i="75"/>
  <c r="AC23" i="75"/>
  <c r="AC31" i="75"/>
  <c r="AB26" i="75"/>
  <c r="AB27" i="75"/>
  <c r="AB22" i="75"/>
  <c r="AB23" i="75"/>
  <c r="AB31" i="75"/>
  <c r="AA26" i="75"/>
  <c r="AA27" i="75"/>
  <c r="AA22" i="75"/>
  <c r="AA23" i="75"/>
  <c r="AA31" i="75"/>
  <c r="Z26" i="75"/>
  <c r="Z27" i="75"/>
  <c r="Z22" i="75"/>
  <c r="Z23" i="75"/>
  <c r="Z31" i="75"/>
  <c r="Y26" i="75"/>
  <c r="Y27" i="75"/>
  <c r="Y22" i="75"/>
  <c r="Y23" i="75"/>
  <c r="Y31" i="75"/>
  <c r="X26" i="75"/>
  <c r="X27" i="75"/>
  <c r="X22" i="75"/>
  <c r="X23" i="75"/>
  <c r="X31" i="75"/>
  <c r="W26" i="75"/>
  <c r="W27" i="75"/>
  <c r="W22" i="75"/>
  <c r="W23" i="75"/>
  <c r="W31" i="75"/>
  <c r="V26" i="75"/>
  <c r="V27" i="75"/>
  <c r="V22" i="75"/>
  <c r="V23" i="75"/>
  <c r="V31" i="75"/>
  <c r="U26" i="75"/>
  <c r="U27" i="75"/>
  <c r="U22" i="75"/>
  <c r="U23" i="75"/>
  <c r="U31" i="75"/>
  <c r="T26" i="75"/>
  <c r="T27" i="75"/>
  <c r="T22" i="75"/>
  <c r="T23" i="75"/>
  <c r="T31" i="75"/>
  <c r="S26" i="75"/>
  <c r="S27" i="75"/>
  <c r="S22" i="75"/>
  <c r="S23" i="75"/>
  <c r="S31" i="75"/>
  <c r="R26" i="75"/>
  <c r="R27" i="75"/>
  <c r="R22" i="75"/>
  <c r="R23" i="75"/>
  <c r="R31" i="75"/>
  <c r="Q26" i="75"/>
  <c r="Q27" i="75"/>
  <c r="Q22" i="75"/>
  <c r="Q23" i="75"/>
  <c r="Q31" i="75"/>
  <c r="P26" i="75"/>
  <c r="P27" i="75"/>
  <c r="P22" i="75"/>
  <c r="P23" i="75"/>
  <c r="P31" i="75"/>
  <c r="O26" i="75"/>
  <c r="O27" i="75"/>
  <c r="O22" i="75"/>
  <c r="O23" i="75"/>
  <c r="O31" i="75"/>
  <c r="N26" i="75"/>
  <c r="N27" i="75"/>
  <c r="N22" i="75"/>
  <c r="N23" i="75"/>
  <c r="N31" i="75"/>
  <c r="M26" i="75"/>
  <c r="M27" i="75"/>
  <c r="M22" i="75"/>
  <c r="M23" i="75"/>
  <c r="M31" i="75"/>
  <c r="L26" i="75"/>
  <c r="L27" i="75"/>
  <c r="L22" i="75"/>
  <c r="L23" i="75"/>
  <c r="L31" i="75"/>
  <c r="K26" i="75"/>
  <c r="K27" i="75"/>
  <c r="K22" i="75"/>
  <c r="K23" i="75"/>
  <c r="K31" i="75"/>
  <c r="J26" i="75"/>
  <c r="J27" i="75"/>
  <c r="J22" i="75"/>
  <c r="J23" i="75"/>
  <c r="J31" i="75"/>
  <c r="I26" i="75"/>
  <c r="I27" i="75"/>
  <c r="I22" i="75"/>
  <c r="I23" i="75"/>
  <c r="I31" i="75"/>
  <c r="H26" i="75"/>
  <c r="H27" i="75"/>
  <c r="H22" i="75"/>
  <c r="H23" i="75"/>
  <c r="H31" i="75"/>
  <c r="G26" i="75"/>
  <c r="G27" i="75"/>
  <c r="G22" i="75"/>
  <c r="G23" i="75"/>
  <c r="G31" i="75"/>
  <c r="F26" i="75"/>
  <c r="F27" i="75"/>
  <c r="F22" i="75"/>
  <c r="F23" i="75"/>
  <c r="F31" i="75"/>
  <c r="E26" i="75"/>
  <c r="E27" i="75"/>
  <c r="E22" i="75"/>
  <c r="E23" i="75"/>
  <c r="E31" i="75"/>
  <c r="D26" i="75"/>
  <c r="D27" i="75"/>
  <c r="D22" i="75"/>
  <c r="D23" i="75"/>
  <c r="D31" i="75"/>
  <c r="C26" i="75"/>
  <c r="C27" i="75"/>
  <c r="C22" i="75"/>
  <c r="C23" i="75"/>
  <c r="C31" i="75"/>
  <c r="B26" i="75"/>
  <c r="B27" i="75"/>
  <c r="B22" i="75"/>
  <c r="B23" i="75"/>
  <c r="B31" i="75"/>
  <c r="AH18" i="75"/>
  <c r="AH19" i="75"/>
  <c r="AH14" i="75"/>
  <c r="AH15" i="75"/>
  <c r="AH30" i="75"/>
  <c r="AG18" i="75"/>
  <c r="AG19" i="75"/>
  <c r="AG14" i="75"/>
  <c r="AG15" i="75"/>
  <c r="AG30" i="75"/>
  <c r="AF18" i="75"/>
  <c r="AF19" i="75"/>
  <c r="AF14" i="75"/>
  <c r="AF15" i="75"/>
  <c r="AF30" i="75"/>
  <c r="AE18" i="75"/>
  <c r="AE19" i="75"/>
  <c r="AE14" i="75"/>
  <c r="AE15" i="75"/>
  <c r="AE30" i="75"/>
  <c r="AD18" i="75"/>
  <c r="AD19" i="75"/>
  <c r="AD14" i="75"/>
  <c r="AD15" i="75"/>
  <c r="AD30" i="75"/>
  <c r="AC18" i="75"/>
  <c r="AC19" i="75"/>
  <c r="AC14" i="75"/>
  <c r="AC15" i="75"/>
  <c r="AC30" i="75"/>
  <c r="AB18" i="75"/>
  <c r="AB19" i="75"/>
  <c r="AB14" i="75"/>
  <c r="AB15" i="75"/>
  <c r="AB30" i="75"/>
  <c r="AA18" i="75"/>
  <c r="AA19" i="75"/>
  <c r="AA14" i="75"/>
  <c r="AA15" i="75"/>
  <c r="AA30" i="75"/>
  <c r="Z18" i="75"/>
  <c r="Z19" i="75"/>
  <c r="Z14" i="75"/>
  <c r="Z15" i="75"/>
  <c r="Z30" i="75"/>
  <c r="Y18" i="75"/>
  <c r="Y19" i="75"/>
  <c r="Y14" i="75"/>
  <c r="Y15" i="75"/>
  <c r="Y30" i="75"/>
  <c r="X18" i="75"/>
  <c r="X19" i="75"/>
  <c r="X14" i="75"/>
  <c r="X15" i="75"/>
  <c r="X30" i="75"/>
  <c r="W18" i="75"/>
  <c r="W19" i="75"/>
  <c r="W14" i="75"/>
  <c r="W15" i="75"/>
  <c r="W30" i="75"/>
  <c r="V18" i="75"/>
  <c r="V19" i="75"/>
  <c r="V14" i="75"/>
  <c r="V15" i="75"/>
  <c r="V30" i="75"/>
  <c r="U18" i="75"/>
  <c r="U19" i="75"/>
  <c r="U14" i="75"/>
  <c r="U15" i="75"/>
  <c r="U30" i="75"/>
  <c r="T18" i="75"/>
  <c r="T19" i="75"/>
  <c r="T14" i="75"/>
  <c r="T15" i="75"/>
  <c r="T30" i="75"/>
  <c r="S18" i="75"/>
  <c r="S19" i="75"/>
  <c r="S14" i="75"/>
  <c r="S15" i="75"/>
  <c r="S30" i="75"/>
  <c r="R18" i="75"/>
  <c r="R19" i="75"/>
  <c r="R14" i="75"/>
  <c r="R15" i="75"/>
  <c r="R30" i="75"/>
  <c r="Q18" i="75"/>
  <c r="Q19" i="75"/>
  <c r="Q14" i="75"/>
  <c r="Q15" i="75"/>
  <c r="Q30" i="75"/>
  <c r="P18" i="75"/>
  <c r="P19" i="75"/>
  <c r="P14" i="75"/>
  <c r="P15" i="75"/>
  <c r="P30" i="75"/>
  <c r="O18" i="75"/>
  <c r="O19" i="75"/>
  <c r="O14" i="75"/>
  <c r="O15" i="75"/>
  <c r="O30" i="75"/>
  <c r="N18" i="75"/>
  <c r="N19" i="75"/>
  <c r="N14" i="75"/>
  <c r="N15" i="75"/>
  <c r="N30" i="75"/>
  <c r="M18" i="75"/>
  <c r="M19" i="75"/>
  <c r="M14" i="75"/>
  <c r="M15" i="75"/>
  <c r="M30" i="75"/>
  <c r="L18" i="75"/>
  <c r="L19" i="75"/>
  <c r="L14" i="75"/>
  <c r="L15" i="75"/>
  <c r="L30" i="75"/>
  <c r="K18" i="75"/>
  <c r="K19" i="75"/>
  <c r="K14" i="75"/>
  <c r="K15" i="75"/>
  <c r="K30" i="75"/>
  <c r="J18" i="75"/>
  <c r="J19" i="75"/>
  <c r="J14" i="75"/>
  <c r="J15" i="75"/>
  <c r="J30" i="75"/>
  <c r="I18" i="75"/>
  <c r="I19" i="75"/>
  <c r="I14" i="75"/>
  <c r="I15" i="75"/>
  <c r="I30" i="75"/>
  <c r="H18" i="75"/>
  <c r="H19" i="75"/>
  <c r="H14" i="75"/>
  <c r="H15" i="75"/>
  <c r="H30" i="75"/>
  <c r="G18" i="75"/>
  <c r="G19" i="75"/>
  <c r="G14" i="75"/>
  <c r="G15" i="75"/>
  <c r="G30" i="75"/>
  <c r="F18" i="75"/>
  <c r="F19" i="75"/>
  <c r="F14" i="75"/>
  <c r="F15" i="75"/>
  <c r="F30" i="75"/>
  <c r="E18" i="75"/>
  <c r="E19" i="75"/>
  <c r="E14" i="75"/>
  <c r="E15" i="75"/>
  <c r="E30" i="75"/>
  <c r="D18" i="75"/>
  <c r="D19" i="75"/>
  <c r="D14" i="75"/>
  <c r="D15" i="75"/>
  <c r="D30" i="75"/>
  <c r="C18" i="75"/>
  <c r="C19" i="75"/>
  <c r="C14" i="75"/>
  <c r="C15" i="75"/>
  <c r="C30" i="75"/>
  <c r="B18" i="75"/>
  <c r="B19" i="75"/>
  <c r="B14" i="75"/>
  <c r="B15" i="75"/>
  <c r="B30" i="75"/>
  <c r="AH28" i="75"/>
  <c r="AG28" i="75"/>
  <c r="AF28" i="75"/>
  <c r="AE28" i="75"/>
  <c r="AD28" i="75"/>
  <c r="AC28" i="75"/>
  <c r="AB28" i="75"/>
  <c r="AA28" i="75"/>
  <c r="Z28" i="75"/>
  <c r="Y28" i="75"/>
  <c r="X28" i="75"/>
  <c r="W28" i="75"/>
  <c r="V28" i="75"/>
  <c r="U28" i="75"/>
  <c r="T28" i="75"/>
  <c r="S28" i="75"/>
  <c r="R28" i="75"/>
  <c r="Q28" i="75"/>
  <c r="P28" i="75"/>
  <c r="O28" i="75"/>
  <c r="N28" i="75"/>
  <c r="M28" i="75"/>
  <c r="L28" i="75"/>
  <c r="K28" i="75"/>
  <c r="J28" i="75"/>
  <c r="I28" i="75"/>
  <c r="H28" i="75"/>
  <c r="G28" i="75"/>
  <c r="F28" i="75"/>
  <c r="E28" i="75"/>
  <c r="D28" i="75"/>
  <c r="C28" i="75"/>
  <c r="B28" i="75"/>
  <c r="AH24" i="75"/>
  <c r="AG24" i="75"/>
  <c r="AF24" i="75"/>
  <c r="AE24" i="75"/>
  <c r="AD24" i="75"/>
  <c r="AC24" i="75"/>
  <c r="AB24" i="75"/>
  <c r="AA24" i="75"/>
  <c r="Z24" i="75"/>
  <c r="Y24" i="75"/>
  <c r="X24" i="75"/>
  <c r="W24" i="75"/>
  <c r="V24" i="75"/>
  <c r="U24" i="75"/>
  <c r="T24" i="75"/>
  <c r="S24" i="75"/>
  <c r="R24" i="75"/>
  <c r="Q24" i="75"/>
  <c r="P24" i="75"/>
  <c r="O24" i="75"/>
  <c r="N24" i="75"/>
  <c r="M24" i="75"/>
  <c r="L24" i="75"/>
  <c r="K24" i="75"/>
  <c r="J24" i="75"/>
  <c r="I24" i="75"/>
  <c r="H24" i="75"/>
  <c r="G24" i="75"/>
  <c r="F24" i="75"/>
  <c r="E24" i="75"/>
  <c r="D24" i="75"/>
  <c r="C24" i="75"/>
  <c r="B24" i="75"/>
  <c r="AH20" i="75"/>
  <c r="AG20" i="75"/>
  <c r="AF20" i="75"/>
  <c r="AE20" i="75"/>
  <c r="AD20" i="75"/>
  <c r="AC20" i="75"/>
  <c r="AB20" i="75"/>
  <c r="AA20" i="75"/>
  <c r="Z20" i="75"/>
  <c r="Y20" i="75"/>
  <c r="X20" i="75"/>
  <c r="W20" i="75"/>
  <c r="V20" i="75"/>
  <c r="U20" i="75"/>
  <c r="T20" i="75"/>
  <c r="S20" i="75"/>
  <c r="R20" i="75"/>
  <c r="Q20" i="75"/>
  <c r="P20" i="75"/>
  <c r="O20" i="75"/>
  <c r="N20" i="75"/>
  <c r="M20" i="75"/>
  <c r="L20" i="75"/>
  <c r="K20" i="75"/>
  <c r="J20" i="75"/>
  <c r="I20" i="75"/>
  <c r="H20" i="75"/>
  <c r="G20" i="75"/>
  <c r="F20" i="75"/>
  <c r="E20" i="75"/>
  <c r="D20" i="75"/>
  <c r="C20" i="75"/>
  <c r="B20" i="75"/>
  <c r="AH16" i="75"/>
  <c r="AG16" i="75"/>
  <c r="AF16" i="75"/>
  <c r="AE16" i="75"/>
  <c r="AD16" i="75"/>
  <c r="AC16" i="75"/>
  <c r="AB16" i="75"/>
  <c r="AA16" i="75"/>
  <c r="Z16" i="75"/>
  <c r="Y16" i="75"/>
  <c r="X16" i="75"/>
  <c r="W16" i="75"/>
  <c r="V16" i="75"/>
  <c r="U16" i="75"/>
  <c r="T16" i="75"/>
  <c r="S16" i="75"/>
  <c r="R16" i="75"/>
  <c r="Q16" i="75"/>
  <c r="P16" i="75"/>
  <c r="O16" i="75"/>
  <c r="N16" i="75"/>
  <c r="M16" i="75"/>
  <c r="L16" i="75"/>
  <c r="K16" i="75"/>
  <c r="J16" i="75"/>
  <c r="I16" i="75"/>
  <c r="H16" i="75"/>
  <c r="G16" i="75"/>
  <c r="F16" i="75"/>
  <c r="E16" i="75"/>
  <c r="D16" i="75"/>
  <c r="C16" i="75"/>
  <c r="B16" i="75"/>
  <c r="AH26" i="74"/>
  <c r="AH27" i="74"/>
  <c r="AH22" i="74"/>
  <c r="AH23" i="74"/>
  <c r="AH31" i="74"/>
  <c r="AG26" i="74"/>
  <c r="AG27" i="74"/>
  <c r="AG22" i="74"/>
  <c r="AG23" i="74"/>
  <c r="AG31" i="74"/>
  <c r="AF26" i="74"/>
  <c r="AF27" i="74"/>
  <c r="AF22" i="74"/>
  <c r="AF23" i="74"/>
  <c r="AF31" i="74"/>
  <c r="AE26" i="74"/>
  <c r="AE27" i="74"/>
  <c r="AE22" i="74"/>
  <c r="AE23" i="74"/>
  <c r="AE31" i="74"/>
  <c r="AD26" i="74"/>
  <c r="AD27" i="74"/>
  <c r="AD22" i="74"/>
  <c r="AD23" i="74"/>
  <c r="AD31" i="74"/>
  <c r="AC26" i="74"/>
  <c r="AC27" i="74"/>
  <c r="AC22" i="74"/>
  <c r="AC23" i="74"/>
  <c r="AC31" i="74"/>
  <c r="AB26" i="74"/>
  <c r="AB27" i="74"/>
  <c r="AB22" i="74"/>
  <c r="AB23" i="74"/>
  <c r="AB31" i="74"/>
  <c r="AA26" i="74"/>
  <c r="AA27" i="74"/>
  <c r="AA22" i="74"/>
  <c r="AA23" i="74"/>
  <c r="AA31" i="74"/>
  <c r="Z26" i="74"/>
  <c r="Z27" i="74"/>
  <c r="Z22" i="74"/>
  <c r="Z23" i="74"/>
  <c r="Z31" i="74"/>
  <c r="Y26" i="74"/>
  <c r="Y27" i="74"/>
  <c r="Y22" i="74"/>
  <c r="Y23" i="74"/>
  <c r="Y31" i="74"/>
  <c r="X26" i="74"/>
  <c r="X27" i="74"/>
  <c r="X22" i="74"/>
  <c r="X23" i="74"/>
  <c r="X31" i="74"/>
  <c r="W26" i="74"/>
  <c r="W27" i="74"/>
  <c r="W22" i="74"/>
  <c r="W23" i="74"/>
  <c r="W31" i="74"/>
  <c r="V26" i="74"/>
  <c r="V27" i="74"/>
  <c r="V22" i="74"/>
  <c r="V23" i="74"/>
  <c r="V31" i="74"/>
  <c r="U26" i="74"/>
  <c r="U27" i="74"/>
  <c r="U22" i="74"/>
  <c r="U23" i="74"/>
  <c r="U31" i="74"/>
  <c r="T26" i="74"/>
  <c r="T27" i="74"/>
  <c r="T22" i="74"/>
  <c r="T23" i="74"/>
  <c r="T31" i="74"/>
  <c r="S26" i="74"/>
  <c r="S27" i="74"/>
  <c r="S22" i="74"/>
  <c r="S23" i="74"/>
  <c r="S31" i="74"/>
  <c r="R26" i="74"/>
  <c r="R27" i="74"/>
  <c r="R22" i="74"/>
  <c r="R23" i="74"/>
  <c r="R31" i="74"/>
  <c r="Q26" i="74"/>
  <c r="Q27" i="74"/>
  <c r="Q22" i="74"/>
  <c r="Q23" i="74"/>
  <c r="Q31" i="74"/>
  <c r="P26" i="74"/>
  <c r="P27" i="74"/>
  <c r="P22" i="74"/>
  <c r="P23" i="74"/>
  <c r="P31" i="74"/>
  <c r="O26" i="74"/>
  <c r="O27" i="74"/>
  <c r="O22" i="74"/>
  <c r="O23" i="74"/>
  <c r="O31" i="74"/>
  <c r="N26" i="74"/>
  <c r="N27" i="74"/>
  <c r="N22" i="74"/>
  <c r="N23" i="74"/>
  <c r="N31" i="74"/>
  <c r="M26" i="74"/>
  <c r="M27" i="74"/>
  <c r="M22" i="74"/>
  <c r="M23" i="74"/>
  <c r="M31" i="74"/>
  <c r="L26" i="74"/>
  <c r="L27" i="74"/>
  <c r="L22" i="74"/>
  <c r="L23" i="74"/>
  <c r="L31" i="74"/>
  <c r="K26" i="74"/>
  <c r="K27" i="74"/>
  <c r="K22" i="74"/>
  <c r="K23" i="74"/>
  <c r="K31" i="74"/>
  <c r="J26" i="74"/>
  <c r="J27" i="74"/>
  <c r="J22" i="74"/>
  <c r="J23" i="74"/>
  <c r="J31" i="74"/>
  <c r="I26" i="74"/>
  <c r="I27" i="74"/>
  <c r="I22" i="74"/>
  <c r="I23" i="74"/>
  <c r="I31" i="74"/>
  <c r="H26" i="74"/>
  <c r="H27" i="74"/>
  <c r="H22" i="74"/>
  <c r="H23" i="74"/>
  <c r="H31" i="74"/>
  <c r="G26" i="74"/>
  <c r="G27" i="74"/>
  <c r="G22" i="74"/>
  <c r="G23" i="74"/>
  <c r="G31" i="74"/>
  <c r="F26" i="74"/>
  <c r="F27" i="74"/>
  <c r="F22" i="74"/>
  <c r="F23" i="74"/>
  <c r="F31" i="74"/>
  <c r="E26" i="74"/>
  <c r="E27" i="74"/>
  <c r="E22" i="74"/>
  <c r="E23" i="74"/>
  <c r="E31" i="74"/>
  <c r="D26" i="74"/>
  <c r="D27" i="74"/>
  <c r="D22" i="74"/>
  <c r="D23" i="74"/>
  <c r="D31" i="74"/>
  <c r="C26" i="74"/>
  <c r="C27" i="74"/>
  <c r="C22" i="74"/>
  <c r="C23" i="74"/>
  <c r="C31" i="74"/>
  <c r="B26" i="74"/>
  <c r="B27" i="74"/>
  <c r="B22" i="74"/>
  <c r="B23" i="74"/>
  <c r="B31" i="74"/>
  <c r="AH18" i="74"/>
  <c r="AH19" i="74"/>
  <c r="AH14" i="74"/>
  <c r="AH15" i="74"/>
  <c r="AH30" i="74"/>
  <c r="AG18" i="74"/>
  <c r="AG19" i="74"/>
  <c r="AG14" i="74"/>
  <c r="AG15" i="74"/>
  <c r="AG30" i="74"/>
  <c r="AF18" i="74"/>
  <c r="AF19" i="74"/>
  <c r="AF14" i="74"/>
  <c r="AF15" i="74"/>
  <c r="AF30" i="74"/>
  <c r="AE18" i="74"/>
  <c r="AE19" i="74"/>
  <c r="AE14" i="74"/>
  <c r="AE15" i="74"/>
  <c r="AE30" i="74"/>
  <c r="AD18" i="74"/>
  <c r="AD19" i="74"/>
  <c r="AD14" i="74"/>
  <c r="AD15" i="74"/>
  <c r="AD30" i="74"/>
  <c r="AC18" i="74"/>
  <c r="AC19" i="74"/>
  <c r="AC14" i="74"/>
  <c r="AC15" i="74"/>
  <c r="AC30" i="74"/>
  <c r="AB18" i="74"/>
  <c r="AB19" i="74"/>
  <c r="AB14" i="74"/>
  <c r="AB15" i="74"/>
  <c r="AB30" i="74"/>
  <c r="AA18" i="74"/>
  <c r="AA19" i="74"/>
  <c r="AA14" i="74"/>
  <c r="AA15" i="74"/>
  <c r="AA30" i="74"/>
  <c r="Z18" i="74"/>
  <c r="Z19" i="74"/>
  <c r="Z14" i="74"/>
  <c r="Z15" i="74"/>
  <c r="Z30" i="74"/>
  <c r="Y18" i="74"/>
  <c r="Y19" i="74"/>
  <c r="Y14" i="74"/>
  <c r="Y15" i="74"/>
  <c r="Y30" i="74"/>
  <c r="X18" i="74"/>
  <c r="X19" i="74"/>
  <c r="X14" i="74"/>
  <c r="X15" i="74"/>
  <c r="X30" i="74"/>
  <c r="W18" i="74"/>
  <c r="W19" i="74"/>
  <c r="W14" i="74"/>
  <c r="W15" i="74"/>
  <c r="W30" i="74"/>
  <c r="V18" i="74"/>
  <c r="V19" i="74"/>
  <c r="V14" i="74"/>
  <c r="V15" i="74"/>
  <c r="V30" i="74"/>
  <c r="U18" i="74"/>
  <c r="U19" i="74"/>
  <c r="U14" i="74"/>
  <c r="U15" i="74"/>
  <c r="U30" i="74"/>
  <c r="T18" i="74"/>
  <c r="T19" i="74"/>
  <c r="T14" i="74"/>
  <c r="T15" i="74"/>
  <c r="T30" i="74"/>
  <c r="S18" i="74"/>
  <c r="S19" i="74"/>
  <c r="S14" i="74"/>
  <c r="S15" i="74"/>
  <c r="S30" i="74"/>
  <c r="R18" i="74"/>
  <c r="R19" i="74"/>
  <c r="R14" i="74"/>
  <c r="R15" i="74"/>
  <c r="R30" i="74"/>
  <c r="Q18" i="74"/>
  <c r="Q19" i="74"/>
  <c r="Q14" i="74"/>
  <c r="Q15" i="74"/>
  <c r="Q30" i="74"/>
  <c r="P18" i="74"/>
  <c r="P19" i="74"/>
  <c r="P14" i="74"/>
  <c r="P15" i="74"/>
  <c r="P30" i="74"/>
  <c r="O18" i="74"/>
  <c r="O19" i="74"/>
  <c r="O14" i="74"/>
  <c r="O15" i="74"/>
  <c r="O30" i="74"/>
  <c r="N18" i="74"/>
  <c r="N19" i="74"/>
  <c r="N14" i="74"/>
  <c r="N15" i="74"/>
  <c r="N30" i="74"/>
  <c r="M18" i="74"/>
  <c r="M19" i="74"/>
  <c r="M14" i="74"/>
  <c r="M15" i="74"/>
  <c r="M30" i="74"/>
  <c r="L18" i="74"/>
  <c r="L19" i="74"/>
  <c r="L14" i="74"/>
  <c r="L15" i="74"/>
  <c r="L30" i="74"/>
  <c r="K18" i="74"/>
  <c r="K19" i="74"/>
  <c r="K14" i="74"/>
  <c r="K15" i="74"/>
  <c r="K30" i="74"/>
  <c r="J18" i="74"/>
  <c r="J19" i="74"/>
  <c r="J14" i="74"/>
  <c r="J15" i="74"/>
  <c r="J30" i="74"/>
  <c r="I18" i="74"/>
  <c r="I19" i="74"/>
  <c r="I14" i="74"/>
  <c r="I15" i="74"/>
  <c r="I30" i="74"/>
  <c r="H18" i="74"/>
  <c r="H19" i="74"/>
  <c r="H14" i="74"/>
  <c r="H15" i="74"/>
  <c r="H30" i="74"/>
  <c r="G18" i="74"/>
  <c r="G19" i="74"/>
  <c r="G14" i="74"/>
  <c r="G15" i="74"/>
  <c r="G30" i="74"/>
  <c r="F18" i="74"/>
  <c r="F19" i="74"/>
  <c r="F14" i="74"/>
  <c r="F15" i="74"/>
  <c r="F30" i="74"/>
  <c r="E18" i="74"/>
  <c r="E19" i="74"/>
  <c r="E14" i="74"/>
  <c r="E15" i="74"/>
  <c r="E30" i="74"/>
  <c r="D18" i="74"/>
  <c r="D19" i="74"/>
  <c r="D14" i="74"/>
  <c r="D15" i="74"/>
  <c r="D30" i="74"/>
  <c r="C18" i="74"/>
  <c r="C19" i="74"/>
  <c r="C14" i="74"/>
  <c r="C15" i="74"/>
  <c r="C30" i="74"/>
  <c r="B18" i="74"/>
  <c r="B19" i="74"/>
  <c r="B14" i="74"/>
  <c r="B15" i="74"/>
  <c r="B30" i="74"/>
  <c r="AH28" i="74"/>
  <c r="AG28" i="74"/>
  <c r="AF28" i="74"/>
  <c r="AE28" i="74"/>
  <c r="AD28" i="74"/>
  <c r="AC28" i="74"/>
  <c r="AB28" i="74"/>
  <c r="AA28" i="74"/>
  <c r="Z28" i="74"/>
  <c r="Y28" i="74"/>
  <c r="X28" i="74"/>
  <c r="W28" i="74"/>
  <c r="V28" i="74"/>
  <c r="U28" i="74"/>
  <c r="T28" i="74"/>
  <c r="S28" i="74"/>
  <c r="R28" i="74"/>
  <c r="Q28" i="74"/>
  <c r="P28" i="74"/>
  <c r="O28" i="74"/>
  <c r="N28" i="74"/>
  <c r="M28" i="74"/>
  <c r="L28" i="74"/>
  <c r="K28" i="74"/>
  <c r="J28" i="74"/>
  <c r="I28" i="74"/>
  <c r="H28" i="74"/>
  <c r="G28" i="74"/>
  <c r="F28" i="74"/>
  <c r="E28" i="74"/>
  <c r="D28" i="74"/>
  <c r="C28" i="74"/>
  <c r="B28" i="74"/>
  <c r="AH24" i="74"/>
  <c r="AG24" i="74"/>
  <c r="AF24" i="74"/>
  <c r="AE24" i="74"/>
  <c r="AD24" i="74"/>
  <c r="AC24" i="74"/>
  <c r="AB24" i="74"/>
  <c r="AA24" i="74"/>
  <c r="Z24" i="74"/>
  <c r="Y24" i="74"/>
  <c r="X24" i="74"/>
  <c r="W24" i="74"/>
  <c r="V24" i="74"/>
  <c r="U24" i="74"/>
  <c r="T24" i="74"/>
  <c r="S24" i="74"/>
  <c r="R24" i="74"/>
  <c r="Q24" i="74"/>
  <c r="P24" i="74"/>
  <c r="O24" i="74"/>
  <c r="N24" i="74"/>
  <c r="M24" i="74"/>
  <c r="L24" i="74"/>
  <c r="K24" i="74"/>
  <c r="J24" i="74"/>
  <c r="I24" i="74"/>
  <c r="H24" i="74"/>
  <c r="G24" i="74"/>
  <c r="F24" i="74"/>
  <c r="E24" i="74"/>
  <c r="D24" i="74"/>
  <c r="C24" i="74"/>
  <c r="B24" i="74"/>
  <c r="AH20" i="74"/>
  <c r="AG20" i="74"/>
  <c r="AF20" i="74"/>
  <c r="AE20" i="74"/>
  <c r="AD20" i="74"/>
  <c r="AC20" i="74"/>
  <c r="AB20" i="74"/>
  <c r="AA20" i="74"/>
  <c r="Z20" i="74"/>
  <c r="Y20" i="74"/>
  <c r="X20" i="74"/>
  <c r="W20" i="74"/>
  <c r="V20" i="74"/>
  <c r="U20" i="74"/>
  <c r="T20" i="74"/>
  <c r="S20" i="74"/>
  <c r="R20" i="74"/>
  <c r="Q20" i="74"/>
  <c r="P20" i="74"/>
  <c r="O20" i="74"/>
  <c r="N20" i="74"/>
  <c r="M20" i="74"/>
  <c r="L20" i="74"/>
  <c r="K20" i="74"/>
  <c r="J20" i="74"/>
  <c r="I20" i="74"/>
  <c r="H20" i="74"/>
  <c r="G20" i="74"/>
  <c r="F20" i="74"/>
  <c r="E20" i="74"/>
  <c r="D20" i="74"/>
  <c r="C20" i="74"/>
  <c r="B20" i="74"/>
  <c r="AH16" i="74"/>
  <c r="AG16" i="74"/>
  <c r="AF16" i="74"/>
  <c r="AE16" i="74"/>
  <c r="AD16" i="74"/>
  <c r="AC16" i="74"/>
  <c r="AB16" i="74"/>
  <c r="AA16" i="74"/>
  <c r="Z16" i="74"/>
  <c r="Y16" i="74"/>
  <c r="X16" i="74"/>
  <c r="W16" i="74"/>
  <c r="V16" i="74"/>
  <c r="U16" i="74"/>
  <c r="T16" i="74"/>
  <c r="S16" i="74"/>
  <c r="R16" i="74"/>
  <c r="Q16" i="74"/>
  <c r="P16" i="74"/>
  <c r="O16" i="74"/>
  <c r="N16" i="74"/>
  <c r="M16" i="74"/>
  <c r="L16" i="74"/>
  <c r="K16" i="74"/>
  <c r="J16" i="74"/>
  <c r="I16" i="74"/>
  <c r="H16" i="74"/>
  <c r="G16" i="74"/>
  <c r="F16" i="74"/>
  <c r="E16" i="74"/>
  <c r="D16" i="74"/>
  <c r="C16" i="74"/>
  <c r="B16" i="74"/>
  <c r="AH26" i="73"/>
  <c r="AH27" i="73"/>
  <c r="AH22" i="73"/>
  <c r="AH23" i="73"/>
  <c r="AH31" i="73"/>
  <c r="AG26" i="73"/>
  <c r="AG27" i="73"/>
  <c r="AG22" i="73"/>
  <c r="AG23" i="73"/>
  <c r="AG31" i="73"/>
  <c r="AF26" i="73"/>
  <c r="AF27" i="73"/>
  <c r="AF22" i="73"/>
  <c r="AF23" i="73"/>
  <c r="AF31" i="73"/>
  <c r="AE26" i="73"/>
  <c r="AE27" i="73"/>
  <c r="AE22" i="73"/>
  <c r="AE23" i="73"/>
  <c r="AE31" i="73"/>
  <c r="AD26" i="73"/>
  <c r="AD27" i="73"/>
  <c r="AD22" i="73"/>
  <c r="AD23" i="73"/>
  <c r="AD31" i="73"/>
  <c r="AC26" i="73"/>
  <c r="AC27" i="73"/>
  <c r="AC22" i="73"/>
  <c r="AC23" i="73"/>
  <c r="AC31" i="73"/>
  <c r="AB26" i="73"/>
  <c r="AB27" i="73"/>
  <c r="AB22" i="73"/>
  <c r="AB23" i="73"/>
  <c r="AB31" i="73"/>
  <c r="AA26" i="73"/>
  <c r="AA27" i="73"/>
  <c r="AA22" i="73"/>
  <c r="AA23" i="73"/>
  <c r="AA31" i="73"/>
  <c r="Z26" i="73"/>
  <c r="Z27" i="73"/>
  <c r="Z22" i="73"/>
  <c r="Z23" i="73"/>
  <c r="Z31" i="73"/>
  <c r="Y26" i="73"/>
  <c r="Y27" i="73"/>
  <c r="Y22" i="73"/>
  <c r="Y23" i="73"/>
  <c r="Y31" i="73"/>
  <c r="X26" i="73"/>
  <c r="X27" i="73"/>
  <c r="X22" i="73"/>
  <c r="X23" i="73"/>
  <c r="X31" i="73"/>
  <c r="W26" i="73"/>
  <c r="W27" i="73"/>
  <c r="W22" i="73"/>
  <c r="W23" i="73"/>
  <c r="W31" i="73"/>
  <c r="V26" i="73"/>
  <c r="V27" i="73"/>
  <c r="V22" i="73"/>
  <c r="V23" i="73"/>
  <c r="V31" i="73"/>
  <c r="U26" i="73"/>
  <c r="U27" i="73"/>
  <c r="U22" i="73"/>
  <c r="U23" i="73"/>
  <c r="U31" i="73"/>
  <c r="T26" i="73"/>
  <c r="T27" i="73"/>
  <c r="T22" i="73"/>
  <c r="T23" i="73"/>
  <c r="T31" i="73"/>
  <c r="S26" i="73"/>
  <c r="S27" i="73"/>
  <c r="S22" i="73"/>
  <c r="S23" i="73"/>
  <c r="S31" i="73"/>
  <c r="R26" i="73"/>
  <c r="R27" i="73"/>
  <c r="R22" i="73"/>
  <c r="R23" i="73"/>
  <c r="R31" i="73"/>
  <c r="Q26" i="73"/>
  <c r="Q27" i="73"/>
  <c r="Q22" i="73"/>
  <c r="Q23" i="73"/>
  <c r="Q31" i="73"/>
  <c r="P26" i="73"/>
  <c r="P27" i="73"/>
  <c r="P22" i="73"/>
  <c r="P23" i="73"/>
  <c r="P31" i="73"/>
  <c r="O26" i="73"/>
  <c r="O27" i="73"/>
  <c r="O22" i="73"/>
  <c r="O23" i="73"/>
  <c r="O31" i="73"/>
  <c r="N26" i="73"/>
  <c r="N27" i="73"/>
  <c r="N22" i="73"/>
  <c r="N23" i="73"/>
  <c r="N31" i="73"/>
  <c r="M26" i="73"/>
  <c r="M27" i="73"/>
  <c r="M22" i="73"/>
  <c r="M23" i="73"/>
  <c r="M31" i="73"/>
  <c r="L26" i="73"/>
  <c r="L27" i="73"/>
  <c r="L22" i="73"/>
  <c r="L23" i="73"/>
  <c r="L31" i="73"/>
  <c r="K26" i="73"/>
  <c r="K27" i="73"/>
  <c r="K22" i="73"/>
  <c r="K23" i="73"/>
  <c r="K31" i="73"/>
  <c r="J26" i="73"/>
  <c r="J27" i="73"/>
  <c r="J22" i="73"/>
  <c r="J23" i="73"/>
  <c r="J31" i="73"/>
  <c r="I26" i="73"/>
  <c r="I27" i="73"/>
  <c r="I22" i="73"/>
  <c r="I23" i="73"/>
  <c r="I31" i="73"/>
  <c r="H26" i="73"/>
  <c r="H27" i="73"/>
  <c r="H22" i="73"/>
  <c r="H23" i="73"/>
  <c r="H31" i="73"/>
  <c r="G26" i="73"/>
  <c r="G27" i="73"/>
  <c r="G22" i="73"/>
  <c r="G23" i="73"/>
  <c r="G31" i="73"/>
  <c r="F26" i="73"/>
  <c r="F27" i="73"/>
  <c r="F22" i="73"/>
  <c r="F23" i="73"/>
  <c r="F31" i="73"/>
  <c r="E26" i="73"/>
  <c r="E27" i="73"/>
  <c r="E22" i="73"/>
  <c r="E23" i="73"/>
  <c r="E31" i="73"/>
  <c r="D26" i="73"/>
  <c r="D27" i="73"/>
  <c r="D22" i="73"/>
  <c r="D23" i="73"/>
  <c r="D31" i="73"/>
  <c r="C26" i="73"/>
  <c r="C27" i="73"/>
  <c r="C22" i="73"/>
  <c r="C23" i="73"/>
  <c r="C31" i="73"/>
  <c r="B26" i="73"/>
  <c r="B27" i="73"/>
  <c r="B22" i="73"/>
  <c r="B23" i="73"/>
  <c r="B31" i="73"/>
  <c r="AH18" i="73"/>
  <c r="AH19" i="73"/>
  <c r="AH14" i="73"/>
  <c r="AH15" i="73"/>
  <c r="AH30" i="73"/>
  <c r="AG18" i="73"/>
  <c r="AG19" i="73"/>
  <c r="AG14" i="73"/>
  <c r="AG15" i="73"/>
  <c r="AG30" i="73"/>
  <c r="AF18" i="73"/>
  <c r="AF19" i="73"/>
  <c r="AF14" i="73"/>
  <c r="AF15" i="73"/>
  <c r="AF30" i="73"/>
  <c r="AE18" i="73"/>
  <c r="AE19" i="73"/>
  <c r="AE14" i="73"/>
  <c r="AE15" i="73"/>
  <c r="AE30" i="73"/>
  <c r="AD18" i="73"/>
  <c r="AD19" i="73"/>
  <c r="AD14" i="73"/>
  <c r="AD15" i="73"/>
  <c r="AD30" i="73"/>
  <c r="AC18" i="73"/>
  <c r="AC19" i="73"/>
  <c r="AC14" i="73"/>
  <c r="AC15" i="73"/>
  <c r="AC30" i="73"/>
  <c r="AB18" i="73"/>
  <c r="AB19" i="73"/>
  <c r="AB14" i="73"/>
  <c r="AB15" i="73"/>
  <c r="AB30" i="73"/>
  <c r="AA18" i="73"/>
  <c r="AA19" i="73"/>
  <c r="AA14" i="73"/>
  <c r="AA15" i="73"/>
  <c r="AA30" i="73"/>
  <c r="Z18" i="73"/>
  <c r="Z19" i="73"/>
  <c r="Z14" i="73"/>
  <c r="Z15" i="73"/>
  <c r="Z30" i="73"/>
  <c r="Y18" i="73"/>
  <c r="Y19" i="73"/>
  <c r="Y14" i="73"/>
  <c r="Y15" i="73"/>
  <c r="Y30" i="73"/>
  <c r="X18" i="73"/>
  <c r="X19" i="73"/>
  <c r="X14" i="73"/>
  <c r="X15" i="73"/>
  <c r="X30" i="73"/>
  <c r="W18" i="73"/>
  <c r="W19" i="73"/>
  <c r="W14" i="73"/>
  <c r="W15" i="73"/>
  <c r="W30" i="73"/>
  <c r="V18" i="73"/>
  <c r="V19" i="73"/>
  <c r="V14" i="73"/>
  <c r="V15" i="73"/>
  <c r="V30" i="73"/>
  <c r="U18" i="73"/>
  <c r="U19" i="73"/>
  <c r="U14" i="73"/>
  <c r="U15" i="73"/>
  <c r="U30" i="73"/>
  <c r="T18" i="73"/>
  <c r="T19" i="73"/>
  <c r="T14" i="73"/>
  <c r="T15" i="73"/>
  <c r="T30" i="73"/>
  <c r="S18" i="73"/>
  <c r="S19" i="73"/>
  <c r="S14" i="73"/>
  <c r="S15" i="73"/>
  <c r="S30" i="73"/>
  <c r="R18" i="73"/>
  <c r="R19" i="73"/>
  <c r="R14" i="73"/>
  <c r="R15" i="73"/>
  <c r="R30" i="73"/>
  <c r="Q18" i="73"/>
  <c r="Q19" i="73"/>
  <c r="Q14" i="73"/>
  <c r="Q15" i="73"/>
  <c r="Q30" i="73"/>
  <c r="P18" i="73"/>
  <c r="P19" i="73"/>
  <c r="P14" i="73"/>
  <c r="P15" i="73"/>
  <c r="P30" i="73"/>
  <c r="O18" i="73"/>
  <c r="O19" i="73"/>
  <c r="O14" i="73"/>
  <c r="O15" i="73"/>
  <c r="O30" i="73"/>
  <c r="N18" i="73"/>
  <c r="N19" i="73"/>
  <c r="N14" i="73"/>
  <c r="N15" i="73"/>
  <c r="N30" i="73"/>
  <c r="M18" i="73"/>
  <c r="M19" i="73"/>
  <c r="M14" i="73"/>
  <c r="M15" i="73"/>
  <c r="M30" i="73"/>
  <c r="L18" i="73"/>
  <c r="L19" i="73"/>
  <c r="L14" i="73"/>
  <c r="L15" i="73"/>
  <c r="L30" i="73"/>
  <c r="K18" i="73"/>
  <c r="K19" i="73"/>
  <c r="K14" i="73"/>
  <c r="K15" i="73"/>
  <c r="K30" i="73"/>
  <c r="J18" i="73"/>
  <c r="J19" i="73"/>
  <c r="J14" i="73"/>
  <c r="J15" i="73"/>
  <c r="J30" i="73"/>
  <c r="I18" i="73"/>
  <c r="I19" i="73"/>
  <c r="I14" i="73"/>
  <c r="I15" i="73"/>
  <c r="I30" i="73"/>
  <c r="H18" i="73"/>
  <c r="H19" i="73"/>
  <c r="H14" i="73"/>
  <c r="H15" i="73"/>
  <c r="H30" i="73"/>
  <c r="G18" i="73"/>
  <c r="G19" i="73"/>
  <c r="G14" i="73"/>
  <c r="G15" i="73"/>
  <c r="G30" i="73"/>
  <c r="F18" i="73"/>
  <c r="F19" i="73"/>
  <c r="F14" i="73"/>
  <c r="F15" i="73"/>
  <c r="F30" i="73"/>
  <c r="E18" i="73"/>
  <c r="E19" i="73"/>
  <c r="E14" i="73"/>
  <c r="E15" i="73"/>
  <c r="E30" i="73"/>
  <c r="D18" i="73"/>
  <c r="D19" i="73"/>
  <c r="D14" i="73"/>
  <c r="D15" i="73"/>
  <c r="D30" i="73"/>
  <c r="C18" i="73"/>
  <c r="C19" i="73"/>
  <c r="C14" i="73"/>
  <c r="C15" i="73"/>
  <c r="C30" i="73"/>
  <c r="B18" i="73"/>
  <c r="B19" i="73"/>
  <c r="B14" i="73"/>
  <c r="B15" i="73"/>
  <c r="B30" i="73"/>
  <c r="AH28" i="73"/>
  <c r="AG28" i="73"/>
  <c r="AF28" i="73"/>
  <c r="AE28" i="73"/>
  <c r="AD28" i="73"/>
  <c r="AC28" i="73"/>
  <c r="AB28" i="73"/>
  <c r="AA28" i="73"/>
  <c r="Z28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AH24" i="73"/>
  <c r="AG24" i="73"/>
  <c r="AF24" i="73"/>
  <c r="AE24" i="73"/>
  <c r="AD24" i="73"/>
  <c r="AC24" i="73"/>
  <c r="AB24" i="73"/>
  <c r="AA24" i="73"/>
  <c r="Z24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AH20" i="73"/>
  <c r="AG20" i="73"/>
  <c r="AF20" i="73"/>
  <c r="AE20" i="73"/>
  <c r="AD20" i="73"/>
  <c r="AC20" i="73"/>
  <c r="AB20" i="73"/>
  <c r="AA20" i="73"/>
  <c r="Z20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AH16" i="73"/>
  <c r="AG16" i="73"/>
  <c r="AF16" i="73"/>
  <c r="AE16" i="73"/>
  <c r="AD16" i="73"/>
  <c r="AC16" i="73"/>
  <c r="AB16" i="73"/>
  <c r="AA16" i="73"/>
  <c r="Z16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AH26" i="72"/>
  <c r="AH27" i="72"/>
  <c r="AH22" i="72"/>
  <c r="AH23" i="72"/>
  <c r="AH31" i="72"/>
  <c r="AG26" i="72"/>
  <c r="AG27" i="72"/>
  <c r="AG22" i="72"/>
  <c r="AG23" i="72"/>
  <c r="AG31" i="72"/>
  <c r="AF26" i="72"/>
  <c r="AF27" i="72"/>
  <c r="AF22" i="72"/>
  <c r="AF23" i="72"/>
  <c r="AF31" i="72"/>
  <c r="AE26" i="72"/>
  <c r="AE27" i="72"/>
  <c r="AE22" i="72"/>
  <c r="AE23" i="72"/>
  <c r="AE31" i="72"/>
  <c r="AD26" i="72"/>
  <c r="AD27" i="72"/>
  <c r="AD22" i="72"/>
  <c r="AD23" i="72"/>
  <c r="AD31" i="72"/>
  <c r="AC26" i="72"/>
  <c r="AC27" i="72"/>
  <c r="AC22" i="72"/>
  <c r="AC23" i="72"/>
  <c r="AC31" i="72"/>
  <c r="AB26" i="72"/>
  <c r="AB27" i="72"/>
  <c r="AB22" i="72"/>
  <c r="AB23" i="72"/>
  <c r="AB31" i="72"/>
  <c r="AA26" i="72"/>
  <c r="AA27" i="72"/>
  <c r="AA22" i="72"/>
  <c r="AA23" i="72"/>
  <c r="AA31" i="72"/>
  <c r="Z26" i="72"/>
  <c r="Z27" i="72"/>
  <c r="Z22" i="72"/>
  <c r="Z23" i="72"/>
  <c r="Z31" i="72"/>
  <c r="Y26" i="72"/>
  <c r="Y27" i="72"/>
  <c r="Y22" i="72"/>
  <c r="Y23" i="72"/>
  <c r="Y31" i="72"/>
  <c r="X26" i="72"/>
  <c r="X27" i="72"/>
  <c r="X22" i="72"/>
  <c r="X23" i="72"/>
  <c r="X31" i="72"/>
  <c r="W26" i="72"/>
  <c r="W27" i="72"/>
  <c r="W22" i="72"/>
  <c r="W23" i="72"/>
  <c r="W31" i="72"/>
  <c r="V26" i="72"/>
  <c r="V27" i="72"/>
  <c r="V22" i="72"/>
  <c r="V23" i="72"/>
  <c r="V31" i="72"/>
  <c r="U26" i="72"/>
  <c r="U27" i="72"/>
  <c r="U22" i="72"/>
  <c r="U23" i="72"/>
  <c r="U31" i="72"/>
  <c r="T26" i="72"/>
  <c r="T27" i="72"/>
  <c r="T22" i="72"/>
  <c r="T23" i="72"/>
  <c r="T31" i="72"/>
  <c r="S26" i="72"/>
  <c r="S27" i="72"/>
  <c r="S22" i="72"/>
  <c r="S23" i="72"/>
  <c r="S31" i="72"/>
  <c r="R26" i="72"/>
  <c r="R27" i="72"/>
  <c r="R22" i="72"/>
  <c r="R23" i="72"/>
  <c r="R31" i="72"/>
  <c r="Q26" i="72"/>
  <c r="Q27" i="72"/>
  <c r="Q22" i="72"/>
  <c r="Q23" i="72"/>
  <c r="Q31" i="72"/>
  <c r="P26" i="72"/>
  <c r="P27" i="72"/>
  <c r="P22" i="72"/>
  <c r="P23" i="72"/>
  <c r="P31" i="72"/>
  <c r="O26" i="72"/>
  <c r="O27" i="72"/>
  <c r="O22" i="72"/>
  <c r="O23" i="72"/>
  <c r="O31" i="72"/>
  <c r="N26" i="72"/>
  <c r="N27" i="72"/>
  <c r="N22" i="72"/>
  <c r="N23" i="72"/>
  <c r="N31" i="72"/>
  <c r="M26" i="72"/>
  <c r="M27" i="72"/>
  <c r="M22" i="72"/>
  <c r="M23" i="72"/>
  <c r="M31" i="72"/>
  <c r="L26" i="72"/>
  <c r="L27" i="72"/>
  <c r="L22" i="72"/>
  <c r="L23" i="72"/>
  <c r="L31" i="72"/>
  <c r="K26" i="72"/>
  <c r="K27" i="72"/>
  <c r="K22" i="72"/>
  <c r="K23" i="72"/>
  <c r="K31" i="72"/>
  <c r="J26" i="72"/>
  <c r="J27" i="72"/>
  <c r="J22" i="72"/>
  <c r="J23" i="72"/>
  <c r="J31" i="72"/>
  <c r="I26" i="72"/>
  <c r="I27" i="72"/>
  <c r="I22" i="72"/>
  <c r="I23" i="72"/>
  <c r="I31" i="72"/>
  <c r="H26" i="72"/>
  <c r="H27" i="72"/>
  <c r="H22" i="72"/>
  <c r="H23" i="72"/>
  <c r="H31" i="72"/>
  <c r="G26" i="72"/>
  <c r="G27" i="72"/>
  <c r="G22" i="72"/>
  <c r="G23" i="72"/>
  <c r="G31" i="72"/>
  <c r="F26" i="72"/>
  <c r="F27" i="72"/>
  <c r="F22" i="72"/>
  <c r="F23" i="72"/>
  <c r="F31" i="72"/>
  <c r="E26" i="72"/>
  <c r="E27" i="72"/>
  <c r="E22" i="72"/>
  <c r="E23" i="72"/>
  <c r="E31" i="72"/>
  <c r="D26" i="72"/>
  <c r="D27" i="72"/>
  <c r="D22" i="72"/>
  <c r="D23" i="72"/>
  <c r="D31" i="72"/>
  <c r="C26" i="72"/>
  <c r="C27" i="72"/>
  <c r="C22" i="72"/>
  <c r="C23" i="72"/>
  <c r="C31" i="72"/>
  <c r="B26" i="72"/>
  <c r="B27" i="72"/>
  <c r="B22" i="72"/>
  <c r="B23" i="72"/>
  <c r="B31" i="72"/>
  <c r="AH18" i="72"/>
  <c r="AH19" i="72"/>
  <c r="AH14" i="72"/>
  <c r="AH15" i="72"/>
  <c r="AH30" i="72"/>
  <c r="AG18" i="72"/>
  <c r="AG19" i="72"/>
  <c r="AG14" i="72"/>
  <c r="AG15" i="72"/>
  <c r="AG30" i="72"/>
  <c r="AF18" i="72"/>
  <c r="AF19" i="72"/>
  <c r="AF14" i="72"/>
  <c r="AF15" i="72"/>
  <c r="AF30" i="72"/>
  <c r="AE18" i="72"/>
  <c r="AE19" i="72"/>
  <c r="AE14" i="72"/>
  <c r="AE15" i="72"/>
  <c r="AE30" i="72"/>
  <c r="AD18" i="72"/>
  <c r="AD19" i="72"/>
  <c r="AD14" i="72"/>
  <c r="AD15" i="72"/>
  <c r="AD30" i="72"/>
  <c r="AC18" i="72"/>
  <c r="AC19" i="72"/>
  <c r="AC14" i="72"/>
  <c r="AC15" i="72"/>
  <c r="AC30" i="72"/>
  <c r="AB18" i="72"/>
  <c r="AB19" i="72"/>
  <c r="AB14" i="72"/>
  <c r="AB15" i="72"/>
  <c r="AB30" i="72"/>
  <c r="AA18" i="72"/>
  <c r="AA19" i="72"/>
  <c r="AA14" i="72"/>
  <c r="AA15" i="72"/>
  <c r="AA30" i="72"/>
  <c r="Z18" i="72"/>
  <c r="Z19" i="72"/>
  <c r="Z14" i="72"/>
  <c r="Z15" i="72"/>
  <c r="Z30" i="72"/>
  <c r="Y18" i="72"/>
  <c r="Y19" i="72"/>
  <c r="Y14" i="72"/>
  <c r="Y15" i="72"/>
  <c r="Y30" i="72"/>
  <c r="X18" i="72"/>
  <c r="X19" i="72"/>
  <c r="X14" i="72"/>
  <c r="X15" i="72"/>
  <c r="X30" i="72"/>
  <c r="W18" i="72"/>
  <c r="W19" i="72"/>
  <c r="W14" i="72"/>
  <c r="W15" i="72"/>
  <c r="W30" i="72"/>
  <c r="V18" i="72"/>
  <c r="V19" i="72"/>
  <c r="V14" i="72"/>
  <c r="V15" i="72"/>
  <c r="V30" i="72"/>
  <c r="U18" i="72"/>
  <c r="U19" i="72"/>
  <c r="U14" i="72"/>
  <c r="U15" i="72"/>
  <c r="U30" i="72"/>
  <c r="T18" i="72"/>
  <c r="T19" i="72"/>
  <c r="T14" i="72"/>
  <c r="T15" i="72"/>
  <c r="T30" i="72"/>
  <c r="S18" i="72"/>
  <c r="S19" i="72"/>
  <c r="S14" i="72"/>
  <c r="S15" i="72"/>
  <c r="S30" i="72"/>
  <c r="R18" i="72"/>
  <c r="R19" i="72"/>
  <c r="R14" i="72"/>
  <c r="R15" i="72"/>
  <c r="R30" i="72"/>
  <c r="Q18" i="72"/>
  <c r="Q19" i="72"/>
  <c r="Q14" i="72"/>
  <c r="Q15" i="72"/>
  <c r="Q30" i="72"/>
  <c r="P18" i="72"/>
  <c r="P19" i="72"/>
  <c r="P14" i="72"/>
  <c r="P15" i="72"/>
  <c r="P30" i="72"/>
  <c r="O18" i="72"/>
  <c r="O19" i="72"/>
  <c r="O14" i="72"/>
  <c r="O15" i="72"/>
  <c r="O30" i="72"/>
  <c r="N18" i="72"/>
  <c r="N19" i="72"/>
  <c r="N14" i="72"/>
  <c r="N15" i="72"/>
  <c r="N30" i="72"/>
  <c r="M18" i="72"/>
  <c r="M19" i="72"/>
  <c r="M14" i="72"/>
  <c r="M15" i="72"/>
  <c r="M30" i="72"/>
  <c r="L18" i="72"/>
  <c r="L19" i="72"/>
  <c r="L14" i="72"/>
  <c r="L15" i="72"/>
  <c r="L30" i="72"/>
  <c r="K18" i="72"/>
  <c r="K19" i="72"/>
  <c r="K14" i="72"/>
  <c r="K15" i="72"/>
  <c r="K30" i="72"/>
  <c r="J18" i="72"/>
  <c r="J19" i="72"/>
  <c r="J14" i="72"/>
  <c r="J15" i="72"/>
  <c r="J30" i="72"/>
  <c r="I18" i="72"/>
  <c r="I19" i="72"/>
  <c r="I14" i="72"/>
  <c r="I15" i="72"/>
  <c r="I30" i="72"/>
  <c r="H18" i="72"/>
  <c r="H19" i="72"/>
  <c r="H14" i="72"/>
  <c r="H15" i="72"/>
  <c r="H30" i="72"/>
  <c r="G18" i="72"/>
  <c r="G19" i="72"/>
  <c r="G14" i="72"/>
  <c r="G15" i="72"/>
  <c r="G30" i="72"/>
  <c r="F18" i="72"/>
  <c r="F19" i="72"/>
  <c r="F14" i="72"/>
  <c r="F15" i="72"/>
  <c r="F30" i="72"/>
  <c r="E18" i="72"/>
  <c r="E19" i="72"/>
  <c r="E14" i="72"/>
  <c r="E15" i="72"/>
  <c r="E30" i="72"/>
  <c r="D18" i="72"/>
  <c r="D19" i="72"/>
  <c r="D14" i="72"/>
  <c r="D15" i="72"/>
  <c r="D30" i="72"/>
  <c r="C18" i="72"/>
  <c r="C19" i="72"/>
  <c r="C14" i="72"/>
  <c r="C15" i="72"/>
  <c r="C30" i="72"/>
  <c r="B18" i="72"/>
  <c r="B19" i="72"/>
  <c r="B14" i="72"/>
  <c r="B15" i="72"/>
  <c r="B30" i="72"/>
  <c r="AH28" i="72"/>
  <c r="AG28" i="72"/>
  <c r="AF28" i="72"/>
  <c r="AE28" i="72"/>
  <c r="AD28" i="72"/>
  <c r="AC28" i="72"/>
  <c r="AB28" i="72"/>
  <c r="AA28" i="72"/>
  <c r="Z28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AH24" i="72"/>
  <c r="AG24" i="72"/>
  <c r="AF24" i="72"/>
  <c r="AE24" i="72"/>
  <c r="AD24" i="72"/>
  <c r="AC24" i="72"/>
  <c r="AB24" i="72"/>
  <c r="AA24" i="72"/>
  <c r="Z24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AH20" i="72"/>
  <c r="AG20" i="72"/>
  <c r="AF20" i="72"/>
  <c r="AE20" i="72"/>
  <c r="AD20" i="72"/>
  <c r="AC20" i="72"/>
  <c r="AB20" i="72"/>
  <c r="AA20" i="72"/>
  <c r="Z20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AH16" i="72"/>
  <c r="AG16" i="72"/>
  <c r="AF16" i="72"/>
  <c r="AE16" i="72"/>
  <c r="AD16" i="72"/>
  <c r="AC16" i="72"/>
  <c r="AB16" i="72"/>
  <c r="AA16" i="72"/>
  <c r="Z16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AH26" i="71"/>
  <c r="AH27" i="71"/>
  <c r="AH22" i="71"/>
  <c r="AH23" i="71"/>
  <c r="AH31" i="71"/>
  <c r="AG26" i="71"/>
  <c r="AG27" i="71"/>
  <c r="AG22" i="71"/>
  <c r="AG23" i="71"/>
  <c r="AG31" i="71"/>
  <c r="AF26" i="71"/>
  <c r="AF27" i="71"/>
  <c r="AF22" i="71"/>
  <c r="AF23" i="71"/>
  <c r="AF31" i="71"/>
  <c r="AE26" i="71"/>
  <c r="AE27" i="71"/>
  <c r="AE22" i="71"/>
  <c r="AE23" i="71"/>
  <c r="AE31" i="71"/>
  <c r="AD26" i="71"/>
  <c r="AD27" i="71"/>
  <c r="AD22" i="71"/>
  <c r="AD23" i="71"/>
  <c r="AD31" i="71"/>
  <c r="AC26" i="71"/>
  <c r="AC27" i="71"/>
  <c r="AC22" i="71"/>
  <c r="AC23" i="71"/>
  <c r="AC31" i="71"/>
  <c r="AB26" i="71"/>
  <c r="AB27" i="71"/>
  <c r="AB22" i="71"/>
  <c r="AB23" i="71"/>
  <c r="AB31" i="71"/>
  <c r="AA26" i="71"/>
  <c r="AA27" i="71"/>
  <c r="AA22" i="71"/>
  <c r="AA23" i="71"/>
  <c r="AA31" i="71"/>
  <c r="Z26" i="71"/>
  <c r="Z27" i="71"/>
  <c r="Z22" i="71"/>
  <c r="Z23" i="71"/>
  <c r="Z31" i="71"/>
  <c r="Y26" i="71"/>
  <c r="Y27" i="71"/>
  <c r="Y22" i="71"/>
  <c r="Y23" i="71"/>
  <c r="Y31" i="71"/>
  <c r="X26" i="71"/>
  <c r="X27" i="71"/>
  <c r="X22" i="71"/>
  <c r="X23" i="71"/>
  <c r="X31" i="71"/>
  <c r="W26" i="71"/>
  <c r="W27" i="71"/>
  <c r="W22" i="71"/>
  <c r="W23" i="71"/>
  <c r="W31" i="71"/>
  <c r="V26" i="71"/>
  <c r="V27" i="71"/>
  <c r="V22" i="71"/>
  <c r="V23" i="71"/>
  <c r="V31" i="71"/>
  <c r="U26" i="71"/>
  <c r="U27" i="71"/>
  <c r="U22" i="71"/>
  <c r="U23" i="71"/>
  <c r="U31" i="71"/>
  <c r="T26" i="71"/>
  <c r="T27" i="71"/>
  <c r="T22" i="71"/>
  <c r="T23" i="71"/>
  <c r="T31" i="71"/>
  <c r="S26" i="71"/>
  <c r="S27" i="71"/>
  <c r="S22" i="71"/>
  <c r="S23" i="71"/>
  <c r="S31" i="71"/>
  <c r="R26" i="71"/>
  <c r="R27" i="71"/>
  <c r="R22" i="71"/>
  <c r="R23" i="71"/>
  <c r="R31" i="71"/>
  <c r="Q26" i="71"/>
  <c r="Q27" i="71"/>
  <c r="Q22" i="71"/>
  <c r="Q23" i="71"/>
  <c r="Q31" i="71"/>
  <c r="P26" i="71"/>
  <c r="P27" i="71"/>
  <c r="P22" i="71"/>
  <c r="P23" i="71"/>
  <c r="P31" i="71"/>
  <c r="O26" i="71"/>
  <c r="O27" i="71"/>
  <c r="O22" i="71"/>
  <c r="O23" i="71"/>
  <c r="O31" i="71"/>
  <c r="N26" i="71"/>
  <c r="N27" i="71"/>
  <c r="N22" i="71"/>
  <c r="N23" i="71"/>
  <c r="N31" i="71"/>
  <c r="M26" i="71"/>
  <c r="M27" i="71"/>
  <c r="M22" i="71"/>
  <c r="M23" i="71"/>
  <c r="M31" i="71"/>
  <c r="L26" i="71"/>
  <c r="L27" i="71"/>
  <c r="L22" i="71"/>
  <c r="L23" i="71"/>
  <c r="L31" i="71"/>
  <c r="K26" i="71"/>
  <c r="K27" i="71"/>
  <c r="K22" i="71"/>
  <c r="K23" i="71"/>
  <c r="K31" i="71"/>
  <c r="J26" i="71"/>
  <c r="J27" i="71"/>
  <c r="J22" i="71"/>
  <c r="J23" i="71"/>
  <c r="J31" i="71"/>
  <c r="I26" i="71"/>
  <c r="I27" i="71"/>
  <c r="I22" i="71"/>
  <c r="I23" i="71"/>
  <c r="I31" i="71"/>
  <c r="H26" i="71"/>
  <c r="H27" i="71"/>
  <c r="H22" i="71"/>
  <c r="H23" i="71"/>
  <c r="H31" i="71"/>
  <c r="G26" i="71"/>
  <c r="G27" i="71"/>
  <c r="G22" i="71"/>
  <c r="G23" i="71"/>
  <c r="G31" i="71"/>
  <c r="F26" i="71"/>
  <c r="F27" i="71"/>
  <c r="F22" i="71"/>
  <c r="F23" i="71"/>
  <c r="F31" i="71"/>
  <c r="E26" i="71"/>
  <c r="E27" i="71"/>
  <c r="E22" i="71"/>
  <c r="E23" i="71"/>
  <c r="E31" i="71"/>
  <c r="D26" i="71"/>
  <c r="D27" i="71"/>
  <c r="D22" i="71"/>
  <c r="D23" i="71"/>
  <c r="D31" i="71"/>
  <c r="C26" i="71"/>
  <c r="C27" i="71"/>
  <c r="C22" i="71"/>
  <c r="C23" i="71"/>
  <c r="C31" i="71"/>
  <c r="B26" i="71"/>
  <c r="B27" i="71"/>
  <c r="B22" i="71"/>
  <c r="B23" i="71"/>
  <c r="B31" i="71"/>
  <c r="AH18" i="71"/>
  <c r="AH19" i="71"/>
  <c r="AH14" i="71"/>
  <c r="AH15" i="71"/>
  <c r="AH30" i="71"/>
  <c r="AG18" i="71"/>
  <c r="AG19" i="71"/>
  <c r="AG14" i="71"/>
  <c r="AG15" i="71"/>
  <c r="AG30" i="71"/>
  <c r="AF18" i="71"/>
  <c r="AF19" i="71"/>
  <c r="AF14" i="71"/>
  <c r="AF15" i="71"/>
  <c r="AF30" i="71"/>
  <c r="AE18" i="71"/>
  <c r="AE19" i="71"/>
  <c r="AE14" i="71"/>
  <c r="AE15" i="71"/>
  <c r="AE30" i="71"/>
  <c r="AD18" i="71"/>
  <c r="AD19" i="71"/>
  <c r="AD14" i="71"/>
  <c r="AD15" i="71"/>
  <c r="AD30" i="71"/>
  <c r="AC18" i="71"/>
  <c r="AC19" i="71"/>
  <c r="AC14" i="71"/>
  <c r="AC15" i="71"/>
  <c r="AC30" i="71"/>
  <c r="AB18" i="71"/>
  <c r="AB19" i="71"/>
  <c r="AB14" i="71"/>
  <c r="AB15" i="71"/>
  <c r="AB30" i="71"/>
  <c r="AA18" i="71"/>
  <c r="AA19" i="71"/>
  <c r="AA14" i="71"/>
  <c r="AA15" i="71"/>
  <c r="AA30" i="71"/>
  <c r="Z18" i="71"/>
  <c r="Z19" i="71"/>
  <c r="Z14" i="71"/>
  <c r="Z15" i="71"/>
  <c r="Z30" i="71"/>
  <c r="Y18" i="71"/>
  <c r="Y19" i="71"/>
  <c r="Y14" i="71"/>
  <c r="Y15" i="71"/>
  <c r="Y30" i="71"/>
  <c r="X18" i="71"/>
  <c r="X19" i="71"/>
  <c r="X14" i="71"/>
  <c r="X15" i="71"/>
  <c r="X30" i="71"/>
  <c r="W18" i="71"/>
  <c r="W19" i="71"/>
  <c r="W14" i="71"/>
  <c r="W15" i="71"/>
  <c r="W30" i="71"/>
  <c r="V18" i="71"/>
  <c r="V19" i="71"/>
  <c r="V14" i="71"/>
  <c r="V15" i="71"/>
  <c r="V30" i="71"/>
  <c r="U18" i="71"/>
  <c r="U19" i="71"/>
  <c r="U14" i="71"/>
  <c r="U15" i="71"/>
  <c r="U30" i="71"/>
  <c r="T18" i="71"/>
  <c r="T19" i="71"/>
  <c r="T14" i="71"/>
  <c r="T15" i="71"/>
  <c r="T30" i="71"/>
  <c r="S18" i="71"/>
  <c r="S19" i="71"/>
  <c r="S14" i="71"/>
  <c r="S15" i="71"/>
  <c r="S30" i="71"/>
  <c r="R18" i="71"/>
  <c r="R19" i="71"/>
  <c r="R14" i="71"/>
  <c r="R15" i="71"/>
  <c r="R30" i="71"/>
  <c r="Q18" i="71"/>
  <c r="Q19" i="71"/>
  <c r="Q14" i="71"/>
  <c r="Q15" i="71"/>
  <c r="Q30" i="71"/>
  <c r="P18" i="71"/>
  <c r="P19" i="71"/>
  <c r="P14" i="71"/>
  <c r="P15" i="71"/>
  <c r="P30" i="71"/>
  <c r="O18" i="71"/>
  <c r="O19" i="71"/>
  <c r="O14" i="71"/>
  <c r="O15" i="71"/>
  <c r="O30" i="71"/>
  <c r="N18" i="71"/>
  <c r="N19" i="71"/>
  <c r="N14" i="71"/>
  <c r="N15" i="71"/>
  <c r="N30" i="71"/>
  <c r="M18" i="71"/>
  <c r="M19" i="71"/>
  <c r="M14" i="71"/>
  <c r="M15" i="71"/>
  <c r="M30" i="71"/>
  <c r="L18" i="71"/>
  <c r="L19" i="71"/>
  <c r="L14" i="71"/>
  <c r="L15" i="71"/>
  <c r="L30" i="71"/>
  <c r="K18" i="71"/>
  <c r="K19" i="71"/>
  <c r="K14" i="71"/>
  <c r="K15" i="71"/>
  <c r="K30" i="71"/>
  <c r="J18" i="71"/>
  <c r="J19" i="71"/>
  <c r="J14" i="71"/>
  <c r="J15" i="71"/>
  <c r="J30" i="71"/>
  <c r="I18" i="71"/>
  <c r="I19" i="71"/>
  <c r="I14" i="71"/>
  <c r="I15" i="71"/>
  <c r="I30" i="71"/>
  <c r="H18" i="71"/>
  <c r="H19" i="71"/>
  <c r="H14" i="71"/>
  <c r="H15" i="71"/>
  <c r="H30" i="71"/>
  <c r="G18" i="71"/>
  <c r="G19" i="71"/>
  <c r="G14" i="71"/>
  <c r="G15" i="71"/>
  <c r="G30" i="71"/>
  <c r="F18" i="71"/>
  <c r="F19" i="71"/>
  <c r="F14" i="71"/>
  <c r="F15" i="71"/>
  <c r="F30" i="71"/>
  <c r="E18" i="71"/>
  <c r="E19" i="71"/>
  <c r="E14" i="71"/>
  <c r="E15" i="71"/>
  <c r="E30" i="71"/>
  <c r="D18" i="71"/>
  <c r="D19" i="71"/>
  <c r="D14" i="71"/>
  <c r="D15" i="71"/>
  <c r="D30" i="71"/>
  <c r="C18" i="71"/>
  <c r="C19" i="71"/>
  <c r="C14" i="71"/>
  <c r="C15" i="71"/>
  <c r="C30" i="71"/>
  <c r="B18" i="71"/>
  <c r="B19" i="71"/>
  <c r="B14" i="71"/>
  <c r="B15" i="71"/>
  <c r="B30" i="71"/>
  <c r="AH28" i="71"/>
  <c r="AG28" i="71"/>
  <c r="AF28" i="71"/>
  <c r="AE28" i="71"/>
  <c r="AD28" i="71"/>
  <c r="AC28" i="71"/>
  <c r="AB28" i="71"/>
  <c r="AA28" i="71"/>
  <c r="Z28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AH24" i="71"/>
  <c r="AG24" i="71"/>
  <c r="AF24" i="71"/>
  <c r="AE24" i="71"/>
  <c r="AD24" i="71"/>
  <c r="AC24" i="71"/>
  <c r="AB24" i="71"/>
  <c r="AA24" i="71"/>
  <c r="Z24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AH20" i="71"/>
  <c r="AG20" i="71"/>
  <c r="AF20" i="71"/>
  <c r="AE20" i="71"/>
  <c r="AD20" i="71"/>
  <c r="AC20" i="71"/>
  <c r="AB20" i="71"/>
  <c r="AA20" i="71"/>
  <c r="Z20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AH16" i="71"/>
  <c r="AG16" i="71"/>
  <c r="AF16" i="71"/>
  <c r="AE16" i="71"/>
  <c r="AD16" i="71"/>
  <c r="AC16" i="71"/>
  <c r="AB16" i="71"/>
  <c r="AA16" i="71"/>
  <c r="Z16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AH26" i="70"/>
  <c r="AH27" i="70"/>
  <c r="AH22" i="70"/>
  <c r="AH23" i="70"/>
  <c r="AH31" i="70"/>
  <c r="AG26" i="70"/>
  <c r="AG27" i="70"/>
  <c r="AG22" i="70"/>
  <c r="AG23" i="70"/>
  <c r="AG31" i="70"/>
  <c r="AF26" i="70"/>
  <c r="AF27" i="70"/>
  <c r="AF22" i="70"/>
  <c r="AF23" i="70"/>
  <c r="AF31" i="70"/>
  <c r="AE26" i="70"/>
  <c r="AE27" i="70"/>
  <c r="AE22" i="70"/>
  <c r="AE23" i="70"/>
  <c r="AE31" i="70"/>
  <c r="AD26" i="70"/>
  <c r="AD27" i="70"/>
  <c r="AD22" i="70"/>
  <c r="AD23" i="70"/>
  <c r="AD31" i="70"/>
  <c r="AC26" i="70"/>
  <c r="AC27" i="70"/>
  <c r="AC22" i="70"/>
  <c r="AC23" i="70"/>
  <c r="AC31" i="70"/>
  <c r="AB26" i="70"/>
  <c r="AB27" i="70"/>
  <c r="AB22" i="70"/>
  <c r="AB23" i="70"/>
  <c r="AB31" i="70"/>
  <c r="AA26" i="70"/>
  <c r="AA27" i="70"/>
  <c r="AA22" i="70"/>
  <c r="AA23" i="70"/>
  <c r="AA31" i="70"/>
  <c r="Z26" i="70"/>
  <c r="Z27" i="70"/>
  <c r="Z22" i="70"/>
  <c r="Z23" i="70"/>
  <c r="Z31" i="70"/>
  <c r="Y26" i="70"/>
  <c r="Y27" i="70"/>
  <c r="Y22" i="70"/>
  <c r="Y23" i="70"/>
  <c r="Y31" i="70"/>
  <c r="X26" i="70"/>
  <c r="X27" i="70"/>
  <c r="X22" i="70"/>
  <c r="X23" i="70"/>
  <c r="X31" i="70"/>
  <c r="W26" i="70"/>
  <c r="W27" i="70"/>
  <c r="W22" i="70"/>
  <c r="W23" i="70"/>
  <c r="W31" i="70"/>
  <c r="V26" i="70"/>
  <c r="V27" i="70"/>
  <c r="V22" i="70"/>
  <c r="V23" i="70"/>
  <c r="V31" i="70"/>
  <c r="U26" i="70"/>
  <c r="U27" i="70"/>
  <c r="U22" i="70"/>
  <c r="U23" i="70"/>
  <c r="U31" i="70"/>
  <c r="T26" i="70"/>
  <c r="T27" i="70"/>
  <c r="T22" i="70"/>
  <c r="T23" i="70"/>
  <c r="T31" i="70"/>
  <c r="S26" i="70"/>
  <c r="S27" i="70"/>
  <c r="S22" i="70"/>
  <c r="S23" i="70"/>
  <c r="S31" i="70"/>
  <c r="R26" i="70"/>
  <c r="R27" i="70"/>
  <c r="R22" i="70"/>
  <c r="R23" i="70"/>
  <c r="R31" i="70"/>
  <c r="Q26" i="70"/>
  <c r="Q27" i="70"/>
  <c r="Q22" i="70"/>
  <c r="Q23" i="70"/>
  <c r="Q31" i="70"/>
  <c r="P26" i="70"/>
  <c r="P27" i="70"/>
  <c r="P22" i="70"/>
  <c r="P23" i="70"/>
  <c r="P31" i="70"/>
  <c r="O26" i="70"/>
  <c r="O27" i="70"/>
  <c r="O22" i="70"/>
  <c r="O23" i="70"/>
  <c r="O31" i="70"/>
  <c r="N26" i="70"/>
  <c r="N27" i="70"/>
  <c r="N22" i="70"/>
  <c r="N23" i="70"/>
  <c r="N31" i="70"/>
  <c r="M26" i="70"/>
  <c r="M27" i="70"/>
  <c r="M22" i="70"/>
  <c r="M23" i="70"/>
  <c r="M31" i="70"/>
  <c r="L26" i="70"/>
  <c r="L27" i="70"/>
  <c r="L22" i="70"/>
  <c r="L23" i="70"/>
  <c r="L31" i="70"/>
  <c r="K26" i="70"/>
  <c r="K27" i="70"/>
  <c r="K22" i="70"/>
  <c r="K23" i="70"/>
  <c r="K31" i="70"/>
  <c r="J26" i="70"/>
  <c r="J27" i="70"/>
  <c r="J22" i="70"/>
  <c r="J23" i="70"/>
  <c r="J31" i="70"/>
  <c r="I26" i="70"/>
  <c r="I27" i="70"/>
  <c r="I22" i="70"/>
  <c r="I23" i="70"/>
  <c r="I31" i="70"/>
  <c r="H26" i="70"/>
  <c r="H27" i="70"/>
  <c r="H22" i="70"/>
  <c r="H23" i="70"/>
  <c r="H31" i="70"/>
  <c r="G26" i="70"/>
  <c r="G27" i="70"/>
  <c r="G22" i="70"/>
  <c r="G23" i="70"/>
  <c r="G31" i="70"/>
  <c r="F26" i="70"/>
  <c r="F27" i="70"/>
  <c r="F22" i="70"/>
  <c r="F23" i="70"/>
  <c r="F31" i="70"/>
  <c r="E26" i="70"/>
  <c r="E27" i="70"/>
  <c r="E22" i="70"/>
  <c r="E23" i="70"/>
  <c r="E31" i="70"/>
  <c r="D26" i="70"/>
  <c r="D27" i="70"/>
  <c r="D22" i="70"/>
  <c r="D23" i="70"/>
  <c r="D31" i="70"/>
  <c r="C26" i="70"/>
  <c r="C27" i="70"/>
  <c r="C22" i="70"/>
  <c r="C23" i="70"/>
  <c r="C31" i="70"/>
  <c r="B26" i="70"/>
  <c r="B27" i="70"/>
  <c r="B22" i="70"/>
  <c r="B23" i="70"/>
  <c r="B31" i="70"/>
  <c r="AH18" i="70"/>
  <c r="AH19" i="70"/>
  <c r="AH14" i="70"/>
  <c r="AH15" i="70"/>
  <c r="AH30" i="70"/>
  <c r="AG18" i="70"/>
  <c r="AG19" i="70"/>
  <c r="AG14" i="70"/>
  <c r="AG15" i="70"/>
  <c r="AG30" i="70"/>
  <c r="AF18" i="70"/>
  <c r="AF19" i="70"/>
  <c r="AF14" i="70"/>
  <c r="AF15" i="70"/>
  <c r="AF30" i="70"/>
  <c r="AE18" i="70"/>
  <c r="AE19" i="70"/>
  <c r="AE14" i="70"/>
  <c r="AE15" i="70"/>
  <c r="AE30" i="70"/>
  <c r="AD18" i="70"/>
  <c r="AD19" i="70"/>
  <c r="AD14" i="70"/>
  <c r="AD15" i="70"/>
  <c r="AD30" i="70"/>
  <c r="AC18" i="70"/>
  <c r="AC19" i="70"/>
  <c r="AC14" i="70"/>
  <c r="AC15" i="70"/>
  <c r="AC30" i="70"/>
  <c r="AB18" i="70"/>
  <c r="AB19" i="70"/>
  <c r="AB14" i="70"/>
  <c r="AB15" i="70"/>
  <c r="AB30" i="70"/>
  <c r="AA18" i="70"/>
  <c r="AA19" i="70"/>
  <c r="AA14" i="70"/>
  <c r="AA15" i="70"/>
  <c r="AA30" i="70"/>
  <c r="Z18" i="70"/>
  <c r="Z19" i="70"/>
  <c r="Z14" i="70"/>
  <c r="Z15" i="70"/>
  <c r="Z30" i="70"/>
  <c r="Y18" i="70"/>
  <c r="Y19" i="70"/>
  <c r="Y14" i="70"/>
  <c r="Y15" i="70"/>
  <c r="Y30" i="70"/>
  <c r="X18" i="70"/>
  <c r="X19" i="70"/>
  <c r="X14" i="70"/>
  <c r="X15" i="70"/>
  <c r="X30" i="70"/>
  <c r="W18" i="70"/>
  <c r="W19" i="70"/>
  <c r="W14" i="70"/>
  <c r="W15" i="70"/>
  <c r="W30" i="70"/>
  <c r="V18" i="70"/>
  <c r="V19" i="70"/>
  <c r="V14" i="70"/>
  <c r="V15" i="70"/>
  <c r="V30" i="70"/>
  <c r="U18" i="70"/>
  <c r="U19" i="70"/>
  <c r="U14" i="70"/>
  <c r="U15" i="70"/>
  <c r="U30" i="70"/>
  <c r="T18" i="70"/>
  <c r="T19" i="70"/>
  <c r="T14" i="70"/>
  <c r="T15" i="70"/>
  <c r="T30" i="70"/>
  <c r="S18" i="70"/>
  <c r="S19" i="70"/>
  <c r="S14" i="70"/>
  <c r="S15" i="70"/>
  <c r="S30" i="70"/>
  <c r="R18" i="70"/>
  <c r="R19" i="70"/>
  <c r="R14" i="70"/>
  <c r="R15" i="70"/>
  <c r="R30" i="70"/>
  <c r="Q18" i="70"/>
  <c r="Q19" i="70"/>
  <c r="Q14" i="70"/>
  <c r="Q15" i="70"/>
  <c r="Q30" i="70"/>
  <c r="P18" i="70"/>
  <c r="P19" i="70"/>
  <c r="P14" i="70"/>
  <c r="P15" i="70"/>
  <c r="P30" i="70"/>
  <c r="O18" i="70"/>
  <c r="O19" i="70"/>
  <c r="O14" i="70"/>
  <c r="O15" i="70"/>
  <c r="O30" i="70"/>
  <c r="N18" i="70"/>
  <c r="N19" i="70"/>
  <c r="N14" i="70"/>
  <c r="N15" i="70"/>
  <c r="N30" i="70"/>
  <c r="M18" i="70"/>
  <c r="M19" i="70"/>
  <c r="M14" i="70"/>
  <c r="M15" i="70"/>
  <c r="M30" i="70"/>
  <c r="L18" i="70"/>
  <c r="L19" i="70"/>
  <c r="L14" i="70"/>
  <c r="L15" i="70"/>
  <c r="L30" i="70"/>
  <c r="K18" i="70"/>
  <c r="K19" i="70"/>
  <c r="K14" i="70"/>
  <c r="K15" i="70"/>
  <c r="K30" i="70"/>
  <c r="J18" i="70"/>
  <c r="J19" i="70"/>
  <c r="J14" i="70"/>
  <c r="J15" i="70"/>
  <c r="J30" i="70"/>
  <c r="I18" i="70"/>
  <c r="I19" i="70"/>
  <c r="I14" i="70"/>
  <c r="I15" i="70"/>
  <c r="I30" i="70"/>
  <c r="H18" i="70"/>
  <c r="H19" i="70"/>
  <c r="H14" i="70"/>
  <c r="H15" i="70"/>
  <c r="H30" i="70"/>
  <c r="G18" i="70"/>
  <c r="G19" i="70"/>
  <c r="G14" i="70"/>
  <c r="G15" i="70"/>
  <c r="G30" i="70"/>
  <c r="F18" i="70"/>
  <c r="F19" i="70"/>
  <c r="F14" i="70"/>
  <c r="F15" i="70"/>
  <c r="F30" i="70"/>
  <c r="E18" i="70"/>
  <c r="E19" i="70"/>
  <c r="E14" i="70"/>
  <c r="E15" i="70"/>
  <c r="E30" i="70"/>
  <c r="D18" i="70"/>
  <c r="D19" i="70"/>
  <c r="D14" i="70"/>
  <c r="D15" i="70"/>
  <c r="D30" i="70"/>
  <c r="C18" i="70"/>
  <c r="C19" i="70"/>
  <c r="C14" i="70"/>
  <c r="C15" i="70"/>
  <c r="C30" i="70"/>
  <c r="B18" i="70"/>
  <c r="B19" i="70"/>
  <c r="B14" i="70"/>
  <c r="B15" i="70"/>
  <c r="B30" i="70"/>
  <c r="AH28" i="70"/>
  <c r="AG28" i="70"/>
  <c r="AF28" i="70"/>
  <c r="AE28" i="70"/>
  <c r="AD28" i="70"/>
  <c r="AC28" i="70"/>
  <c r="AB28" i="70"/>
  <c r="AA28" i="70"/>
  <c r="Z28" i="70"/>
  <c r="Y28" i="70"/>
  <c r="X28" i="70"/>
  <c r="W28" i="70"/>
  <c r="V28" i="70"/>
  <c r="U28" i="70"/>
  <c r="T28" i="70"/>
  <c r="S28" i="70"/>
  <c r="R28" i="70"/>
  <c r="Q28" i="70"/>
  <c r="P28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B28" i="70"/>
  <c r="AH24" i="70"/>
  <c r="AG24" i="70"/>
  <c r="AF24" i="70"/>
  <c r="AE24" i="70"/>
  <c r="AD24" i="70"/>
  <c r="AC24" i="70"/>
  <c r="AB24" i="70"/>
  <c r="AA24" i="70"/>
  <c r="Z24" i="70"/>
  <c r="Y24" i="70"/>
  <c r="X24" i="70"/>
  <c r="W24" i="70"/>
  <c r="V24" i="70"/>
  <c r="U24" i="70"/>
  <c r="T24" i="70"/>
  <c r="S24" i="70"/>
  <c r="R24" i="70"/>
  <c r="Q24" i="70"/>
  <c r="P24" i="70"/>
  <c r="O24" i="70"/>
  <c r="N24" i="70"/>
  <c r="M24" i="70"/>
  <c r="L24" i="70"/>
  <c r="K24" i="70"/>
  <c r="J24" i="70"/>
  <c r="I24" i="70"/>
  <c r="H24" i="70"/>
  <c r="G24" i="70"/>
  <c r="F24" i="70"/>
  <c r="E24" i="70"/>
  <c r="D24" i="70"/>
  <c r="C24" i="70"/>
  <c r="B24" i="70"/>
  <c r="AH20" i="70"/>
  <c r="AG20" i="70"/>
  <c r="AF20" i="70"/>
  <c r="AE20" i="70"/>
  <c r="AD20" i="70"/>
  <c r="AC20" i="70"/>
  <c r="AB20" i="70"/>
  <c r="AA20" i="70"/>
  <c r="Z20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AH16" i="70"/>
  <c r="AG16" i="70"/>
  <c r="AF16" i="70"/>
  <c r="AE16" i="70"/>
  <c r="AD16" i="70"/>
  <c r="AC16" i="70"/>
  <c r="AB16" i="70"/>
  <c r="AA16" i="70"/>
  <c r="Z16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AH10" i="70"/>
  <c r="AH11" i="70"/>
  <c r="AG10" i="70"/>
  <c r="AG11" i="70"/>
  <c r="AF10" i="70"/>
  <c r="AF11" i="70"/>
  <c r="AE10" i="70"/>
  <c r="AE11" i="70"/>
  <c r="AD10" i="70"/>
  <c r="AD11" i="70"/>
  <c r="AC10" i="70"/>
  <c r="AC11" i="70"/>
  <c r="AB10" i="70"/>
  <c r="AB11" i="70"/>
  <c r="AA10" i="70"/>
  <c r="AA11" i="70"/>
  <c r="Z10" i="70"/>
  <c r="Z11" i="70"/>
  <c r="Y10" i="70"/>
  <c r="Y11" i="70"/>
  <c r="X10" i="70"/>
  <c r="X11" i="70"/>
  <c r="W10" i="70"/>
  <c r="W11" i="70"/>
  <c r="V10" i="70"/>
  <c r="V11" i="70"/>
  <c r="U10" i="70"/>
  <c r="U11" i="70"/>
  <c r="T10" i="70"/>
  <c r="T11" i="70"/>
  <c r="S10" i="70"/>
  <c r="S11" i="70"/>
  <c r="R10" i="70"/>
  <c r="R11" i="70"/>
  <c r="Q10" i="70"/>
  <c r="Q11" i="70"/>
  <c r="P10" i="70"/>
  <c r="P11" i="70"/>
  <c r="O10" i="70"/>
  <c r="O11" i="70"/>
  <c r="N10" i="70"/>
  <c r="N11" i="70"/>
  <c r="M10" i="70"/>
  <c r="M11" i="70"/>
  <c r="L10" i="70"/>
  <c r="L11" i="70"/>
  <c r="K10" i="70"/>
  <c r="K11" i="70"/>
  <c r="J10" i="70"/>
  <c r="J11" i="70"/>
  <c r="I10" i="70"/>
  <c r="I11" i="70"/>
  <c r="H10" i="70"/>
  <c r="H11" i="70"/>
  <c r="G10" i="70"/>
  <c r="G11" i="70"/>
  <c r="F10" i="70"/>
  <c r="F11" i="70"/>
  <c r="E10" i="70"/>
  <c r="E11" i="70"/>
  <c r="D10" i="70"/>
  <c r="D11" i="70"/>
  <c r="C10" i="70"/>
  <c r="C11" i="70"/>
  <c r="B10" i="70"/>
  <c r="B11" i="70"/>
  <c r="AH26" i="69"/>
  <c r="AH27" i="69"/>
  <c r="AH22" i="69"/>
  <c r="AH23" i="69"/>
  <c r="AH31" i="69"/>
  <c r="AG26" i="69"/>
  <c r="AG27" i="69"/>
  <c r="AG22" i="69"/>
  <c r="AG23" i="69"/>
  <c r="AG31" i="69"/>
  <c r="AF26" i="69"/>
  <c r="AF27" i="69"/>
  <c r="AF22" i="69"/>
  <c r="AF23" i="69"/>
  <c r="AF31" i="69"/>
  <c r="AE26" i="69"/>
  <c r="AE27" i="69"/>
  <c r="AE22" i="69"/>
  <c r="AE23" i="69"/>
  <c r="AE31" i="69"/>
  <c r="AD26" i="69"/>
  <c r="AD27" i="69"/>
  <c r="AD22" i="69"/>
  <c r="AD23" i="69"/>
  <c r="AD31" i="69"/>
  <c r="AC26" i="69"/>
  <c r="AC27" i="69"/>
  <c r="AC22" i="69"/>
  <c r="AC23" i="69"/>
  <c r="AC31" i="69"/>
  <c r="AB26" i="69"/>
  <c r="AB27" i="69"/>
  <c r="AB22" i="69"/>
  <c r="AB23" i="69"/>
  <c r="AB31" i="69"/>
  <c r="AA26" i="69"/>
  <c r="AA27" i="69"/>
  <c r="AA22" i="69"/>
  <c r="AA23" i="69"/>
  <c r="AA31" i="69"/>
  <c r="Z26" i="69"/>
  <c r="Z27" i="69"/>
  <c r="Z22" i="69"/>
  <c r="Z23" i="69"/>
  <c r="Z31" i="69"/>
  <c r="Y26" i="69"/>
  <c r="Y27" i="69"/>
  <c r="Y22" i="69"/>
  <c r="Y23" i="69"/>
  <c r="Y31" i="69"/>
  <c r="X26" i="69"/>
  <c r="X27" i="69"/>
  <c r="X22" i="69"/>
  <c r="X23" i="69"/>
  <c r="X31" i="69"/>
  <c r="W26" i="69"/>
  <c r="W27" i="69"/>
  <c r="W22" i="69"/>
  <c r="W23" i="69"/>
  <c r="W31" i="69"/>
  <c r="V26" i="69"/>
  <c r="V27" i="69"/>
  <c r="V22" i="69"/>
  <c r="V23" i="69"/>
  <c r="V31" i="69"/>
  <c r="U26" i="69"/>
  <c r="U27" i="69"/>
  <c r="U22" i="69"/>
  <c r="U23" i="69"/>
  <c r="U31" i="69"/>
  <c r="T26" i="69"/>
  <c r="T27" i="69"/>
  <c r="T22" i="69"/>
  <c r="T23" i="69"/>
  <c r="T31" i="69"/>
  <c r="S26" i="69"/>
  <c r="S27" i="69"/>
  <c r="S22" i="69"/>
  <c r="S23" i="69"/>
  <c r="S31" i="69"/>
  <c r="R26" i="69"/>
  <c r="R27" i="69"/>
  <c r="R22" i="69"/>
  <c r="R23" i="69"/>
  <c r="R31" i="69"/>
  <c r="Q26" i="69"/>
  <c r="Q27" i="69"/>
  <c r="Q22" i="69"/>
  <c r="Q23" i="69"/>
  <c r="Q31" i="69"/>
  <c r="P26" i="69"/>
  <c r="P27" i="69"/>
  <c r="P22" i="69"/>
  <c r="P23" i="69"/>
  <c r="P31" i="69"/>
  <c r="O26" i="69"/>
  <c r="O27" i="69"/>
  <c r="O22" i="69"/>
  <c r="O23" i="69"/>
  <c r="O31" i="69"/>
  <c r="N26" i="69"/>
  <c r="N27" i="69"/>
  <c r="N22" i="69"/>
  <c r="N23" i="69"/>
  <c r="N31" i="69"/>
  <c r="M26" i="69"/>
  <c r="M27" i="69"/>
  <c r="M22" i="69"/>
  <c r="M23" i="69"/>
  <c r="M31" i="69"/>
  <c r="L26" i="69"/>
  <c r="L27" i="69"/>
  <c r="L22" i="69"/>
  <c r="L23" i="69"/>
  <c r="L31" i="69"/>
  <c r="K26" i="69"/>
  <c r="K27" i="69"/>
  <c r="K22" i="69"/>
  <c r="K23" i="69"/>
  <c r="K31" i="69"/>
  <c r="J26" i="69"/>
  <c r="J27" i="69"/>
  <c r="J22" i="69"/>
  <c r="J23" i="69"/>
  <c r="J31" i="69"/>
  <c r="I26" i="69"/>
  <c r="I27" i="69"/>
  <c r="I22" i="69"/>
  <c r="I23" i="69"/>
  <c r="I31" i="69"/>
  <c r="H26" i="69"/>
  <c r="H27" i="69"/>
  <c r="H22" i="69"/>
  <c r="H23" i="69"/>
  <c r="H31" i="69"/>
  <c r="G26" i="69"/>
  <c r="G27" i="69"/>
  <c r="G22" i="69"/>
  <c r="G23" i="69"/>
  <c r="G31" i="69"/>
  <c r="F26" i="69"/>
  <c r="F27" i="69"/>
  <c r="F22" i="69"/>
  <c r="F23" i="69"/>
  <c r="F31" i="69"/>
  <c r="E26" i="69"/>
  <c r="E27" i="69"/>
  <c r="E22" i="69"/>
  <c r="E23" i="69"/>
  <c r="E31" i="69"/>
  <c r="D26" i="69"/>
  <c r="D27" i="69"/>
  <c r="D22" i="69"/>
  <c r="D23" i="69"/>
  <c r="D31" i="69"/>
  <c r="C26" i="69"/>
  <c r="C27" i="69"/>
  <c r="C22" i="69"/>
  <c r="C23" i="69"/>
  <c r="C31" i="69"/>
  <c r="B26" i="69"/>
  <c r="B27" i="69"/>
  <c r="B22" i="69"/>
  <c r="B23" i="69"/>
  <c r="B31" i="69"/>
  <c r="AH18" i="69"/>
  <c r="AH19" i="69"/>
  <c r="AH14" i="69"/>
  <c r="AH15" i="69"/>
  <c r="AH30" i="69"/>
  <c r="AG18" i="69"/>
  <c r="AG19" i="69"/>
  <c r="AG14" i="69"/>
  <c r="AG15" i="69"/>
  <c r="AG30" i="69"/>
  <c r="AF18" i="69"/>
  <c r="AF19" i="69"/>
  <c r="AF14" i="69"/>
  <c r="AF15" i="69"/>
  <c r="AF30" i="69"/>
  <c r="AE18" i="69"/>
  <c r="AE19" i="69"/>
  <c r="AE14" i="69"/>
  <c r="AE15" i="69"/>
  <c r="AE30" i="69"/>
  <c r="AD18" i="69"/>
  <c r="AD19" i="69"/>
  <c r="AD14" i="69"/>
  <c r="AD15" i="69"/>
  <c r="AD30" i="69"/>
  <c r="AC18" i="69"/>
  <c r="AC19" i="69"/>
  <c r="AC14" i="69"/>
  <c r="AC15" i="69"/>
  <c r="AC30" i="69"/>
  <c r="AB18" i="69"/>
  <c r="AB19" i="69"/>
  <c r="AB14" i="69"/>
  <c r="AB15" i="69"/>
  <c r="AB30" i="69"/>
  <c r="AA18" i="69"/>
  <c r="AA19" i="69"/>
  <c r="AA14" i="69"/>
  <c r="AA15" i="69"/>
  <c r="AA30" i="69"/>
  <c r="Z18" i="69"/>
  <c r="Z19" i="69"/>
  <c r="Z14" i="69"/>
  <c r="Z15" i="69"/>
  <c r="Z30" i="69"/>
  <c r="Y18" i="69"/>
  <c r="Y19" i="69"/>
  <c r="Y14" i="69"/>
  <c r="Y15" i="69"/>
  <c r="Y30" i="69"/>
  <c r="X18" i="69"/>
  <c r="X19" i="69"/>
  <c r="X14" i="69"/>
  <c r="X15" i="69"/>
  <c r="X30" i="69"/>
  <c r="W18" i="69"/>
  <c r="W19" i="69"/>
  <c r="W14" i="69"/>
  <c r="W15" i="69"/>
  <c r="W30" i="69"/>
  <c r="V18" i="69"/>
  <c r="V19" i="69"/>
  <c r="V14" i="69"/>
  <c r="V15" i="69"/>
  <c r="V30" i="69"/>
  <c r="U18" i="69"/>
  <c r="U19" i="69"/>
  <c r="U14" i="69"/>
  <c r="U15" i="69"/>
  <c r="U30" i="69"/>
  <c r="T18" i="69"/>
  <c r="T19" i="69"/>
  <c r="T14" i="69"/>
  <c r="T15" i="69"/>
  <c r="T30" i="69"/>
  <c r="S18" i="69"/>
  <c r="S19" i="69"/>
  <c r="S14" i="69"/>
  <c r="S15" i="69"/>
  <c r="S30" i="69"/>
  <c r="R18" i="69"/>
  <c r="R19" i="69"/>
  <c r="R14" i="69"/>
  <c r="R15" i="69"/>
  <c r="R30" i="69"/>
  <c r="Q18" i="69"/>
  <c r="Q19" i="69"/>
  <c r="Q14" i="69"/>
  <c r="Q15" i="69"/>
  <c r="Q30" i="69"/>
  <c r="P18" i="69"/>
  <c r="P19" i="69"/>
  <c r="P14" i="69"/>
  <c r="P15" i="69"/>
  <c r="P30" i="69"/>
  <c r="O18" i="69"/>
  <c r="O19" i="69"/>
  <c r="O14" i="69"/>
  <c r="O15" i="69"/>
  <c r="O30" i="69"/>
  <c r="N18" i="69"/>
  <c r="N19" i="69"/>
  <c r="N14" i="69"/>
  <c r="N15" i="69"/>
  <c r="N30" i="69"/>
  <c r="M18" i="69"/>
  <c r="M19" i="69"/>
  <c r="M14" i="69"/>
  <c r="M15" i="69"/>
  <c r="M30" i="69"/>
  <c r="L18" i="69"/>
  <c r="L19" i="69"/>
  <c r="L14" i="69"/>
  <c r="L15" i="69"/>
  <c r="L30" i="69"/>
  <c r="K18" i="69"/>
  <c r="K19" i="69"/>
  <c r="K14" i="69"/>
  <c r="K15" i="69"/>
  <c r="K30" i="69"/>
  <c r="J18" i="69"/>
  <c r="J19" i="69"/>
  <c r="J14" i="69"/>
  <c r="J15" i="69"/>
  <c r="J30" i="69"/>
  <c r="I18" i="69"/>
  <c r="I19" i="69"/>
  <c r="I14" i="69"/>
  <c r="I15" i="69"/>
  <c r="I30" i="69"/>
  <c r="H18" i="69"/>
  <c r="H19" i="69"/>
  <c r="H14" i="69"/>
  <c r="H15" i="69"/>
  <c r="H30" i="69"/>
  <c r="G18" i="69"/>
  <c r="G19" i="69"/>
  <c r="G14" i="69"/>
  <c r="G15" i="69"/>
  <c r="G30" i="69"/>
  <c r="F18" i="69"/>
  <c r="F19" i="69"/>
  <c r="F14" i="69"/>
  <c r="F15" i="69"/>
  <c r="F30" i="69"/>
  <c r="E18" i="69"/>
  <c r="E19" i="69"/>
  <c r="E14" i="69"/>
  <c r="E15" i="69"/>
  <c r="E30" i="69"/>
  <c r="D18" i="69"/>
  <c r="D19" i="69"/>
  <c r="D14" i="69"/>
  <c r="D15" i="69"/>
  <c r="D30" i="69"/>
  <c r="C18" i="69"/>
  <c r="C19" i="69"/>
  <c r="C14" i="69"/>
  <c r="C15" i="69"/>
  <c r="C30" i="69"/>
  <c r="B18" i="69"/>
  <c r="B19" i="69"/>
  <c r="B14" i="69"/>
  <c r="B15" i="69"/>
  <c r="B30" i="69"/>
  <c r="AH28" i="69"/>
  <c r="AG28" i="69"/>
  <c r="AF28" i="69"/>
  <c r="AE28" i="69"/>
  <c r="AD28" i="69"/>
  <c r="AC28" i="69"/>
  <c r="AB28" i="69"/>
  <c r="AA28" i="69"/>
  <c r="Z28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AH24" i="69"/>
  <c r="AG24" i="69"/>
  <c r="AF24" i="69"/>
  <c r="AE24" i="69"/>
  <c r="AD24" i="69"/>
  <c r="AC24" i="69"/>
  <c r="AB24" i="69"/>
  <c r="AA24" i="69"/>
  <c r="Z24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AH20" i="69"/>
  <c r="AG20" i="69"/>
  <c r="AF20" i="69"/>
  <c r="AE20" i="69"/>
  <c r="AD20" i="69"/>
  <c r="AC20" i="69"/>
  <c r="AB20" i="69"/>
  <c r="AA20" i="69"/>
  <c r="Z20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AH16" i="69"/>
  <c r="AG16" i="69"/>
  <c r="AF16" i="69"/>
  <c r="AE16" i="69"/>
  <c r="AD16" i="69"/>
  <c r="AC16" i="69"/>
  <c r="AB16" i="69"/>
  <c r="AA16" i="69"/>
  <c r="Z16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AH10" i="69"/>
  <c r="AH11" i="69"/>
  <c r="AG10" i="69"/>
  <c r="AG11" i="69"/>
  <c r="AF10" i="69"/>
  <c r="AF11" i="69"/>
  <c r="AE10" i="69"/>
  <c r="AE11" i="69"/>
  <c r="AD10" i="69"/>
  <c r="AD11" i="69"/>
  <c r="AC10" i="69"/>
  <c r="AC11" i="69"/>
  <c r="AB10" i="69"/>
  <c r="AB11" i="69"/>
  <c r="AA10" i="69"/>
  <c r="AA11" i="69"/>
  <c r="Z10" i="69"/>
  <c r="Z11" i="69"/>
  <c r="Y10" i="69"/>
  <c r="Y11" i="69"/>
  <c r="X10" i="69"/>
  <c r="X11" i="69"/>
  <c r="W10" i="69"/>
  <c r="W11" i="69"/>
  <c r="V10" i="69"/>
  <c r="V11" i="69"/>
  <c r="U10" i="69"/>
  <c r="U11" i="69"/>
  <c r="T10" i="69"/>
  <c r="T11" i="69"/>
  <c r="S10" i="69"/>
  <c r="S11" i="69"/>
  <c r="R10" i="69"/>
  <c r="R11" i="69"/>
  <c r="Q10" i="69"/>
  <c r="Q11" i="69"/>
  <c r="P10" i="69"/>
  <c r="P11" i="69"/>
  <c r="O10" i="69"/>
  <c r="O11" i="69"/>
  <c r="N10" i="69"/>
  <c r="N11" i="69"/>
  <c r="M10" i="69"/>
  <c r="M11" i="69"/>
  <c r="L10" i="69"/>
  <c r="L11" i="69"/>
  <c r="K10" i="69"/>
  <c r="K11" i="69"/>
  <c r="J10" i="69"/>
  <c r="J11" i="69"/>
  <c r="I10" i="69"/>
  <c r="I11" i="69"/>
  <c r="H10" i="69"/>
  <c r="H11" i="69"/>
  <c r="G10" i="69"/>
  <c r="G11" i="69"/>
  <c r="F10" i="69"/>
  <c r="F11" i="69"/>
  <c r="E10" i="69"/>
  <c r="E11" i="69"/>
  <c r="D10" i="69"/>
  <c r="D11" i="69"/>
  <c r="C10" i="69"/>
  <c r="C11" i="69"/>
  <c r="B10" i="69"/>
  <c r="B11" i="69"/>
  <c r="AH26" i="68"/>
  <c r="AH27" i="68"/>
  <c r="AH22" i="68"/>
  <c r="AH23" i="68"/>
  <c r="AH31" i="68"/>
  <c r="AG26" i="68"/>
  <c r="AG27" i="68"/>
  <c r="AG22" i="68"/>
  <c r="AG23" i="68"/>
  <c r="AG31" i="68"/>
  <c r="AF26" i="68"/>
  <c r="AF27" i="68"/>
  <c r="AF22" i="68"/>
  <c r="AF23" i="68"/>
  <c r="AF31" i="68"/>
  <c r="AE26" i="68"/>
  <c r="AE27" i="68"/>
  <c r="AE22" i="68"/>
  <c r="AE23" i="68"/>
  <c r="AE31" i="68"/>
  <c r="AD26" i="68"/>
  <c r="AD27" i="68"/>
  <c r="AD22" i="68"/>
  <c r="AD23" i="68"/>
  <c r="AD31" i="68"/>
  <c r="AC26" i="68"/>
  <c r="AC27" i="68"/>
  <c r="AC22" i="68"/>
  <c r="AC23" i="68"/>
  <c r="AC31" i="68"/>
  <c r="AB26" i="68"/>
  <c r="AB27" i="68"/>
  <c r="AB22" i="68"/>
  <c r="AB23" i="68"/>
  <c r="AB31" i="68"/>
  <c r="AA26" i="68"/>
  <c r="AA27" i="68"/>
  <c r="AA22" i="68"/>
  <c r="AA23" i="68"/>
  <c r="AA31" i="68"/>
  <c r="Z26" i="68"/>
  <c r="Z27" i="68"/>
  <c r="Z22" i="68"/>
  <c r="Z23" i="68"/>
  <c r="Z31" i="68"/>
  <c r="Y26" i="68"/>
  <c r="Y27" i="68"/>
  <c r="Y22" i="68"/>
  <c r="Y23" i="68"/>
  <c r="Y31" i="68"/>
  <c r="X26" i="68"/>
  <c r="X27" i="68"/>
  <c r="X22" i="68"/>
  <c r="X23" i="68"/>
  <c r="X31" i="68"/>
  <c r="W26" i="68"/>
  <c r="W27" i="68"/>
  <c r="W22" i="68"/>
  <c r="W23" i="68"/>
  <c r="W31" i="68"/>
  <c r="V26" i="68"/>
  <c r="V27" i="68"/>
  <c r="V22" i="68"/>
  <c r="V23" i="68"/>
  <c r="V31" i="68"/>
  <c r="U26" i="68"/>
  <c r="U27" i="68"/>
  <c r="U22" i="68"/>
  <c r="U23" i="68"/>
  <c r="U31" i="68"/>
  <c r="T26" i="68"/>
  <c r="T27" i="68"/>
  <c r="T22" i="68"/>
  <c r="T23" i="68"/>
  <c r="T31" i="68"/>
  <c r="S26" i="68"/>
  <c r="S27" i="68"/>
  <c r="S22" i="68"/>
  <c r="S23" i="68"/>
  <c r="S31" i="68"/>
  <c r="R26" i="68"/>
  <c r="R27" i="68"/>
  <c r="R22" i="68"/>
  <c r="R23" i="68"/>
  <c r="R31" i="68"/>
  <c r="Q26" i="68"/>
  <c r="Q27" i="68"/>
  <c r="Q22" i="68"/>
  <c r="Q23" i="68"/>
  <c r="Q31" i="68"/>
  <c r="P26" i="68"/>
  <c r="P27" i="68"/>
  <c r="P22" i="68"/>
  <c r="P23" i="68"/>
  <c r="P31" i="68"/>
  <c r="O26" i="68"/>
  <c r="O27" i="68"/>
  <c r="O22" i="68"/>
  <c r="O23" i="68"/>
  <c r="O31" i="68"/>
  <c r="N26" i="68"/>
  <c r="N27" i="68"/>
  <c r="N22" i="68"/>
  <c r="N23" i="68"/>
  <c r="N31" i="68"/>
  <c r="M26" i="68"/>
  <c r="M27" i="68"/>
  <c r="M22" i="68"/>
  <c r="M23" i="68"/>
  <c r="M31" i="68"/>
  <c r="L26" i="68"/>
  <c r="L27" i="68"/>
  <c r="L22" i="68"/>
  <c r="L23" i="68"/>
  <c r="L31" i="68"/>
  <c r="K26" i="68"/>
  <c r="K27" i="68"/>
  <c r="K22" i="68"/>
  <c r="K23" i="68"/>
  <c r="K31" i="68"/>
  <c r="J26" i="68"/>
  <c r="J27" i="68"/>
  <c r="J22" i="68"/>
  <c r="J23" i="68"/>
  <c r="J31" i="68"/>
  <c r="I26" i="68"/>
  <c r="I27" i="68"/>
  <c r="I22" i="68"/>
  <c r="I23" i="68"/>
  <c r="I31" i="68"/>
  <c r="H26" i="68"/>
  <c r="H27" i="68"/>
  <c r="H22" i="68"/>
  <c r="H23" i="68"/>
  <c r="H31" i="68"/>
  <c r="G26" i="68"/>
  <c r="G27" i="68"/>
  <c r="G22" i="68"/>
  <c r="G23" i="68"/>
  <c r="G31" i="68"/>
  <c r="F26" i="68"/>
  <c r="F27" i="68"/>
  <c r="F22" i="68"/>
  <c r="F23" i="68"/>
  <c r="F31" i="68"/>
  <c r="E26" i="68"/>
  <c r="E27" i="68"/>
  <c r="E22" i="68"/>
  <c r="E23" i="68"/>
  <c r="E31" i="68"/>
  <c r="D26" i="68"/>
  <c r="D27" i="68"/>
  <c r="D22" i="68"/>
  <c r="D23" i="68"/>
  <c r="D31" i="68"/>
  <c r="C26" i="68"/>
  <c r="C27" i="68"/>
  <c r="C22" i="68"/>
  <c r="C23" i="68"/>
  <c r="C31" i="68"/>
  <c r="B26" i="68"/>
  <c r="B27" i="68"/>
  <c r="B22" i="68"/>
  <c r="B23" i="68"/>
  <c r="B31" i="68"/>
  <c r="AH18" i="68"/>
  <c r="AH19" i="68"/>
  <c r="AH14" i="68"/>
  <c r="AH15" i="68"/>
  <c r="AH30" i="68"/>
  <c r="AG18" i="68"/>
  <c r="AG19" i="68"/>
  <c r="AG14" i="68"/>
  <c r="AG15" i="68"/>
  <c r="AG30" i="68"/>
  <c r="AF18" i="68"/>
  <c r="AF19" i="68"/>
  <c r="AF14" i="68"/>
  <c r="AF15" i="68"/>
  <c r="AF30" i="68"/>
  <c r="AE18" i="68"/>
  <c r="AE19" i="68"/>
  <c r="AE14" i="68"/>
  <c r="AE15" i="68"/>
  <c r="AE30" i="68"/>
  <c r="AD18" i="68"/>
  <c r="AD19" i="68"/>
  <c r="AD14" i="68"/>
  <c r="AD15" i="68"/>
  <c r="AD30" i="68"/>
  <c r="AC18" i="68"/>
  <c r="AC19" i="68"/>
  <c r="AC14" i="68"/>
  <c r="AC15" i="68"/>
  <c r="AC30" i="68"/>
  <c r="AB18" i="68"/>
  <c r="AB19" i="68"/>
  <c r="AB14" i="68"/>
  <c r="AB15" i="68"/>
  <c r="AB30" i="68"/>
  <c r="AA18" i="68"/>
  <c r="AA19" i="68"/>
  <c r="AA14" i="68"/>
  <c r="AA15" i="68"/>
  <c r="AA30" i="68"/>
  <c r="Z18" i="68"/>
  <c r="Z19" i="68"/>
  <c r="Z14" i="68"/>
  <c r="Z15" i="68"/>
  <c r="Z30" i="68"/>
  <c r="Y18" i="68"/>
  <c r="Y19" i="68"/>
  <c r="Y14" i="68"/>
  <c r="Y15" i="68"/>
  <c r="Y30" i="68"/>
  <c r="X18" i="68"/>
  <c r="X19" i="68"/>
  <c r="X14" i="68"/>
  <c r="X15" i="68"/>
  <c r="X30" i="68"/>
  <c r="W18" i="68"/>
  <c r="W19" i="68"/>
  <c r="W14" i="68"/>
  <c r="W15" i="68"/>
  <c r="W30" i="68"/>
  <c r="V18" i="68"/>
  <c r="V19" i="68"/>
  <c r="V14" i="68"/>
  <c r="V15" i="68"/>
  <c r="V30" i="68"/>
  <c r="U18" i="68"/>
  <c r="U19" i="68"/>
  <c r="U14" i="68"/>
  <c r="U15" i="68"/>
  <c r="U30" i="68"/>
  <c r="T18" i="68"/>
  <c r="T19" i="68"/>
  <c r="T14" i="68"/>
  <c r="T15" i="68"/>
  <c r="T30" i="68"/>
  <c r="S18" i="68"/>
  <c r="S19" i="68"/>
  <c r="S14" i="68"/>
  <c r="S15" i="68"/>
  <c r="S30" i="68"/>
  <c r="R18" i="68"/>
  <c r="R19" i="68"/>
  <c r="R14" i="68"/>
  <c r="R15" i="68"/>
  <c r="R30" i="68"/>
  <c r="Q18" i="68"/>
  <c r="Q19" i="68"/>
  <c r="Q14" i="68"/>
  <c r="Q15" i="68"/>
  <c r="Q30" i="68"/>
  <c r="P18" i="68"/>
  <c r="P19" i="68"/>
  <c r="P14" i="68"/>
  <c r="P15" i="68"/>
  <c r="P30" i="68"/>
  <c r="O18" i="68"/>
  <c r="O19" i="68"/>
  <c r="O14" i="68"/>
  <c r="O15" i="68"/>
  <c r="O30" i="68"/>
  <c r="N18" i="68"/>
  <c r="N19" i="68"/>
  <c r="N14" i="68"/>
  <c r="N15" i="68"/>
  <c r="N30" i="68"/>
  <c r="M18" i="68"/>
  <c r="M19" i="68"/>
  <c r="M14" i="68"/>
  <c r="M15" i="68"/>
  <c r="M30" i="68"/>
  <c r="L18" i="68"/>
  <c r="L19" i="68"/>
  <c r="L14" i="68"/>
  <c r="L15" i="68"/>
  <c r="L30" i="68"/>
  <c r="K18" i="68"/>
  <c r="K19" i="68"/>
  <c r="K14" i="68"/>
  <c r="K15" i="68"/>
  <c r="K30" i="68"/>
  <c r="J18" i="68"/>
  <c r="J19" i="68"/>
  <c r="J14" i="68"/>
  <c r="J15" i="68"/>
  <c r="J30" i="68"/>
  <c r="I18" i="68"/>
  <c r="I19" i="68"/>
  <c r="I14" i="68"/>
  <c r="I15" i="68"/>
  <c r="I30" i="68"/>
  <c r="H18" i="68"/>
  <c r="H19" i="68"/>
  <c r="H14" i="68"/>
  <c r="H15" i="68"/>
  <c r="H30" i="68"/>
  <c r="G18" i="68"/>
  <c r="G19" i="68"/>
  <c r="G14" i="68"/>
  <c r="G15" i="68"/>
  <c r="G30" i="68"/>
  <c r="F18" i="68"/>
  <c r="F19" i="68"/>
  <c r="F14" i="68"/>
  <c r="F15" i="68"/>
  <c r="F30" i="68"/>
  <c r="E18" i="68"/>
  <c r="E19" i="68"/>
  <c r="E14" i="68"/>
  <c r="E15" i="68"/>
  <c r="E30" i="68"/>
  <c r="D18" i="68"/>
  <c r="D19" i="68"/>
  <c r="D14" i="68"/>
  <c r="D15" i="68"/>
  <c r="D30" i="68"/>
  <c r="C18" i="68"/>
  <c r="C19" i="68"/>
  <c r="C14" i="68"/>
  <c r="C15" i="68"/>
  <c r="C30" i="68"/>
  <c r="B18" i="68"/>
  <c r="B19" i="68"/>
  <c r="B14" i="68"/>
  <c r="B15" i="68"/>
  <c r="B30" i="68"/>
  <c r="AH28" i="68"/>
  <c r="AG28" i="68"/>
  <c r="AF28" i="68"/>
  <c r="AE28" i="68"/>
  <c r="AD28" i="68"/>
  <c r="AC28" i="68"/>
  <c r="AB28" i="68"/>
  <c r="AA28" i="68"/>
  <c r="Z28" i="68"/>
  <c r="Y28" i="68"/>
  <c r="X28" i="68"/>
  <c r="W28" i="68"/>
  <c r="V28" i="68"/>
  <c r="U28" i="68"/>
  <c r="T28" i="68"/>
  <c r="S28" i="68"/>
  <c r="R28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AH24" i="68"/>
  <c r="AG24" i="68"/>
  <c r="AF24" i="68"/>
  <c r="AE24" i="68"/>
  <c r="AD24" i="68"/>
  <c r="AC24" i="68"/>
  <c r="AB24" i="68"/>
  <c r="AA24" i="68"/>
  <c r="Z24" i="68"/>
  <c r="Y24" i="68"/>
  <c r="X24" i="68"/>
  <c r="W24" i="68"/>
  <c r="V24" i="68"/>
  <c r="U24" i="68"/>
  <c r="T24" i="68"/>
  <c r="S24" i="68"/>
  <c r="R24" i="68"/>
  <c r="Q24" i="68"/>
  <c r="P24" i="68"/>
  <c r="O24" i="68"/>
  <c r="N24" i="68"/>
  <c r="M24" i="68"/>
  <c r="L24" i="68"/>
  <c r="K24" i="68"/>
  <c r="J24" i="68"/>
  <c r="I24" i="68"/>
  <c r="H24" i="68"/>
  <c r="G24" i="68"/>
  <c r="F24" i="68"/>
  <c r="E24" i="68"/>
  <c r="D24" i="68"/>
  <c r="C24" i="68"/>
  <c r="B24" i="68"/>
  <c r="AH20" i="68"/>
  <c r="AG20" i="68"/>
  <c r="AF20" i="68"/>
  <c r="AE20" i="68"/>
  <c r="AD20" i="68"/>
  <c r="AC20" i="68"/>
  <c r="AB20" i="68"/>
  <c r="AA20" i="68"/>
  <c r="Z20" i="68"/>
  <c r="Y20" i="68"/>
  <c r="X20" i="68"/>
  <c r="W20" i="68"/>
  <c r="V20" i="68"/>
  <c r="U20" i="68"/>
  <c r="T20" i="68"/>
  <c r="S20" i="68"/>
  <c r="R20" i="68"/>
  <c r="Q20" i="68"/>
  <c r="P20" i="68"/>
  <c r="O20" i="68"/>
  <c r="N20" i="68"/>
  <c r="M20" i="68"/>
  <c r="L20" i="68"/>
  <c r="K20" i="68"/>
  <c r="J20" i="68"/>
  <c r="I20" i="68"/>
  <c r="H20" i="68"/>
  <c r="G20" i="68"/>
  <c r="F20" i="68"/>
  <c r="E20" i="68"/>
  <c r="D20" i="68"/>
  <c r="C20" i="68"/>
  <c r="B20" i="68"/>
  <c r="AH16" i="68"/>
  <c r="AG16" i="68"/>
  <c r="AF16" i="68"/>
  <c r="AE16" i="68"/>
  <c r="AD16" i="68"/>
  <c r="AC16" i="68"/>
  <c r="AB16" i="68"/>
  <c r="AA16" i="68"/>
  <c r="Z16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AH10" i="68"/>
  <c r="AH11" i="68"/>
  <c r="AG10" i="68"/>
  <c r="AG11" i="68"/>
  <c r="AF10" i="68"/>
  <c r="AF11" i="68"/>
  <c r="AE10" i="68"/>
  <c r="AE11" i="68"/>
  <c r="AD10" i="68"/>
  <c r="AD11" i="68"/>
  <c r="AC10" i="68"/>
  <c r="AC11" i="68"/>
  <c r="AB10" i="68"/>
  <c r="AB11" i="68"/>
  <c r="AA10" i="68"/>
  <c r="AA11" i="68"/>
  <c r="Z10" i="68"/>
  <c r="Z11" i="68"/>
  <c r="Y10" i="68"/>
  <c r="Y11" i="68"/>
  <c r="X10" i="68"/>
  <c r="X11" i="68"/>
  <c r="W10" i="68"/>
  <c r="W11" i="68"/>
  <c r="V10" i="68"/>
  <c r="V11" i="68"/>
  <c r="U10" i="68"/>
  <c r="U11" i="68"/>
  <c r="T10" i="68"/>
  <c r="T11" i="68"/>
  <c r="S10" i="68"/>
  <c r="S11" i="68"/>
  <c r="R10" i="68"/>
  <c r="R11" i="68"/>
  <c r="Q10" i="68"/>
  <c r="Q11" i="68"/>
  <c r="P10" i="68"/>
  <c r="P11" i="68"/>
  <c r="O10" i="68"/>
  <c r="O11" i="68"/>
  <c r="N10" i="68"/>
  <c r="N11" i="68"/>
  <c r="M10" i="68"/>
  <c r="M11" i="68"/>
  <c r="L10" i="68"/>
  <c r="L11" i="68"/>
  <c r="K10" i="68"/>
  <c r="K11" i="68"/>
  <c r="J10" i="68"/>
  <c r="J11" i="68"/>
  <c r="I10" i="68"/>
  <c r="I11" i="68"/>
  <c r="H10" i="68"/>
  <c r="H11" i="68"/>
  <c r="G10" i="68"/>
  <c r="G11" i="68"/>
  <c r="F10" i="68"/>
  <c r="F11" i="68"/>
  <c r="E10" i="68"/>
  <c r="E11" i="68"/>
  <c r="D10" i="68"/>
  <c r="D11" i="68"/>
  <c r="C10" i="68"/>
  <c r="C11" i="68"/>
  <c r="B10" i="68"/>
  <c r="B11" i="68"/>
  <c r="AH26" i="67"/>
  <c r="AH27" i="67"/>
  <c r="AH22" i="67"/>
  <c r="AH23" i="67"/>
  <c r="AH31" i="67"/>
  <c r="AG26" i="67"/>
  <c r="AG27" i="67"/>
  <c r="AG22" i="67"/>
  <c r="AG23" i="67"/>
  <c r="AG31" i="67"/>
  <c r="AF26" i="67"/>
  <c r="AF27" i="67"/>
  <c r="AF22" i="67"/>
  <c r="AF23" i="67"/>
  <c r="AF31" i="67"/>
  <c r="AE26" i="67"/>
  <c r="AE27" i="67"/>
  <c r="AE22" i="67"/>
  <c r="AE23" i="67"/>
  <c r="AE31" i="67"/>
  <c r="AD26" i="67"/>
  <c r="AD27" i="67"/>
  <c r="AD22" i="67"/>
  <c r="AD23" i="67"/>
  <c r="AD31" i="67"/>
  <c r="AC26" i="67"/>
  <c r="AC27" i="67"/>
  <c r="AC22" i="67"/>
  <c r="AC23" i="67"/>
  <c r="AC31" i="67"/>
  <c r="AB26" i="67"/>
  <c r="AB27" i="67"/>
  <c r="AB22" i="67"/>
  <c r="AB23" i="67"/>
  <c r="AB31" i="67"/>
  <c r="AA26" i="67"/>
  <c r="AA27" i="67"/>
  <c r="AA22" i="67"/>
  <c r="AA23" i="67"/>
  <c r="AA31" i="67"/>
  <c r="Z26" i="67"/>
  <c r="Z27" i="67"/>
  <c r="Z22" i="67"/>
  <c r="Z23" i="67"/>
  <c r="Z31" i="67"/>
  <c r="Y26" i="67"/>
  <c r="Y27" i="67"/>
  <c r="Y22" i="67"/>
  <c r="Y23" i="67"/>
  <c r="Y31" i="67"/>
  <c r="X26" i="67"/>
  <c r="X27" i="67"/>
  <c r="X22" i="67"/>
  <c r="X23" i="67"/>
  <c r="X31" i="67"/>
  <c r="W26" i="67"/>
  <c r="W27" i="67"/>
  <c r="W22" i="67"/>
  <c r="W23" i="67"/>
  <c r="W31" i="67"/>
  <c r="V26" i="67"/>
  <c r="V27" i="67"/>
  <c r="V22" i="67"/>
  <c r="V23" i="67"/>
  <c r="V31" i="67"/>
  <c r="U26" i="67"/>
  <c r="U27" i="67"/>
  <c r="U22" i="67"/>
  <c r="U23" i="67"/>
  <c r="U31" i="67"/>
  <c r="T26" i="67"/>
  <c r="T27" i="67"/>
  <c r="T22" i="67"/>
  <c r="T23" i="67"/>
  <c r="T31" i="67"/>
  <c r="S26" i="67"/>
  <c r="S27" i="67"/>
  <c r="S22" i="67"/>
  <c r="S23" i="67"/>
  <c r="S31" i="67"/>
  <c r="R26" i="67"/>
  <c r="R27" i="67"/>
  <c r="R22" i="67"/>
  <c r="R23" i="67"/>
  <c r="R31" i="67"/>
  <c r="Q26" i="67"/>
  <c r="Q27" i="67"/>
  <c r="Q22" i="67"/>
  <c r="Q23" i="67"/>
  <c r="Q31" i="67"/>
  <c r="P26" i="67"/>
  <c r="P27" i="67"/>
  <c r="P22" i="67"/>
  <c r="P23" i="67"/>
  <c r="P31" i="67"/>
  <c r="O26" i="67"/>
  <c r="O27" i="67"/>
  <c r="O22" i="67"/>
  <c r="O23" i="67"/>
  <c r="O31" i="67"/>
  <c r="N26" i="67"/>
  <c r="N27" i="67"/>
  <c r="N22" i="67"/>
  <c r="N23" i="67"/>
  <c r="N31" i="67"/>
  <c r="M26" i="67"/>
  <c r="M27" i="67"/>
  <c r="M22" i="67"/>
  <c r="M23" i="67"/>
  <c r="M31" i="67"/>
  <c r="L26" i="67"/>
  <c r="L27" i="67"/>
  <c r="L22" i="67"/>
  <c r="L23" i="67"/>
  <c r="L31" i="67"/>
  <c r="K26" i="67"/>
  <c r="K27" i="67"/>
  <c r="K22" i="67"/>
  <c r="K23" i="67"/>
  <c r="K31" i="67"/>
  <c r="J26" i="67"/>
  <c r="J27" i="67"/>
  <c r="J22" i="67"/>
  <c r="J23" i="67"/>
  <c r="J31" i="67"/>
  <c r="I26" i="67"/>
  <c r="I27" i="67"/>
  <c r="I22" i="67"/>
  <c r="I23" i="67"/>
  <c r="I31" i="67"/>
  <c r="H26" i="67"/>
  <c r="H27" i="67"/>
  <c r="H22" i="67"/>
  <c r="H23" i="67"/>
  <c r="H31" i="67"/>
  <c r="G26" i="67"/>
  <c r="G27" i="67"/>
  <c r="G22" i="67"/>
  <c r="G23" i="67"/>
  <c r="G31" i="67"/>
  <c r="F26" i="67"/>
  <c r="F27" i="67"/>
  <c r="F22" i="67"/>
  <c r="F23" i="67"/>
  <c r="F31" i="67"/>
  <c r="E26" i="67"/>
  <c r="E27" i="67"/>
  <c r="E22" i="67"/>
  <c r="E23" i="67"/>
  <c r="E31" i="67"/>
  <c r="D26" i="67"/>
  <c r="D27" i="67"/>
  <c r="D22" i="67"/>
  <c r="D23" i="67"/>
  <c r="D31" i="67"/>
  <c r="C26" i="67"/>
  <c r="C27" i="67"/>
  <c r="C22" i="67"/>
  <c r="C23" i="67"/>
  <c r="C31" i="67"/>
  <c r="B26" i="67"/>
  <c r="B27" i="67"/>
  <c r="B22" i="67"/>
  <c r="B23" i="67"/>
  <c r="B31" i="67"/>
  <c r="AH18" i="67"/>
  <c r="AH19" i="67"/>
  <c r="AH14" i="67"/>
  <c r="AH15" i="67"/>
  <c r="AH30" i="67"/>
  <c r="AG18" i="67"/>
  <c r="AG19" i="67"/>
  <c r="AG14" i="67"/>
  <c r="AG15" i="67"/>
  <c r="AG30" i="67"/>
  <c r="AF18" i="67"/>
  <c r="AF19" i="67"/>
  <c r="AF14" i="67"/>
  <c r="AF15" i="67"/>
  <c r="AF30" i="67"/>
  <c r="AE18" i="67"/>
  <c r="AE19" i="67"/>
  <c r="AE14" i="67"/>
  <c r="AE15" i="67"/>
  <c r="AE30" i="67"/>
  <c r="AD18" i="67"/>
  <c r="AD19" i="67"/>
  <c r="AD14" i="67"/>
  <c r="AD15" i="67"/>
  <c r="AD30" i="67"/>
  <c r="AC18" i="67"/>
  <c r="AC19" i="67"/>
  <c r="AC14" i="67"/>
  <c r="AC15" i="67"/>
  <c r="AC30" i="67"/>
  <c r="AB18" i="67"/>
  <c r="AB19" i="67"/>
  <c r="AB14" i="67"/>
  <c r="AB15" i="67"/>
  <c r="AB30" i="67"/>
  <c r="AA18" i="67"/>
  <c r="AA19" i="67"/>
  <c r="AA14" i="67"/>
  <c r="AA15" i="67"/>
  <c r="AA30" i="67"/>
  <c r="Z18" i="67"/>
  <c r="Z19" i="67"/>
  <c r="Z14" i="67"/>
  <c r="Z15" i="67"/>
  <c r="Z30" i="67"/>
  <c r="Y18" i="67"/>
  <c r="Y19" i="67"/>
  <c r="Y14" i="67"/>
  <c r="Y15" i="67"/>
  <c r="Y30" i="67"/>
  <c r="X18" i="67"/>
  <c r="X19" i="67"/>
  <c r="X14" i="67"/>
  <c r="X15" i="67"/>
  <c r="X30" i="67"/>
  <c r="W18" i="67"/>
  <c r="W19" i="67"/>
  <c r="W14" i="67"/>
  <c r="W15" i="67"/>
  <c r="W30" i="67"/>
  <c r="V18" i="67"/>
  <c r="V19" i="67"/>
  <c r="V14" i="67"/>
  <c r="V15" i="67"/>
  <c r="V30" i="67"/>
  <c r="U18" i="67"/>
  <c r="U19" i="67"/>
  <c r="U14" i="67"/>
  <c r="U15" i="67"/>
  <c r="U30" i="67"/>
  <c r="T18" i="67"/>
  <c r="T19" i="67"/>
  <c r="T14" i="67"/>
  <c r="T15" i="67"/>
  <c r="T30" i="67"/>
  <c r="S18" i="67"/>
  <c r="S19" i="67"/>
  <c r="S14" i="67"/>
  <c r="S15" i="67"/>
  <c r="S30" i="67"/>
  <c r="R18" i="67"/>
  <c r="R19" i="67"/>
  <c r="R14" i="67"/>
  <c r="R15" i="67"/>
  <c r="R30" i="67"/>
  <c r="Q18" i="67"/>
  <c r="Q19" i="67"/>
  <c r="Q14" i="67"/>
  <c r="Q15" i="67"/>
  <c r="Q30" i="67"/>
  <c r="P18" i="67"/>
  <c r="P19" i="67"/>
  <c r="P14" i="67"/>
  <c r="P15" i="67"/>
  <c r="P30" i="67"/>
  <c r="O18" i="67"/>
  <c r="O19" i="67"/>
  <c r="O14" i="67"/>
  <c r="O15" i="67"/>
  <c r="O30" i="67"/>
  <c r="N18" i="67"/>
  <c r="N19" i="67"/>
  <c r="N14" i="67"/>
  <c r="N15" i="67"/>
  <c r="N30" i="67"/>
  <c r="M18" i="67"/>
  <c r="M19" i="67"/>
  <c r="M14" i="67"/>
  <c r="M15" i="67"/>
  <c r="M30" i="67"/>
  <c r="L18" i="67"/>
  <c r="L19" i="67"/>
  <c r="L14" i="67"/>
  <c r="L15" i="67"/>
  <c r="L30" i="67"/>
  <c r="K18" i="67"/>
  <c r="K19" i="67"/>
  <c r="K14" i="67"/>
  <c r="K15" i="67"/>
  <c r="K30" i="67"/>
  <c r="J18" i="67"/>
  <c r="J19" i="67"/>
  <c r="J14" i="67"/>
  <c r="J15" i="67"/>
  <c r="J30" i="67"/>
  <c r="I18" i="67"/>
  <c r="I19" i="67"/>
  <c r="I14" i="67"/>
  <c r="I15" i="67"/>
  <c r="I30" i="67"/>
  <c r="H18" i="67"/>
  <c r="H19" i="67"/>
  <c r="H14" i="67"/>
  <c r="H15" i="67"/>
  <c r="H30" i="67"/>
  <c r="G18" i="67"/>
  <c r="G19" i="67"/>
  <c r="G14" i="67"/>
  <c r="G15" i="67"/>
  <c r="G30" i="67"/>
  <c r="F18" i="67"/>
  <c r="F19" i="67"/>
  <c r="F14" i="67"/>
  <c r="F15" i="67"/>
  <c r="F30" i="67"/>
  <c r="E18" i="67"/>
  <c r="E19" i="67"/>
  <c r="E14" i="67"/>
  <c r="E15" i="67"/>
  <c r="E30" i="67"/>
  <c r="D18" i="67"/>
  <c r="D19" i="67"/>
  <c r="D14" i="67"/>
  <c r="D15" i="67"/>
  <c r="D30" i="67"/>
  <c r="C18" i="67"/>
  <c r="C19" i="67"/>
  <c r="C14" i="67"/>
  <c r="C15" i="67"/>
  <c r="C30" i="67"/>
  <c r="B18" i="67"/>
  <c r="B19" i="67"/>
  <c r="B14" i="67"/>
  <c r="B15" i="67"/>
  <c r="B30" i="67"/>
  <c r="AH28" i="67"/>
  <c r="AG28" i="67"/>
  <c r="AF28" i="67"/>
  <c r="AE28" i="67"/>
  <c r="AD28" i="67"/>
  <c r="AC28" i="67"/>
  <c r="AB28" i="67"/>
  <c r="AA28" i="67"/>
  <c r="Z28" i="67"/>
  <c r="Y28" i="67"/>
  <c r="X28" i="67"/>
  <c r="W28" i="67"/>
  <c r="V28" i="67"/>
  <c r="U28" i="67"/>
  <c r="T28" i="67"/>
  <c r="S28" i="67"/>
  <c r="R28" i="67"/>
  <c r="Q28" i="67"/>
  <c r="P28" i="67"/>
  <c r="O28" i="67"/>
  <c r="N28" i="67"/>
  <c r="M28" i="67"/>
  <c r="L28" i="67"/>
  <c r="K28" i="67"/>
  <c r="J28" i="67"/>
  <c r="I28" i="67"/>
  <c r="H28" i="67"/>
  <c r="G28" i="67"/>
  <c r="F28" i="67"/>
  <c r="E28" i="67"/>
  <c r="D28" i="67"/>
  <c r="C28" i="67"/>
  <c r="B28" i="67"/>
  <c r="AI24" i="67"/>
  <c r="AH24" i="67"/>
  <c r="AG24" i="67"/>
  <c r="AF24" i="67"/>
  <c r="AE24" i="67"/>
  <c r="AD24" i="67"/>
  <c r="AC24" i="67"/>
  <c r="AB24" i="67"/>
  <c r="AA24" i="67"/>
  <c r="Z24" i="67"/>
  <c r="Y24" i="67"/>
  <c r="X24" i="67"/>
  <c r="W24" i="67"/>
  <c r="V24" i="67"/>
  <c r="U24" i="67"/>
  <c r="T24" i="67"/>
  <c r="S24" i="67"/>
  <c r="R24" i="67"/>
  <c r="Q24" i="67"/>
  <c r="P24" i="67"/>
  <c r="O24" i="67"/>
  <c r="N24" i="67"/>
  <c r="M24" i="67"/>
  <c r="L24" i="67"/>
  <c r="K24" i="67"/>
  <c r="J24" i="67"/>
  <c r="I24" i="67"/>
  <c r="H24" i="67"/>
  <c r="G24" i="67"/>
  <c r="F24" i="67"/>
  <c r="E24" i="67"/>
  <c r="D24" i="67"/>
  <c r="C24" i="67"/>
  <c r="B24" i="67"/>
  <c r="AH20" i="67"/>
  <c r="AG20" i="67"/>
  <c r="AF20" i="67"/>
  <c r="AE20" i="67"/>
  <c r="AD20" i="67"/>
  <c r="AC20" i="67"/>
  <c r="AB20" i="67"/>
  <c r="AA20" i="67"/>
  <c r="Z20" i="67"/>
  <c r="Y20" i="67"/>
  <c r="X20" i="67"/>
  <c r="W20" i="67"/>
  <c r="V20" i="67"/>
  <c r="U20" i="67"/>
  <c r="T20" i="67"/>
  <c r="S20" i="67"/>
  <c r="R20" i="67"/>
  <c r="Q20" i="67"/>
  <c r="P20" i="67"/>
  <c r="O20" i="67"/>
  <c r="N20" i="67"/>
  <c r="M20" i="67"/>
  <c r="L20" i="67"/>
  <c r="K20" i="67"/>
  <c r="J20" i="67"/>
  <c r="I20" i="67"/>
  <c r="H20" i="67"/>
  <c r="G20" i="67"/>
  <c r="F20" i="67"/>
  <c r="E20" i="67"/>
  <c r="D20" i="67"/>
  <c r="C20" i="67"/>
  <c r="B20" i="67"/>
  <c r="AH16" i="67"/>
  <c r="AG16" i="67"/>
  <c r="AF16" i="67"/>
  <c r="AE16" i="67"/>
  <c r="AD16" i="67"/>
  <c r="AC16" i="67"/>
  <c r="AB16" i="67"/>
  <c r="AA16" i="67"/>
  <c r="Z16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AH10" i="67"/>
  <c r="AH11" i="67"/>
  <c r="AG10" i="67"/>
  <c r="AG11" i="67"/>
  <c r="AF10" i="67"/>
  <c r="AF11" i="67"/>
  <c r="AE10" i="67"/>
  <c r="AE11" i="67"/>
  <c r="AD10" i="67"/>
  <c r="AD11" i="67"/>
  <c r="AC10" i="67"/>
  <c r="AC11" i="67"/>
  <c r="AB10" i="67"/>
  <c r="AB11" i="67"/>
  <c r="AA10" i="67"/>
  <c r="AA11" i="67"/>
  <c r="Z10" i="67"/>
  <c r="Z11" i="67"/>
  <c r="Y10" i="67"/>
  <c r="Y11" i="67"/>
  <c r="X10" i="67"/>
  <c r="X11" i="67"/>
  <c r="W10" i="67"/>
  <c r="W11" i="67"/>
  <c r="V10" i="67"/>
  <c r="V11" i="67"/>
  <c r="U10" i="67"/>
  <c r="U11" i="67"/>
  <c r="T10" i="67"/>
  <c r="T11" i="67"/>
  <c r="S10" i="67"/>
  <c r="S11" i="67"/>
  <c r="R10" i="67"/>
  <c r="R11" i="67"/>
  <c r="Q10" i="67"/>
  <c r="Q11" i="67"/>
  <c r="P10" i="67"/>
  <c r="P11" i="67"/>
  <c r="O10" i="67"/>
  <c r="O11" i="67"/>
  <c r="N10" i="67"/>
  <c r="N11" i="67"/>
  <c r="M10" i="67"/>
  <c r="M11" i="67"/>
  <c r="L10" i="67"/>
  <c r="L11" i="67"/>
  <c r="K10" i="67"/>
  <c r="K11" i="67"/>
  <c r="J10" i="67"/>
  <c r="J11" i="67"/>
  <c r="I10" i="67"/>
  <c r="I11" i="67"/>
  <c r="H10" i="67"/>
  <c r="H11" i="67"/>
  <c r="G10" i="67"/>
  <c r="G11" i="67"/>
  <c r="F10" i="67"/>
  <c r="F11" i="67"/>
  <c r="E10" i="67"/>
  <c r="E11" i="67"/>
  <c r="D10" i="67"/>
  <c r="D11" i="67"/>
  <c r="C10" i="67"/>
  <c r="C11" i="67"/>
  <c r="B10" i="67"/>
  <c r="B11" i="67"/>
  <c r="AH26" i="66"/>
  <c r="AH27" i="66"/>
  <c r="AH22" i="66"/>
  <c r="AH23" i="66"/>
  <c r="AH31" i="66"/>
  <c r="AG26" i="66"/>
  <c r="AG27" i="66"/>
  <c r="AG22" i="66"/>
  <c r="AG23" i="66"/>
  <c r="AG31" i="66"/>
  <c r="AF26" i="66"/>
  <c r="AF27" i="66"/>
  <c r="AF22" i="66"/>
  <c r="AF23" i="66"/>
  <c r="AF31" i="66"/>
  <c r="AE26" i="66"/>
  <c r="AE27" i="66"/>
  <c r="AE22" i="66"/>
  <c r="AE23" i="66"/>
  <c r="AE31" i="66"/>
  <c r="AD26" i="66"/>
  <c r="AD27" i="66"/>
  <c r="AD22" i="66"/>
  <c r="AD23" i="66"/>
  <c r="AD31" i="66"/>
  <c r="AC26" i="66"/>
  <c r="AC27" i="66"/>
  <c r="AC22" i="66"/>
  <c r="AC23" i="66"/>
  <c r="AC31" i="66"/>
  <c r="AB26" i="66"/>
  <c r="AB27" i="66"/>
  <c r="AB22" i="66"/>
  <c r="AB23" i="66"/>
  <c r="AB31" i="66"/>
  <c r="AA26" i="66"/>
  <c r="AA27" i="66"/>
  <c r="AA22" i="66"/>
  <c r="AA23" i="66"/>
  <c r="AA31" i="66"/>
  <c r="Z26" i="66"/>
  <c r="Z27" i="66"/>
  <c r="Z22" i="66"/>
  <c r="Z23" i="66"/>
  <c r="Z31" i="66"/>
  <c r="Y26" i="66"/>
  <c r="Y27" i="66"/>
  <c r="Y22" i="66"/>
  <c r="Y23" i="66"/>
  <c r="Y31" i="66"/>
  <c r="X26" i="66"/>
  <c r="X27" i="66"/>
  <c r="X22" i="66"/>
  <c r="X23" i="66"/>
  <c r="X31" i="66"/>
  <c r="W26" i="66"/>
  <c r="W27" i="66"/>
  <c r="W22" i="66"/>
  <c r="W23" i="66"/>
  <c r="W31" i="66"/>
  <c r="V26" i="66"/>
  <c r="V27" i="66"/>
  <c r="V22" i="66"/>
  <c r="V23" i="66"/>
  <c r="V31" i="66"/>
  <c r="U26" i="66"/>
  <c r="U27" i="66"/>
  <c r="U22" i="66"/>
  <c r="U23" i="66"/>
  <c r="U31" i="66"/>
  <c r="T26" i="66"/>
  <c r="T27" i="66"/>
  <c r="T22" i="66"/>
  <c r="T23" i="66"/>
  <c r="T31" i="66"/>
  <c r="S26" i="66"/>
  <c r="S27" i="66"/>
  <c r="S22" i="66"/>
  <c r="S23" i="66"/>
  <c r="S31" i="66"/>
  <c r="R26" i="66"/>
  <c r="R27" i="66"/>
  <c r="R22" i="66"/>
  <c r="R23" i="66"/>
  <c r="R31" i="66"/>
  <c r="Q26" i="66"/>
  <c r="Q27" i="66"/>
  <c r="Q22" i="66"/>
  <c r="Q23" i="66"/>
  <c r="Q31" i="66"/>
  <c r="P26" i="66"/>
  <c r="P27" i="66"/>
  <c r="P22" i="66"/>
  <c r="P23" i="66"/>
  <c r="P31" i="66"/>
  <c r="O26" i="66"/>
  <c r="O27" i="66"/>
  <c r="O22" i="66"/>
  <c r="O23" i="66"/>
  <c r="O31" i="66"/>
  <c r="N26" i="66"/>
  <c r="N27" i="66"/>
  <c r="N22" i="66"/>
  <c r="N23" i="66"/>
  <c r="N31" i="66"/>
  <c r="M26" i="66"/>
  <c r="M27" i="66"/>
  <c r="M22" i="66"/>
  <c r="M23" i="66"/>
  <c r="M31" i="66"/>
  <c r="L26" i="66"/>
  <c r="L27" i="66"/>
  <c r="L22" i="66"/>
  <c r="L23" i="66"/>
  <c r="L31" i="66"/>
  <c r="K26" i="66"/>
  <c r="K27" i="66"/>
  <c r="K22" i="66"/>
  <c r="K23" i="66"/>
  <c r="K31" i="66"/>
  <c r="J26" i="66"/>
  <c r="J27" i="66"/>
  <c r="J22" i="66"/>
  <c r="J23" i="66"/>
  <c r="J31" i="66"/>
  <c r="I26" i="66"/>
  <c r="I27" i="66"/>
  <c r="I22" i="66"/>
  <c r="I23" i="66"/>
  <c r="I31" i="66"/>
  <c r="H26" i="66"/>
  <c r="H27" i="66"/>
  <c r="H22" i="66"/>
  <c r="H23" i="66"/>
  <c r="H31" i="66"/>
  <c r="G26" i="66"/>
  <c r="G27" i="66"/>
  <c r="G22" i="66"/>
  <c r="G23" i="66"/>
  <c r="G31" i="66"/>
  <c r="F26" i="66"/>
  <c r="F27" i="66"/>
  <c r="F22" i="66"/>
  <c r="F23" i="66"/>
  <c r="F31" i="66"/>
  <c r="E26" i="66"/>
  <c r="E27" i="66"/>
  <c r="E22" i="66"/>
  <c r="E23" i="66"/>
  <c r="E31" i="66"/>
  <c r="D26" i="66"/>
  <c r="D27" i="66"/>
  <c r="D22" i="66"/>
  <c r="D23" i="66"/>
  <c r="D31" i="66"/>
  <c r="C26" i="66"/>
  <c r="C27" i="66"/>
  <c r="C22" i="66"/>
  <c r="C23" i="66"/>
  <c r="C31" i="66"/>
  <c r="B26" i="66"/>
  <c r="B27" i="66"/>
  <c r="B22" i="66"/>
  <c r="B23" i="66"/>
  <c r="B31" i="66"/>
  <c r="AH18" i="66"/>
  <c r="AH19" i="66"/>
  <c r="AH14" i="66"/>
  <c r="AH15" i="66"/>
  <c r="AH30" i="66"/>
  <c r="AG18" i="66"/>
  <c r="AG19" i="66"/>
  <c r="AG14" i="66"/>
  <c r="AG15" i="66"/>
  <c r="AG30" i="66"/>
  <c r="AF18" i="66"/>
  <c r="AF19" i="66"/>
  <c r="AF14" i="66"/>
  <c r="AF15" i="66"/>
  <c r="AF30" i="66"/>
  <c r="AE18" i="66"/>
  <c r="AE19" i="66"/>
  <c r="AE14" i="66"/>
  <c r="AE15" i="66"/>
  <c r="AE30" i="66"/>
  <c r="AD18" i="66"/>
  <c r="AD19" i="66"/>
  <c r="AD14" i="66"/>
  <c r="AD15" i="66"/>
  <c r="AD30" i="66"/>
  <c r="AC18" i="66"/>
  <c r="AC19" i="66"/>
  <c r="AC14" i="66"/>
  <c r="AC15" i="66"/>
  <c r="AC30" i="66"/>
  <c r="AB18" i="66"/>
  <c r="AB19" i="66"/>
  <c r="AB14" i="66"/>
  <c r="AB15" i="66"/>
  <c r="AB30" i="66"/>
  <c r="AA18" i="66"/>
  <c r="AA19" i="66"/>
  <c r="AA14" i="66"/>
  <c r="AA15" i="66"/>
  <c r="AA30" i="66"/>
  <c r="Z18" i="66"/>
  <c r="Z19" i="66"/>
  <c r="Z14" i="66"/>
  <c r="Z15" i="66"/>
  <c r="Z30" i="66"/>
  <c r="Y18" i="66"/>
  <c r="Y19" i="66"/>
  <c r="Y14" i="66"/>
  <c r="Y15" i="66"/>
  <c r="Y30" i="66"/>
  <c r="X18" i="66"/>
  <c r="X19" i="66"/>
  <c r="X14" i="66"/>
  <c r="X15" i="66"/>
  <c r="X30" i="66"/>
  <c r="W18" i="66"/>
  <c r="W19" i="66"/>
  <c r="W14" i="66"/>
  <c r="W15" i="66"/>
  <c r="W30" i="66"/>
  <c r="V18" i="66"/>
  <c r="V19" i="66"/>
  <c r="V14" i="66"/>
  <c r="V15" i="66"/>
  <c r="V30" i="66"/>
  <c r="U18" i="66"/>
  <c r="U19" i="66"/>
  <c r="U14" i="66"/>
  <c r="U15" i="66"/>
  <c r="U30" i="66"/>
  <c r="T18" i="66"/>
  <c r="T19" i="66"/>
  <c r="T14" i="66"/>
  <c r="T15" i="66"/>
  <c r="T30" i="66"/>
  <c r="S18" i="66"/>
  <c r="S19" i="66"/>
  <c r="S14" i="66"/>
  <c r="S15" i="66"/>
  <c r="S30" i="66"/>
  <c r="R18" i="66"/>
  <c r="R19" i="66"/>
  <c r="R14" i="66"/>
  <c r="R15" i="66"/>
  <c r="R30" i="66"/>
  <c r="Q18" i="66"/>
  <c r="Q19" i="66"/>
  <c r="Q14" i="66"/>
  <c r="Q15" i="66"/>
  <c r="Q30" i="66"/>
  <c r="P18" i="66"/>
  <c r="P19" i="66"/>
  <c r="P14" i="66"/>
  <c r="P15" i="66"/>
  <c r="P30" i="66"/>
  <c r="O18" i="66"/>
  <c r="O19" i="66"/>
  <c r="O14" i="66"/>
  <c r="O15" i="66"/>
  <c r="O30" i="66"/>
  <c r="N18" i="66"/>
  <c r="N19" i="66"/>
  <c r="N14" i="66"/>
  <c r="N15" i="66"/>
  <c r="N30" i="66"/>
  <c r="M18" i="66"/>
  <c r="M19" i="66"/>
  <c r="M14" i="66"/>
  <c r="M15" i="66"/>
  <c r="M30" i="66"/>
  <c r="L18" i="66"/>
  <c r="L19" i="66"/>
  <c r="L14" i="66"/>
  <c r="L15" i="66"/>
  <c r="L30" i="66"/>
  <c r="K18" i="66"/>
  <c r="K19" i="66"/>
  <c r="K14" i="66"/>
  <c r="K15" i="66"/>
  <c r="K30" i="66"/>
  <c r="J18" i="66"/>
  <c r="J19" i="66"/>
  <c r="J14" i="66"/>
  <c r="J15" i="66"/>
  <c r="J30" i="66"/>
  <c r="I18" i="66"/>
  <c r="I19" i="66"/>
  <c r="I14" i="66"/>
  <c r="I15" i="66"/>
  <c r="I30" i="66"/>
  <c r="H18" i="66"/>
  <c r="H19" i="66"/>
  <c r="H14" i="66"/>
  <c r="H15" i="66"/>
  <c r="H30" i="66"/>
  <c r="G18" i="66"/>
  <c r="G19" i="66"/>
  <c r="G14" i="66"/>
  <c r="G15" i="66"/>
  <c r="G30" i="66"/>
  <c r="F18" i="66"/>
  <c r="F19" i="66"/>
  <c r="F14" i="66"/>
  <c r="F15" i="66"/>
  <c r="F30" i="66"/>
  <c r="E18" i="66"/>
  <c r="E19" i="66"/>
  <c r="E14" i="66"/>
  <c r="E15" i="66"/>
  <c r="E30" i="66"/>
  <c r="D18" i="66"/>
  <c r="D19" i="66"/>
  <c r="D14" i="66"/>
  <c r="D15" i="66"/>
  <c r="D30" i="66"/>
  <c r="C18" i="66"/>
  <c r="C19" i="66"/>
  <c r="C14" i="66"/>
  <c r="C15" i="66"/>
  <c r="C30" i="66"/>
  <c r="B18" i="66"/>
  <c r="B19" i="66"/>
  <c r="B14" i="66"/>
  <c r="B15" i="66"/>
  <c r="B30" i="66"/>
  <c r="AH28" i="66"/>
  <c r="AG28" i="66"/>
  <c r="AF28" i="66"/>
  <c r="AE28" i="66"/>
  <c r="AD28" i="66"/>
  <c r="AC28" i="66"/>
  <c r="AB28" i="66"/>
  <c r="AA28" i="66"/>
  <c r="Z28" i="66"/>
  <c r="Y28" i="66"/>
  <c r="X28" i="66"/>
  <c r="W28" i="66"/>
  <c r="V28" i="66"/>
  <c r="U28" i="66"/>
  <c r="T28" i="66"/>
  <c r="S28" i="66"/>
  <c r="R28" i="66"/>
  <c r="Q28" i="66"/>
  <c r="P28" i="66"/>
  <c r="O28" i="66"/>
  <c r="N28" i="66"/>
  <c r="M28" i="66"/>
  <c r="L28" i="66"/>
  <c r="K28" i="66"/>
  <c r="J28" i="66"/>
  <c r="I28" i="66"/>
  <c r="H28" i="66"/>
  <c r="G28" i="66"/>
  <c r="F28" i="66"/>
  <c r="E28" i="66"/>
  <c r="D28" i="66"/>
  <c r="C28" i="66"/>
  <c r="B28" i="66"/>
  <c r="AH24" i="66"/>
  <c r="AG24" i="66"/>
  <c r="AF24" i="66"/>
  <c r="AE24" i="66"/>
  <c r="AD24" i="66"/>
  <c r="AC24" i="66"/>
  <c r="AB24" i="66"/>
  <c r="AA24" i="66"/>
  <c r="Z24" i="66"/>
  <c r="Y24" i="66"/>
  <c r="X24" i="66"/>
  <c r="W24" i="66"/>
  <c r="V24" i="66"/>
  <c r="U24" i="66"/>
  <c r="T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G24" i="66"/>
  <c r="F24" i="66"/>
  <c r="E24" i="66"/>
  <c r="D24" i="66"/>
  <c r="C24" i="66"/>
  <c r="B24" i="66"/>
  <c r="AH20" i="66"/>
  <c r="AG20" i="66"/>
  <c r="AF20" i="66"/>
  <c r="AE20" i="66"/>
  <c r="AD20" i="66"/>
  <c r="AC20" i="66"/>
  <c r="AB20" i="66"/>
  <c r="AA20" i="66"/>
  <c r="Z20" i="66"/>
  <c r="Y20" i="66"/>
  <c r="X20" i="66"/>
  <c r="W20" i="66"/>
  <c r="V20" i="66"/>
  <c r="U20" i="66"/>
  <c r="T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G20" i="66"/>
  <c r="F20" i="66"/>
  <c r="E20" i="66"/>
  <c r="D20" i="66"/>
  <c r="C20" i="66"/>
  <c r="B20" i="66"/>
  <c r="AH16" i="66"/>
  <c r="AG16" i="66"/>
  <c r="AF16" i="66"/>
  <c r="AE16" i="66"/>
  <c r="AD16" i="66"/>
  <c r="AC16" i="66"/>
  <c r="AB16" i="66"/>
  <c r="AA16" i="66"/>
  <c r="Z16" i="66"/>
  <c r="Y16" i="66"/>
  <c r="X16" i="66"/>
  <c r="W16" i="66"/>
  <c r="V16" i="66"/>
  <c r="U16" i="66"/>
  <c r="T16" i="66"/>
  <c r="S16" i="66"/>
  <c r="R16" i="66"/>
  <c r="Q16" i="66"/>
  <c r="P16" i="66"/>
  <c r="O16" i="66"/>
  <c r="N16" i="66"/>
  <c r="M16" i="66"/>
  <c r="L16" i="66"/>
  <c r="K16" i="66"/>
  <c r="J16" i="66"/>
  <c r="I16" i="66"/>
  <c r="H16" i="66"/>
  <c r="G16" i="66"/>
  <c r="F16" i="66"/>
  <c r="E16" i="66"/>
  <c r="D16" i="66"/>
  <c r="C16" i="66"/>
  <c r="B16" i="66"/>
  <c r="AH10" i="66"/>
  <c r="AH11" i="66"/>
  <c r="AG10" i="66"/>
  <c r="AG11" i="66"/>
  <c r="AF10" i="66"/>
  <c r="AF11" i="66"/>
  <c r="AE10" i="66"/>
  <c r="AE11" i="66"/>
  <c r="AD10" i="66"/>
  <c r="AD11" i="66"/>
  <c r="AC10" i="66"/>
  <c r="AC11" i="66"/>
  <c r="AB10" i="66"/>
  <c r="AB11" i="66"/>
  <c r="AA10" i="66"/>
  <c r="AA11" i="66"/>
  <c r="Z10" i="66"/>
  <c r="Z11" i="66"/>
  <c r="Y10" i="66"/>
  <c r="Y11" i="66"/>
  <c r="X10" i="66"/>
  <c r="X11" i="66"/>
  <c r="W10" i="66"/>
  <c r="W11" i="66"/>
  <c r="V10" i="66"/>
  <c r="V11" i="66"/>
  <c r="U10" i="66"/>
  <c r="U11" i="66"/>
  <c r="T10" i="66"/>
  <c r="T11" i="66"/>
  <c r="S10" i="66"/>
  <c r="S11" i="66"/>
  <c r="R10" i="66"/>
  <c r="R11" i="66"/>
  <c r="Q10" i="66"/>
  <c r="Q11" i="66"/>
  <c r="P10" i="66"/>
  <c r="P11" i="66"/>
  <c r="O10" i="66"/>
  <c r="O11" i="66"/>
  <c r="N10" i="66"/>
  <c r="N11" i="66"/>
  <c r="M10" i="66"/>
  <c r="M11" i="66"/>
  <c r="L10" i="66"/>
  <c r="L11" i="66"/>
  <c r="K10" i="66"/>
  <c r="K11" i="66"/>
  <c r="J10" i="66"/>
  <c r="J11" i="66"/>
  <c r="I10" i="66"/>
  <c r="I11" i="66"/>
  <c r="H10" i="66"/>
  <c r="H11" i="66"/>
  <c r="G10" i="66"/>
  <c r="G11" i="66"/>
  <c r="F10" i="66"/>
  <c r="F11" i="66"/>
  <c r="E10" i="66"/>
  <c r="E11" i="66"/>
  <c r="D10" i="66"/>
  <c r="D11" i="66"/>
  <c r="C10" i="66"/>
  <c r="C11" i="66"/>
  <c r="B10" i="66"/>
  <c r="B11" i="66"/>
  <c r="AH26" i="65"/>
  <c r="AH27" i="65"/>
  <c r="AH22" i="65"/>
  <c r="AH23" i="65"/>
  <c r="AH31" i="65"/>
  <c r="AG26" i="65"/>
  <c r="AG27" i="65"/>
  <c r="AG22" i="65"/>
  <c r="AG23" i="65"/>
  <c r="AG31" i="65"/>
  <c r="AF26" i="65"/>
  <c r="AF27" i="65"/>
  <c r="AF22" i="65"/>
  <c r="AF23" i="65"/>
  <c r="AF31" i="65"/>
  <c r="AE26" i="65"/>
  <c r="AE27" i="65"/>
  <c r="AE22" i="65"/>
  <c r="AE23" i="65"/>
  <c r="AE31" i="65"/>
  <c r="AD26" i="65"/>
  <c r="AD27" i="65"/>
  <c r="AD22" i="65"/>
  <c r="AD23" i="65"/>
  <c r="AD31" i="65"/>
  <c r="AC26" i="65"/>
  <c r="AC27" i="65"/>
  <c r="AC22" i="65"/>
  <c r="AC23" i="65"/>
  <c r="AC31" i="65"/>
  <c r="AB26" i="65"/>
  <c r="AB27" i="65"/>
  <c r="AB22" i="65"/>
  <c r="AB23" i="65"/>
  <c r="AB31" i="65"/>
  <c r="AA26" i="65"/>
  <c r="AA27" i="65"/>
  <c r="AA22" i="65"/>
  <c r="AA23" i="65"/>
  <c r="AA31" i="65"/>
  <c r="Z26" i="65"/>
  <c r="Z27" i="65"/>
  <c r="Z22" i="65"/>
  <c r="Z23" i="65"/>
  <c r="Z31" i="65"/>
  <c r="Y26" i="65"/>
  <c r="Y27" i="65"/>
  <c r="Y22" i="65"/>
  <c r="Y23" i="65"/>
  <c r="Y31" i="65"/>
  <c r="X26" i="65"/>
  <c r="X27" i="65"/>
  <c r="X22" i="65"/>
  <c r="X23" i="65"/>
  <c r="X31" i="65"/>
  <c r="W26" i="65"/>
  <c r="W27" i="65"/>
  <c r="W22" i="65"/>
  <c r="W23" i="65"/>
  <c r="W31" i="65"/>
  <c r="V26" i="65"/>
  <c r="V27" i="65"/>
  <c r="V22" i="65"/>
  <c r="V23" i="65"/>
  <c r="V31" i="65"/>
  <c r="U26" i="65"/>
  <c r="U27" i="65"/>
  <c r="U22" i="65"/>
  <c r="U23" i="65"/>
  <c r="U31" i="65"/>
  <c r="T26" i="65"/>
  <c r="T27" i="65"/>
  <c r="T22" i="65"/>
  <c r="T23" i="65"/>
  <c r="T31" i="65"/>
  <c r="S26" i="65"/>
  <c r="S27" i="65"/>
  <c r="S22" i="65"/>
  <c r="S23" i="65"/>
  <c r="S31" i="65"/>
  <c r="R26" i="65"/>
  <c r="R27" i="65"/>
  <c r="R22" i="65"/>
  <c r="R23" i="65"/>
  <c r="R31" i="65"/>
  <c r="Q26" i="65"/>
  <c r="Q27" i="65"/>
  <c r="Q22" i="65"/>
  <c r="Q23" i="65"/>
  <c r="Q31" i="65"/>
  <c r="P26" i="65"/>
  <c r="P27" i="65"/>
  <c r="P22" i="65"/>
  <c r="P23" i="65"/>
  <c r="P31" i="65"/>
  <c r="O26" i="65"/>
  <c r="O27" i="65"/>
  <c r="O22" i="65"/>
  <c r="O23" i="65"/>
  <c r="O31" i="65"/>
  <c r="N26" i="65"/>
  <c r="N27" i="65"/>
  <c r="N22" i="65"/>
  <c r="N23" i="65"/>
  <c r="N31" i="65"/>
  <c r="M26" i="65"/>
  <c r="M27" i="65"/>
  <c r="M22" i="65"/>
  <c r="M23" i="65"/>
  <c r="M31" i="65"/>
  <c r="L26" i="65"/>
  <c r="L27" i="65"/>
  <c r="L22" i="65"/>
  <c r="L23" i="65"/>
  <c r="L31" i="65"/>
  <c r="K26" i="65"/>
  <c r="K27" i="65"/>
  <c r="K22" i="65"/>
  <c r="K23" i="65"/>
  <c r="K31" i="65"/>
  <c r="J26" i="65"/>
  <c r="J27" i="65"/>
  <c r="J22" i="65"/>
  <c r="J23" i="65"/>
  <c r="J31" i="65"/>
  <c r="I26" i="65"/>
  <c r="I27" i="65"/>
  <c r="I22" i="65"/>
  <c r="I23" i="65"/>
  <c r="I31" i="65"/>
  <c r="H26" i="65"/>
  <c r="H27" i="65"/>
  <c r="H22" i="65"/>
  <c r="H23" i="65"/>
  <c r="H31" i="65"/>
  <c r="G26" i="65"/>
  <c r="G27" i="65"/>
  <c r="G22" i="65"/>
  <c r="G23" i="65"/>
  <c r="G31" i="65"/>
  <c r="F26" i="65"/>
  <c r="F27" i="65"/>
  <c r="F22" i="65"/>
  <c r="F23" i="65"/>
  <c r="F31" i="65"/>
  <c r="E26" i="65"/>
  <c r="E27" i="65"/>
  <c r="E22" i="65"/>
  <c r="E23" i="65"/>
  <c r="E31" i="65"/>
  <c r="D26" i="65"/>
  <c r="D27" i="65"/>
  <c r="D22" i="65"/>
  <c r="D23" i="65"/>
  <c r="D31" i="65"/>
  <c r="C26" i="65"/>
  <c r="C27" i="65"/>
  <c r="C22" i="65"/>
  <c r="C23" i="65"/>
  <c r="C31" i="65"/>
  <c r="B26" i="65"/>
  <c r="B27" i="65"/>
  <c r="B22" i="65"/>
  <c r="B23" i="65"/>
  <c r="B31" i="65"/>
  <c r="AH18" i="65"/>
  <c r="AH19" i="65"/>
  <c r="AH14" i="65"/>
  <c r="AH15" i="65"/>
  <c r="AH30" i="65"/>
  <c r="AG18" i="65"/>
  <c r="AG19" i="65"/>
  <c r="AG14" i="65"/>
  <c r="AG15" i="65"/>
  <c r="AG30" i="65"/>
  <c r="AF18" i="65"/>
  <c r="AF19" i="65"/>
  <c r="AF14" i="65"/>
  <c r="AF15" i="65"/>
  <c r="AF30" i="65"/>
  <c r="AE18" i="65"/>
  <c r="AE19" i="65"/>
  <c r="AE14" i="65"/>
  <c r="AE15" i="65"/>
  <c r="AE30" i="65"/>
  <c r="AD18" i="65"/>
  <c r="AD19" i="65"/>
  <c r="AD14" i="65"/>
  <c r="AD15" i="65"/>
  <c r="AD30" i="65"/>
  <c r="AC18" i="65"/>
  <c r="AC19" i="65"/>
  <c r="AC14" i="65"/>
  <c r="AC15" i="65"/>
  <c r="AC30" i="65"/>
  <c r="AB18" i="65"/>
  <c r="AB19" i="65"/>
  <c r="AB14" i="65"/>
  <c r="AB15" i="65"/>
  <c r="AB30" i="65"/>
  <c r="AA18" i="65"/>
  <c r="AA19" i="65"/>
  <c r="AA14" i="65"/>
  <c r="AA15" i="65"/>
  <c r="AA30" i="65"/>
  <c r="Z18" i="65"/>
  <c r="Z19" i="65"/>
  <c r="Z14" i="65"/>
  <c r="Z15" i="65"/>
  <c r="Z30" i="65"/>
  <c r="Y18" i="65"/>
  <c r="Y19" i="65"/>
  <c r="Y14" i="65"/>
  <c r="Y15" i="65"/>
  <c r="Y30" i="65"/>
  <c r="X18" i="65"/>
  <c r="X19" i="65"/>
  <c r="X14" i="65"/>
  <c r="X15" i="65"/>
  <c r="X30" i="65"/>
  <c r="W18" i="65"/>
  <c r="W19" i="65"/>
  <c r="W14" i="65"/>
  <c r="W15" i="65"/>
  <c r="W30" i="65"/>
  <c r="V18" i="65"/>
  <c r="V19" i="65"/>
  <c r="V14" i="65"/>
  <c r="V15" i="65"/>
  <c r="V30" i="65"/>
  <c r="U18" i="65"/>
  <c r="U19" i="65"/>
  <c r="U14" i="65"/>
  <c r="U15" i="65"/>
  <c r="U30" i="65"/>
  <c r="T18" i="65"/>
  <c r="T19" i="65"/>
  <c r="T14" i="65"/>
  <c r="T15" i="65"/>
  <c r="T30" i="65"/>
  <c r="S18" i="65"/>
  <c r="S19" i="65"/>
  <c r="S14" i="65"/>
  <c r="S15" i="65"/>
  <c r="S30" i="65"/>
  <c r="R18" i="65"/>
  <c r="R19" i="65"/>
  <c r="R14" i="65"/>
  <c r="R15" i="65"/>
  <c r="R30" i="65"/>
  <c r="Q18" i="65"/>
  <c r="Q19" i="65"/>
  <c r="Q14" i="65"/>
  <c r="Q15" i="65"/>
  <c r="Q30" i="65"/>
  <c r="P18" i="65"/>
  <c r="P19" i="65"/>
  <c r="P14" i="65"/>
  <c r="P15" i="65"/>
  <c r="P30" i="65"/>
  <c r="O18" i="65"/>
  <c r="O19" i="65"/>
  <c r="O14" i="65"/>
  <c r="O15" i="65"/>
  <c r="O30" i="65"/>
  <c r="N18" i="65"/>
  <c r="N19" i="65"/>
  <c r="N14" i="65"/>
  <c r="N15" i="65"/>
  <c r="N30" i="65"/>
  <c r="M18" i="65"/>
  <c r="M19" i="65"/>
  <c r="M14" i="65"/>
  <c r="M15" i="65"/>
  <c r="M30" i="65"/>
  <c r="L18" i="65"/>
  <c r="L19" i="65"/>
  <c r="L14" i="65"/>
  <c r="L15" i="65"/>
  <c r="L30" i="65"/>
  <c r="K18" i="65"/>
  <c r="K19" i="65"/>
  <c r="K14" i="65"/>
  <c r="K15" i="65"/>
  <c r="K30" i="65"/>
  <c r="J18" i="65"/>
  <c r="J19" i="65"/>
  <c r="J14" i="65"/>
  <c r="J15" i="65"/>
  <c r="J30" i="65"/>
  <c r="I18" i="65"/>
  <c r="I19" i="65"/>
  <c r="I14" i="65"/>
  <c r="I15" i="65"/>
  <c r="I30" i="65"/>
  <c r="H18" i="65"/>
  <c r="H19" i="65"/>
  <c r="H14" i="65"/>
  <c r="H15" i="65"/>
  <c r="H30" i="65"/>
  <c r="G18" i="65"/>
  <c r="G19" i="65"/>
  <c r="G14" i="65"/>
  <c r="G15" i="65"/>
  <c r="G30" i="65"/>
  <c r="F18" i="65"/>
  <c r="F19" i="65"/>
  <c r="F14" i="65"/>
  <c r="F15" i="65"/>
  <c r="F30" i="65"/>
  <c r="E18" i="65"/>
  <c r="E19" i="65"/>
  <c r="E14" i="65"/>
  <c r="E15" i="65"/>
  <c r="E30" i="65"/>
  <c r="D18" i="65"/>
  <c r="D19" i="65"/>
  <c r="D14" i="65"/>
  <c r="D15" i="65"/>
  <c r="D30" i="65"/>
  <c r="C18" i="65"/>
  <c r="C19" i="65"/>
  <c r="C14" i="65"/>
  <c r="C15" i="65"/>
  <c r="C30" i="65"/>
  <c r="B18" i="65"/>
  <c r="B19" i="65"/>
  <c r="B14" i="65"/>
  <c r="B15" i="65"/>
  <c r="B30" i="65"/>
  <c r="AH28" i="65"/>
  <c r="AG28" i="65"/>
  <c r="AF28" i="65"/>
  <c r="AE28" i="65"/>
  <c r="AD28" i="65"/>
  <c r="AC28" i="65"/>
  <c r="AB28" i="65"/>
  <c r="AA28" i="65"/>
  <c r="Z28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AH24" i="65"/>
  <c r="AG24" i="65"/>
  <c r="AF24" i="65"/>
  <c r="AE24" i="65"/>
  <c r="AD24" i="65"/>
  <c r="AC24" i="65"/>
  <c r="AB24" i="65"/>
  <c r="AA24" i="65"/>
  <c r="Z24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AH20" i="65"/>
  <c r="AG20" i="65"/>
  <c r="AF20" i="65"/>
  <c r="AE20" i="65"/>
  <c r="AD20" i="65"/>
  <c r="AC20" i="65"/>
  <c r="AB20" i="65"/>
  <c r="AA20" i="65"/>
  <c r="Z20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AH16" i="65"/>
  <c r="AG16" i="65"/>
  <c r="AF16" i="65"/>
  <c r="AE16" i="65"/>
  <c r="AD16" i="65"/>
  <c r="AC16" i="65"/>
  <c r="AB16" i="65"/>
  <c r="AA16" i="65"/>
  <c r="Z16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AH10" i="65"/>
  <c r="AH11" i="65"/>
  <c r="AG10" i="65"/>
  <c r="AG11" i="65"/>
  <c r="AF10" i="65"/>
  <c r="AF11" i="65"/>
  <c r="AE10" i="65"/>
  <c r="AE11" i="65"/>
  <c r="AD10" i="65"/>
  <c r="AD11" i="65"/>
  <c r="AC10" i="65"/>
  <c r="AC11" i="65"/>
  <c r="AB10" i="65"/>
  <c r="AB11" i="65"/>
  <c r="AA10" i="65"/>
  <c r="AA11" i="65"/>
  <c r="Z10" i="65"/>
  <c r="Z11" i="65"/>
  <c r="Y10" i="65"/>
  <c r="Y11" i="65"/>
  <c r="X10" i="65"/>
  <c r="X11" i="65"/>
  <c r="W10" i="65"/>
  <c r="W11" i="65"/>
  <c r="V10" i="65"/>
  <c r="V11" i="65"/>
  <c r="U10" i="65"/>
  <c r="U11" i="65"/>
  <c r="T10" i="65"/>
  <c r="T11" i="65"/>
  <c r="S10" i="65"/>
  <c r="S11" i="65"/>
  <c r="R10" i="65"/>
  <c r="R11" i="65"/>
  <c r="Q10" i="65"/>
  <c r="Q11" i="65"/>
  <c r="P10" i="65"/>
  <c r="P11" i="65"/>
  <c r="O10" i="65"/>
  <c r="O11" i="65"/>
  <c r="N10" i="65"/>
  <c r="N11" i="65"/>
  <c r="M10" i="65"/>
  <c r="M11" i="65"/>
  <c r="L10" i="65"/>
  <c r="L11" i="65"/>
  <c r="K10" i="65"/>
  <c r="K11" i="65"/>
  <c r="J10" i="65"/>
  <c r="J11" i="65"/>
  <c r="I10" i="65"/>
  <c r="I11" i="65"/>
  <c r="H10" i="65"/>
  <c r="H11" i="65"/>
  <c r="G10" i="65"/>
  <c r="G11" i="65"/>
  <c r="F10" i="65"/>
  <c r="F11" i="65"/>
  <c r="E10" i="65"/>
  <c r="E11" i="65"/>
  <c r="D10" i="65"/>
  <c r="D11" i="65"/>
  <c r="C10" i="65"/>
  <c r="C11" i="65"/>
  <c r="B10" i="65"/>
  <c r="B11" i="65"/>
  <c r="AH26" i="64"/>
  <c r="AH27" i="64"/>
  <c r="AH22" i="64"/>
  <c r="AH23" i="64"/>
  <c r="AH31" i="64"/>
  <c r="AG26" i="64"/>
  <c r="AG27" i="64"/>
  <c r="AG22" i="64"/>
  <c r="AG23" i="64"/>
  <c r="AG31" i="64"/>
  <c r="AF26" i="64"/>
  <c r="AF27" i="64"/>
  <c r="AF22" i="64"/>
  <c r="AF23" i="64"/>
  <c r="AF31" i="64"/>
  <c r="AE26" i="64"/>
  <c r="AE27" i="64"/>
  <c r="AE22" i="64"/>
  <c r="AE23" i="64"/>
  <c r="AE31" i="64"/>
  <c r="AD26" i="64"/>
  <c r="AD27" i="64"/>
  <c r="AD22" i="64"/>
  <c r="AD23" i="64"/>
  <c r="AD31" i="64"/>
  <c r="AC26" i="64"/>
  <c r="AC27" i="64"/>
  <c r="AC22" i="64"/>
  <c r="AC23" i="64"/>
  <c r="AC31" i="64"/>
  <c r="AB26" i="64"/>
  <c r="AB27" i="64"/>
  <c r="AB22" i="64"/>
  <c r="AB23" i="64"/>
  <c r="AB31" i="64"/>
  <c r="AA26" i="64"/>
  <c r="AA27" i="64"/>
  <c r="AA22" i="64"/>
  <c r="AA23" i="64"/>
  <c r="AA31" i="64"/>
  <c r="Z26" i="64"/>
  <c r="Z27" i="64"/>
  <c r="Z22" i="64"/>
  <c r="Z23" i="64"/>
  <c r="Z31" i="64"/>
  <c r="Y26" i="64"/>
  <c r="Y27" i="64"/>
  <c r="Y22" i="64"/>
  <c r="Y23" i="64"/>
  <c r="Y31" i="64"/>
  <c r="X26" i="64"/>
  <c r="X27" i="64"/>
  <c r="X22" i="64"/>
  <c r="X23" i="64"/>
  <c r="X31" i="64"/>
  <c r="W26" i="64"/>
  <c r="W27" i="64"/>
  <c r="W22" i="64"/>
  <c r="W23" i="64"/>
  <c r="W31" i="64"/>
  <c r="V26" i="64"/>
  <c r="V27" i="64"/>
  <c r="V22" i="64"/>
  <c r="V23" i="64"/>
  <c r="V31" i="64"/>
  <c r="U26" i="64"/>
  <c r="U27" i="64"/>
  <c r="U22" i="64"/>
  <c r="U23" i="64"/>
  <c r="U31" i="64"/>
  <c r="T26" i="64"/>
  <c r="T27" i="64"/>
  <c r="T22" i="64"/>
  <c r="T23" i="64"/>
  <c r="T31" i="64"/>
  <c r="S26" i="64"/>
  <c r="S27" i="64"/>
  <c r="S22" i="64"/>
  <c r="S23" i="64"/>
  <c r="S31" i="64"/>
  <c r="R26" i="64"/>
  <c r="R27" i="64"/>
  <c r="R22" i="64"/>
  <c r="R23" i="64"/>
  <c r="R31" i="64"/>
  <c r="Q26" i="64"/>
  <c r="Q27" i="64"/>
  <c r="Q22" i="64"/>
  <c r="Q23" i="64"/>
  <c r="Q31" i="64"/>
  <c r="P26" i="64"/>
  <c r="P27" i="64"/>
  <c r="P22" i="64"/>
  <c r="P23" i="64"/>
  <c r="P31" i="64"/>
  <c r="O26" i="64"/>
  <c r="O27" i="64"/>
  <c r="O22" i="64"/>
  <c r="O23" i="64"/>
  <c r="O31" i="64"/>
  <c r="N26" i="64"/>
  <c r="N27" i="64"/>
  <c r="N22" i="64"/>
  <c r="N23" i="64"/>
  <c r="N31" i="64"/>
  <c r="M26" i="64"/>
  <c r="M27" i="64"/>
  <c r="M22" i="64"/>
  <c r="M23" i="64"/>
  <c r="M31" i="64"/>
  <c r="L26" i="64"/>
  <c r="L27" i="64"/>
  <c r="L22" i="64"/>
  <c r="L23" i="64"/>
  <c r="L31" i="64"/>
  <c r="K26" i="64"/>
  <c r="K27" i="64"/>
  <c r="K22" i="64"/>
  <c r="K23" i="64"/>
  <c r="K31" i="64"/>
  <c r="J26" i="64"/>
  <c r="J27" i="64"/>
  <c r="J22" i="64"/>
  <c r="J23" i="64"/>
  <c r="J31" i="64"/>
  <c r="I26" i="64"/>
  <c r="I27" i="64"/>
  <c r="I22" i="64"/>
  <c r="I23" i="64"/>
  <c r="I31" i="64"/>
  <c r="H26" i="64"/>
  <c r="H27" i="64"/>
  <c r="H22" i="64"/>
  <c r="H23" i="64"/>
  <c r="H31" i="64"/>
  <c r="G26" i="64"/>
  <c r="G27" i="64"/>
  <c r="G22" i="64"/>
  <c r="G23" i="64"/>
  <c r="G31" i="64"/>
  <c r="F26" i="64"/>
  <c r="F27" i="64"/>
  <c r="F22" i="64"/>
  <c r="F23" i="64"/>
  <c r="F31" i="64"/>
  <c r="E26" i="64"/>
  <c r="E27" i="64"/>
  <c r="E22" i="64"/>
  <c r="E23" i="64"/>
  <c r="E31" i="64"/>
  <c r="D26" i="64"/>
  <c r="D27" i="64"/>
  <c r="D22" i="64"/>
  <c r="D23" i="64"/>
  <c r="D31" i="64"/>
  <c r="C26" i="64"/>
  <c r="C27" i="64"/>
  <c r="C22" i="64"/>
  <c r="C23" i="64"/>
  <c r="C31" i="64"/>
  <c r="B26" i="64"/>
  <c r="B27" i="64"/>
  <c r="B22" i="64"/>
  <c r="B23" i="64"/>
  <c r="B31" i="64"/>
  <c r="AH18" i="64"/>
  <c r="AH19" i="64"/>
  <c r="AH14" i="64"/>
  <c r="AH15" i="64"/>
  <c r="AH30" i="64"/>
  <c r="AG18" i="64"/>
  <c r="AG19" i="64"/>
  <c r="AG14" i="64"/>
  <c r="AG15" i="64"/>
  <c r="AG30" i="64"/>
  <c r="AF18" i="64"/>
  <c r="AF19" i="64"/>
  <c r="AF14" i="64"/>
  <c r="AF15" i="64"/>
  <c r="AF30" i="64"/>
  <c r="AE18" i="64"/>
  <c r="AE19" i="64"/>
  <c r="AE14" i="64"/>
  <c r="AE15" i="64"/>
  <c r="AE30" i="64"/>
  <c r="AD18" i="64"/>
  <c r="AD19" i="64"/>
  <c r="AD14" i="64"/>
  <c r="AD15" i="64"/>
  <c r="AD30" i="64"/>
  <c r="AC18" i="64"/>
  <c r="AC19" i="64"/>
  <c r="AC14" i="64"/>
  <c r="AC15" i="64"/>
  <c r="AC30" i="64"/>
  <c r="AB18" i="64"/>
  <c r="AB19" i="64"/>
  <c r="AB14" i="64"/>
  <c r="AB15" i="64"/>
  <c r="AB30" i="64"/>
  <c r="AA18" i="64"/>
  <c r="AA19" i="64"/>
  <c r="AA14" i="64"/>
  <c r="AA15" i="64"/>
  <c r="AA30" i="64"/>
  <c r="Z18" i="64"/>
  <c r="Z19" i="64"/>
  <c r="Z14" i="64"/>
  <c r="Z15" i="64"/>
  <c r="Z30" i="64"/>
  <c r="Y18" i="64"/>
  <c r="Y19" i="64"/>
  <c r="Y14" i="64"/>
  <c r="Y15" i="64"/>
  <c r="Y30" i="64"/>
  <c r="X18" i="64"/>
  <c r="X19" i="64"/>
  <c r="X14" i="64"/>
  <c r="X15" i="64"/>
  <c r="X30" i="64"/>
  <c r="W18" i="64"/>
  <c r="W19" i="64"/>
  <c r="W14" i="64"/>
  <c r="W15" i="64"/>
  <c r="W30" i="64"/>
  <c r="V18" i="64"/>
  <c r="V19" i="64"/>
  <c r="V14" i="64"/>
  <c r="V15" i="64"/>
  <c r="V30" i="64"/>
  <c r="U18" i="64"/>
  <c r="U19" i="64"/>
  <c r="U14" i="64"/>
  <c r="U15" i="64"/>
  <c r="U30" i="64"/>
  <c r="T18" i="64"/>
  <c r="T19" i="64"/>
  <c r="T14" i="64"/>
  <c r="T15" i="64"/>
  <c r="T30" i="64"/>
  <c r="S18" i="64"/>
  <c r="S19" i="64"/>
  <c r="S14" i="64"/>
  <c r="S15" i="64"/>
  <c r="S30" i="64"/>
  <c r="R18" i="64"/>
  <c r="R19" i="64"/>
  <c r="R14" i="64"/>
  <c r="R15" i="64"/>
  <c r="R30" i="64"/>
  <c r="Q18" i="64"/>
  <c r="Q19" i="64"/>
  <c r="Q14" i="64"/>
  <c r="Q15" i="64"/>
  <c r="Q30" i="64"/>
  <c r="P18" i="64"/>
  <c r="P19" i="64"/>
  <c r="P14" i="64"/>
  <c r="P15" i="64"/>
  <c r="P30" i="64"/>
  <c r="O18" i="64"/>
  <c r="O19" i="64"/>
  <c r="O14" i="64"/>
  <c r="O15" i="64"/>
  <c r="O30" i="64"/>
  <c r="N18" i="64"/>
  <c r="N19" i="64"/>
  <c r="N14" i="64"/>
  <c r="N15" i="64"/>
  <c r="N30" i="64"/>
  <c r="M18" i="64"/>
  <c r="M19" i="64"/>
  <c r="M14" i="64"/>
  <c r="M15" i="64"/>
  <c r="M30" i="64"/>
  <c r="L18" i="64"/>
  <c r="L19" i="64"/>
  <c r="L14" i="64"/>
  <c r="L15" i="64"/>
  <c r="L30" i="64"/>
  <c r="K18" i="64"/>
  <c r="K19" i="64"/>
  <c r="K14" i="64"/>
  <c r="K15" i="64"/>
  <c r="K30" i="64"/>
  <c r="J18" i="64"/>
  <c r="J19" i="64"/>
  <c r="J14" i="64"/>
  <c r="J15" i="64"/>
  <c r="J30" i="64"/>
  <c r="I18" i="64"/>
  <c r="I19" i="64"/>
  <c r="I14" i="64"/>
  <c r="I15" i="64"/>
  <c r="I30" i="64"/>
  <c r="H18" i="64"/>
  <c r="H19" i="64"/>
  <c r="H14" i="64"/>
  <c r="H15" i="64"/>
  <c r="H30" i="64"/>
  <c r="G18" i="64"/>
  <c r="G19" i="64"/>
  <c r="G14" i="64"/>
  <c r="G15" i="64"/>
  <c r="G30" i="64"/>
  <c r="F18" i="64"/>
  <c r="F19" i="64"/>
  <c r="F14" i="64"/>
  <c r="F15" i="64"/>
  <c r="F30" i="64"/>
  <c r="E18" i="64"/>
  <c r="E19" i="64"/>
  <c r="E14" i="64"/>
  <c r="E15" i="64"/>
  <c r="E30" i="64"/>
  <c r="D18" i="64"/>
  <c r="D19" i="64"/>
  <c r="D14" i="64"/>
  <c r="D15" i="64"/>
  <c r="D30" i="64"/>
  <c r="C18" i="64"/>
  <c r="C19" i="64"/>
  <c r="C14" i="64"/>
  <c r="C15" i="64"/>
  <c r="C30" i="64"/>
  <c r="B18" i="64"/>
  <c r="B19" i="64"/>
  <c r="B14" i="64"/>
  <c r="B15" i="64"/>
  <c r="B30" i="64"/>
  <c r="AH28" i="64"/>
  <c r="AG28" i="64"/>
  <c r="AF28" i="64"/>
  <c r="AE28" i="64"/>
  <c r="AD28" i="64"/>
  <c r="AC28" i="64"/>
  <c r="AB28" i="64"/>
  <c r="AA28" i="64"/>
  <c r="Z28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AH24" i="64"/>
  <c r="AG24" i="64"/>
  <c r="AF24" i="64"/>
  <c r="AE24" i="64"/>
  <c r="AD24" i="64"/>
  <c r="AC24" i="64"/>
  <c r="AB24" i="64"/>
  <c r="AA24" i="64"/>
  <c r="Z24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AH20" i="64"/>
  <c r="AG20" i="64"/>
  <c r="AF20" i="64"/>
  <c r="AE20" i="64"/>
  <c r="AD20" i="64"/>
  <c r="AC20" i="64"/>
  <c r="AB20" i="64"/>
  <c r="AA20" i="64"/>
  <c r="Z20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AH16" i="64"/>
  <c r="AG16" i="64"/>
  <c r="AF16" i="64"/>
  <c r="AE16" i="64"/>
  <c r="AD16" i="64"/>
  <c r="AC16" i="64"/>
  <c r="AB16" i="64"/>
  <c r="AA16" i="64"/>
  <c r="Z16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AH26" i="63"/>
  <c r="AH27" i="63"/>
  <c r="AH22" i="63"/>
  <c r="AH23" i="63"/>
  <c r="AH31" i="63"/>
  <c r="AG26" i="63"/>
  <c r="AG27" i="63"/>
  <c r="AG22" i="63"/>
  <c r="AG23" i="63"/>
  <c r="AG31" i="63"/>
  <c r="AF26" i="63"/>
  <c r="AF27" i="63"/>
  <c r="AF22" i="63"/>
  <c r="AF23" i="63"/>
  <c r="AF31" i="63"/>
  <c r="AE26" i="63"/>
  <c r="AE27" i="63"/>
  <c r="AE22" i="63"/>
  <c r="AE23" i="63"/>
  <c r="AE31" i="63"/>
  <c r="AD26" i="63"/>
  <c r="AD27" i="63"/>
  <c r="AD22" i="63"/>
  <c r="AD23" i="63"/>
  <c r="AD31" i="63"/>
  <c r="AC26" i="63"/>
  <c r="AC27" i="63"/>
  <c r="AC22" i="63"/>
  <c r="AC23" i="63"/>
  <c r="AC31" i="63"/>
  <c r="AB26" i="63"/>
  <c r="AB27" i="63"/>
  <c r="AB22" i="63"/>
  <c r="AB23" i="63"/>
  <c r="AB31" i="63"/>
  <c r="AA26" i="63"/>
  <c r="AA27" i="63"/>
  <c r="AA22" i="63"/>
  <c r="AA23" i="63"/>
  <c r="AA31" i="63"/>
  <c r="Z26" i="63"/>
  <c r="Z27" i="63"/>
  <c r="Z22" i="63"/>
  <c r="Z23" i="63"/>
  <c r="Z31" i="63"/>
  <c r="Y26" i="63"/>
  <c r="Y27" i="63"/>
  <c r="Y22" i="63"/>
  <c r="Y23" i="63"/>
  <c r="Y31" i="63"/>
  <c r="X26" i="63"/>
  <c r="X27" i="63"/>
  <c r="X22" i="63"/>
  <c r="X23" i="63"/>
  <c r="X31" i="63"/>
  <c r="W26" i="63"/>
  <c r="W27" i="63"/>
  <c r="W22" i="63"/>
  <c r="W23" i="63"/>
  <c r="W31" i="63"/>
  <c r="V26" i="63"/>
  <c r="V27" i="63"/>
  <c r="V22" i="63"/>
  <c r="V23" i="63"/>
  <c r="V31" i="63"/>
  <c r="U26" i="63"/>
  <c r="U27" i="63"/>
  <c r="U22" i="63"/>
  <c r="U23" i="63"/>
  <c r="U31" i="63"/>
  <c r="T26" i="63"/>
  <c r="T27" i="63"/>
  <c r="T22" i="63"/>
  <c r="T23" i="63"/>
  <c r="T31" i="63"/>
  <c r="S26" i="63"/>
  <c r="S27" i="63"/>
  <c r="S22" i="63"/>
  <c r="S23" i="63"/>
  <c r="S31" i="63"/>
  <c r="R26" i="63"/>
  <c r="R27" i="63"/>
  <c r="R22" i="63"/>
  <c r="R23" i="63"/>
  <c r="R31" i="63"/>
  <c r="Q26" i="63"/>
  <c r="Q27" i="63"/>
  <c r="Q22" i="63"/>
  <c r="Q23" i="63"/>
  <c r="Q31" i="63"/>
  <c r="P26" i="63"/>
  <c r="P27" i="63"/>
  <c r="P22" i="63"/>
  <c r="P23" i="63"/>
  <c r="P31" i="63"/>
  <c r="O26" i="63"/>
  <c r="O27" i="63"/>
  <c r="O22" i="63"/>
  <c r="O23" i="63"/>
  <c r="O31" i="63"/>
  <c r="N26" i="63"/>
  <c r="N27" i="63"/>
  <c r="N22" i="63"/>
  <c r="N23" i="63"/>
  <c r="N31" i="63"/>
  <c r="M26" i="63"/>
  <c r="M27" i="63"/>
  <c r="M22" i="63"/>
  <c r="M23" i="63"/>
  <c r="M31" i="63"/>
  <c r="L26" i="63"/>
  <c r="L27" i="63"/>
  <c r="L22" i="63"/>
  <c r="L23" i="63"/>
  <c r="L31" i="63"/>
  <c r="K26" i="63"/>
  <c r="K27" i="63"/>
  <c r="K22" i="63"/>
  <c r="K23" i="63"/>
  <c r="K31" i="63"/>
  <c r="J26" i="63"/>
  <c r="J27" i="63"/>
  <c r="J22" i="63"/>
  <c r="J23" i="63"/>
  <c r="J31" i="63"/>
  <c r="I26" i="63"/>
  <c r="I27" i="63"/>
  <c r="I22" i="63"/>
  <c r="I23" i="63"/>
  <c r="I31" i="63"/>
  <c r="H26" i="63"/>
  <c r="H27" i="63"/>
  <c r="H22" i="63"/>
  <c r="H23" i="63"/>
  <c r="H31" i="63"/>
  <c r="G26" i="63"/>
  <c r="G27" i="63"/>
  <c r="G22" i="63"/>
  <c r="G23" i="63"/>
  <c r="G31" i="63"/>
  <c r="F26" i="63"/>
  <c r="F27" i="63"/>
  <c r="F22" i="63"/>
  <c r="F23" i="63"/>
  <c r="F31" i="63"/>
  <c r="E26" i="63"/>
  <c r="E27" i="63"/>
  <c r="E22" i="63"/>
  <c r="E23" i="63"/>
  <c r="E31" i="63"/>
  <c r="D26" i="63"/>
  <c r="D27" i="63"/>
  <c r="D22" i="63"/>
  <c r="D23" i="63"/>
  <c r="D31" i="63"/>
  <c r="C26" i="63"/>
  <c r="C27" i="63"/>
  <c r="C22" i="63"/>
  <c r="C23" i="63"/>
  <c r="C31" i="63"/>
  <c r="B26" i="63"/>
  <c r="B27" i="63"/>
  <c r="B22" i="63"/>
  <c r="B23" i="63"/>
  <c r="B31" i="63"/>
  <c r="AH18" i="63"/>
  <c r="AH19" i="63"/>
  <c r="AH14" i="63"/>
  <c r="AH15" i="63"/>
  <c r="AH30" i="63"/>
  <c r="AG18" i="63"/>
  <c r="AG19" i="63"/>
  <c r="AG14" i="63"/>
  <c r="AG15" i="63"/>
  <c r="AG30" i="63"/>
  <c r="AF18" i="63"/>
  <c r="AF19" i="63"/>
  <c r="AF14" i="63"/>
  <c r="AF15" i="63"/>
  <c r="AF30" i="63"/>
  <c r="AE18" i="63"/>
  <c r="AE19" i="63"/>
  <c r="AE14" i="63"/>
  <c r="AE15" i="63"/>
  <c r="AE30" i="63"/>
  <c r="AD18" i="63"/>
  <c r="AD19" i="63"/>
  <c r="AD14" i="63"/>
  <c r="AD15" i="63"/>
  <c r="AD30" i="63"/>
  <c r="AC18" i="63"/>
  <c r="AC19" i="63"/>
  <c r="AC14" i="63"/>
  <c r="AC15" i="63"/>
  <c r="AC30" i="63"/>
  <c r="AB18" i="63"/>
  <c r="AB19" i="63"/>
  <c r="AB14" i="63"/>
  <c r="AB15" i="63"/>
  <c r="AB30" i="63"/>
  <c r="AA18" i="63"/>
  <c r="AA19" i="63"/>
  <c r="AA14" i="63"/>
  <c r="AA15" i="63"/>
  <c r="AA30" i="63"/>
  <c r="Z18" i="63"/>
  <c r="Z19" i="63"/>
  <c r="Z14" i="63"/>
  <c r="Z15" i="63"/>
  <c r="Z30" i="63"/>
  <c r="Y18" i="63"/>
  <c r="Y19" i="63"/>
  <c r="Y14" i="63"/>
  <c r="Y15" i="63"/>
  <c r="Y30" i="63"/>
  <c r="X18" i="63"/>
  <c r="X19" i="63"/>
  <c r="X14" i="63"/>
  <c r="X15" i="63"/>
  <c r="X30" i="63"/>
  <c r="W18" i="63"/>
  <c r="W19" i="63"/>
  <c r="W14" i="63"/>
  <c r="W15" i="63"/>
  <c r="W30" i="63"/>
  <c r="V18" i="63"/>
  <c r="V19" i="63"/>
  <c r="V14" i="63"/>
  <c r="V15" i="63"/>
  <c r="V30" i="63"/>
  <c r="U18" i="63"/>
  <c r="U19" i="63"/>
  <c r="U14" i="63"/>
  <c r="U15" i="63"/>
  <c r="U30" i="63"/>
  <c r="T18" i="63"/>
  <c r="T19" i="63"/>
  <c r="T14" i="63"/>
  <c r="T15" i="63"/>
  <c r="T30" i="63"/>
  <c r="S18" i="63"/>
  <c r="S19" i="63"/>
  <c r="S14" i="63"/>
  <c r="S15" i="63"/>
  <c r="S30" i="63"/>
  <c r="R18" i="63"/>
  <c r="R19" i="63"/>
  <c r="R14" i="63"/>
  <c r="R15" i="63"/>
  <c r="R30" i="63"/>
  <c r="Q18" i="63"/>
  <c r="Q19" i="63"/>
  <c r="Q14" i="63"/>
  <c r="Q15" i="63"/>
  <c r="Q30" i="63"/>
  <c r="P18" i="63"/>
  <c r="P19" i="63"/>
  <c r="P14" i="63"/>
  <c r="P15" i="63"/>
  <c r="P30" i="63"/>
  <c r="O18" i="63"/>
  <c r="O19" i="63"/>
  <c r="O14" i="63"/>
  <c r="O15" i="63"/>
  <c r="O30" i="63"/>
  <c r="N18" i="63"/>
  <c r="N19" i="63"/>
  <c r="N14" i="63"/>
  <c r="N15" i="63"/>
  <c r="N30" i="63"/>
  <c r="M18" i="63"/>
  <c r="M19" i="63"/>
  <c r="M14" i="63"/>
  <c r="M15" i="63"/>
  <c r="M30" i="63"/>
  <c r="L18" i="63"/>
  <c r="L19" i="63"/>
  <c r="L14" i="63"/>
  <c r="L15" i="63"/>
  <c r="L30" i="63"/>
  <c r="K18" i="63"/>
  <c r="K19" i="63"/>
  <c r="K14" i="63"/>
  <c r="K15" i="63"/>
  <c r="K30" i="63"/>
  <c r="J18" i="63"/>
  <c r="J19" i="63"/>
  <c r="J14" i="63"/>
  <c r="J15" i="63"/>
  <c r="J30" i="63"/>
  <c r="I18" i="63"/>
  <c r="I19" i="63"/>
  <c r="I14" i="63"/>
  <c r="I15" i="63"/>
  <c r="I30" i="63"/>
  <c r="H18" i="63"/>
  <c r="H19" i="63"/>
  <c r="H14" i="63"/>
  <c r="H15" i="63"/>
  <c r="H30" i="63"/>
  <c r="G18" i="63"/>
  <c r="G19" i="63"/>
  <c r="G14" i="63"/>
  <c r="G15" i="63"/>
  <c r="G30" i="63"/>
  <c r="F18" i="63"/>
  <c r="F19" i="63"/>
  <c r="F14" i="63"/>
  <c r="F15" i="63"/>
  <c r="F30" i="63"/>
  <c r="E18" i="63"/>
  <c r="E19" i="63"/>
  <c r="E14" i="63"/>
  <c r="E15" i="63"/>
  <c r="E30" i="63"/>
  <c r="D18" i="63"/>
  <c r="D19" i="63"/>
  <c r="D14" i="63"/>
  <c r="D15" i="63"/>
  <c r="D30" i="63"/>
  <c r="C18" i="63"/>
  <c r="C19" i="63"/>
  <c r="C14" i="63"/>
  <c r="C15" i="63"/>
  <c r="C30" i="63"/>
  <c r="B18" i="63"/>
  <c r="B19" i="63"/>
  <c r="B14" i="63"/>
  <c r="B15" i="63"/>
  <c r="B30" i="63"/>
  <c r="AH28" i="63"/>
  <c r="AG28" i="63"/>
  <c r="AF28" i="63"/>
  <c r="AE28" i="63"/>
  <c r="AD28" i="63"/>
  <c r="AC28" i="63"/>
  <c r="AB28" i="63"/>
  <c r="AA28" i="63"/>
  <c r="Z28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AH24" i="63"/>
  <c r="AG24" i="63"/>
  <c r="AF24" i="63"/>
  <c r="AE24" i="63"/>
  <c r="AD24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AH20" i="63"/>
  <c r="AG20" i="63"/>
  <c r="AF20" i="63"/>
  <c r="AE20" i="63"/>
  <c r="AD20" i="63"/>
  <c r="AC20" i="63"/>
  <c r="AB20" i="63"/>
  <c r="AA20" i="63"/>
  <c r="Z20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AH16" i="63"/>
  <c r="AG16" i="63"/>
  <c r="AF16" i="63"/>
  <c r="AE16" i="63"/>
  <c r="AD16" i="63"/>
  <c r="AC16" i="63"/>
  <c r="AB16" i="63"/>
  <c r="AA16" i="63"/>
  <c r="Z16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AH10" i="63"/>
  <c r="AH11" i="63"/>
  <c r="AG10" i="63"/>
  <c r="AG11" i="63"/>
  <c r="AF10" i="63"/>
  <c r="AF11" i="63"/>
  <c r="AE10" i="63"/>
  <c r="AE11" i="63"/>
  <c r="AD10" i="63"/>
  <c r="AD11" i="63"/>
  <c r="AC10" i="63"/>
  <c r="AC11" i="63"/>
  <c r="AB10" i="63"/>
  <c r="AB11" i="63"/>
  <c r="AA10" i="63"/>
  <c r="AA11" i="63"/>
  <c r="Z10" i="63"/>
  <c r="Z11" i="63"/>
  <c r="Y10" i="63"/>
  <c r="Y11" i="63"/>
  <c r="X10" i="63"/>
  <c r="X11" i="63"/>
  <c r="W10" i="63"/>
  <c r="W11" i="63"/>
  <c r="V10" i="63"/>
  <c r="V11" i="63"/>
  <c r="U10" i="63"/>
  <c r="U11" i="63"/>
  <c r="T10" i="63"/>
  <c r="T11" i="63"/>
  <c r="S10" i="63"/>
  <c r="S11" i="63"/>
  <c r="R10" i="63"/>
  <c r="R11" i="63"/>
  <c r="Q10" i="63"/>
  <c r="Q11" i="63"/>
  <c r="P10" i="63"/>
  <c r="P11" i="63"/>
  <c r="O10" i="63"/>
  <c r="O11" i="63"/>
  <c r="N10" i="63"/>
  <c r="N11" i="63"/>
  <c r="M10" i="63"/>
  <c r="M11" i="63"/>
  <c r="L10" i="63"/>
  <c r="L11" i="63"/>
  <c r="K10" i="63"/>
  <c r="K11" i="63"/>
  <c r="J10" i="63"/>
  <c r="J11" i="63"/>
  <c r="I10" i="63"/>
  <c r="I11" i="63"/>
  <c r="H10" i="63"/>
  <c r="H11" i="63"/>
  <c r="G10" i="63"/>
  <c r="G11" i="63"/>
  <c r="F10" i="63"/>
  <c r="F11" i="63"/>
  <c r="E10" i="63"/>
  <c r="E11" i="63"/>
  <c r="D10" i="63"/>
  <c r="D11" i="63"/>
  <c r="C10" i="63"/>
  <c r="C11" i="63"/>
  <c r="B10" i="63"/>
  <c r="B11" i="63"/>
  <c r="AH26" i="62"/>
  <c r="AH27" i="62"/>
  <c r="AH22" i="62"/>
  <c r="AH23" i="62"/>
  <c r="AH31" i="62"/>
  <c r="AG26" i="62"/>
  <c r="AG27" i="62"/>
  <c r="AG22" i="62"/>
  <c r="AG23" i="62"/>
  <c r="AG31" i="62"/>
  <c r="AF26" i="62"/>
  <c r="AF27" i="62"/>
  <c r="AF22" i="62"/>
  <c r="AF23" i="62"/>
  <c r="AF31" i="62"/>
  <c r="AE26" i="62"/>
  <c r="AE27" i="62"/>
  <c r="AE22" i="62"/>
  <c r="AE23" i="62"/>
  <c r="AE31" i="62"/>
  <c r="AD26" i="62"/>
  <c r="AD27" i="62"/>
  <c r="AD22" i="62"/>
  <c r="AD23" i="62"/>
  <c r="AD31" i="62"/>
  <c r="AC26" i="62"/>
  <c r="AC27" i="62"/>
  <c r="AC22" i="62"/>
  <c r="AC23" i="62"/>
  <c r="AC31" i="62"/>
  <c r="AB26" i="62"/>
  <c r="AB27" i="62"/>
  <c r="AB22" i="62"/>
  <c r="AB23" i="62"/>
  <c r="AB31" i="62"/>
  <c r="AA26" i="62"/>
  <c r="AA27" i="62"/>
  <c r="AA22" i="62"/>
  <c r="AA23" i="62"/>
  <c r="AA31" i="62"/>
  <c r="Z26" i="62"/>
  <c r="Z27" i="62"/>
  <c r="Z22" i="62"/>
  <c r="Z23" i="62"/>
  <c r="Z31" i="62"/>
  <c r="Y26" i="62"/>
  <c r="Y27" i="62"/>
  <c r="Y22" i="62"/>
  <c r="Y23" i="62"/>
  <c r="Y31" i="62"/>
  <c r="X26" i="62"/>
  <c r="X27" i="62"/>
  <c r="X22" i="62"/>
  <c r="X23" i="62"/>
  <c r="X31" i="62"/>
  <c r="W26" i="62"/>
  <c r="W27" i="62"/>
  <c r="W22" i="62"/>
  <c r="W23" i="62"/>
  <c r="W31" i="62"/>
  <c r="V26" i="62"/>
  <c r="V27" i="62"/>
  <c r="V22" i="62"/>
  <c r="V23" i="62"/>
  <c r="V31" i="62"/>
  <c r="U26" i="62"/>
  <c r="U27" i="62"/>
  <c r="U22" i="62"/>
  <c r="U23" i="62"/>
  <c r="U31" i="62"/>
  <c r="T26" i="62"/>
  <c r="T27" i="62"/>
  <c r="T22" i="62"/>
  <c r="T23" i="62"/>
  <c r="T31" i="62"/>
  <c r="S26" i="62"/>
  <c r="S27" i="62"/>
  <c r="S22" i="62"/>
  <c r="S23" i="62"/>
  <c r="S31" i="62"/>
  <c r="R26" i="62"/>
  <c r="R27" i="62"/>
  <c r="R22" i="62"/>
  <c r="R23" i="62"/>
  <c r="R31" i="62"/>
  <c r="Q26" i="62"/>
  <c r="Q27" i="62"/>
  <c r="Q22" i="62"/>
  <c r="Q23" i="62"/>
  <c r="Q31" i="62"/>
  <c r="P26" i="62"/>
  <c r="P27" i="62"/>
  <c r="P22" i="62"/>
  <c r="P23" i="62"/>
  <c r="P31" i="62"/>
  <c r="O26" i="62"/>
  <c r="O27" i="62"/>
  <c r="O22" i="62"/>
  <c r="O23" i="62"/>
  <c r="O31" i="62"/>
  <c r="N26" i="62"/>
  <c r="N27" i="62"/>
  <c r="N22" i="62"/>
  <c r="N23" i="62"/>
  <c r="N31" i="62"/>
  <c r="M26" i="62"/>
  <c r="M27" i="62"/>
  <c r="M22" i="62"/>
  <c r="M23" i="62"/>
  <c r="M31" i="62"/>
  <c r="L26" i="62"/>
  <c r="L27" i="62"/>
  <c r="L22" i="62"/>
  <c r="L23" i="62"/>
  <c r="L31" i="62"/>
  <c r="K26" i="62"/>
  <c r="K27" i="62"/>
  <c r="K22" i="62"/>
  <c r="K23" i="62"/>
  <c r="K31" i="62"/>
  <c r="J26" i="62"/>
  <c r="J27" i="62"/>
  <c r="J22" i="62"/>
  <c r="J23" i="62"/>
  <c r="J31" i="62"/>
  <c r="I26" i="62"/>
  <c r="I27" i="62"/>
  <c r="I22" i="62"/>
  <c r="I23" i="62"/>
  <c r="I31" i="62"/>
  <c r="H26" i="62"/>
  <c r="H27" i="62"/>
  <c r="H22" i="62"/>
  <c r="H23" i="62"/>
  <c r="H31" i="62"/>
  <c r="G26" i="62"/>
  <c r="G27" i="62"/>
  <c r="G22" i="62"/>
  <c r="G23" i="62"/>
  <c r="G31" i="62"/>
  <c r="F26" i="62"/>
  <c r="F27" i="62"/>
  <c r="F22" i="62"/>
  <c r="F23" i="62"/>
  <c r="F31" i="62"/>
  <c r="E26" i="62"/>
  <c r="E27" i="62"/>
  <c r="E22" i="62"/>
  <c r="E23" i="62"/>
  <c r="E31" i="62"/>
  <c r="D26" i="62"/>
  <c r="D27" i="62"/>
  <c r="D22" i="62"/>
  <c r="D23" i="62"/>
  <c r="D31" i="62"/>
  <c r="C26" i="62"/>
  <c r="C27" i="62"/>
  <c r="C22" i="62"/>
  <c r="C23" i="62"/>
  <c r="C31" i="62"/>
  <c r="B26" i="62"/>
  <c r="B27" i="62"/>
  <c r="B22" i="62"/>
  <c r="B23" i="62"/>
  <c r="B31" i="62"/>
  <c r="AH18" i="62"/>
  <c r="AH19" i="62"/>
  <c r="AH14" i="62"/>
  <c r="AH15" i="62"/>
  <c r="AH30" i="62"/>
  <c r="AG18" i="62"/>
  <c r="AG19" i="62"/>
  <c r="AG14" i="62"/>
  <c r="AG15" i="62"/>
  <c r="AG30" i="62"/>
  <c r="AF18" i="62"/>
  <c r="AF19" i="62"/>
  <c r="AF14" i="62"/>
  <c r="AF15" i="62"/>
  <c r="AF30" i="62"/>
  <c r="AE18" i="62"/>
  <c r="AE19" i="62"/>
  <c r="AE14" i="62"/>
  <c r="AE15" i="62"/>
  <c r="AE30" i="62"/>
  <c r="AD18" i="62"/>
  <c r="AD19" i="62"/>
  <c r="AD14" i="62"/>
  <c r="AD15" i="62"/>
  <c r="AD30" i="62"/>
  <c r="AC18" i="62"/>
  <c r="AC19" i="62"/>
  <c r="AC14" i="62"/>
  <c r="AC15" i="62"/>
  <c r="AC30" i="62"/>
  <c r="AB18" i="62"/>
  <c r="AB19" i="62"/>
  <c r="AB14" i="62"/>
  <c r="AB15" i="62"/>
  <c r="AB30" i="62"/>
  <c r="AA18" i="62"/>
  <c r="AA19" i="62"/>
  <c r="AA14" i="62"/>
  <c r="AA15" i="62"/>
  <c r="AA30" i="62"/>
  <c r="Z18" i="62"/>
  <c r="Z19" i="62"/>
  <c r="Z14" i="62"/>
  <c r="Z15" i="62"/>
  <c r="Z30" i="62"/>
  <c r="Y18" i="62"/>
  <c r="Y19" i="62"/>
  <c r="Y14" i="62"/>
  <c r="Y15" i="62"/>
  <c r="Y30" i="62"/>
  <c r="X18" i="62"/>
  <c r="X19" i="62"/>
  <c r="X14" i="62"/>
  <c r="X15" i="62"/>
  <c r="X30" i="62"/>
  <c r="W18" i="62"/>
  <c r="W19" i="62"/>
  <c r="W14" i="62"/>
  <c r="W15" i="62"/>
  <c r="W30" i="62"/>
  <c r="V18" i="62"/>
  <c r="V19" i="62"/>
  <c r="V14" i="62"/>
  <c r="V15" i="62"/>
  <c r="V30" i="62"/>
  <c r="U18" i="62"/>
  <c r="U19" i="62"/>
  <c r="U14" i="62"/>
  <c r="U15" i="62"/>
  <c r="U30" i="62"/>
  <c r="T18" i="62"/>
  <c r="T19" i="62"/>
  <c r="T14" i="62"/>
  <c r="T15" i="62"/>
  <c r="T30" i="62"/>
  <c r="S18" i="62"/>
  <c r="S19" i="62"/>
  <c r="S14" i="62"/>
  <c r="S15" i="62"/>
  <c r="S30" i="62"/>
  <c r="R18" i="62"/>
  <c r="R19" i="62"/>
  <c r="R14" i="62"/>
  <c r="R15" i="62"/>
  <c r="R30" i="62"/>
  <c r="Q18" i="62"/>
  <c r="Q19" i="62"/>
  <c r="Q14" i="62"/>
  <c r="Q15" i="62"/>
  <c r="Q30" i="62"/>
  <c r="P18" i="62"/>
  <c r="P19" i="62"/>
  <c r="P14" i="62"/>
  <c r="P15" i="62"/>
  <c r="P30" i="62"/>
  <c r="O18" i="62"/>
  <c r="O19" i="62"/>
  <c r="O14" i="62"/>
  <c r="O15" i="62"/>
  <c r="O30" i="62"/>
  <c r="N18" i="62"/>
  <c r="N19" i="62"/>
  <c r="N14" i="62"/>
  <c r="N15" i="62"/>
  <c r="N30" i="62"/>
  <c r="M18" i="62"/>
  <c r="M19" i="62"/>
  <c r="M14" i="62"/>
  <c r="M15" i="62"/>
  <c r="M30" i="62"/>
  <c r="L18" i="62"/>
  <c r="L19" i="62"/>
  <c r="L14" i="62"/>
  <c r="L15" i="62"/>
  <c r="L30" i="62"/>
  <c r="K18" i="62"/>
  <c r="K19" i="62"/>
  <c r="K14" i="62"/>
  <c r="K15" i="62"/>
  <c r="K30" i="62"/>
  <c r="J18" i="62"/>
  <c r="J19" i="62"/>
  <c r="J14" i="62"/>
  <c r="J15" i="62"/>
  <c r="J30" i="62"/>
  <c r="I18" i="62"/>
  <c r="I19" i="62"/>
  <c r="I14" i="62"/>
  <c r="I15" i="62"/>
  <c r="I30" i="62"/>
  <c r="H18" i="62"/>
  <c r="H19" i="62"/>
  <c r="H14" i="62"/>
  <c r="H15" i="62"/>
  <c r="H30" i="62"/>
  <c r="G18" i="62"/>
  <c r="G19" i="62"/>
  <c r="G14" i="62"/>
  <c r="G15" i="62"/>
  <c r="G30" i="62"/>
  <c r="F18" i="62"/>
  <c r="F19" i="62"/>
  <c r="F14" i="62"/>
  <c r="F15" i="62"/>
  <c r="F30" i="62"/>
  <c r="E18" i="62"/>
  <c r="E19" i="62"/>
  <c r="E14" i="62"/>
  <c r="E15" i="62"/>
  <c r="E30" i="62"/>
  <c r="D18" i="62"/>
  <c r="D19" i="62"/>
  <c r="D14" i="62"/>
  <c r="D15" i="62"/>
  <c r="D30" i="62"/>
  <c r="C18" i="62"/>
  <c r="C19" i="62"/>
  <c r="C14" i="62"/>
  <c r="C15" i="62"/>
  <c r="C30" i="62"/>
  <c r="B18" i="62"/>
  <c r="B19" i="62"/>
  <c r="B14" i="62"/>
  <c r="B15" i="62"/>
  <c r="B30" i="62"/>
  <c r="AH28" i="62"/>
  <c r="AG28" i="62"/>
  <c r="AF28" i="62"/>
  <c r="AE28" i="62"/>
  <c r="AD28" i="62"/>
  <c r="AC28" i="62"/>
  <c r="AB28" i="62"/>
  <c r="AA28" i="62"/>
  <c r="Z28" i="62"/>
  <c r="Y28" i="62"/>
  <c r="X28" i="62"/>
  <c r="W28" i="62"/>
  <c r="V28" i="62"/>
  <c r="U28" i="62"/>
  <c r="T28" i="62"/>
  <c r="S28" i="62"/>
  <c r="R28" i="62"/>
  <c r="Q28" i="62"/>
  <c r="P28" i="62"/>
  <c r="O28" i="62"/>
  <c r="N28" i="62"/>
  <c r="M28" i="62"/>
  <c r="L28" i="62"/>
  <c r="K28" i="62"/>
  <c r="J28" i="62"/>
  <c r="I28" i="62"/>
  <c r="H28" i="62"/>
  <c r="G28" i="62"/>
  <c r="F28" i="62"/>
  <c r="E28" i="62"/>
  <c r="D28" i="62"/>
  <c r="C28" i="62"/>
  <c r="B28" i="62"/>
  <c r="AH24" i="62"/>
  <c r="AG24" i="62"/>
  <c r="AF24" i="62"/>
  <c r="AE24" i="62"/>
  <c r="AD24" i="62"/>
  <c r="AC24" i="62"/>
  <c r="AB24" i="62"/>
  <c r="AA24" i="62"/>
  <c r="Z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M24" i="62"/>
  <c r="L24" i="62"/>
  <c r="K24" i="62"/>
  <c r="J24" i="62"/>
  <c r="I24" i="62"/>
  <c r="H24" i="62"/>
  <c r="G24" i="62"/>
  <c r="F24" i="62"/>
  <c r="E24" i="62"/>
  <c r="D24" i="62"/>
  <c r="C24" i="62"/>
  <c r="B24" i="62"/>
  <c r="AH20" i="62"/>
  <c r="AG20" i="62"/>
  <c r="AF20" i="62"/>
  <c r="AE20" i="62"/>
  <c r="AD20" i="62"/>
  <c r="AC20" i="62"/>
  <c r="AB20" i="62"/>
  <c r="AA20" i="62"/>
  <c r="Z20" i="62"/>
  <c r="Y20" i="62"/>
  <c r="X20" i="62"/>
  <c r="W20" i="62"/>
  <c r="V20" i="62"/>
  <c r="U20" i="62"/>
  <c r="T20" i="62"/>
  <c r="S20" i="62"/>
  <c r="R20" i="62"/>
  <c r="Q20" i="62"/>
  <c r="P20" i="62"/>
  <c r="O20" i="62"/>
  <c r="N20" i="62"/>
  <c r="M20" i="62"/>
  <c r="L20" i="62"/>
  <c r="K20" i="62"/>
  <c r="J20" i="62"/>
  <c r="I20" i="62"/>
  <c r="H20" i="62"/>
  <c r="G20" i="62"/>
  <c r="F20" i="62"/>
  <c r="E20" i="62"/>
  <c r="D20" i="62"/>
  <c r="C20" i="62"/>
  <c r="B20" i="62"/>
  <c r="AH16" i="62"/>
  <c r="AG16" i="62"/>
  <c r="AF16" i="62"/>
  <c r="AE16" i="62"/>
  <c r="AD16" i="62"/>
  <c r="AC16" i="62"/>
  <c r="AB16" i="62"/>
  <c r="AA16" i="62"/>
  <c r="Z16" i="62"/>
  <c r="Y16" i="62"/>
  <c r="X16" i="62"/>
  <c r="W16" i="62"/>
  <c r="V16" i="62"/>
  <c r="U16" i="62"/>
  <c r="T16" i="62"/>
  <c r="S16" i="62"/>
  <c r="R16" i="62"/>
  <c r="Q16" i="62"/>
  <c r="P16" i="62"/>
  <c r="O16" i="62"/>
  <c r="N16" i="62"/>
  <c r="M16" i="62"/>
  <c r="L16" i="62"/>
  <c r="K16" i="62"/>
  <c r="J16" i="62"/>
  <c r="I16" i="62"/>
  <c r="H16" i="62"/>
  <c r="G16" i="62"/>
  <c r="F16" i="62"/>
  <c r="E16" i="62"/>
  <c r="D16" i="62"/>
  <c r="C16" i="62"/>
  <c r="B16" i="62"/>
  <c r="AH26" i="61"/>
  <c r="AH27" i="61"/>
  <c r="AH22" i="61"/>
  <c r="AH23" i="61"/>
  <c r="AH31" i="61"/>
  <c r="AG26" i="61"/>
  <c r="AG27" i="61"/>
  <c r="AG22" i="61"/>
  <c r="AG23" i="61"/>
  <c r="AG31" i="61"/>
  <c r="AF26" i="61"/>
  <c r="AF27" i="61"/>
  <c r="AF22" i="61"/>
  <c r="AF23" i="61"/>
  <c r="AF31" i="61"/>
  <c r="AE26" i="61"/>
  <c r="AE27" i="61"/>
  <c r="AE22" i="61"/>
  <c r="AE23" i="61"/>
  <c r="AE31" i="61"/>
  <c r="AD26" i="61"/>
  <c r="AD27" i="61"/>
  <c r="AD22" i="61"/>
  <c r="AD23" i="61"/>
  <c r="AD31" i="61"/>
  <c r="AC26" i="61"/>
  <c r="AC27" i="61"/>
  <c r="AC22" i="61"/>
  <c r="AC23" i="61"/>
  <c r="AC31" i="61"/>
  <c r="AB26" i="61"/>
  <c r="AB27" i="61"/>
  <c r="AB22" i="61"/>
  <c r="AB23" i="61"/>
  <c r="AB31" i="61"/>
  <c r="AA26" i="61"/>
  <c r="AA27" i="61"/>
  <c r="AA22" i="61"/>
  <c r="AA23" i="61"/>
  <c r="AA31" i="61"/>
  <c r="Z26" i="61"/>
  <c r="Z27" i="61"/>
  <c r="Z22" i="61"/>
  <c r="Z23" i="61"/>
  <c r="Z31" i="61"/>
  <c r="Y26" i="61"/>
  <c r="Y27" i="61"/>
  <c r="Y22" i="61"/>
  <c r="Y23" i="61"/>
  <c r="Y31" i="61"/>
  <c r="X26" i="61"/>
  <c r="X27" i="61"/>
  <c r="X22" i="61"/>
  <c r="X23" i="61"/>
  <c r="X31" i="61"/>
  <c r="W26" i="61"/>
  <c r="W27" i="61"/>
  <c r="W22" i="61"/>
  <c r="W23" i="61"/>
  <c r="W31" i="61"/>
  <c r="V26" i="61"/>
  <c r="V27" i="61"/>
  <c r="V22" i="61"/>
  <c r="V23" i="61"/>
  <c r="V31" i="61"/>
  <c r="U26" i="61"/>
  <c r="U27" i="61"/>
  <c r="U22" i="61"/>
  <c r="U23" i="61"/>
  <c r="U31" i="61"/>
  <c r="T26" i="61"/>
  <c r="T27" i="61"/>
  <c r="T22" i="61"/>
  <c r="T23" i="61"/>
  <c r="T31" i="61"/>
  <c r="S26" i="61"/>
  <c r="S27" i="61"/>
  <c r="S22" i="61"/>
  <c r="S23" i="61"/>
  <c r="S31" i="61"/>
  <c r="R26" i="61"/>
  <c r="R27" i="61"/>
  <c r="R22" i="61"/>
  <c r="R23" i="61"/>
  <c r="R31" i="61"/>
  <c r="Q26" i="61"/>
  <c r="Q27" i="61"/>
  <c r="Q22" i="61"/>
  <c r="Q23" i="61"/>
  <c r="Q31" i="61"/>
  <c r="P26" i="61"/>
  <c r="P27" i="61"/>
  <c r="P22" i="61"/>
  <c r="P23" i="61"/>
  <c r="P31" i="61"/>
  <c r="O26" i="61"/>
  <c r="O27" i="61"/>
  <c r="O22" i="61"/>
  <c r="O23" i="61"/>
  <c r="O31" i="61"/>
  <c r="N26" i="61"/>
  <c r="N27" i="61"/>
  <c r="N22" i="61"/>
  <c r="N23" i="61"/>
  <c r="N31" i="61"/>
  <c r="M26" i="61"/>
  <c r="M27" i="61"/>
  <c r="M22" i="61"/>
  <c r="M23" i="61"/>
  <c r="M31" i="61"/>
  <c r="L26" i="61"/>
  <c r="L27" i="61"/>
  <c r="L22" i="61"/>
  <c r="L23" i="61"/>
  <c r="L31" i="61"/>
  <c r="K26" i="61"/>
  <c r="K27" i="61"/>
  <c r="K22" i="61"/>
  <c r="K23" i="61"/>
  <c r="K31" i="61"/>
  <c r="J26" i="61"/>
  <c r="J27" i="61"/>
  <c r="J22" i="61"/>
  <c r="J23" i="61"/>
  <c r="J31" i="61"/>
  <c r="I26" i="61"/>
  <c r="I27" i="61"/>
  <c r="I22" i="61"/>
  <c r="I23" i="61"/>
  <c r="I31" i="61"/>
  <c r="H26" i="61"/>
  <c r="H27" i="61"/>
  <c r="H22" i="61"/>
  <c r="H23" i="61"/>
  <c r="H31" i="61"/>
  <c r="G26" i="61"/>
  <c r="G27" i="61"/>
  <c r="G22" i="61"/>
  <c r="G23" i="61"/>
  <c r="G31" i="61"/>
  <c r="F26" i="61"/>
  <c r="F27" i="61"/>
  <c r="F22" i="61"/>
  <c r="F23" i="61"/>
  <c r="F31" i="61"/>
  <c r="E26" i="61"/>
  <c r="E27" i="61"/>
  <c r="E22" i="61"/>
  <c r="E23" i="61"/>
  <c r="E31" i="61"/>
  <c r="D26" i="61"/>
  <c r="D27" i="61"/>
  <c r="D22" i="61"/>
  <c r="D23" i="61"/>
  <c r="D31" i="61"/>
  <c r="C26" i="61"/>
  <c r="C27" i="61"/>
  <c r="C22" i="61"/>
  <c r="C23" i="61"/>
  <c r="C31" i="61"/>
  <c r="B26" i="61"/>
  <c r="B27" i="61"/>
  <c r="B22" i="61"/>
  <c r="B23" i="61"/>
  <c r="B31" i="61"/>
  <c r="AH18" i="61"/>
  <c r="AH19" i="61"/>
  <c r="AH14" i="61"/>
  <c r="AH15" i="61"/>
  <c r="AH30" i="61"/>
  <c r="AG18" i="61"/>
  <c r="AG19" i="61"/>
  <c r="AG14" i="61"/>
  <c r="AG15" i="61"/>
  <c r="AG30" i="61"/>
  <c r="AF18" i="61"/>
  <c r="AF19" i="61"/>
  <c r="AF14" i="61"/>
  <c r="AF15" i="61"/>
  <c r="AF30" i="61"/>
  <c r="AE18" i="61"/>
  <c r="AE19" i="61"/>
  <c r="AE14" i="61"/>
  <c r="AE15" i="61"/>
  <c r="AE30" i="61"/>
  <c r="AD18" i="61"/>
  <c r="AD19" i="61"/>
  <c r="AD14" i="61"/>
  <c r="AD15" i="61"/>
  <c r="AD30" i="61"/>
  <c r="AC18" i="61"/>
  <c r="AC19" i="61"/>
  <c r="AC14" i="61"/>
  <c r="AC15" i="61"/>
  <c r="AC30" i="61"/>
  <c r="AB18" i="61"/>
  <c r="AB19" i="61"/>
  <c r="AB14" i="61"/>
  <c r="AB15" i="61"/>
  <c r="AB30" i="61"/>
  <c r="AA18" i="61"/>
  <c r="AA19" i="61"/>
  <c r="AA14" i="61"/>
  <c r="AA15" i="61"/>
  <c r="AA30" i="61"/>
  <c r="Z18" i="61"/>
  <c r="Z19" i="61"/>
  <c r="Z14" i="61"/>
  <c r="Z15" i="61"/>
  <c r="Z30" i="61"/>
  <c r="Y18" i="61"/>
  <c r="Y19" i="61"/>
  <c r="Y14" i="61"/>
  <c r="Y15" i="61"/>
  <c r="Y30" i="61"/>
  <c r="X18" i="61"/>
  <c r="X19" i="61"/>
  <c r="X14" i="61"/>
  <c r="X15" i="61"/>
  <c r="X30" i="61"/>
  <c r="W18" i="61"/>
  <c r="W19" i="61"/>
  <c r="W14" i="61"/>
  <c r="W15" i="61"/>
  <c r="W30" i="61"/>
  <c r="V18" i="61"/>
  <c r="V19" i="61"/>
  <c r="V14" i="61"/>
  <c r="V15" i="61"/>
  <c r="V30" i="61"/>
  <c r="U18" i="61"/>
  <c r="U19" i="61"/>
  <c r="U14" i="61"/>
  <c r="U15" i="61"/>
  <c r="U30" i="61"/>
  <c r="T18" i="61"/>
  <c r="T19" i="61"/>
  <c r="T14" i="61"/>
  <c r="T15" i="61"/>
  <c r="T30" i="61"/>
  <c r="S18" i="61"/>
  <c r="S19" i="61"/>
  <c r="S14" i="61"/>
  <c r="S15" i="61"/>
  <c r="S30" i="61"/>
  <c r="R18" i="61"/>
  <c r="R19" i="61"/>
  <c r="R14" i="61"/>
  <c r="R15" i="61"/>
  <c r="R30" i="61"/>
  <c r="Q18" i="61"/>
  <c r="Q19" i="61"/>
  <c r="Q14" i="61"/>
  <c r="Q15" i="61"/>
  <c r="Q30" i="61"/>
  <c r="P18" i="61"/>
  <c r="P19" i="61"/>
  <c r="P14" i="61"/>
  <c r="P15" i="61"/>
  <c r="P30" i="61"/>
  <c r="O18" i="61"/>
  <c r="O19" i="61"/>
  <c r="O14" i="61"/>
  <c r="O15" i="61"/>
  <c r="O30" i="61"/>
  <c r="N18" i="61"/>
  <c r="N19" i="61"/>
  <c r="N14" i="61"/>
  <c r="N15" i="61"/>
  <c r="N30" i="61"/>
  <c r="M18" i="61"/>
  <c r="M19" i="61"/>
  <c r="M14" i="61"/>
  <c r="M15" i="61"/>
  <c r="M30" i="61"/>
  <c r="L18" i="61"/>
  <c r="L19" i="61"/>
  <c r="L14" i="61"/>
  <c r="L15" i="61"/>
  <c r="L30" i="61"/>
  <c r="K18" i="61"/>
  <c r="K19" i="61"/>
  <c r="K14" i="61"/>
  <c r="K15" i="61"/>
  <c r="K30" i="61"/>
  <c r="J18" i="61"/>
  <c r="J19" i="61"/>
  <c r="J14" i="61"/>
  <c r="J15" i="61"/>
  <c r="J30" i="61"/>
  <c r="I18" i="61"/>
  <c r="I19" i="61"/>
  <c r="I14" i="61"/>
  <c r="I15" i="61"/>
  <c r="I30" i="61"/>
  <c r="H18" i="61"/>
  <c r="H19" i="61"/>
  <c r="H14" i="61"/>
  <c r="H15" i="61"/>
  <c r="H30" i="61"/>
  <c r="G18" i="61"/>
  <c r="G19" i="61"/>
  <c r="G14" i="61"/>
  <c r="G15" i="61"/>
  <c r="G30" i="61"/>
  <c r="F18" i="61"/>
  <c r="F19" i="61"/>
  <c r="F14" i="61"/>
  <c r="F15" i="61"/>
  <c r="F30" i="61"/>
  <c r="E18" i="61"/>
  <c r="E19" i="61"/>
  <c r="E14" i="61"/>
  <c r="E15" i="61"/>
  <c r="E30" i="61"/>
  <c r="D18" i="61"/>
  <c r="D19" i="61"/>
  <c r="D14" i="61"/>
  <c r="D15" i="61"/>
  <c r="D30" i="61"/>
  <c r="C18" i="61"/>
  <c r="C19" i="61"/>
  <c r="C14" i="61"/>
  <c r="C15" i="61"/>
  <c r="C30" i="61"/>
  <c r="B18" i="61"/>
  <c r="B19" i="61"/>
  <c r="B14" i="61"/>
  <c r="B15" i="61"/>
  <c r="B30" i="61"/>
  <c r="AH28" i="61"/>
  <c r="AG28" i="61"/>
  <c r="AF28" i="61"/>
  <c r="AE28" i="61"/>
  <c r="AD28" i="61"/>
  <c r="AC28" i="61"/>
  <c r="AB28" i="61"/>
  <c r="AA28" i="61"/>
  <c r="Z28" i="61"/>
  <c r="Y28" i="61"/>
  <c r="X28" i="61"/>
  <c r="W28" i="61"/>
  <c r="V28" i="61"/>
  <c r="U28" i="61"/>
  <c r="T28" i="61"/>
  <c r="S28" i="61"/>
  <c r="R28" i="61"/>
  <c r="Q28" i="61"/>
  <c r="P28" i="61"/>
  <c r="O28" i="61"/>
  <c r="N28" i="61"/>
  <c r="M28" i="61"/>
  <c r="L28" i="61"/>
  <c r="K28" i="61"/>
  <c r="J28" i="61"/>
  <c r="I28" i="61"/>
  <c r="H28" i="61"/>
  <c r="G28" i="61"/>
  <c r="F28" i="61"/>
  <c r="E28" i="61"/>
  <c r="D28" i="61"/>
  <c r="C28" i="61"/>
  <c r="B28" i="61"/>
  <c r="AH24" i="61"/>
  <c r="AG24" i="61"/>
  <c r="AF24" i="61"/>
  <c r="AE24" i="61"/>
  <c r="AD24" i="61"/>
  <c r="AC24" i="61"/>
  <c r="AB24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F24" i="61"/>
  <c r="E24" i="61"/>
  <c r="D24" i="61"/>
  <c r="C24" i="61"/>
  <c r="B24" i="61"/>
  <c r="AH20" i="61"/>
  <c r="AG20" i="61"/>
  <c r="AF20" i="61"/>
  <c r="AE20" i="61"/>
  <c r="AD20" i="61"/>
  <c r="AC20" i="61"/>
  <c r="AB20" i="61"/>
  <c r="AA20" i="61"/>
  <c r="Z20" i="61"/>
  <c r="Y20" i="61"/>
  <c r="X20" i="61"/>
  <c r="W20" i="61"/>
  <c r="V20" i="61"/>
  <c r="U20" i="61"/>
  <c r="T20" i="61"/>
  <c r="S20" i="61"/>
  <c r="R20" i="61"/>
  <c r="Q20" i="61"/>
  <c r="P20" i="61"/>
  <c r="O20" i="61"/>
  <c r="N20" i="61"/>
  <c r="M20" i="61"/>
  <c r="L20" i="61"/>
  <c r="K20" i="61"/>
  <c r="J20" i="61"/>
  <c r="I20" i="61"/>
  <c r="H20" i="61"/>
  <c r="G20" i="61"/>
  <c r="F20" i="61"/>
  <c r="E20" i="61"/>
  <c r="D20" i="61"/>
  <c r="C20" i="61"/>
  <c r="B20" i="61"/>
  <c r="AH16" i="61"/>
  <c r="AG16" i="61"/>
  <c r="AF16" i="61"/>
  <c r="AE16" i="61"/>
  <c r="AD16" i="61"/>
  <c r="AC16" i="61"/>
  <c r="AB16" i="61"/>
  <c r="AA16" i="61"/>
  <c r="Z16" i="61"/>
  <c r="Y16" i="61"/>
  <c r="X16" i="61"/>
  <c r="W16" i="61"/>
  <c r="V16" i="61"/>
  <c r="U16" i="61"/>
  <c r="T16" i="61"/>
  <c r="S16" i="61"/>
  <c r="R16" i="61"/>
  <c r="Q16" i="61"/>
  <c r="P16" i="61"/>
  <c r="O16" i="61"/>
  <c r="N16" i="61"/>
  <c r="M16" i="61"/>
  <c r="L16" i="61"/>
  <c r="K16" i="61"/>
  <c r="J16" i="61"/>
  <c r="I16" i="61"/>
  <c r="H16" i="61"/>
  <c r="G16" i="61"/>
  <c r="F16" i="61"/>
  <c r="E16" i="61"/>
  <c r="D16" i="61"/>
  <c r="C16" i="61"/>
  <c r="B16" i="61"/>
  <c r="AH10" i="61"/>
  <c r="AH11" i="61"/>
  <c r="AG10" i="61"/>
  <c r="AG11" i="61"/>
  <c r="AF10" i="61"/>
  <c r="AF11" i="61"/>
  <c r="AE10" i="61"/>
  <c r="AE11" i="61"/>
  <c r="AD10" i="61"/>
  <c r="AD11" i="61"/>
  <c r="AC10" i="61"/>
  <c r="AC11" i="61"/>
  <c r="AB10" i="61"/>
  <c r="AB11" i="61"/>
  <c r="AA10" i="61"/>
  <c r="AA11" i="61"/>
  <c r="Z10" i="61"/>
  <c r="Z11" i="61"/>
  <c r="Y10" i="61"/>
  <c r="Y11" i="61"/>
  <c r="X10" i="61"/>
  <c r="X11" i="61"/>
  <c r="W10" i="61"/>
  <c r="W11" i="61"/>
  <c r="V10" i="61"/>
  <c r="V11" i="61"/>
  <c r="U10" i="61"/>
  <c r="U11" i="61"/>
  <c r="T10" i="61"/>
  <c r="T11" i="61"/>
  <c r="S10" i="61"/>
  <c r="S11" i="61"/>
  <c r="R10" i="61"/>
  <c r="R11" i="61"/>
  <c r="Q10" i="61"/>
  <c r="Q11" i="61"/>
  <c r="P10" i="61"/>
  <c r="P11" i="61"/>
  <c r="O10" i="61"/>
  <c r="O11" i="61"/>
  <c r="N10" i="61"/>
  <c r="N11" i="61"/>
  <c r="M10" i="61"/>
  <c r="M11" i="61"/>
  <c r="L10" i="61"/>
  <c r="L11" i="61"/>
  <c r="K10" i="61"/>
  <c r="K11" i="61"/>
  <c r="J10" i="61"/>
  <c r="J11" i="61"/>
  <c r="I10" i="61"/>
  <c r="I11" i="61"/>
  <c r="H10" i="61"/>
  <c r="H11" i="61"/>
  <c r="G10" i="61"/>
  <c r="G11" i="61"/>
  <c r="F10" i="61"/>
  <c r="F11" i="61"/>
  <c r="E10" i="61"/>
  <c r="E11" i="61"/>
  <c r="D10" i="61"/>
  <c r="D11" i="61"/>
  <c r="C10" i="61"/>
  <c r="C11" i="61"/>
  <c r="B10" i="61"/>
  <c r="B11" i="61"/>
  <c r="AH26" i="60"/>
  <c r="AH27" i="60"/>
  <c r="AH22" i="60"/>
  <c r="AH23" i="60"/>
  <c r="AH31" i="60"/>
  <c r="AG26" i="60"/>
  <c r="AG27" i="60"/>
  <c r="AG22" i="60"/>
  <c r="AG23" i="60"/>
  <c r="AG31" i="60"/>
  <c r="AF26" i="60"/>
  <c r="AF27" i="60"/>
  <c r="AF22" i="60"/>
  <c r="AF23" i="60"/>
  <c r="AF31" i="60"/>
  <c r="AE26" i="60"/>
  <c r="AE27" i="60"/>
  <c r="AE22" i="60"/>
  <c r="AE23" i="60"/>
  <c r="AE31" i="60"/>
  <c r="AD26" i="60"/>
  <c r="AD27" i="60"/>
  <c r="AD22" i="60"/>
  <c r="AD23" i="60"/>
  <c r="AD31" i="60"/>
  <c r="AC26" i="60"/>
  <c r="AC27" i="60"/>
  <c r="AC22" i="60"/>
  <c r="AC23" i="60"/>
  <c r="AC31" i="60"/>
  <c r="AB26" i="60"/>
  <c r="AB27" i="60"/>
  <c r="AB22" i="60"/>
  <c r="AB23" i="60"/>
  <c r="AB31" i="60"/>
  <c r="AA26" i="60"/>
  <c r="AA27" i="60"/>
  <c r="AA22" i="60"/>
  <c r="AA23" i="60"/>
  <c r="AA31" i="60"/>
  <c r="Z26" i="60"/>
  <c r="Z27" i="60"/>
  <c r="Z22" i="60"/>
  <c r="Z23" i="60"/>
  <c r="Z31" i="60"/>
  <c r="Y26" i="60"/>
  <c r="Y27" i="60"/>
  <c r="Y22" i="60"/>
  <c r="Y23" i="60"/>
  <c r="Y31" i="60"/>
  <c r="X26" i="60"/>
  <c r="X27" i="60"/>
  <c r="X22" i="60"/>
  <c r="X23" i="60"/>
  <c r="X31" i="60"/>
  <c r="W26" i="60"/>
  <c r="W27" i="60"/>
  <c r="W22" i="60"/>
  <c r="W23" i="60"/>
  <c r="W31" i="60"/>
  <c r="V26" i="60"/>
  <c r="V27" i="60"/>
  <c r="V22" i="60"/>
  <c r="V23" i="60"/>
  <c r="V31" i="60"/>
  <c r="U26" i="60"/>
  <c r="U27" i="60"/>
  <c r="U22" i="60"/>
  <c r="U23" i="60"/>
  <c r="U31" i="60"/>
  <c r="T26" i="60"/>
  <c r="T27" i="60"/>
  <c r="T22" i="60"/>
  <c r="T23" i="60"/>
  <c r="T31" i="60"/>
  <c r="S26" i="60"/>
  <c r="S27" i="60"/>
  <c r="S22" i="60"/>
  <c r="S23" i="60"/>
  <c r="S31" i="60"/>
  <c r="R26" i="60"/>
  <c r="R27" i="60"/>
  <c r="R22" i="60"/>
  <c r="R23" i="60"/>
  <c r="R31" i="60"/>
  <c r="Q26" i="60"/>
  <c r="Q27" i="60"/>
  <c r="Q22" i="60"/>
  <c r="Q23" i="60"/>
  <c r="Q31" i="60"/>
  <c r="P26" i="60"/>
  <c r="P27" i="60"/>
  <c r="P22" i="60"/>
  <c r="P23" i="60"/>
  <c r="P31" i="60"/>
  <c r="O26" i="60"/>
  <c r="O27" i="60"/>
  <c r="O22" i="60"/>
  <c r="O23" i="60"/>
  <c r="O31" i="60"/>
  <c r="N26" i="60"/>
  <c r="N27" i="60"/>
  <c r="N22" i="60"/>
  <c r="N23" i="60"/>
  <c r="N31" i="60"/>
  <c r="M26" i="60"/>
  <c r="M27" i="60"/>
  <c r="M22" i="60"/>
  <c r="M23" i="60"/>
  <c r="M31" i="60"/>
  <c r="L26" i="60"/>
  <c r="L27" i="60"/>
  <c r="L22" i="60"/>
  <c r="L23" i="60"/>
  <c r="L31" i="60"/>
  <c r="K26" i="60"/>
  <c r="K27" i="60"/>
  <c r="K22" i="60"/>
  <c r="K23" i="60"/>
  <c r="K31" i="60"/>
  <c r="J26" i="60"/>
  <c r="J27" i="60"/>
  <c r="J22" i="60"/>
  <c r="J23" i="60"/>
  <c r="J31" i="60"/>
  <c r="I26" i="60"/>
  <c r="I27" i="60"/>
  <c r="I22" i="60"/>
  <c r="I23" i="60"/>
  <c r="I31" i="60"/>
  <c r="H26" i="60"/>
  <c r="H27" i="60"/>
  <c r="H22" i="60"/>
  <c r="H23" i="60"/>
  <c r="H31" i="60"/>
  <c r="G26" i="60"/>
  <c r="G27" i="60"/>
  <c r="G22" i="60"/>
  <c r="G23" i="60"/>
  <c r="G31" i="60"/>
  <c r="F26" i="60"/>
  <c r="F27" i="60"/>
  <c r="F22" i="60"/>
  <c r="F23" i="60"/>
  <c r="F31" i="60"/>
  <c r="E26" i="60"/>
  <c r="E27" i="60"/>
  <c r="E22" i="60"/>
  <c r="E23" i="60"/>
  <c r="E31" i="60"/>
  <c r="D26" i="60"/>
  <c r="D27" i="60"/>
  <c r="D22" i="60"/>
  <c r="D23" i="60"/>
  <c r="D31" i="60"/>
  <c r="C26" i="60"/>
  <c r="C27" i="60"/>
  <c r="C22" i="60"/>
  <c r="C23" i="60"/>
  <c r="C31" i="60"/>
  <c r="B26" i="60"/>
  <c r="B27" i="60"/>
  <c r="B22" i="60"/>
  <c r="B23" i="60"/>
  <c r="B31" i="60"/>
  <c r="AH18" i="60"/>
  <c r="AH19" i="60"/>
  <c r="AH14" i="60"/>
  <c r="AH15" i="60"/>
  <c r="AH30" i="60"/>
  <c r="AG18" i="60"/>
  <c r="AG19" i="60"/>
  <c r="AG14" i="60"/>
  <c r="AG15" i="60"/>
  <c r="AG30" i="60"/>
  <c r="AF18" i="60"/>
  <c r="AF19" i="60"/>
  <c r="AF14" i="60"/>
  <c r="AF15" i="60"/>
  <c r="AF30" i="60"/>
  <c r="AE18" i="60"/>
  <c r="AE19" i="60"/>
  <c r="AE14" i="60"/>
  <c r="AE15" i="60"/>
  <c r="AE30" i="60"/>
  <c r="AD18" i="60"/>
  <c r="AD19" i="60"/>
  <c r="AD14" i="60"/>
  <c r="AD15" i="60"/>
  <c r="AD30" i="60"/>
  <c r="AC18" i="60"/>
  <c r="AC19" i="60"/>
  <c r="AC14" i="60"/>
  <c r="AC15" i="60"/>
  <c r="AC30" i="60"/>
  <c r="AB18" i="60"/>
  <c r="AB19" i="60"/>
  <c r="AB14" i="60"/>
  <c r="AB15" i="60"/>
  <c r="AB30" i="60"/>
  <c r="AA18" i="60"/>
  <c r="AA19" i="60"/>
  <c r="AA14" i="60"/>
  <c r="AA15" i="60"/>
  <c r="AA30" i="60"/>
  <c r="Z18" i="60"/>
  <c r="Z19" i="60"/>
  <c r="Z14" i="60"/>
  <c r="Z15" i="60"/>
  <c r="Z30" i="60"/>
  <c r="Y18" i="60"/>
  <c r="Y19" i="60"/>
  <c r="Y14" i="60"/>
  <c r="Y15" i="60"/>
  <c r="Y30" i="60"/>
  <c r="X18" i="60"/>
  <c r="X19" i="60"/>
  <c r="X14" i="60"/>
  <c r="X15" i="60"/>
  <c r="X30" i="60"/>
  <c r="W18" i="60"/>
  <c r="W19" i="60"/>
  <c r="W14" i="60"/>
  <c r="W15" i="60"/>
  <c r="W30" i="60"/>
  <c r="V18" i="60"/>
  <c r="V19" i="60"/>
  <c r="V14" i="60"/>
  <c r="V15" i="60"/>
  <c r="V30" i="60"/>
  <c r="U18" i="60"/>
  <c r="U19" i="60"/>
  <c r="U14" i="60"/>
  <c r="U15" i="60"/>
  <c r="U30" i="60"/>
  <c r="T18" i="60"/>
  <c r="T19" i="60"/>
  <c r="T14" i="60"/>
  <c r="T15" i="60"/>
  <c r="T30" i="60"/>
  <c r="S18" i="60"/>
  <c r="S19" i="60"/>
  <c r="S14" i="60"/>
  <c r="S15" i="60"/>
  <c r="S30" i="60"/>
  <c r="R18" i="60"/>
  <c r="R19" i="60"/>
  <c r="R14" i="60"/>
  <c r="R15" i="60"/>
  <c r="R30" i="60"/>
  <c r="Q18" i="60"/>
  <c r="Q19" i="60"/>
  <c r="Q14" i="60"/>
  <c r="Q15" i="60"/>
  <c r="Q30" i="60"/>
  <c r="P18" i="60"/>
  <c r="P19" i="60"/>
  <c r="P14" i="60"/>
  <c r="P15" i="60"/>
  <c r="P30" i="60"/>
  <c r="O18" i="60"/>
  <c r="O19" i="60"/>
  <c r="O14" i="60"/>
  <c r="O15" i="60"/>
  <c r="O30" i="60"/>
  <c r="N18" i="60"/>
  <c r="N19" i="60"/>
  <c r="N14" i="60"/>
  <c r="N15" i="60"/>
  <c r="N30" i="60"/>
  <c r="M18" i="60"/>
  <c r="M19" i="60"/>
  <c r="M14" i="60"/>
  <c r="M15" i="60"/>
  <c r="M30" i="60"/>
  <c r="L18" i="60"/>
  <c r="L19" i="60"/>
  <c r="L14" i="60"/>
  <c r="L15" i="60"/>
  <c r="L30" i="60"/>
  <c r="K18" i="60"/>
  <c r="K19" i="60"/>
  <c r="K14" i="60"/>
  <c r="K15" i="60"/>
  <c r="K30" i="60"/>
  <c r="J18" i="60"/>
  <c r="J19" i="60"/>
  <c r="J14" i="60"/>
  <c r="J15" i="60"/>
  <c r="J30" i="60"/>
  <c r="I18" i="60"/>
  <c r="I19" i="60"/>
  <c r="I14" i="60"/>
  <c r="I15" i="60"/>
  <c r="I30" i="60"/>
  <c r="H18" i="60"/>
  <c r="H19" i="60"/>
  <c r="H14" i="60"/>
  <c r="H15" i="60"/>
  <c r="H30" i="60"/>
  <c r="G18" i="60"/>
  <c r="G19" i="60"/>
  <c r="G14" i="60"/>
  <c r="G15" i="60"/>
  <c r="G30" i="60"/>
  <c r="F18" i="60"/>
  <c r="F19" i="60"/>
  <c r="F14" i="60"/>
  <c r="F15" i="60"/>
  <c r="F30" i="60"/>
  <c r="E18" i="60"/>
  <c r="E19" i="60"/>
  <c r="E14" i="60"/>
  <c r="E15" i="60"/>
  <c r="E30" i="60"/>
  <c r="D18" i="60"/>
  <c r="D19" i="60"/>
  <c r="D14" i="60"/>
  <c r="D15" i="60"/>
  <c r="D30" i="60"/>
  <c r="C18" i="60"/>
  <c r="C19" i="60"/>
  <c r="C14" i="60"/>
  <c r="C15" i="60"/>
  <c r="C30" i="60"/>
  <c r="B18" i="60"/>
  <c r="B19" i="60"/>
  <c r="B14" i="60"/>
  <c r="B15" i="60"/>
  <c r="B30" i="60"/>
  <c r="AH28" i="60"/>
  <c r="AG28" i="60"/>
  <c r="AF28" i="60"/>
  <c r="AE28" i="60"/>
  <c r="AD28" i="60"/>
  <c r="AC28" i="60"/>
  <c r="AB28" i="60"/>
  <c r="AA28" i="60"/>
  <c r="Z28" i="60"/>
  <c r="Y28" i="60"/>
  <c r="X28" i="60"/>
  <c r="W28" i="60"/>
  <c r="V28" i="60"/>
  <c r="U28" i="60"/>
  <c r="T28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F28" i="60"/>
  <c r="E28" i="60"/>
  <c r="D28" i="60"/>
  <c r="C28" i="60"/>
  <c r="B28" i="60"/>
  <c r="AH24" i="60"/>
  <c r="AG24" i="60"/>
  <c r="AF24" i="60"/>
  <c r="AE24" i="60"/>
  <c r="AD24" i="60"/>
  <c r="AC24" i="60"/>
  <c r="AB24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F24" i="60"/>
  <c r="E24" i="60"/>
  <c r="D24" i="60"/>
  <c r="C24" i="60"/>
  <c r="B24" i="60"/>
  <c r="AH20" i="60"/>
  <c r="AG20" i="60"/>
  <c r="AF20" i="60"/>
  <c r="AE20" i="60"/>
  <c r="AD20" i="60"/>
  <c r="AC20" i="60"/>
  <c r="AB20" i="60"/>
  <c r="AA20" i="60"/>
  <c r="Z20" i="60"/>
  <c r="Y20" i="60"/>
  <c r="X20" i="60"/>
  <c r="W20" i="60"/>
  <c r="V20" i="60"/>
  <c r="U20" i="60"/>
  <c r="T20" i="60"/>
  <c r="S20" i="60"/>
  <c r="R20" i="60"/>
  <c r="Q20" i="60"/>
  <c r="P20" i="60"/>
  <c r="O20" i="60"/>
  <c r="N20" i="60"/>
  <c r="M20" i="60"/>
  <c r="L20" i="60"/>
  <c r="K20" i="60"/>
  <c r="J20" i="60"/>
  <c r="I20" i="60"/>
  <c r="H20" i="60"/>
  <c r="G20" i="60"/>
  <c r="F20" i="60"/>
  <c r="E20" i="60"/>
  <c r="D20" i="60"/>
  <c r="C20" i="60"/>
  <c r="B20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D16" i="60"/>
  <c r="C16" i="60"/>
  <c r="B16" i="60"/>
  <c r="AH10" i="60"/>
  <c r="AH11" i="60"/>
  <c r="AG10" i="60"/>
  <c r="AG11" i="60"/>
  <c r="AF10" i="60"/>
  <c r="AF11" i="60"/>
  <c r="AE10" i="60"/>
  <c r="AE11" i="60"/>
  <c r="AD10" i="60"/>
  <c r="AD11" i="60"/>
  <c r="AC10" i="60"/>
  <c r="AC11" i="60"/>
  <c r="AB10" i="60"/>
  <c r="AB11" i="60"/>
  <c r="AA10" i="60"/>
  <c r="AA11" i="60"/>
  <c r="Z10" i="60"/>
  <c r="Z11" i="60"/>
  <c r="Y10" i="60"/>
  <c r="Y11" i="60"/>
  <c r="X10" i="60"/>
  <c r="X11" i="60"/>
  <c r="W10" i="60"/>
  <c r="W11" i="60"/>
  <c r="V10" i="60"/>
  <c r="V11" i="60"/>
  <c r="U10" i="60"/>
  <c r="U11" i="60"/>
  <c r="T10" i="60"/>
  <c r="T11" i="60"/>
  <c r="S10" i="60"/>
  <c r="S11" i="60"/>
  <c r="R10" i="60"/>
  <c r="R11" i="60"/>
  <c r="Q10" i="60"/>
  <c r="Q11" i="60"/>
  <c r="P10" i="60"/>
  <c r="P11" i="60"/>
  <c r="O10" i="60"/>
  <c r="O11" i="60"/>
  <c r="N10" i="60"/>
  <c r="N11" i="60"/>
  <c r="M10" i="60"/>
  <c r="M11" i="60"/>
  <c r="L10" i="60"/>
  <c r="L11" i="60"/>
  <c r="K10" i="60"/>
  <c r="K11" i="60"/>
  <c r="J10" i="60"/>
  <c r="J11" i="60"/>
  <c r="I10" i="60"/>
  <c r="I11" i="60"/>
  <c r="H10" i="60"/>
  <c r="H11" i="60"/>
  <c r="G10" i="60"/>
  <c r="G11" i="60"/>
  <c r="F10" i="60"/>
  <c r="F11" i="60"/>
  <c r="E10" i="60"/>
  <c r="E11" i="60"/>
  <c r="D10" i="60"/>
  <c r="D11" i="60"/>
  <c r="C10" i="60"/>
  <c r="C11" i="60"/>
  <c r="B10" i="60"/>
  <c r="B11" i="60"/>
  <c r="AH26" i="59"/>
  <c r="AH27" i="59"/>
  <c r="AH22" i="59"/>
  <c r="AH23" i="59"/>
  <c r="AH31" i="59"/>
  <c r="AG26" i="59"/>
  <c r="AG27" i="59"/>
  <c r="AG22" i="59"/>
  <c r="AG23" i="59"/>
  <c r="AG31" i="59"/>
  <c r="AF26" i="59"/>
  <c r="AF27" i="59"/>
  <c r="AF22" i="59"/>
  <c r="AF23" i="59"/>
  <c r="AF31" i="59"/>
  <c r="AE26" i="59"/>
  <c r="AE27" i="59"/>
  <c r="AE22" i="59"/>
  <c r="AE23" i="59"/>
  <c r="AE31" i="59"/>
  <c r="AD26" i="59"/>
  <c r="AD27" i="59"/>
  <c r="AD22" i="59"/>
  <c r="AD23" i="59"/>
  <c r="AD31" i="59"/>
  <c r="AC26" i="59"/>
  <c r="AC27" i="59"/>
  <c r="AC22" i="59"/>
  <c r="AC23" i="59"/>
  <c r="AC31" i="59"/>
  <c r="AB26" i="59"/>
  <c r="AB27" i="59"/>
  <c r="AB22" i="59"/>
  <c r="AB23" i="59"/>
  <c r="AB31" i="59"/>
  <c r="AA26" i="59"/>
  <c r="AA27" i="59"/>
  <c r="AA22" i="59"/>
  <c r="AA23" i="59"/>
  <c r="AA31" i="59"/>
  <c r="Z26" i="59"/>
  <c r="Z27" i="59"/>
  <c r="Z22" i="59"/>
  <c r="Z23" i="59"/>
  <c r="Z31" i="59"/>
  <c r="Y26" i="59"/>
  <c r="Y27" i="59"/>
  <c r="Y22" i="59"/>
  <c r="Y23" i="59"/>
  <c r="Y31" i="59"/>
  <c r="X26" i="59"/>
  <c r="X27" i="59"/>
  <c r="X22" i="59"/>
  <c r="X23" i="59"/>
  <c r="X31" i="59"/>
  <c r="W26" i="59"/>
  <c r="W27" i="59"/>
  <c r="W22" i="59"/>
  <c r="W23" i="59"/>
  <c r="W31" i="59"/>
  <c r="V26" i="59"/>
  <c r="V27" i="59"/>
  <c r="V22" i="59"/>
  <c r="V23" i="59"/>
  <c r="V31" i="59"/>
  <c r="U26" i="59"/>
  <c r="U27" i="59"/>
  <c r="U22" i="59"/>
  <c r="U23" i="59"/>
  <c r="U31" i="59"/>
  <c r="T26" i="59"/>
  <c r="T27" i="59"/>
  <c r="T22" i="59"/>
  <c r="T23" i="59"/>
  <c r="T31" i="59"/>
  <c r="S26" i="59"/>
  <c r="S27" i="59"/>
  <c r="S22" i="59"/>
  <c r="S23" i="59"/>
  <c r="S31" i="59"/>
  <c r="R26" i="59"/>
  <c r="R27" i="59"/>
  <c r="R22" i="59"/>
  <c r="R23" i="59"/>
  <c r="R31" i="59"/>
  <c r="Q26" i="59"/>
  <c r="Q27" i="59"/>
  <c r="Q22" i="59"/>
  <c r="Q23" i="59"/>
  <c r="Q31" i="59"/>
  <c r="P26" i="59"/>
  <c r="P27" i="59"/>
  <c r="P22" i="59"/>
  <c r="P23" i="59"/>
  <c r="P31" i="59"/>
  <c r="O26" i="59"/>
  <c r="O27" i="59"/>
  <c r="O22" i="59"/>
  <c r="O23" i="59"/>
  <c r="O31" i="59"/>
  <c r="N26" i="59"/>
  <c r="N27" i="59"/>
  <c r="N22" i="59"/>
  <c r="N23" i="59"/>
  <c r="N31" i="59"/>
  <c r="M26" i="59"/>
  <c r="M27" i="59"/>
  <c r="M22" i="59"/>
  <c r="M23" i="59"/>
  <c r="M31" i="59"/>
  <c r="L26" i="59"/>
  <c r="L27" i="59"/>
  <c r="L22" i="59"/>
  <c r="L23" i="59"/>
  <c r="L31" i="59"/>
  <c r="K26" i="59"/>
  <c r="K27" i="59"/>
  <c r="K22" i="59"/>
  <c r="K23" i="59"/>
  <c r="K31" i="59"/>
  <c r="J26" i="59"/>
  <c r="J27" i="59"/>
  <c r="J22" i="59"/>
  <c r="J23" i="59"/>
  <c r="J31" i="59"/>
  <c r="I26" i="59"/>
  <c r="I27" i="59"/>
  <c r="I22" i="59"/>
  <c r="I23" i="59"/>
  <c r="I31" i="59"/>
  <c r="H26" i="59"/>
  <c r="H27" i="59"/>
  <c r="H22" i="59"/>
  <c r="H23" i="59"/>
  <c r="H31" i="59"/>
  <c r="G26" i="59"/>
  <c r="G27" i="59"/>
  <c r="G22" i="59"/>
  <c r="G23" i="59"/>
  <c r="G31" i="59"/>
  <c r="F26" i="59"/>
  <c r="F27" i="59"/>
  <c r="F22" i="59"/>
  <c r="F23" i="59"/>
  <c r="F31" i="59"/>
  <c r="E26" i="59"/>
  <c r="E27" i="59"/>
  <c r="E22" i="59"/>
  <c r="E23" i="59"/>
  <c r="E31" i="59"/>
  <c r="D26" i="59"/>
  <c r="D27" i="59"/>
  <c r="D22" i="59"/>
  <c r="D23" i="59"/>
  <c r="D31" i="59"/>
  <c r="C26" i="59"/>
  <c r="C27" i="59"/>
  <c r="C22" i="59"/>
  <c r="C23" i="59"/>
  <c r="C31" i="59"/>
  <c r="B26" i="59"/>
  <c r="B27" i="59"/>
  <c r="B22" i="59"/>
  <c r="B23" i="59"/>
  <c r="B31" i="59"/>
  <c r="AH18" i="59"/>
  <c r="AH19" i="59"/>
  <c r="AH14" i="59"/>
  <c r="AH15" i="59"/>
  <c r="AH30" i="59"/>
  <c r="AG18" i="59"/>
  <c r="AG19" i="59"/>
  <c r="AG14" i="59"/>
  <c r="AG15" i="59"/>
  <c r="AG30" i="59"/>
  <c r="AF18" i="59"/>
  <c r="AF19" i="59"/>
  <c r="AF14" i="59"/>
  <c r="AF15" i="59"/>
  <c r="AF30" i="59"/>
  <c r="AE18" i="59"/>
  <c r="AE19" i="59"/>
  <c r="AE14" i="59"/>
  <c r="AE15" i="59"/>
  <c r="AE30" i="59"/>
  <c r="AD18" i="59"/>
  <c r="AD19" i="59"/>
  <c r="AD14" i="59"/>
  <c r="AD15" i="59"/>
  <c r="AD30" i="59"/>
  <c r="AC18" i="59"/>
  <c r="AC19" i="59"/>
  <c r="AC14" i="59"/>
  <c r="AC15" i="59"/>
  <c r="AC30" i="59"/>
  <c r="AB18" i="59"/>
  <c r="AB19" i="59"/>
  <c r="AB14" i="59"/>
  <c r="AB15" i="59"/>
  <c r="AB30" i="59"/>
  <c r="AA18" i="59"/>
  <c r="AA19" i="59"/>
  <c r="AA14" i="59"/>
  <c r="AA15" i="59"/>
  <c r="AA30" i="59"/>
  <c r="Z18" i="59"/>
  <c r="Z19" i="59"/>
  <c r="Z14" i="59"/>
  <c r="Z15" i="59"/>
  <c r="Z30" i="59"/>
  <c r="Y18" i="59"/>
  <c r="Y19" i="59"/>
  <c r="Y14" i="59"/>
  <c r="Y15" i="59"/>
  <c r="Y30" i="59"/>
  <c r="X18" i="59"/>
  <c r="X19" i="59"/>
  <c r="X14" i="59"/>
  <c r="X15" i="59"/>
  <c r="X30" i="59"/>
  <c r="W18" i="59"/>
  <c r="W19" i="59"/>
  <c r="W14" i="59"/>
  <c r="W15" i="59"/>
  <c r="W30" i="59"/>
  <c r="V18" i="59"/>
  <c r="V19" i="59"/>
  <c r="V14" i="59"/>
  <c r="V15" i="59"/>
  <c r="V30" i="59"/>
  <c r="U18" i="59"/>
  <c r="U19" i="59"/>
  <c r="U14" i="59"/>
  <c r="U15" i="59"/>
  <c r="U30" i="59"/>
  <c r="T18" i="59"/>
  <c r="T19" i="59"/>
  <c r="T14" i="59"/>
  <c r="T15" i="59"/>
  <c r="T30" i="59"/>
  <c r="S18" i="59"/>
  <c r="S19" i="59"/>
  <c r="S14" i="59"/>
  <c r="S15" i="59"/>
  <c r="S30" i="59"/>
  <c r="R18" i="59"/>
  <c r="R19" i="59"/>
  <c r="R14" i="59"/>
  <c r="R15" i="59"/>
  <c r="R30" i="59"/>
  <c r="Q18" i="59"/>
  <c r="Q19" i="59"/>
  <c r="Q14" i="59"/>
  <c r="Q15" i="59"/>
  <c r="Q30" i="59"/>
  <c r="P18" i="59"/>
  <c r="P19" i="59"/>
  <c r="P14" i="59"/>
  <c r="P15" i="59"/>
  <c r="P30" i="59"/>
  <c r="O18" i="59"/>
  <c r="O19" i="59"/>
  <c r="O14" i="59"/>
  <c r="O15" i="59"/>
  <c r="O30" i="59"/>
  <c r="N18" i="59"/>
  <c r="N19" i="59"/>
  <c r="N14" i="59"/>
  <c r="N15" i="59"/>
  <c r="N30" i="59"/>
  <c r="M18" i="59"/>
  <c r="M19" i="59"/>
  <c r="M14" i="59"/>
  <c r="M15" i="59"/>
  <c r="M30" i="59"/>
  <c r="L18" i="59"/>
  <c r="L19" i="59"/>
  <c r="L14" i="59"/>
  <c r="L15" i="59"/>
  <c r="L30" i="59"/>
  <c r="K18" i="59"/>
  <c r="K19" i="59"/>
  <c r="K14" i="59"/>
  <c r="K15" i="59"/>
  <c r="K30" i="59"/>
  <c r="J18" i="59"/>
  <c r="J19" i="59"/>
  <c r="J14" i="59"/>
  <c r="J15" i="59"/>
  <c r="J30" i="59"/>
  <c r="I18" i="59"/>
  <c r="I19" i="59"/>
  <c r="I14" i="59"/>
  <c r="I15" i="59"/>
  <c r="I30" i="59"/>
  <c r="H18" i="59"/>
  <c r="H19" i="59"/>
  <c r="H14" i="59"/>
  <c r="H15" i="59"/>
  <c r="H30" i="59"/>
  <c r="G18" i="59"/>
  <c r="G19" i="59"/>
  <c r="G14" i="59"/>
  <c r="G15" i="59"/>
  <c r="G30" i="59"/>
  <c r="F18" i="59"/>
  <c r="F19" i="59"/>
  <c r="F14" i="59"/>
  <c r="F15" i="59"/>
  <c r="F30" i="59"/>
  <c r="E18" i="59"/>
  <c r="E19" i="59"/>
  <c r="E14" i="59"/>
  <c r="E15" i="59"/>
  <c r="E30" i="59"/>
  <c r="D18" i="59"/>
  <c r="D19" i="59"/>
  <c r="D14" i="59"/>
  <c r="D15" i="59"/>
  <c r="D30" i="59"/>
  <c r="C18" i="59"/>
  <c r="C19" i="59"/>
  <c r="C14" i="59"/>
  <c r="C15" i="59"/>
  <c r="C30" i="59"/>
  <c r="B18" i="59"/>
  <c r="B19" i="59"/>
  <c r="B14" i="59"/>
  <c r="B15" i="59"/>
  <c r="B30" i="59"/>
  <c r="AH28" i="59"/>
  <c r="AG28" i="59"/>
  <c r="AF28" i="59"/>
  <c r="AE28" i="59"/>
  <c r="AD28" i="59"/>
  <c r="AC28" i="59"/>
  <c r="AB28" i="59"/>
  <c r="AA28" i="59"/>
  <c r="Z28" i="59"/>
  <c r="Y28" i="59"/>
  <c r="X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AH24" i="59"/>
  <c r="AG24" i="59"/>
  <c r="AF24" i="59"/>
  <c r="AE24" i="59"/>
  <c r="AD24" i="59"/>
  <c r="AC24" i="59"/>
  <c r="AB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E24" i="59"/>
  <c r="D24" i="59"/>
  <c r="C24" i="59"/>
  <c r="B24" i="59"/>
  <c r="AH20" i="59"/>
  <c r="AG20" i="59"/>
  <c r="AF20" i="59"/>
  <c r="AE20" i="59"/>
  <c r="AD20" i="59"/>
  <c r="AC20" i="59"/>
  <c r="AB20" i="59"/>
  <c r="AA20" i="59"/>
  <c r="Z20" i="59"/>
  <c r="Y20" i="59"/>
  <c r="X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F20" i="59"/>
  <c r="E20" i="59"/>
  <c r="D20" i="59"/>
  <c r="C20" i="59"/>
  <c r="B20" i="59"/>
  <c r="AH16" i="59"/>
  <c r="AG16" i="59"/>
  <c r="AF16" i="59"/>
  <c r="AE16" i="59"/>
  <c r="AD16" i="59"/>
  <c r="AC16" i="59"/>
  <c r="AB16" i="59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F16" i="59"/>
  <c r="E16" i="59"/>
  <c r="D16" i="59"/>
  <c r="C16" i="59"/>
  <c r="B16" i="59"/>
  <c r="AH10" i="59"/>
  <c r="AH11" i="59"/>
  <c r="AG10" i="59"/>
  <c r="AG11" i="59"/>
  <c r="AF10" i="59"/>
  <c r="AF11" i="59"/>
  <c r="AE10" i="59"/>
  <c r="AE11" i="59"/>
  <c r="AD10" i="59"/>
  <c r="AD11" i="59"/>
  <c r="AC10" i="59"/>
  <c r="AC11" i="59"/>
  <c r="AB10" i="59"/>
  <c r="AB11" i="59"/>
  <c r="AA10" i="59"/>
  <c r="AA11" i="59"/>
  <c r="Z10" i="59"/>
  <c r="Z11" i="59"/>
  <c r="Y10" i="59"/>
  <c r="Y11" i="59"/>
  <c r="X10" i="59"/>
  <c r="X11" i="59"/>
  <c r="W10" i="59"/>
  <c r="W11" i="59"/>
  <c r="V10" i="59"/>
  <c r="V11" i="59"/>
  <c r="U10" i="59"/>
  <c r="U11" i="59"/>
  <c r="T10" i="59"/>
  <c r="T11" i="59"/>
  <c r="S10" i="59"/>
  <c r="S11" i="59"/>
  <c r="R10" i="59"/>
  <c r="R11" i="59"/>
  <c r="Q10" i="59"/>
  <c r="Q11" i="59"/>
  <c r="P10" i="59"/>
  <c r="P11" i="59"/>
  <c r="O10" i="59"/>
  <c r="O11" i="59"/>
  <c r="N10" i="59"/>
  <c r="N11" i="59"/>
  <c r="M10" i="59"/>
  <c r="M11" i="59"/>
  <c r="L10" i="59"/>
  <c r="L11" i="59"/>
  <c r="K10" i="59"/>
  <c r="K11" i="59"/>
  <c r="J10" i="59"/>
  <c r="J11" i="59"/>
  <c r="I10" i="59"/>
  <c r="I11" i="59"/>
  <c r="H10" i="59"/>
  <c r="H11" i="59"/>
  <c r="G10" i="59"/>
  <c r="G11" i="59"/>
  <c r="F10" i="59"/>
  <c r="F11" i="59"/>
  <c r="E10" i="59"/>
  <c r="E11" i="59"/>
  <c r="D10" i="59"/>
  <c r="D11" i="59"/>
  <c r="C10" i="59"/>
  <c r="C11" i="59"/>
  <c r="B10" i="59"/>
  <c r="B11" i="59"/>
  <c r="AH26" i="58"/>
  <c r="AH27" i="58"/>
  <c r="AH22" i="58"/>
  <c r="AH23" i="58"/>
  <c r="AH31" i="58"/>
  <c r="AG26" i="58"/>
  <c r="AG27" i="58"/>
  <c r="AG22" i="58"/>
  <c r="AG23" i="58"/>
  <c r="AG31" i="58"/>
  <c r="AF26" i="58"/>
  <c r="AF27" i="58"/>
  <c r="AF22" i="58"/>
  <c r="AF23" i="58"/>
  <c r="AF31" i="58"/>
  <c r="AE26" i="58"/>
  <c r="AE27" i="58"/>
  <c r="AE22" i="58"/>
  <c r="AE23" i="58"/>
  <c r="AE31" i="58"/>
  <c r="AD26" i="58"/>
  <c r="AD27" i="58"/>
  <c r="AD22" i="58"/>
  <c r="AD23" i="58"/>
  <c r="AD31" i="58"/>
  <c r="AC26" i="58"/>
  <c r="AC27" i="58"/>
  <c r="AC22" i="58"/>
  <c r="AC23" i="58"/>
  <c r="AC31" i="58"/>
  <c r="AB26" i="58"/>
  <c r="AB27" i="58"/>
  <c r="AB22" i="58"/>
  <c r="AB23" i="58"/>
  <c r="AB31" i="58"/>
  <c r="AA26" i="58"/>
  <c r="AA27" i="58"/>
  <c r="AA22" i="58"/>
  <c r="AA23" i="58"/>
  <c r="AA31" i="58"/>
  <c r="Z26" i="58"/>
  <c r="Z27" i="58"/>
  <c r="Z22" i="58"/>
  <c r="Z23" i="58"/>
  <c r="Z31" i="58"/>
  <c r="Y26" i="58"/>
  <c r="Y27" i="58"/>
  <c r="Y22" i="58"/>
  <c r="Y23" i="58"/>
  <c r="Y31" i="58"/>
  <c r="X26" i="58"/>
  <c r="X27" i="58"/>
  <c r="X22" i="58"/>
  <c r="X23" i="58"/>
  <c r="X31" i="58"/>
  <c r="W26" i="58"/>
  <c r="W27" i="58"/>
  <c r="W22" i="58"/>
  <c r="W23" i="58"/>
  <c r="W31" i="58"/>
  <c r="V26" i="58"/>
  <c r="V27" i="58"/>
  <c r="V22" i="58"/>
  <c r="V23" i="58"/>
  <c r="V31" i="58"/>
  <c r="U26" i="58"/>
  <c r="U27" i="58"/>
  <c r="U22" i="58"/>
  <c r="U23" i="58"/>
  <c r="U31" i="58"/>
  <c r="T26" i="58"/>
  <c r="T27" i="58"/>
  <c r="T22" i="58"/>
  <c r="T23" i="58"/>
  <c r="T31" i="58"/>
  <c r="S26" i="58"/>
  <c r="S27" i="58"/>
  <c r="S22" i="58"/>
  <c r="S23" i="58"/>
  <c r="S31" i="58"/>
  <c r="R26" i="58"/>
  <c r="R27" i="58"/>
  <c r="R22" i="58"/>
  <c r="R23" i="58"/>
  <c r="R31" i="58"/>
  <c r="Q26" i="58"/>
  <c r="Q27" i="58"/>
  <c r="Q22" i="58"/>
  <c r="Q23" i="58"/>
  <c r="Q31" i="58"/>
  <c r="P26" i="58"/>
  <c r="P27" i="58"/>
  <c r="P22" i="58"/>
  <c r="P23" i="58"/>
  <c r="P31" i="58"/>
  <c r="O26" i="58"/>
  <c r="O27" i="58"/>
  <c r="O22" i="58"/>
  <c r="O23" i="58"/>
  <c r="O31" i="58"/>
  <c r="N26" i="58"/>
  <c r="N27" i="58"/>
  <c r="N22" i="58"/>
  <c r="N23" i="58"/>
  <c r="N31" i="58"/>
  <c r="M26" i="58"/>
  <c r="M27" i="58"/>
  <c r="M22" i="58"/>
  <c r="M23" i="58"/>
  <c r="M31" i="58"/>
  <c r="L26" i="58"/>
  <c r="L27" i="58"/>
  <c r="L22" i="58"/>
  <c r="L23" i="58"/>
  <c r="L31" i="58"/>
  <c r="K26" i="58"/>
  <c r="K27" i="58"/>
  <c r="K22" i="58"/>
  <c r="K23" i="58"/>
  <c r="K31" i="58"/>
  <c r="J26" i="58"/>
  <c r="J27" i="58"/>
  <c r="J22" i="58"/>
  <c r="J23" i="58"/>
  <c r="J31" i="58"/>
  <c r="I26" i="58"/>
  <c r="I27" i="58"/>
  <c r="I22" i="58"/>
  <c r="I23" i="58"/>
  <c r="I31" i="58"/>
  <c r="H26" i="58"/>
  <c r="H27" i="58"/>
  <c r="H22" i="58"/>
  <c r="H23" i="58"/>
  <c r="H31" i="58"/>
  <c r="G26" i="58"/>
  <c r="G27" i="58"/>
  <c r="G22" i="58"/>
  <c r="G23" i="58"/>
  <c r="G31" i="58"/>
  <c r="F26" i="58"/>
  <c r="F27" i="58"/>
  <c r="F22" i="58"/>
  <c r="F23" i="58"/>
  <c r="F31" i="58"/>
  <c r="E26" i="58"/>
  <c r="E27" i="58"/>
  <c r="E22" i="58"/>
  <c r="E23" i="58"/>
  <c r="E31" i="58"/>
  <c r="D26" i="58"/>
  <c r="D27" i="58"/>
  <c r="D22" i="58"/>
  <c r="D23" i="58"/>
  <c r="D31" i="58"/>
  <c r="C26" i="58"/>
  <c r="C27" i="58"/>
  <c r="C22" i="58"/>
  <c r="C23" i="58"/>
  <c r="C31" i="58"/>
  <c r="B26" i="58"/>
  <c r="B27" i="58"/>
  <c r="B22" i="58"/>
  <c r="B23" i="58"/>
  <c r="B31" i="58"/>
  <c r="AH18" i="58"/>
  <c r="AH19" i="58"/>
  <c r="AH14" i="58"/>
  <c r="AH15" i="58"/>
  <c r="AH30" i="58"/>
  <c r="AG18" i="58"/>
  <c r="AG19" i="58"/>
  <c r="AG14" i="58"/>
  <c r="AG15" i="58"/>
  <c r="AG30" i="58"/>
  <c r="AF18" i="58"/>
  <c r="AF19" i="58"/>
  <c r="AF14" i="58"/>
  <c r="AF15" i="58"/>
  <c r="AF30" i="58"/>
  <c r="AE18" i="58"/>
  <c r="AE19" i="58"/>
  <c r="AE14" i="58"/>
  <c r="AE15" i="58"/>
  <c r="AE30" i="58"/>
  <c r="AD18" i="58"/>
  <c r="AD19" i="58"/>
  <c r="AD14" i="58"/>
  <c r="AD15" i="58"/>
  <c r="AD30" i="58"/>
  <c r="AC18" i="58"/>
  <c r="AC19" i="58"/>
  <c r="AC14" i="58"/>
  <c r="AC15" i="58"/>
  <c r="AC30" i="58"/>
  <c r="AB18" i="58"/>
  <c r="AB19" i="58"/>
  <c r="AB14" i="58"/>
  <c r="AB15" i="58"/>
  <c r="AB30" i="58"/>
  <c r="AA18" i="58"/>
  <c r="AA19" i="58"/>
  <c r="AA14" i="58"/>
  <c r="AA15" i="58"/>
  <c r="AA30" i="58"/>
  <c r="Z18" i="58"/>
  <c r="Z19" i="58"/>
  <c r="Z14" i="58"/>
  <c r="Z15" i="58"/>
  <c r="Z30" i="58"/>
  <c r="Y18" i="58"/>
  <c r="Y19" i="58"/>
  <c r="Y14" i="58"/>
  <c r="Y15" i="58"/>
  <c r="Y30" i="58"/>
  <c r="X18" i="58"/>
  <c r="X19" i="58"/>
  <c r="X14" i="58"/>
  <c r="X15" i="58"/>
  <c r="X30" i="58"/>
  <c r="W18" i="58"/>
  <c r="W19" i="58"/>
  <c r="W14" i="58"/>
  <c r="W15" i="58"/>
  <c r="W30" i="58"/>
  <c r="V18" i="58"/>
  <c r="V19" i="58"/>
  <c r="V14" i="58"/>
  <c r="V15" i="58"/>
  <c r="V30" i="58"/>
  <c r="U18" i="58"/>
  <c r="U19" i="58"/>
  <c r="U14" i="58"/>
  <c r="U15" i="58"/>
  <c r="U30" i="58"/>
  <c r="T18" i="58"/>
  <c r="T19" i="58"/>
  <c r="T14" i="58"/>
  <c r="T15" i="58"/>
  <c r="T30" i="58"/>
  <c r="S18" i="58"/>
  <c r="S19" i="58"/>
  <c r="S14" i="58"/>
  <c r="S15" i="58"/>
  <c r="S30" i="58"/>
  <c r="R18" i="58"/>
  <c r="R19" i="58"/>
  <c r="R14" i="58"/>
  <c r="R15" i="58"/>
  <c r="R30" i="58"/>
  <c r="Q18" i="58"/>
  <c r="Q19" i="58"/>
  <c r="Q14" i="58"/>
  <c r="Q15" i="58"/>
  <c r="Q30" i="58"/>
  <c r="P18" i="58"/>
  <c r="P19" i="58"/>
  <c r="P14" i="58"/>
  <c r="P15" i="58"/>
  <c r="P30" i="58"/>
  <c r="O18" i="58"/>
  <c r="O19" i="58"/>
  <c r="O14" i="58"/>
  <c r="O15" i="58"/>
  <c r="O30" i="58"/>
  <c r="N18" i="58"/>
  <c r="N19" i="58"/>
  <c r="N14" i="58"/>
  <c r="N15" i="58"/>
  <c r="N30" i="58"/>
  <c r="M18" i="58"/>
  <c r="M19" i="58"/>
  <c r="M14" i="58"/>
  <c r="M15" i="58"/>
  <c r="M30" i="58"/>
  <c r="L18" i="58"/>
  <c r="L19" i="58"/>
  <c r="L14" i="58"/>
  <c r="L15" i="58"/>
  <c r="L30" i="58"/>
  <c r="K18" i="58"/>
  <c r="K19" i="58"/>
  <c r="K14" i="58"/>
  <c r="K15" i="58"/>
  <c r="K30" i="58"/>
  <c r="J18" i="58"/>
  <c r="J19" i="58"/>
  <c r="J14" i="58"/>
  <c r="J15" i="58"/>
  <c r="J30" i="58"/>
  <c r="I18" i="58"/>
  <c r="I19" i="58"/>
  <c r="I14" i="58"/>
  <c r="I15" i="58"/>
  <c r="I30" i="58"/>
  <c r="H18" i="58"/>
  <c r="H19" i="58"/>
  <c r="H14" i="58"/>
  <c r="H15" i="58"/>
  <c r="H30" i="58"/>
  <c r="G18" i="58"/>
  <c r="G19" i="58"/>
  <c r="G14" i="58"/>
  <c r="G15" i="58"/>
  <c r="G30" i="58"/>
  <c r="F18" i="58"/>
  <c r="F19" i="58"/>
  <c r="F14" i="58"/>
  <c r="F15" i="58"/>
  <c r="F30" i="58"/>
  <c r="E18" i="58"/>
  <c r="E19" i="58"/>
  <c r="E14" i="58"/>
  <c r="E15" i="58"/>
  <c r="E30" i="58"/>
  <c r="D18" i="58"/>
  <c r="D19" i="58"/>
  <c r="D14" i="58"/>
  <c r="D15" i="58"/>
  <c r="D30" i="58"/>
  <c r="C18" i="58"/>
  <c r="C19" i="58"/>
  <c r="C14" i="58"/>
  <c r="C15" i="58"/>
  <c r="C30" i="58"/>
  <c r="B18" i="58"/>
  <c r="B19" i="58"/>
  <c r="B14" i="58"/>
  <c r="B15" i="58"/>
  <c r="B30" i="58"/>
  <c r="AH28" i="58"/>
  <c r="AG28" i="58"/>
  <c r="AF28" i="58"/>
  <c r="AE28" i="58"/>
  <c r="AD28" i="58"/>
  <c r="AC28" i="58"/>
  <c r="AB28" i="58"/>
  <c r="AA28" i="58"/>
  <c r="Z28" i="58"/>
  <c r="Y28" i="58"/>
  <c r="X28" i="58"/>
  <c r="W28" i="58"/>
  <c r="V28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B28" i="58"/>
  <c r="AH24" i="58"/>
  <c r="AG24" i="58"/>
  <c r="AF24" i="58"/>
  <c r="AE24" i="58"/>
  <c r="AD24" i="58"/>
  <c r="AC24" i="58"/>
  <c r="AB24" i="58"/>
  <c r="AA24" i="58"/>
  <c r="Z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F24" i="58"/>
  <c r="E24" i="58"/>
  <c r="D24" i="58"/>
  <c r="C24" i="58"/>
  <c r="B24" i="58"/>
  <c r="AH20" i="58"/>
  <c r="AG20" i="58"/>
  <c r="AF20" i="58"/>
  <c r="AE20" i="58"/>
  <c r="AD20" i="58"/>
  <c r="AC20" i="58"/>
  <c r="AB20" i="58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F20" i="58"/>
  <c r="E20" i="58"/>
  <c r="D20" i="58"/>
  <c r="C20" i="58"/>
  <c r="B20" i="58"/>
  <c r="AH16" i="58"/>
  <c r="AG16" i="58"/>
  <c r="AF16" i="58"/>
  <c r="AE16" i="58"/>
  <c r="AD16" i="58"/>
  <c r="AC16" i="58"/>
  <c r="AB16" i="58"/>
  <c r="AA16" i="58"/>
  <c r="Z16" i="58"/>
  <c r="Y16" i="58"/>
  <c r="X16" i="58"/>
  <c r="W16" i="58"/>
  <c r="V16" i="58"/>
  <c r="U16" i="58"/>
  <c r="T16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G16" i="58"/>
  <c r="F16" i="58"/>
  <c r="E16" i="58"/>
  <c r="D16" i="58"/>
  <c r="C16" i="58"/>
  <c r="B16" i="58"/>
  <c r="AH10" i="58"/>
  <c r="AH11" i="58"/>
  <c r="AG10" i="58"/>
  <c r="AG11" i="58"/>
  <c r="AF10" i="58"/>
  <c r="AF11" i="58"/>
  <c r="AE10" i="58"/>
  <c r="AE11" i="58"/>
  <c r="AD10" i="58"/>
  <c r="AD11" i="58"/>
  <c r="AC10" i="58"/>
  <c r="AC11" i="58"/>
  <c r="AB10" i="58"/>
  <c r="AB11" i="58"/>
  <c r="AA10" i="58"/>
  <c r="AA11" i="58"/>
  <c r="Z10" i="58"/>
  <c r="Z11" i="58"/>
  <c r="Y10" i="58"/>
  <c r="Y11" i="58"/>
  <c r="X10" i="58"/>
  <c r="X11" i="58"/>
  <c r="W10" i="58"/>
  <c r="W11" i="58"/>
  <c r="V10" i="58"/>
  <c r="V11" i="58"/>
  <c r="U10" i="58"/>
  <c r="U11" i="58"/>
  <c r="T10" i="58"/>
  <c r="T11" i="58"/>
  <c r="S10" i="58"/>
  <c r="S11" i="58"/>
  <c r="R10" i="58"/>
  <c r="R11" i="58"/>
  <c r="Q10" i="58"/>
  <c r="Q11" i="58"/>
  <c r="P10" i="58"/>
  <c r="P11" i="58"/>
  <c r="O10" i="58"/>
  <c r="O11" i="58"/>
  <c r="N10" i="58"/>
  <c r="N11" i="58"/>
  <c r="M10" i="58"/>
  <c r="M11" i="58"/>
  <c r="L10" i="58"/>
  <c r="L11" i="58"/>
  <c r="K10" i="58"/>
  <c r="K11" i="58"/>
  <c r="J10" i="58"/>
  <c r="J11" i="58"/>
  <c r="I10" i="58"/>
  <c r="I11" i="58"/>
  <c r="H10" i="58"/>
  <c r="H11" i="58"/>
  <c r="G10" i="58"/>
  <c r="G11" i="58"/>
  <c r="F10" i="58"/>
  <c r="F11" i="58"/>
  <c r="E10" i="58"/>
  <c r="E11" i="58"/>
  <c r="D10" i="58"/>
  <c r="D11" i="58"/>
  <c r="C10" i="58"/>
  <c r="C11" i="58"/>
  <c r="B10" i="58"/>
  <c r="B11" i="58"/>
  <c r="AH26" i="57"/>
  <c r="AH27" i="57"/>
  <c r="AH22" i="57"/>
  <c r="AH23" i="57"/>
  <c r="AH31" i="57"/>
  <c r="AG26" i="57"/>
  <c r="AG27" i="57"/>
  <c r="AG22" i="57"/>
  <c r="AG23" i="57"/>
  <c r="AG31" i="57"/>
  <c r="AF26" i="57"/>
  <c r="AF27" i="57"/>
  <c r="AF22" i="57"/>
  <c r="AF23" i="57"/>
  <c r="AF31" i="57"/>
  <c r="AE26" i="57"/>
  <c r="AE27" i="57"/>
  <c r="AE22" i="57"/>
  <c r="AE23" i="57"/>
  <c r="AE31" i="57"/>
  <c r="AD26" i="57"/>
  <c r="AD27" i="57"/>
  <c r="AD22" i="57"/>
  <c r="AD23" i="57"/>
  <c r="AD31" i="57"/>
  <c r="AC26" i="57"/>
  <c r="AC27" i="57"/>
  <c r="AC22" i="57"/>
  <c r="AC23" i="57"/>
  <c r="AC31" i="57"/>
  <c r="AB26" i="57"/>
  <c r="AB27" i="57"/>
  <c r="AB22" i="57"/>
  <c r="AB23" i="57"/>
  <c r="AB31" i="57"/>
  <c r="AA26" i="57"/>
  <c r="AA27" i="57"/>
  <c r="AA22" i="57"/>
  <c r="AA23" i="57"/>
  <c r="AA31" i="57"/>
  <c r="Z26" i="57"/>
  <c r="Z27" i="57"/>
  <c r="Z22" i="57"/>
  <c r="Z23" i="57"/>
  <c r="Z31" i="57"/>
  <c r="Y26" i="57"/>
  <c r="Y27" i="57"/>
  <c r="Y22" i="57"/>
  <c r="Y23" i="57"/>
  <c r="Y31" i="57"/>
  <c r="X26" i="57"/>
  <c r="X27" i="57"/>
  <c r="X22" i="57"/>
  <c r="X23" i="57"/>
  <c r="X31" i="57"/>
  <c r="W26" i="57"/>
  <c r="W27" i="57"/>
  <c r="W22" i="57"/>
  <c r="W23" i="57"/>
  <c r="W31" i="57"/>
  <c r="V26" i="57"/>
  <c r="V27" i="57"/>
  <c r="V22" i="57"/>
  <c r="V23" i="57"/>
  <c r="V31" i="57"/>
  <c r="U26" i="57"/>
  <c r="U27" i="57"/>
  <c r="U22" i="57"/>
  <c r="U23" i="57"/>
  <c r="U31" i="57"/>
  <c r="T26" i="57"/>
  <c r="T27" i="57"/>
  <c r="T22" i="57"/>
  <c r="T23" i="57"/>
  <c r="T31" i="57"/>
  <c r="S26" i="57"/>
  <c r="S27" i="57"/>
  <c r="S22" i="57"/>
  <c r="S23" i="57"/>
  <c r="S31" i="57"/>
  <c r="R26" i="57"/>
  <c r="R27" i="57"/>
  <c r="R22" i="57"/>
  <c r="R23" i="57"/>
  <c r="R31" i="57"/>
  <c r="Q26" i="57"/>
  <c r="Q27" i="57"/>
  <c r="Q22" i="57"/>
  <c r="Q23" i="57"/>
  <c r="Q31" i="57"/>
  <c r="P26" i="57"/>
  <c r="P27" i="57"/>
  <c r="P22" i="57"/>
  <c r="P23" i="57"/>
  <c r="P31" i="57"/>
  <c r="O26" i="57"/>
  <c r="O27" i="57"/>
  <c r="O22" i="57"/>
  <c r="O23" i="57"/>
  <c r="O31" i="57"/>
  <c r="N26" i="57"/>
  <c r="N27" i="57"/>
  <c r="N22" i="57"/>
  <c r="N23" i="57"/>
  <c r="N31" i="57"/>
  <c r="M26" i="57"/>
  <c r="M27" i="57"/>
  <c r="M22" i="57"/>
  <c r="M23" i="57"/>
  <c r="M31" i="57"/>
  <c r="L26" i="57"/>
  <c r="L27" i="57"/>
  <c r="L22" i="57"/>
  <c r="L23" i="57"/>
  <c r="L31" i="57"/>
  <c r="K26" i="57"/>
  <c r="K27" i="57"/>
  <c r="K22" i="57"/>
  <c r="K23" i="57"/>
  <c r="K31" i="57"/>
  <c r="J26" i="57"/>
  <c r="J27" i="57"/>
  <c r="J22" i="57"/>
  <c r="J23" i="57"/>
  <c r="J31" i="57"/>
  <c r="I26" i="57"/>
  <c r="I27" i="57"/>
  <c r="I22" i="57"/>
  <c r="I23" i="57"/>
  <c r="I31" i="57"/>
  <c r="H26" i="57"/>
  <c r="H27" i="57"/>
  <c r="H22" i="57"/>
  <c r="H23" i="57"/>
  <c r="H31" i="57"/>
  <c r="G26" i="57"/>
  <c r="G27" i="57"/>
  <c r="G22" i="57"/>
  <c r="G23" i="57"/>
  <c r="G31" i="57"/>
  <c r="F26" i="57"/>
  <c r="F27" i="57"/>
  <c r="F22" i="57"/>
  <c r="F23" i="57"/>
  <c r="F31" i="57"/>
  <c r="E26" i="57"/>
  <c r="E27" i="57"/>
  <c r="E22" i="57"/>
  <c r="E23" i="57"/>
  <c r="E31" i="57"/>
  <c r="D26" i="57"/>
  <c r="D27" i="57"/>
  <c r="D22" i="57"/>
  <c r="D23" i="57"/>
  <c r="D31" i="57"/>
  <c r="C26" i="57"/>
  <c r="C27" i="57"/>
  <c r="C22" i="57"/>
  <c r="C23" i="57"/>
  <c r="C31" i="57"/>
  <c r="B26" i="57"/>
  <c r="B27" i="57"/>
  <c r="B22" i="57"/>
  <c r="B23" i="57"/>
  <c r="B31" i="57"/>
  <c r="AH18" i="57"/>
  <c r="AH19" i="57"/>
  <c r="AH14" i="57"/>
  <c r="AH15" i="57"/>
  <c r="AH30" i="57"/>
  <c r="AG18" i="57"/>
  <c r="AG19" i="57"/>
  <c r="AG14" i="57"/>
  <c r="AG15" i="57"/>
  <c r="AG30" i="57"/>
  <c r="AF18" i="57"/>
  <c r="AF19" i="57"/>
  <c r="AF14" i="57"/>
  <c r="AF15" i="57"/>
  <c r="AF30" i="57"/>
  <c r="AE18" i="57"/>
  <c r="AE19" i="57"/>
  <c r="AE14" i="57"/>
  <c r="AE15" i="57"/>
  <c r="AE30" i="57"/>
  <c r="AD18" i="57"/>
  <c r="AD19" i="57"/>
  <c r="AD14" i="57"/>
  <c r="AD15" i="57"/>
  <c r="AD30" i="57"/>
  <c r="AC18" i="57"/>
  <c r="AC19" i="57"/>
  <c r="AC14" i="57"/>
  <c r="AC15" i="57"/>
  <c r="AC30" i="57"/>
  <c r="AB18" i="57"/>
  <c r="AB19" i="57"/>
  <c r="AB14" i="57"/>
  <c r="AB15" i="57"/>
  <c r="AB30" i="57"/>
  <c r="AA18" i="57"/>
  <c r="AA19" i="57"/>
  <c r="AA14" i="57"/>
  <c r="AA15" i="57"/>
  <c r="AA30" i="57"/>
  <c r="Z18" i="57"/>
  <c r="Z19" i="57"/>
  <c r="Z14" i="57"/>
  <c r="Z15" i="57"/>
  <c r="Z30" i="57"/>
  <c r="Y18" i="57"/>
  <c r="Y19" i="57"/>
  <c r="Y14" i="57"/>
  <c r="Y15" i="57"/>
  <c r="Y30" i="57"/>
  <c r="X18" i="57"/>
  <c r="X19" i="57"/>
  <c r="X14" i="57"/>
  <c r="X15" i="57"/>
  <c r="X30" i="57"/>
  <c r="W18" i="57"/>
  <c r="W19" i="57"/>
  <c r="W14" i="57"/>
  <c r="W15" i="57"/>
  <c r="W30" i="57"/>
  <c r="V18" i="57"/>
  <c r="V19" i="57"/>
  <c r="V14" i="57"/>
  <c r="V15" i="57"/>
  <c r="V30" i="57"/>
  <c r="U18" i="57"/>
  <c r="U19" i="57"/>
  <c r="U14" i="57"/>
  <c r="U15" i="57"/>
  <c r="U30" i="57"/>
  <c r="T18" i="57"/>
  <c r="T19" i="57"/>
  <c r="T14" i="57"/>
  <c r="T15" i="57"/>
  <c r="T30" i="57"/>
  <c r="S18" i="57"/>
  <c r="S19" i="57"/>
  <c r="S14" i="57"/>
  <c r="S15" i="57"/>
  <c r="S30" i="57"/>
  <c r="R18" i="57"/>
  <c r="R19" i="57"/>
  <c r="R14" i="57"/>
  <c r="R15" i="57"/>
  <c r="R30" i="57"/>
  <c r="Q18" i="57"/>
  <c r="Q19" i="57"/>
  <c r="Q14" i="57"/>
  <c r="Q15" i="57"/>
  <c r="Q30" i="57"/>
  <c r="P18" i="57"/>
  <c r="P19" i="57"/>
  <c r="P14" i="57"/>
  <c r="P15" i="57"/>
  <c r="P30" i="57"/>
  <c r="O18" i="57"/>
  <c r="O19" i="57"/>
  <c r="O14" i="57"/>
  <c r="O15" i="57"/>
  <c r="O30" i="57"/>
  <c r="N18" i="57"/>
  <c r="N19" i="57"/>
  <c r="N14" i="57"/>
  <c r="N15" i="57"/>
  <c r="N30" i="57"/>
  <c r="M18" i="57"/>
  <c r="M19" i="57"/>
  <c r="M14" i="57"/>
  <c r="M15" i="57"/>
  <c r="M30" i="57"/>
  <c r="L18" i="57"/>
  <c r="L19" i="57"/>
  <c r="L14" i="57"/>
  <c r="L15" i="57"/>
  <c r="L30" i="57"/>
  <c r="K18" i="57"/>
  <c r="K19" i="57"/>
  <c r="K14" i="57"/>
  <c r="K15" i="57"/>
  <c r="K30" i="57"/>
  <c r="J18" i="57"/>
  <c r="J19" i="57"/>
  <c r="J14" i="57"/>
  <c r="J15" i="57"/>
  <c r="J30" i="57"/>
  <c r="I18" i="57"/>
  <c r="I19" i="57"/>
  <c r="I14" i="57"/>
  <c r="I15" i="57"/>
  <c r="I30" i="57"/>
  <c r="H18" i="57"/>
  <c r="H19" i="57"/>
  <c r="H14" i="57"/>
  <c r="H15" i="57"/>
  <c r="H30" i="57"/>
  <c r="G18" i="57"/>
  <c r="G19" i="57"/>
  <c r="G14" i="57"/>
  <c r="G15" i="57"/>
  <c r="G30" i="57"/>
  <c r="F18" i="57"/>
  <c r="F19" i="57"/>
  <c r="F14" i="57"/>
  <c r="F15" i="57"/>
  <c r="F30" i="57"/>
  <c r="E18" i="57"/>
  <c r="E19" i="57"/>
  <c r="E14" i="57"/>
  <c r="E15" i="57"/>
  <c r="E30" i="57"/>
  <c r="D18" i="57"/>
  <c r="D19" i="57"/>
  <c r="D14" i="57"/>
  <c r="D15" i="57"/>
  <c r="D30" i="57"/>
  <c r="C18" i="57"/>
  <c r="C19" i="57"/>
  <c r="C14" i="57"/>
  <c r="C15" i="57"/>
  <c r="C30" i="57"/>
  <c r="B18" i="57"/>
  <c r="B19" i="57"/>
  <c r="B14" i="57"/>
  <c r="B15" i="57"/>
  <c r="B30" i="57"/>
  <c r="AH28" i="57"/>
  <c r="AG28" i="57"/>
  <c r="AF28" i="57"/>
  <c r="AE28" i="57"/>
  <c r="AD28" i="57"/>
  <c r="AC28" i="57"/>
  <c r="AB28" i="57"/>
  <c r="AA28" i="57"/>
  <c r="Z28" i="57"/>
  <c r="Y28" i="57"/>
  <c r="X28" i="57"/>
  <c r="W28" i="57"/>
  <c r="V28" i="57"/>
  <c r="U28" i="57"/>
  <c r="T28" i="57"/>
  <c r="S28" i="57"/>
  <c r="R28" i="57"/>
  <c r="Q28" i="57"/>
  <c r="P28" i="57"/>
  <c r="O28" i="57"/>
  <c r="N28" i="57"/>
  <c r="M28" i="57"/>
  <c r="L28" i="57"/>
  <c r="K28" i="57"/>
  <c r="J28" i="57"/>
  <c r="I28" i="57"/>
  <c r="H28" i="57"/>
  <c r="G28" i="57"/>
  <c r="F28" i="57"/>
  <c r="E28" i="57"/>
  <c r="D28" i="57"/>
  <c r="C28" i="57"/>
  <c r="B28" i="57"/>
  <c r="AH24" i="57"/>
  <c r="AG24" i="57"/>
  <c r="AF24" i="57"/>
  <c r="AE24" i="57"/>
  <c r="AD24" i="57"/>
  <c r="AC24" i="57"/>
  <c r="AB24" i="57"/>
  <c r="AA24" i="57"/>
  <c r="Z24" i="57"/>
  <c r="Y24" i="57"/>
  <c r="X24" i="57"/>
  <c r="W24" i="57"/>
  <c r="V24" i="57"/>
  <c r="U24" i="57"/>
  <c r="T24" i="57"/>
  <c r="S24" i="57"/>
  <c r="R24" i="57"/>
  <c r="Q24" i="57"/>
  <c r="P24" i="57"/>
  <c r="O24" i="57"/>
  <c r="N24" i="57"/>
  <c r="M24" i="57"/>
  <c r="L24" i="57"/>
  <c r="K24" i="57"/>
  <c r="J24" i="57"/>
  <c r="I24" i="57"/>
  <c r="H24" i="57"/>
  <c r="G24" i="57"/>
  <c r="F24" i="57"/>
  <c r="E24" i="57"/>
  <c r="D24" i="57"/>
  <c r="C24" i="57"/>
  <c r="B24" i="57"/>
  <c r="AH20" i="57"/>
  <c r="AG20" i="57"/>
  <c r="AF20" i="57"/>
  <c r="AE20" i="57"/>
  <c r="AD20" i="57"/>
  <c r="AC20" i="57"/>
  <c r="AB20" i="57"/>
  <c r="AA20" i="57"/>
  <c r="Z20" i="57"/>
  <c r="Y20" i="57"/>
  <c r="X20" i="57"/>
  <c r="W20" i="57"/>
  <c r="V20" i="57"/>
  <c r="U20" i="57"/>
  <c r="T20" i="57"/>
  <c r="S20" i="57"/>
  <c r="R20" i="57"/>
  <c r="Q20" i="57"/>
  <c r="P20" i="57"/>
  <c r="O20" i="57"/>
  <c r="N20" i="57"/>
  <c r="M20" i="57"/>
  <c r="L20" i="57"/>
  <c r="K20" i="57"/>
  <c r="J20" i="57"/>
  <c r="I20" i="57"/>
  <c r="H20" i="57"/>
  <c r="G20" i="57"/>
  <c r="F20" i="57"/>
  <c r="E20" i="57"/>
  <c r="D20" i="57"/>
  <c r="C20" i="57"/>
  <c r="B20" i="57"/>
  <c r="AH16" i="57"/>
  <c r="AG16" i="57"/>
  <c r="AF16" i="57"/>
  <c r="AE16" i="57"/>
  <c r="AD16" i="57"/>
  <c r="AC16" i="57"/>
  <c r="AB16" i="57"/>
  <c r="AA16" i="57"/>
  <c r="Z16" i="57"/>
  <c r="Y16" i="57"/>
  <c r="X16" i="57"/>
  <c r="W16" i="57"/>
  <c r="V16" i="57"/>
  <c r="U16" i="57"/>
  <c r="T16" i="57"/>
  <c r="S16" i="57"/>
  <c r="R16" i="57"/>
  <c r="Q16" i="57"/>
  <c r="P16" i="57"/>
  <c r="O16" i="57"/>
  <c r="N16" i="57"/>
  <c r="M16" i="57"/>
  <c r="L16" i="57"/>
  <c r="K16" i="57"/>
  <c r="J16" i="57"/>
  <c r="I16" i="57"/>
  <c r="H16" i="57"/>
  <c r="G16" i="57"/>
  <c r="F16" i="57"/>
  <c r="E16" i="57"/>
  <c r="D16" i="57"/>
  <c r="C16" i="57"/>
  <c r="B16" i="57"/>
  <c r="AH10" i="57"/>
  <c r="AH11" i="57"/>
  <c r="AG10" i="57"/>
  <c r="AG11" i="57"/>
  <c r="AF10" i="57"/>
  <c r="AF11" i="57"/>
  <c r="AE10" i="57"/>
  <c r="AE11" i="57"/>
  <c r="AD10" i="57"/>
  <c r="AD11" i="57"/>
  <c r="AC10" i="57"/>
  <c r="AC11" i="57"/>
  <c r="AB10" i="57"/>
  <c r="AB11" i="57"/>
  <c r="AA10" i="57"/>
  <c r="AA11" i="57"/>
  <c r="Z10" i="57"/>
  <c r="Z11" i="57"/>
  <c r="Y10" i="57"/>
  <c r="Y11" i="57"/>
  <c r="X10" i="57"/>
  <c r="X11" i="57"/>
  <c r="W10" i="57"/>
  <c r="W11" i="57"/>
  <c r="V10" i="57"/>
  <c r="V11" i="57"/>
  <c r="U10" i="57"/>
  <c r="U11" i="57"/>
  <c r="T10" i="57"/>
  <c r="T11" i="57"/>
  <c r="S10" i="57"/>
  <c r="S11" i="57"/>
  <c r="R10" i="57"/>
  <c r="R11" i="57"/>
  <c r="Q10" i="57"/>
  <c r="Q11" i="57"/>
  <c r="P10" i="57"/>
  <c r="P11" i="57"/>
  <c r="O10" i="57"/>
  <c r="O11" i="57"/>
  <c r="N10" i="57"/>
  <c r="N11" i="57"/>
  <c r="M10" i="57"/>
  <c r="M11" i="57"/>
  <c r="L10" i="57"/>
  <c r="L11" i="57"/>
  <c r="K10" i="57"/>
  <c r="K11" i="57"/>
  <c r="J10" i="57"/>
  <c r="J11" i="57"/>
  <c r="I10" i="57"/>
  <c r="I11" i="57"/>
  <c r="H10" i="57"/>
  <c r="H11" i="57"/>
  <c r="G10" i="57"/>
  <c r="G11" i="57"/>
  <c r="F10" i="57"/>
  <c r="F11" i="57"/>
  <c r="E10" i="57"/>
  <c r="E11" i="57"/>
  <c r="D10" i="57"/>
  <c r="D11" i="57"/>
  <c r="C10" i="57"/>
  <c r="C11" i="57"/>
  <c r="B10" i="57"/>
  <c r="B11" i="57"/>
  <c r="AH26" i="56"/>
  <c r="AH27" i="56"/>
  <c r="AH22" i="56"/>
  <c r="AH23" i="56"/>
  <c r="AH31" i="56"/>
  <c r="AG26" i="56"/>
  <c r="AG27" i="56"/>
  <c r="AG22" i="56"/>
  <c r="AG23" i="56"/>
  <c r="AG31" i="56"/>
  <c r="AF26" i="56"/>
  <c r="AF27" i="56"/>
  <c r="AF22" i="56"/>
  <c r="AF23" i="56"/>
  <c r="AF31" i="56"/>
  <c r="AE26" i="56"/>
  <c r="AE27" i="56"/>
  <c r="AE22" i="56"/>
  <c r="AE23" i="56"/>
  <c r="AE31" i="56"/>
  <c r="AD26" i="56"/>
  <c r="AD27" i="56"/>
  <c r="AD22" i="56"/>
  <c r="AD23" i="56"/>
  <c r="AD31" i="56"/>
  <c r="AC26" i="56"/>
  <c r="AC27" i="56"/>
  <c r="AC22" i="56"/>
  <c r="AC23" i="56"/>
  <c r="AC31" i="56"/>
  <c r="AB26" i="56"/>
  <c r="AB27" i="56"/>
  <c r="AB22" i="56"/>
  <c r="AB23" i="56"/>
  <c r="AB31" i="56"/>
  <c r="AA26" i="56"/>
  <c r="AA27" i="56"/>
  <c r="AA22" i="56"/>
  <c r="AA23" i="56"/>
  <c r="AA31" i="56"/>
  <c r="Z26" i="56"/>
  <c r="Z27" i="56"/>
  <c r="Z22" i="56"/>
  <c r="Z23" i="56"/>
  <c r="Z31" i="56"/>
  <c r="Y26" i="56"/>
  <c r="Y27" i="56"/>
  <c r="Y22" i="56"/>
  <c r="Y23" i="56"/>
  <c r="Y31" i="56"/>
  <c r="X26" i="56"/>
  <c r="X27" i="56"/>
  <c r="X22" i="56"/>
  <c r="X23" i="56"/>
  <c r="X31" i="56"/>
  <c r="W26" i="56"/>
  <c r="W27" i="56"/>
  <c r="W22" i="56"/>
  <c r="W23" i="56"/>
  <c r="W31" i="56"/>
  <c r="V26" i="56"/>
  <c r="V27" i="56"/>
  <c r="V22" i="56"/>
  <c r="V23" i="56"/>
  <c r="V31" i="56"/>
  <c r="U26" i="56"/>
  <c r="U27" i="56"/>
  <c r="U22" i="56"/>
  <c r="U23" i="56"/>
  <c r="U31" i="56"/>
  <c r="T26" i="56"/>
  <c r="T27" i="56"/>
  <c r="T22" i="56"/>
  <c r="T23" i="56"/>
  <c r="T31" i="56"/>
  <c r="S26" i="56"/>
  <c r="S27" i="56"/>
  <c r="S22" i="56"/>
  <c r="S23" i="56"/>
  <c r="S31" i="56"/>
  <c r="R26" i="56"/>
  <c r="R27" i="56"/>
  <c r="R22" i="56"/>
  <c r="R23" i="56"/>
  <c r="R31" i="56"/>
  <c r="Q26" i="56"/>
  <c r="Q27" i="56"/>
  <c r="Q22" i="56"/>
  <c r="Q23" i="56"/>
  <c r="Q31" i="56"/>
  <c r="P26" i="56"/>
  <c r="P27" i="56"/>
  <c r="P22" i="56"/>
  <c r="P23" i="56"/>
  <c r="P31" i="56"/>
  <c r="O26" i="56"/>
  <c r="O27" i="56"/>
  <c r="O22" i="56"/>
  <c r="O23" i="56"/>
  <c r="O31" i="56"/>
  <c r="N26" i="56"/>
  <c r="N27" i="56"/>
  <c r="N22" i="56"/>
  <c r="N23" i="56"/>
  <c r="N31" i="56"/>
  <c r="M26" i="56"/>
  <c r="M27" i="56"/>
  <c r="M22" i="56"/>
  <c r="M23" i="56"/>
  <c r="M31" i="56"/>
  <c r="L26" i="56"/>
  <c r="L27" i="56"/>
  <c r="L22" i="56"/>
  <c r="L23" i="56"/>
  <c r="L31" i="56"/>
  <c r="K26" i="56"/>
  <c r="K27" i="56"/>
  <c r="K22" i="56"/>
  <c r="K23" i="56"/>
  <c r="K31" i="56"/>
  <c r="J26" i="56"/>
  <c r="J27" i="56"/>
  <c r="J22" i="56"/>
  <c r="J23" i="56"/>
  <c r="J31" i="56"/>
  <c r="I26" i="56"/>
  <c r="I27" i="56"/>
  <c r="I22" i="56"/>
  <c r="I23" i="56"/>
  <c r="I31" i="56"/>
  <c r="H26" i="56"/>
  <c r="H27" i="56"/>
  <c r="H22" i="56"/>
  <c r="H23" i="56"/>
  <c r="H31" i="56"/>
  <c r="G26" i="56"/>
  <c r="G27" i="56"/>
  <c r="G22" i="56"/>
  <c r="G23" i="56"/>
  <c r="G31" i="56"/>
  <c r="F26" i="56"/>
  <c r="F27" i="56"/>
  <c r="F22" i="56"/>
  <c r="F23" i="56"/>
  <c r="F31" i="56"/>
  <c r="E26" i="56"/>
  <c r="E27" i="56"/>
  <c r="E22" i="56"/>
  <c r="E23" i="56"/>
  <c r="E31" i="56"/>
  <c r="D26" i="56"/>
  <c r="D27" i="56"/>
  <c r="D22" i="56"/>
  <c r="D23" i="56"/>
  <c r="D31" i="56"/>
  <c r="C26" i="56"/>
  <c r="C27" i="56"/>
  <c r="C22" i="56"/>
  <c r="C23" i="56"/>
  <c r="C31" i="56"/>
  <c r="B26" i="56"/>
  <c r="B27" i="56"/>
  <c r="B22" i="56"/>
  <c r="B23" i="56"/>
  <c r="B31" i="56"/>
  <c r="AH18" i="56"/>
  <c r="AH19" i="56"/>
  <c r="AH14" i="56"/>
  <c r="AH15" i="56"/>
  <c r="AH30" i="56"/>
  <c r="AG18" i="56"/>
  <c r="AG19" i="56"/>
  <c r="AG14" i="56"/>
  <c r="AG15" i="56"/>
  <c r="AG30" i="56"/>
  <c r="AF18" i="56"/>
  <c r="AF19" i="56"/>
  <c r="AF14" i="56"/>
  <c r="AF15" i="56"/>
  <c r="AF30" i="56"/>
  <c r="AE18" i="56"/>
  <c r="AE19" i="56"/>
  <c r="AE14" i="56"/>
  <c r="AE15" i="56"/>
  <c r="AE30" i="56"/>
  <c r="AD18" i="56"/>
  <c r="AD19" i="56"/>
  <c r="AD14" i="56"/>
  <c r="AD15" i="56"/>
  <c r="AD30" i="56"/>
  <c r="AC18" i="56"/>
  <c r="AC19" i="56"/>
  <c r="AC14" i="56"/>
  <c r="AC15" i="56"/>
  <c r="AC30" i="56"/>
  <c r="AB18" i="56"/>
  <c r="AB19" i="56"/>
  <c r="AB14" i="56"/>
  <c r="AB15" i="56"/>
  <c r="AB30" i="56"/>
  <c r="AA18" i="56"/>
  <c r="AA19" i="56"/>
  <c r="AA14" i="56"/>
  <c r="AA15" i="56"/>
  <c r="AA30" i="56"/>
  <c r="Z18" i="56"/>
  <c r="Z19" i="56"/>
  <c r="Z14" i="56"/>
  <c r="Z15" i="56"/>
  <c r="Z30" i="56"/>
  <c r="Y18" i="56"/>
  <c r="Y19" i="56"/>
  <c r="Y14" i="56"/>
  <c r="Y15" i="56"/>
  <c r="Y30" i="56"/>
  <c r="X18" i="56"/>
  <c r="X19" i="56"/>
  <c r="X14" i="56"/>
  <c r="X15" i="56"/>
  <c r="X30" i="56"/>
  <c r="W18" i="56"/>
  <c r="W19" i="56"/>
  <c r="W14" i="56"/>
  <c r="W15" i="56"/>
  <c r="W30" i="56"/>
  <c r="V18" i="56"/>
  <c r="V19" i="56"/>
  <c r="V14" i="56"/>
  <c r="V15" i="56"/>
  <c r="V30" i="56"/>
  <c r="U18" i="56"/>
  <c r="U19" i="56"/>
  <c r="U14" i="56"/>
  <c r="U15" i="56"/>
  <c r="U30" i="56"/>
  <c r="T18" i="56"/>
  <c r="T19" i="56"/>
  <c r="T14" i="56"/>
  <c r="T15" i="56"/>
  <c r="T30" i="56"/>
  <c r="S18" i="56"/>
  <c r="S19" i="56"/>
  <c r="S14" i="56"/>
  <c r="S15" i="56"/>
  <c r="S30" i="56"/>
  <c r="R18" i="56"/>
  <c r="R19" i="56"/>
  <c r="R14" i="56"/>
  <c r="R15" i="56"/>
  <c r="R30" i="56"/>
  <c r="Q18" i="56"/>
  <c r="Q19" i="56"/>
  <c r="Q14" i="56"/>
  <c r="Q15" i="56"/>
  <c r="Q30" i="56"/>
  <c r="P18" i="56"/>
  <c r="P19" i="56"/>
  <c r="P14" i="56"/>
  <c r="P15" i="56"/>
  <c r="P30" i="56"/>
  <c r="O18" i="56"/>
  <c r="O19" i="56"/>
  <c r="O14" i="56"/>
  <c r="O15" i="56"/>
  <c r="O30" i="56"/>
  <c r="N18" i="56"/>
  <c r="N19" i="56"/>
  <c r="N14" i="56"/>
  <c r="N15" i="56"/>
  <c r="N30" i="56"/>
  <c r="M18" i="56"/>
  <c r="M19" i="56"/>
  <c r="M14" i="56"/>
  <c r="M15" i="56"/>
  <c r="M30" i="56"/>
  <c r="L18" i="56"/>
  <c r="L19" i="56"/>
  <c r="L14" i="56"/>
  <c r="L15" i="56"/>
  <c r="L30" i="56"/>
  <c r="K18" i="56"/>
  <c r="K19" i="56"/>
  <c r="K14" i="56"/>
  <c r="K15" i="56"/>
  <c r="K30" i="56"/>
  <c r="J18" i="56"/>
  <c r="J19" i="56"/>
  <c r="J14" i="56"/>
  <c r="J15" i="56"/>
  <c r="J30" i="56"/>
  <c r="I18" i="56"/>
  <c r="I19" i="56"/>
  <c r="I14" i="56"/>
  <c r="I15" i="56"/>
  <c r="I30" i="56"/>
  <c r="H18" i="56"/>
  <c r="H19" i="56"/>
  <c r="H14" i="56"/>
  <c r="H15" i="56"/>
  <c r="H30" i="56"/>
  <c r="G18" i="56"/>
  <c r="G19" i="56"/>
  <c r="G14" i="56"/>
  <c r="G15" i="56"/>
  <c r="G30" i="56"/>
  <c r="F18" i="56"/>
  <c r="F19" i="56"/>
  <c r="F14" i="56"/>
  <c r="F15" i="56"/>
  <c r="F30" i="56"/>
  <c r="E18" i="56"/>
  <c r="E19" i="56"/>
  <c r="E14" i="56"/>
  <c r="E15" i="56"/>
  <c r="E30" i="56"/>
  <c r="D18" i="56"/>
  <c r="D19" i="56"/>
  <c r="D14" i="56"/>
  <c r="D15" i="56"/>
  <c r="D30" i="56"/>
  <c r="C18" i="56"/>
  <c r="C19" i="56"/>
  <c r="C14" i="56"/>
  <c r="C15" i="56"/>
  <c r="C30" i="56"/>
  <c r="B18" i="56"/>
  <c r="B19" i="56"/>
  <c r="B14" i="56"/>
  <c r="B15" i="56"/>
  <c r="B30" i="56"/>
  <c r="AH28" i="56"/>
  <c r="AG28" i="56"/>
  <c r="AF28" i="56"/>
  <c r="AE28" i="56"/>
  <c r="AD28" i="56"/>
  <c r="AC28" i="56"/>
  <c r="AB28" i="56"/>
  <c r="AA28" i="56"/>
  <c r="Z28" i="56"/>
  <c r="Y28" i="56"/>
  <c r="X28" i="56"/>
  <c r="W28" i="56"/>
  <c r="V28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AH24" i="56"/>
  <c r="AG24" i="56"/>
  <c r="AF24" i="56"/>
  <c r="AE24" i="56"/>
  <c r="AD24" i="56"/>
  <c r="AC24" i="56"/>
  <c r="AB24" i="56"/>
  <c r="AA24" i="56"/>
  <c r="Z24" i="56"/>
  <c r="Y24" i="56"/>
  <c r="X24" i="56"/>
  <c r="W24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AH20" i="56"/>
  <c r="AG20" i="56"/>
  <c r="AF20" i="56"/>
  <c r="AE20" i="56"/>
  <c r="AD20" i="56"/>
  <c r="AC20" i="56"/>
  <c r="AB20" i="56"/>
  <c r="AA20" i="56"/>
  <c r="Z20" i="56"/>
  <c r="Y20" i="56"/>
  <c r="X20" i="56"/>
  <c r="W20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AH16" i="56"/>
  <c r="AG16" i="56"/>
  <c r="AF16" i="56"/>
  <c r="AE16" i="56"/>
  <c r="AD16" i="56"/>
  <c r="AC16" i="56"/>
  <c r="AB16" i="56"/>
  <c r="AA16" i="56"/>
  <c r="Z16" i="56"/>
  <c r="Y16" i="56"/>
  <c r="X16" i="56"/>
  <c r="W16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AH10" i="56"/>
  <c r="AH11" i="56"/>
  <c r="AG10" i="56"/>
  <c r="AG11" i="56"/>
  <c r="AF10" i="56"/>
  <c r="AF11" i="56"/>
  <c r="AE10" i="56"/>
  <c r="AE11" i="56"/>
  <c r="AD10" i="56"/>
  <c r="AD11" i="56"/>
  <c r="AC10" i="56"/>
  <c r="AC11" i="56"/>
  <c r="AB10" i="56"/>
  <c r="AB11" i="56"/>
  <c r="AA10" i="56"/>
  <c r="AA11" i="56"/>
  <c r="Z10" i="56"/>
  <c r="Z11" i="56"/>
  <c r="Y10" i="56"/>
  <c r="Y11" i="56"/>
  <c r="X10" i="56"/>
  <c r="X11" i="56"/>
  <c r="W10" i="56"/>
  <c r="W11" i="56"/>
  <c r="V10" i="56"/>
  <c r="V11" i="56"/>
  <c r="U10" i="56"/>
  <c r="U11" i="56"/>
  <c r="T10" i="56"/>
  <c r="T11" i="56"/>
  <c r="S10" i="56"/>
  <c r="S11" i="56"/>
  <c r="R10" i="56"/>
  <c r="R11" i="56"/>
  <c r="Q10" i="56"/>
  <c r="Q11" i="56"/>
  <c r="P10" i="56"/>
  <c r="P11" i="56"/>
  <c r="O10" i="56"/>
  <c r="O11" i="56"/>
  <c r="N10" i="56"/>
  <c r="N11" i="56"/>
  <c r="M10" i="56"/>
  <c r="M11" i="56"/>
  <c r="L10" i="56"/>
  <c r="L11" i="56"/>
  <c r="K10" i="56"/>
  <c r="K11" i="56"/>
  <c r="J10" i="56"/>
  <c r="J11" i="56"/>
  <c r="I10" i="56"/>
  <c r="I11" i="56"/>
  <c r="H10" i="56"/>
  <c r="H11" i="56"/>
  <c r="G10" i="56"/>
  <c r="G11" i="56"/>
  <c r="F10" i="56"/>
  <c r="F11" i="56"/>
  <c r="E10" i="56"/>
  <c r="E11" i="56"/>
  <c r="D10" i="56"/>
  <c r="D11" i="56"/>
  <c r="C10" i="56"/>
  <c r="C11" i="56"/>
  <c r="B10" i="56"/>
  <c r="B11" i="56"/>
  <c r="AH26" i="55"/>
  <c r="AH27" i="55"/>
  <c r="AH22" i="55"/>
  <c r="AH23" i="55"/>
  <c r="AH31" i="55"/>
  <c r="AG26" i="55"/>
  <c r="AG27" i="55"/>
  <c r="AG22" i="55"/>
  <c r="AG23" i="55"/>
  <c r="AG31" i="55"/>
  <c r="AF26" i="55"/>
  <c r="AF27" i="55"/>
  <c r="AF22" i="55"/>
  <c r="AF23" i="55"/>
  <c r="AF31" i="55"/>
  <c r="AE26" i="55"/>
  <c r="AE27" i="55"/>
  <c r="AE22" i="55"/>
  <c r="AE23" i="55"/>
  <c r="AE31" i="55"/>
  <c r="AD26" i="55"/>
  <c r="AD27" i="55"/>
  <c r="AD22" i="55"/>
  <c r="AD23" i="55"/>
  <c r="AD31" i="55"/>
  <c r="AC26" i="55"/>
  <c r="AC27" i="55"/>
  <c r="AC22" i="55"/>
  <c r="AC23" i="55"/>
  <c r="AC31" i="55"/>
  <c r="AB26" i="55"/>
  <c r="AB27" i="55"/>
  <c r="AB22" i="55"/>
  <c r="AB23" i="55"/>
  <c r="AB31" i="55"/>
  <c r="AA26" i="55"/>
  <c r="AA27" i="55"/>
  <c r="AA22" i="55"/>
  <c r="AA23" i="55"/>
  <c r="AA31" i="55"/>
  <c r="Z26" i="55"/>
  <c r="Z27" i="55"/>
  <c r="Z22" i="55"/>
  <c r="Z23" i="55"/>
  <c r="Z31" i="55"/>
  <c r="Y26" i="55"/>
  <c r="Y27" i="55"/>
  <c r="Y22" i="55"/>
  <c r="Y23" i="55"/>
  <c r="Y31" i="55"/>
  <c r="X26" i="55"/>
  <c r="X27" i="55"/>
  <c r="X22" i="55"/>
  <c r="X23" i="55"/>
  <c r="X31" i="55"/>
  <c r="W26" i="55"/>
  <c r="W27" i="55"/>
  <c r="W22" i="55"/>
  <c r="W23" i="55"/>
  <c r="W31" i="55"/>
  <c r="V26" i="55"/>
  <c r="V27" i="55"/>
  <c r="V22" i="55"/>
  <c r="V23" i="55"/>
  <c r="V31" i="55"/>
  <c r="U26" i="55"/>
  <c r="U27" i="55"/>
  <c r="U22" i="55"/>
  <c r="U23" i="55"/>
  <c r="U31" i="55"/>
  <c r="T26" i="55"/>
  <c r="T27" i="55"/>
  <c r="T22" i="55"/>
  <c r="T23" i="55"/>
  <c r="T31" i="55"/>
  <c r="S26" i="55"/>
  <c r="S27" i="55"/>
  <c r="S22" i="55"/>
  <c r="S23" i="55"/>
  <c r="S31" i="55"/>
  <c r="R26" i="55"/>
  <c r="R27" i="55"/>
  <c r="R22" i="55"/>
  <c r="R23" i="55"/>
  <c r="R31" i="55"/>
  <c r="Q26" i="55"/>
  <c r="Q27" i="55"/>
  <c r="Q22" i="55"/>
  <c r="Q23" i="55"/>
  <c r="Q31" i="55"/>
  <c r="P26" i="55"/>
  <c r="P27" i="55"/>
  <c r="P22" i="55"/>
  <c r="P23" i="55"/>
  <c r="P31" i="55"/>
  <c r="O26" i="55"/>
  <c r="O27" i="55"/>
  <c r="O22" i="55"/>
  <c r="O23" i="55"/>
  <c r="O31" i="55"/>
  <c r="N26" i="55"/>
  <c r="N27" i="55"/>
  <c r="N22" i="55"/>
  <c r="N23" i="55"/>
  <c r="N31" i="55"/>
  <c r="M26" i="55"/>
  <c r="M27" i="55"/>
  <c r="M22" i="55"/>
  <c r="M23" i="55"/>
  <c r="M31" i="55"/>
  <c r="L26" i="55"/>
  <c r="L27" i="55"/>
  <c r="L22" i="55"/>
  <c r="L23" i="55"/>
  <c r="L31" i="55"/>
  <c r="K26" i="55"/>
  <c r="K27" i="55"/>
  <c r="K22" i="55"/>
  <c r="K23" i="55"/>
  <c r="K31" i="55"/>
  <c r="J26" i="55"/>
  <c r="J27" i="55"/>
  <c r="J22" i="55"/>
  <c r="J23" i="55"/>
  <c r="J31" i="55"/>
  <c r="I26" i="55"/>
  <c r="I27" i="55"/>
  <c r="I22" i="55"/>
  <c r="I23" i="55"/>
  <c r="I31" i="55"/>
  <c r="H26" i="55"/>
  <c r="H27" i="55"/>
  <c r="H22" i="55"/>
  <c r="H23" i="55"/>
  <c r="H31" i="55"/>
  <c r="G26" i="55"/>
  <c r="G27" i="55"/>
  <c r="G22" i="55"/>
  <c r="G23" i="55"/>
  <c r="G31" i="55"/>
  <c r="F26" i="55"/>
  <c r="F27" i="55"/>
  <c r="F22" i="55"/>
  <c r="F23" i="55"/>
  <c r="F31" i="55"/>
  <c r="E26" i="55"/>
  <c r="E27" i="55"/>
  <c r="E22" i="55"/>
  <c r="E23" i="55"/>
  <c r="E31" i="55"/>
  <c r="D26" i="55"/>
  <c r="D27" i="55"/>
  <c r="D22" i="55"/>
  <c r="D23" i="55"/>
  <c r="D31" i="55"/>
  <c r="C26" i="55"/>
  <c r="C27" i="55"/>
  <c r="C22" i="55"/>
  <c r="C23" i="55"/>
  <c r="C31" i="55"/>
  <c r="B26" i="55"/>
  <c r="B27" i="55"/>
  <c r="B22" i="55"/>
  <c r="B23" i="55"/>
  <c r="B31" i="55"/>
  <c r="AH18" i="55"/>
  <c r="AH19" i="55"/>
  <c r="AH14" i="55"/>
  <c r="AH15" i="55"/>
  <c r="AH30" i="55"/>
  <c r="AG18" i="55"/>
  <c r="AG19" i="55"/>
  <c r="AG14" i="55"/>
  <c r="AG15" i="55"/>
  <c r="AG30" i="55"/>
  <c r="AF18" i="55"/>
  <c r="AF19" i="55"/>
  <c r="AF14" i="55"/>
  <c r="AF15" i="55"/>
  <c r="AF30" i="55"/>
  <c r="AE18" i="55"/>
  <c r="AE19" i="55"/>
  <c r="AE14" i="55"/>
  <c r="AE15" i="55"/>
  <c r="AE30" i="55"/>
  <c r="AD18" i="55"/>
  <c r="AD19" i="55"/>
  <c r="AD14" i="55"/>
  <c r="AD15" i="55"/>
  <c r="AD30" i="55"/>
  <c r="AC18" i="55"/>
  <c r="AC19" i="55"/>
  <c r="AC14" i="55"/>
  <c r="AC15" i="55"/>
  <c r="AC30" i="55"/>
  <c r="AB18" i="55"/>
  <c r="AB19" i="55"/>
  <c r="AB14" i="55"/>
  <c r="AB15" i="55"/>
  <c r="AB30" i="55"/>
  <c r="AA18" i="55"/>
  <c r="AA19" i="55"/>
  <c r="AA14" i="55"/>
  <c r="AA15" i="55"/>
  <c r="AA30" i="55"/>
  <c r="Z18" i="55"/>
  <c r="Z19" i="55"/>
  <c r="Z14" i="55"/>
  <c r="Z15" i="55"/>
  <c r="Z30" i="55"/>
  <c r="Y18" i="55"/>
  <c r="Y19" i="55"/>
  <c r="Y14" i="55"/>
  <c r="Y15" i="55"/>
  <c r="Y30" i="55"/>
  <c r="X18" i="55"/>
  <c r="X19" i="55"/>
  <c r="X14" i="55"/>
  <c r="X15" i="55"/>
  <c r="X30" i="55"/>
  <c r="W18" i="55"/>
  <c r="W19" i="55"/>
  <c r="W14" i="55"/>
  <c r="W15" i="55"/>
  <c r="W30" i="55"/>
  <c r="V18" i="55"/>
  <c r="V19" i="55"/>
  <c r="V14" i="55"/>
  <c r="V15" i="55"/>
  <c r="V30" i="55"/>
  <c r="U18" i="55"/>
  <c r="U19" i="55"/>
  <c r="U14" i="55"/>
  <c r="U15" i="55"/>
  <c r="U30" i="55"/>
  <c r="T18" i="55"/>
  <c r="T19" i="55"/>
  <c r="T14" i="55"/>
  <c r="T15" i="55"/>
  <c r="T30" i="55"/>
  <c r="S18" i="55"/>
  <c r="S19" i="55"/>
  <c r="S14" i="55"/>
  <c r="S15" i="55"/>
  <c r="S30" i="55"/>
  <c r="R18" i="55"/>
  <c r="R19" i="55"/>
  <c r="R14" i="55"/>
  <c r="R15" i="55"/>
  <c r="R30" i="55"/>
  <c r="Q18" i="55"/>
  <c r="Q19" i="55"/>
  <c r="Q14" i="55"/>
  <c r="Q15" i="55"/>
  <c r="Q30" i="55"/>
  <c r="P18" i="55"/>
  <c r="P19" i="55"/>
  <c r="P14" i="55"/>
  <c r="P15" i="55"/>
  <c r="P30" i="55"/>
  <c r="O18" i="55"/>
  <c r="O19" i="55"/>
  <c r="O14" i="55"/>
  <c r="O15" i="55"/>
  <c r="O30" i="55"/>
  <c r="N18" i="55"/>
  <c r="N19" i="55"/>
  <c r="N14" i="55"/>
  <c r="N15" i="55"/>
  <c r="N30" i="55"/>
  <c r="M18" i="55"/>
  <c r="M19" i="55"/>
  <c r="M14" i="55"/>
  <c r="M15" i="55"/>
  <c r="M30" i="55"/>
  <c r="L18" i="55"/>
  <c r="L19" i="55"/>
  <c r="L14" i="55"/>
  <c r="L15" i="55"/>
  <c r="L30" i="55"/>
  <c r="K18" i="55"/>
  <c r="K19" i="55"/>
  <c r="K14" i="55"/>
  <c r="K15" i="55"/>
  <c r="K30" i="55"/>
  <c r="J18" i="55"/>
  <c r="J19" i="55"/>
  <c r="J14" i="55"/>
  <c r="J15" i="55"/>
  <c r="J30" i="55"/>
  <c r="I18" i="55"/>
  <c r="I19" i="55"/>
  <c r="I14" i="55"/>
  <c r="I15" i="55"/>
  <c r="I30" i="55"/>
  <c r="H18" i="55"/>
  <c r="H19" i="55"/>
  <c r="H14" i="55"/>
  <c r="H15" i="55"/>
  <c r="H30" i="55"/>
  <c r="G18" i="55"/>
  <c r="G19" i="55"/>
  <c r="G14" i="55"/>
  <c r="G15" i="55"/>
  <c r="G30" i="55"/>
  <c r="F18" i="55"/>
  <c r="F19" i="55"/>
  <c r="F14" i="55"/>
  <c r="F15" i="55"/>
  <c r="F30" i="55"/>
  <c r="E18" i="55"/>
  <c r="E19" i="55"/>
  <c r="E14" i="55"/>
  <c r="E15" i="55"/>
  <c r="E30" i="55"/>
  <c r="D18" i="55"/>
  <c r="D19" i="55"/>
  <c r="D14" i="55"/>
  <c r="D15" i="55"/>
  <c r="D30" i="55"/>
  <c r="C18" i="55"/>
  <c r="C19" i="55"/>
  <c r="C14" i="55"/>
  <c r="C15" i="55"/>
  <c r="C30" i="55"/>
  <c r="B18" i="55"/>
  <c r="B19" i="55"/>
  <c r="B14" i="55"/>
  <c r="B15" i="55"/>
  <c r="B30" i="55"/>
  <c r="AH28" i="55"/>
  <c r="AG28" i="55"/>
  <c r="AF28" i="55"/>
  <c r="AE28" i="55"/>
  <c r="AD28" i="55"/>
  <c r="AC28" i="55"/>
  <c r="AB28" i="55"/>
  <c r="AA28" i="55"/>
  <c r="Z28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B28" i="55"/>
  <c r="AH24" i="55"/>
  <c r="AG24" i="55"/>
  <c r="AF24" i="55"/>
  <c r="AE24" i="55"/>
  <c r="AD24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C24" i="55"/>
  <c r="B24" i="55"/>
  <c r="AH20" i="55"/>
  <c r="AG20" i="55"/>
  <c r="AF20" i="55"/>
  <c r="AE20" i="55"/>
  <c r="AD20" i="55"/>
  <c r="AC20" i="55"/>
  <c r="AB20" i="55"/>
  <c r="AA20" i="55"/>
  <c r="Z20" i="55"/>
  <c r="Y20" i="55"/>
  <c r="X20" i="55"/>
  <c r="W20" i="55"/>
  <c r="V20" i="55"/>
  <c r="U20" i="55"/>
  <c r="T20" i="55"/>
  <c r="S20" i="55"/>
  <c r="R20" i="55"/>
  <c r="Q20" i="55"/>
  <c r="P20" i="55"/>
  <c r="O20" i="55"/>
  <c r="N20" i="55"/>
  <c r="M20" i="55"/>
  <c r="L20" i="55"/>
  <c r="K20" i="55"/>
  <c r="J20" i="55"/>
  <c r="I20" i="55"/>
  <c r="H20" i="55"/>
  <c r="G20" i="55"/>
  <c r="F20" i="55"/>
  <c r="E20" i="55"/>
  <c r="D20" i="55"/>
  <c r="C20" i="55"/>
  <c r="B20" i="55"/>
  <c r="AH16" i="55"/>
  <c r="AG16" i="55"/>
  <c r="AF16" i="55"/>
  <c r="AE16" i="55"/>
  <c r="AD16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K16" i="55"/>
  <c r="J16" i="55"/>
  <c r="I16" i="55"/>
  <c r="H16" i="55"/>
  <c r="G16" i="55"/>
  <c r="F16" i="55"/>
  <c r="E16" i="55"/>
  <c r="D16" i="55"/>
  <c r="C16" i="55"/>
  <c r="B16" i="55"/>
  <c r="AH26" i="54"/>
  <c r="AH27" i="54"/>
  <c r="AH22" i="54"/>
  <c r="AH23" i="54"/>
  <c r="AH31" i="54"/>
  <c r="AG26" i="54"/>
  <c r="AG27" i="54"/>
  <c r="AG22" i="54"/>
  <c r="AG23" i="54"/>
  <c r="AG31" i="54"/>
  <c r="AF26" i="54"/>
  <c r="AF27" i="54"/>
  <c r="AF22" i="54"/>
  <c r="AF23" i="54"/>
  <c r="AF31" i="54"/>
  <c r="AE26" i="54"/>
  <c r="AE27" i="54"/>
  <c r="AE22" i="54"/>
  <c r="AE23" i="54"/>
  <c r="AE31" i="54"/>
  <c r="AD26" i="54"/>
  <c r="AD27" i="54"/>
  <c r="AD22" i="54"/>
  <c r="AD23" i="54"/>
  <c r="AD31" i="54"/>
  <c r="AC26" i="54"/>
  <c r="AC27" i="54"/>
  <c r="AC22" i="54"/>
  <c r="AC23" i="54"/>
  <c r="AC31" i="54"/>
  <c r="AB26" i="54"/>
  <c r="AB27" i="54"/>
  <c r="AB22" i="54"/>
  <c r="AB23" i="54"/>
  <c r="AB31" i="54"/>
  <c r="AA26" i="54"/>
  <c r="AA27" i="54"/>
  <c r="AA22" i="54"/>
  <c r="AA23" i="54"/>
  <c r="AA31" i="54"/>
  <c r="Z26" i="54"/>
  <c r="Z27" i="54"/>
  <c r="Z22" i="54"/>
  <c r="Z23" i="54"/>
  <c r="Z31" i="54"/>
  <c r="Y26" i="54"/>
  <c r="Y27" i="54"/>
  <c r="Y22" i="54"/>
  <c r="Y23" i="54"/>
  <c r="Y31" i="54"/>
  <c r="X26" i="54"/>
  <c r="X27" i="54"/>
  <c r="X22" i="54"/>
  <c r="X23" i="54"/>
  <c r="X31" i="54"/>
  <c r="W26" i="54"/>
  <c r="W27" i="54"/>
  <c r="W22" i="54"/>
  <c r="W23" i="54"/>
  <c r="W31" i="54"/>
  <c r="V26" i="54"/>
  <c r="V27" i="54"/>
  <c r="V22" i="54"/>
  <c r="V23" i="54"/>
  <c r="V31" i="54"/>
  <c r="U26" i="54"/>
  <c r="U27" i="54"/>
  <c r="U22" i="54"/>
  <c r="U23" i="54"/>
  <c r="U31" i="54"/>
  <c r="T26" i="54"/>
  <c r="T27" i="54"/>
  <c r="T22" i="54"/>
  <c r="T23" i="54"/>
  <c r="T31" i="54"/>
  <c r="S26" i="54"/>
  <c r="S27" i="54"/>
  <c r="S22" i="54"/>
  <c r="S23" i="54"/>
  <c r="S31" i="54"/>
  <c r="R26" i="54"/>
  <c r="R27" i="54"/>
  <c r="R22" i="54"/>
  <c r="R23" i="54"/>
  <c r="R31" i="54"/>
  <c r="Q26" i="54"/>
  <c r="Q27" i="54"/>
  <c r="Q22" i="54"/>
  <c r="Q23" i="54"/>
  <c r="Q31" i="54"/>
  <c r="P26" i="54"/>
  <c r="P27" i="54"/>
  <c r="P22" i="54"/>
  <c r="P23" i="54"/>
  <c r="P31" i="54"/>
  <c r="O26" i="54"/>
  <c r="O27" i="54"/>
  <c r="O22" i="54"/>
  <c r="O23" i="54"/>
  <c r="O31" i="54"/>
  <c r="N26" i="54"/>
  <c r="N27" i="54"/>
  <c r="N22" i="54"/>
  <c r="N23" i="54"/>
  <c r="N31" i="54"/>
  <c r="M26" i="54"/>
  <c r="M27" i="54"/>
  <c r="M22" i="54"/>
  <c r="M23" i="54"/>
  <c r="M31" i="54"/>
  <c r="L26" i="54"/>
  <c r="L27" i="54"/>
  <c r="L22" i="54"/>
  <c r="L23" i="54"/>
  <c r="L31" i="54"/>
  <c r="K26" i="54"/>
  <c r="K27" i="54"/>
  <c r="K22" i="54"/>
  <c r="K23" i="54"/>
  <c r="K31" i="54"/>
  <c r="J26" i="54"/>
  <c r="J27" i="54"/>
  <c r="J22" i="54"/>
  <c r="J23" i="54"/>
  <c r="J31" i="54"/>
  <c r="I26" i="54"/>
  <c r="I27" i="54"/>
  <c r="I22" i="54"/>
  <c r="I23" i="54"/>
  <c r="I31" i="54"/>
  <c r="H26" i="54"/>
  <c r="H27" i="54"/>
  <c r="H22" i="54"/>
  <c r="H23" i="54"/>
  <c r="H31" i="54"/>
  <c r="G26" i="54"/>
  <c r="G27" i="54"/>
  <c r="G22" i="54"/>
  <c r="G23" i="54"/>
  <c r="G31" i="54"/>
  <c r="F26" i="54"/>
  <c r="F27" i="54"/>
  <c r="F22" i="54"/>
  <c r="F23" i="54"/>
  <c r="F31" i="54"/>
  <c r="E26" i="54"/>
  <c r="E27" i="54"/>
  <c r="E22" i="54"/>
  <c r="E23" i="54"/>
  <c r="E31" i="54"/>
  <c r="D26" i="54"/>
  <c r="D27" i="54"/>
  <c r="D22" i="54"/>
  <c r="D23" i="54"/>
  <c r="D31" i="54"/>
  <c r="C26" i="54"/>
  <c r="C27" i="54"/>
  <c r="C22" i="54"/>
  <c r="C23" i="54"/>
  <c r="C31" i="54"/>
  <c r="B26" i="54"/>
  <c r="B27" i="54"/>
  <c r="B22" i="54"/>
  <c r="B23" i="54"/>
  <c r="B31" i="54"/>
  <c r="AH18" i="54"/>
  <c r="AH19" i="54"/>
  <c r="AH14" i="54"/>
  <c r="AH15" i="54"/>
  <c r="AH30" i="54"/>
  <c r="AG18" i="54"/>
  <c r="AG19" i="54"/>
  <c r="AG14" i="54"/>
  <c r="AG15" i="54"/>
  <c r="AG30" i="54"/>
  <c r="AF18" i="54"/>
  <c r="AF19" i="54"/>
  <c r="AF14" i="54"/>
  <c r="AF15" i="54"/>
  <c r="AF30" i="54"/>
  <c r="AE18" i="54"/>
  <c r="AE19" i="54"/>
  <c r="AE14" i="54"/>
  <c r="AE15" i="54"/>
  <c r="AE30" i="54"/>
  <c r="AD18" i="54"/>
  <c r="AD19" i="54"/>
  <c r="AD14" i="54"/>
  <c r="AD15" i="54"/>
  <c r="AD30" i="54"/>
  <c r="AC18" i="54"/>
  <c r="AC19" i="54"/>
  <c r="AC14" i="54"/>
  <c r="AC15" i="54"/>
  <c r="AC30" i="54"/>
  <c r="AB18" i="54"/>
  <c r="AB19" i="54"/>
  <c r="AB14" i="54"/>
  <c r="AB15" i="54"/>
  <c r="AB30" i="54"/>
  <c r="AA18" i="54"/>
  <c r="AA19" i="54"/>
  <c r="AA14" i="54"/>
  <c r="AA15" i="54"/>
  <c r="AA30" i="54"/>
  <c r="Z18" i="54"/>
  <c r="Z19" i="54"/>
  <c r="Z14" i="54"/>
  <c r="Z15" i="54"/>
  <c r="Z30" i="54"/>
  <c r="Y18" i="54"/>
  <c r="Y19" i="54"/>
  <c r="Y14" i="54"/>
  <c r="Y15" i="54"/>
  <c r="Y30" i="54"/>
  <c r="X18" i="54"/>
  <c r="X19" i="54"/>
  <c r="X14" i="54"/>
  <c r="X15" i="54"/>
  <c r="X30" i="54"/>
  <c r="W18" i="54"/>
  <c r="W19" i="54"/>
  <c r="W14" i="54"/>
  <c r="W15" i="54"/>
  <c r="W30" i="54"/>
  <c r="V18" i="54"/>
  <c r="V19" i="54"/>
  <c r="V14" i="54"/>
  <c r="V15" i="54"/>
  <c r="V30" i="54"/>
  <c r="U18" i="54"/>
  <c r="U19" i="54"/>
  <c r="U14" i="54"/>
  <c r="U15" i="54"/>
  <c r="U30" i="54"/>
  <c r="T18" i="54"/>
  <c r="T19" i="54"/>
  <c r="T14" i="54"/>
  <c r="T15" i="54"/>
  <c r="T30" i="54"/>
  <c r="S18" i="54"/>
  <c r="S19" i="54"/>
  <c r="S14" i="54"/>
  <c r="S15" i="54"/>
  <c r="S30" i="54"/>
  <c r="R18" i="54"/>
  <c r="R19" i="54"/>
  <c r="R14" i="54"/>
  <c r="R15" i="54"/>
  <c r="R30" i="54"/>
  <c r="Q18" i="54"/>
  <c r="Q19" i="54"/>
  <c r="Q14" i="54"/>
  <c r="Q15" i="54"/>
  <c r="Q30" i="54"/>
  <c r="P18" i="54"/>
  <c r="P19" i="54"/>
  <c r="P14" i="54"/>
  <c r="P15" i="54"/>
  <c r="P30" i="54"/>
  <c r="O18" i="54"/>
  <c r="O19" i="54"/>
  <c r="O14" i="54"/>
  <c r="O15" i="54"/>
  <c r="O30" i="54"/>
  <c r="N18" i="54"/>
  <c r="N19" i="54"/>
  <c r="N14" i="54"/>
  <c r="N15" i="54"/>
  <c r="N30" i="54"/>
  <c r="M18" i="54"/>
  <c r="M19" i="54"/>
  <c r="M14" i="54"/>
  <c r="M15" i="54"/>
  <c r="M30" i="54"/>
  <c r="L18" i="54"/>
  <c r="L19" i="54"/>
  <c r="L14" i="54"/>
  <c r="L15" i="54"/>
  <c r="L30" i="54"/>
  <c r="K18" i="54"/>
  <c r="K19" i="54"/>
  <c r="K14" i="54"/>
  <c r="K15" i="54"/>
  <c r="K30" i="54"/>
  <c r="J18" i="54"/>
  <c r="J19" i="54"/>
  <c r="J14" i="54"/>
  <c r="J15" i="54"/>
  <c r="J30" i="54"/>
  <c r="I18" i="54"/>
  <c r="I19" i="54"/>
  <c r="I14" i="54"/>
  <c r="I15" i="54"/>
  <c r="I30" i="54"/>
  <c r="H18" i="54"/>
  <c r="H19" i="54"/>
  <c r="H14" i="54"/>
  <c r="H15" i="54"/>
  <c r="H30" i="54"/>
  <c r="G18" i="54"/>
  <c r="G19" i="54"/>
  <c r="G14" i="54"/>
  <c r="G15" i="54"/>
  <c r="G30" i="54"/>
  <c r="F18" i="54"/>
  <c r="F19" i="54"/>
  <c r="F14" i="54"/>
  <c r="F15" i="54"/>
  <c r="F30" i="54"/>
  <c r="E18" i="54"/>
  <c r="E19" i="54"/>
  <c r="E14" i="54"/>
  <c r="E15" i="54"/>
  <c r="E30" i="54"/>
  <c r="D18" i="54"/>
  <c r="D19" i="54"/>
  <c r="D14" i="54"/>
  <c r="D15" i="54"/>
  <c r="D30" i="54"/>
  <c r="C18" i="54"/>
  <c r="C19" i="54"/>
  <c r="C14" i="54"/>
  <c r="C15" i="54"/>
  <c r="C30" i="54"/>
  <c r="B18" i="54"/>
  <c r="B19" i="54"/>
  <c r="B14" i="54"/>
  <c r="B15" i="54"/>
  <c r="B30" i="54"/>
  <c r="AH28" i="54"/>
  <c r="AG28" i="54"/>
  <c r="AF28" i="54"/>
  <c r="AE28" i="54"/>
  <c r="AD28" i="54"/>
  <c r="AC28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AH24" i="54"/>
  <c r="AG24" i="54"/>
  <c r="AF24" i="54"/>
  <c r="AE24" i="54"/>
  <c r="AD24" i="54"/>
  <c r="AC24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P24" i="54"/>
  <c r="O24" i="54"/>
  <c r="N24" i="54"/>
  <c r="M24" i="54"/>
  <c r="L24" i="54"/>
  <c r="K24" i="54"/>
  <c r="J24" i="54"/>
  <c r="I24" i="54"/>
  <c r="H24" i="54"/>
  <c r="G24" i="54"/>
  <c r="F24" i="54"/>
  <c r="E24" i="54"/>
  <c r="D24" i="54"/>
  <c r="C24" i="54"/>
  <c r="B24" i="54"/>
  <c r="AH20" i="54"/>
  <c r="AG20" i="54"/>
  <c r="AF20" i="54"/>
  <c r="AE20" i="54"/>
  <c r="AD20" i="54"/>
  <c r="AC20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P20" i="54"/>
  <c r="O20" i="54"/>
  <c r="N20" i="54"/>
  <c r="M20" i="54"/>
  <c r="L20" i="54"/>
  <c r="K20" i="54"/>
  <c r="J20" i="54"/>
  <c r="I20" i="54"/>
  <c r="H20" i="54"/>
  <c r="G20" i="54"/>
  <c r="F20" i="54"/>
  <c r="E20" i="54"/>
  <c r="D20" i="54"/>
  <c r="C20" i="54"/>
  <c r="B20" i="54"/>
  <c r="AH16" i="54"/>
  <c r="AG16" i="54"/>
  <c r="AF16" i="54"/>
  <c r="AE16" i="54"/>
  <c r="AD16" i="54"/>
  <c r="AC16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P16" i="54"/>
  <c r="O16" i="54"/>
  <c r="N16" i="54"/>
  <c r="M16" i="54"/>
  <c r="L16" i="54"/>
  <c r="K16" i="54"/>
  <c r="J16" i="54"/>
  <c r="I16" i="54"/>
  <c r="H16" i="54"/>
  <c r="G16" i="54"/>
  <c r="F16" i="54"/>
  <c r="E16" i="54"/>
  <c r="D16" i="54"/>
  <c r="C16" i="54"/>
  <c r="B16" i="54"/>
  <c r="AH10" i="54"/>
  <c r="AH11" i="54"/>
  <c r="AG10" i="54"/>
  <c r="AG11" i="54"/>
  <c r="AF10" i="54"/>
  <c r="AF11" i="54"/>
  <c r="AE10" i="54"/>
  <c r="AE11" i="54"/>
  <c r="AD10" i="54"/>
  <c r="AD11" i="54"/>
  <c r="AC10" i="54"/>
  <c r="AC11" i="54"/>
  <c r="AB10" i="54"/>
  <c r="AB11" i="54"/>
  <c r="AA10" i="54"/>
  <c r="AA11" i="54"/>
  <c r="Z10" i="54"/>
  <c r="Z11" i="54"/>
  <c r="Y10" i="54"/>
  <c r="Y11" i="54"/>
  <c r="X10" i="54"/>
  <c r="X11" i="54"/>
  <c r="W10" i="54"/>
  <c r="W11" i="54"/>
  <c r="V10" i="54"/>
  <c r="V11" i="54"/>
  <c r="U10" i="54"/>
  <c r="U11" i="54"/>
  <c r="T10" i="54"/>
  <c r="T11" i="54"/>
  <c r="S10" i="54"/>
  <c r="S11" i="54"/>
  <c r="R10" i="54"/>
  <c r="R11" i="54"/>
  <c r="Q10" i="54"/>
  <c r="Q11" i="54"/>
  <c r="P10" i="54"/>
  <c r="P11" i="54"/>
  <c r="O10" i="54"/>
  <c r="O11" i="54"/>
  <c r="N10" i="54"/>
  <c r="N11" i="54"/>
  <c r="M10" i="54"/>
  <c r="M11" i="54"/>
  <c r="L10" i="54"/>
  <c r="L11" i="54"/>
  <c r="K10" i="54"/>
  <c r="K11" i="54"/>
  <c r="J10" i="54"/>
  <c r="J11" i="54"/>
  <c r="I10" i="54"/>
  <c r="I11" i="54"/>
  <c r="H10" i="54"/>
  <c r="H11" i="54"/>
  <c r="G10" i="54"/>
  <c r="G11" i="54"/>
  <c r="F10" i="54"/>
  <c r="F11" i="54"/>
  <c r="E10" i="54"/>
  <c r="E11" i="54"/>
  <c r="D10" i="54"/>
  <c r="D11" i="54"/>
  <c r="C10" i="54"/>
  <c r="C11" i="54"/>
  <c r="B10" i="54"/>
  <c r="B11" i="54"/>
  <c r="AH26" i="53"/>
  <c r="AH27" i="53"/>
  <c r="AH22" i="53"/>
  <c r="AH23" i="53"/>
  <c r="AH31" i="53"/>
  <c r="AG26" i="53"/>
  <c r="AG27" i="53"/>
  <c r="AG22" i="53"/>
  <c r="AG23" i="53"/>
  <c r="AG31" i="53"/>
  <c r="AF26" i="53"/>
  <c r="AF27" i="53"/>
  <c r="AF22" i="53"/>
  <c r="AF23" i="53"/>
  <c r="AF31" i="53"/>
  <c r="AE26" i="53"/>
  <c r="AE27" i="53"/>
  <c r="AE22" i="53"/>
  <c r="AE23" i="53"/>
  <c r="AE31" i="53"/>
  <c r="AD26" i="53"/>
  <c r="AD27" i="53"/>
  <c r="AD22" i="53"/>
  <c r="AD23" i="53"/>
  <c r="AD31" i="53"/>
  <c r="AC26" i="53"/>
  <c r="AC27" i="53"/>
  <c r="AC22" i="53"/>
  <c r="AC23" i="53"/>
  <c r="AC31" i="53"/>
  <c r="AB26" i="53"/>
  <c r="AB27" i="53"/>
  <c r="AB22" i="53"/>
  <c r="AB23" i="53"/>
  <c r="AB31" i="53"/>
  <c r="AA26" i="53"/>
  <c r="AA27" i="53"/>
  <c r="AA22" i="53"/>
  <c r="AA23" i="53"/>
  <c r="AA31" i="53"/>
  <c r="Z26" i="53"/>
  <c r="Z27" i="53"/>
  <c r="Z22" i="53"/>
  <c r="Z23" i="53"/>
  <c r="Z31" i="53"/>
  <c r="Y26" i="53"/>
  <c r="Y27" i="53"/>
  <c r="Y22" i="53"/>
  <c r="Y23" i="53"/>
  <c r="Y31" i="53"/>
  <c r="X26" i="53"/>
  <c r="X27" i="53"/>
  <c r="X22" i="53"/>
  <c r="X23" i="53"/>
  <c r="X31" i="53"/>
  <c r="W26" i="53"/>
  <c r="W27" i="53"/>
  <c r="W22" i="53"/>
  <c r="W23" i="53"/>
  <c r="W31" i="53"/>
  <c r="V26" i="53"/>
  <c r="V27" i="53"/>
  <c r="V22" i="53"/>
  <c r="V23" i="53"/>
  <c r="V31" i="53"/>
  <c r="U26" i="53"/>
  <c r="U27" i="53"/>
  <c r="U22" i="53"/>
  <c r="U23" i="53"/>
  <c r="U31" i="53"/>
  <c r="T26" i="53"/>
  <c r="T27" i="53"/>
  <c r="T22" i="53"/>
  <c r="T23" i="53"/>
  <c r="T31" i="53"/>
  <c r="S26" i="53"/>
  <c r="S27" i="53"/>
  <c r="S22" i="53"/>
  <c r="S23" i="53"/>
  <c r="S31" i="53"/>
  <c r="R26" i="53"/>
  <c r="R27" i="53"/>
  <c r="R22" i="53"/>
  <c r="R23" i="53"/>
  <c r="R31" i="53"/>
  <c r="Q26" i="53"/>
  <c r="Q27" i="53"/>
  <c r="Q22" i="53"/>
  <c r="Q23" i="53"/>
  <c r="Q31" i="53"/>
  <c r="P26" i="53"/>
  <c r="P27" i="53"/>
  <c r="P22" i="53"/>
  <c r="P23" i="53"/>
  <c r="P31" i="53"/>
  <c r="O26" i="53"/>
  <c r="O27" i="53"/>
  <c r="O22" i="53"/>
  <c r="O23" i="53"/>
  <c r="O31" i="53"/>
  <c r="N26" i="53"/>
  <c r="N27" i="53"/>
  <c r="N22" i="53"/>
  <c r="N23" i="53"/>
  <c r="N31" i="53"/>
  <c r="M26" i="53"/>
  <c r="M27" i="53"/>
  <c r="M22" i="53"/>
  <c r="M23" i="53"/>
  <c r="M31" i="53"/>
  <c r="L26" i="53"/>
  <c r="L27" i="53"/>
  <c r="L22" i="53"/>
  <c r="L23" i="53"/>
  <c r="L31" i="53"/>
  <c r="K26" i="53"/>
  <c r="K27" i="53"/>
  <c r="K22" i="53"/>
  <c r="K23" i="53"/>
  <c r="K31" i="53"/>
  <c r="J26" i="53"/>
  <c r="J27" i="53"/>
  <c r="J22" i="53"/>
  <c r="J23" i="53"/>
  <c r="J31" i="53"/>
  <c r="I26" i="53"/>
  <c r="I27" i="53"/>
  <c r="I22" i="53"/>
  <c r="I23" i="53"/>
  <c r="I31" i="53"/>
  <c r="H26" i="53"/>
  <c r="H27" i="53"/>
  <c r="H22" i="53"/>
  <c r="H23" i="53"/>
  <c r="H31" i="53"/>
  <c r="G26" i="53"/>
  <c r="G27" i="53"/>
  <c r="G22" i="53"/>
  <c r="G23" i="53"/>
  <c r="G31" i="53"/>
  <c r="F26" i="53"/>
  <c r="F27" i="53"/>
  <c r="F22" i="53"/>
  <c r="F23" i="53"/>
  <c r="F31" i="53"/>
  <c r="E26" i="53"/>
  <c r="E27" i="53"/>
  <c r="E22" i="53"/>
  <c r="E23" i="53"/>
  <c r="E31" i="53"/>
  <c r="D26" i="53"/>
  <c r="D27" i="53"/>
  <c r="D22" i="53"/>
  <c r="D23" i="53"/>
  <c r="D31" i="53"/>
  <c r="C26" i="53"/>
  <c r="C27" i="53"/>
  <c r="C22" i="53"/>
  <c r="C23" i="53"/>
  <c r="C31" i="53"/>
  <c r="B26" i="53"/>
  <c r="B27" i="53"/>
  <c r="B22" i="53"/>
  <c r="B23" i="53"/>
  <c r="B31" i="53"/>
  <c r="AH18" i="53"/>
  <c r="AH19" i="53"/>
  <c r="AH14" i="53"/>
  <c r="AH15" i="53"/>
  <c r="AH30" i="53"/>
  <c r="AG18" i="53"/>
  <c r="AG19" i="53"/>
  <c r="AG14" i="53"/>
  <c r="AG15" i="53"/>
  <c r="AG30" i="53"/>
  <c r="AF18" i="53"/>
  <c r="AF19" i="53"/>
  <c r="AF14" i="53"/>
  <c r="AF15" i="53"/>
  <c r="AF30" i="53"/>
  <c r="AE18" i="53"/>
  <c r="AE19" i="53"/>
  <c r="AE14" i="53"/>
  <c r="AE15" i="53"/>
  <c r="AE30" i="53"/>
  <c r="AD18" i="53"/>
  <c r="AD19" i="53"/>
  <c r="AD14" i="53"/>
  <c r="AD15" i="53"/>
  <c r="AD30" i="53"/>
  <c r="AC18" i="53"/>
  <c r="AC19" i="53"/>
  <c r="AC14" i="53"/>
  <c r="AC15" i="53"/>
  <c r="AC30" i="53"/>
  <c r="AB18" i="53"/>
  <c r="AB19" i="53"/>
  <c r="AB14" i="53"/>
  <c r="AB15" i="53"/>
  <c r="AB30" i="53"/>
  <c r="AA18" i="53"/>
  <c r="AA19" i="53"/>
  <c r="AA14" i="53"/>
  <c r="AA15" i="53"/>
  <c r="AA30" i="53"/>
  <c r="Z18" i="53"/>
  <c r="Z19" i="53"/>
  <c r="Z14" i="53"/>
  <c r="Z15" i="53"/>
  <c r="Z30" i="53"/>
  <c r="Y18" i="53"/>
  <c r="Y19" i="53"/>
  <c r="Y14" i="53"/>
  <c r="Y15" i="53"/>
  <c r="Y30" i="53"/>
  <c r="X18" i="53"/>
  <c r="X19" i="53"/>
  <c r="X14" i="53"/>
  <c r="X15" i="53"/>
  <c r="X30" i="53"/>
  <c r="W18" i="53"/>
  <c r="W19" i="53"/>
  <c r="W14" i="53"/>
  <c r="W15" i="53"/>
  <c r="W30" i="53"/>
  <c r="V18" i="53"/>
  <c r="V19" i="53"/>
  <c r="V14" i="53"/>
  <c r="V15" i="53"/>
  <c r="V30" i="53"/>
  <c r="U18" i="53"/>
  <c r="U19" i="53"/>
  <c r="U14" i="53"/>
  <c r="U15" i="53"/>
  <c r="U30" i="53"/>
  <c r="T18" i="53"/>
  <c r="T19" i="53"/>
  <c r="T14" i="53"/>
  <c r="T15" i="53"/>
  <c r="T30" i="53"/>
  <c r="S18" i="53"/>
  <c r="S19" i="53"/>
  <c r="S14" i="53"/>
  <c r="S15" i="53"/>
  <c r="S30" i="53"/>
  <c r="R18" i="53"/>
  <c r="R19" i="53"/>
  <c r="R14" i="53"/>
  <c r="R15" i="53"/>
  <c r="R30" i="53"/>
  <c r="Q18" i="53"/>
  <c r="Q19" i="53"/>
  <c r="Q14" i="53"/>
  <c r="Q15" i="53"/>
  <c r="Q30" i="53"/>
  <c r="P18" i="53"/>
  <c r="P19" i="53"/>
  <c r="P14" i="53"/>
  <c r="P15" i="53"/>
  <c r="P30" i="53"/>
  <c r="O18" i="53"/>
  <c r="O19" i="53"/>
  <c r="O14" i="53"/>
  <c r="O15" i="53"/>
  <c r="O30" i="53"/>
  <c r="N18" i="53"/>
  <c r="N19" i="53"/>
  <c r="N14" i="53"/>
  <c r="N15" i="53"/>
  <c r="N30" i="53"/>
  <c r="M18" i="53"/>
  <c r="M19" i="53"/>
  <c r="M14" i="53"/>
  <c r="M15" i="53"/>
  <c r="M30" i="53"/>
  <c r="L18" i="53"/>
  <c r="L19" i="53"/>
  <c r="L14" i="53"/>
  <c r="L15" i="53"/>
  <c r="L30" i="53"/>
  <c r="K18" i="53"/>
  <c r="K19" i="53"/>
  <c r="K14" i="53"/>
  <c r="K15" i="53"/>
  <c r="K30" i="53"/>
  <c r="J18" i="53"/>
  <c r="J19" i="53"/>
  <c r="J14" i="53"/>
  <c r="J15" i="53"/>
  <c r="J30" i="53"/>
  <c r="I18" i="53"/>
  <c r="I19" i="53"/>
  <c r="I14" i="53"/>
  <c r="I15" i="53"/>
  <c r="I30" i="53"/>
  <c r="H18" i="53"/>
  <c r="H19" i="53"/>
  <c r="H14" i="53"/>
  <c r="H15" i="53"/>
  <c r="H30" i="53"/>
  <c r="G18" i="53"/>
  <c r="G19" i="53"/>
  <c r="G14" i="53"/>
  <c r="G15" i="53"/>
  <c r="G30" i="53"/>
  <c r="F18" i="53"/>
  <c r="F19" i="53"/>
  <c r="F14" i="53"/>
  <c r="F15" i="53"/>
  <c r="F30" i="53"/>
  <c r="E18" i="53"/>
  <c r="E19" i="53"/>
  <c r="E14" i="53"/>
  <c r="E15" i="53"/>
  <c r="E30" i="53"/>
  <c r="D18" i="53"/>
  <c r="D19" i="53"/>
  <c r="D14" i="53"/>
  <c r="D15" i="53"/>
  <c r="D30" i="53"/>
  <c r="C18" i="53"/>
  <c r="C19" i="53"/>
  <c r="C14" i="53"/>
  <c r="C15" i="53"/>
  <c r="C30" i="53"/>
  <c r="B18" i="53"/>
  <c r="B19" i="53"/>
  <c r="B14" i="53"/>
  <c r="B15" i="53"/>
  <c r="B30" i="53"/>
  <c r="AH28" i="53"/>
  <c r="AG28" i="53"/>
  <c r="AF28" i="53"/>
  <c r="AE28" i="53"/>
  <c r="AD28" i="53"/>
  <c r="AC28" i="53"/>
  <c r="AB28" i="53"/>
  <c r="AA28" i="53"/>
  <c r="Z28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B28" i="53"/>
  <c r="AH24" i="53"/>
  <c r="AG24" i="53"/>
  <c r="AF24" i="53"/>
  <c r="AE24" i="53"/>
  <c r="AD24" i="53"/>
  <c r="AC24" i="53"/>
  <c r="AB24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C24" i="53"/>
  <c r="B24" i="53"/>
  <c r="AH20" i="53"/>
  <c r="AG20" i="53"/>
  <c r="AF20" i="53"/>
  <c r="AE20" i="53"/>
  <c r="AD20" i="53"/>
  <c r="AC20" i="53"/>
  <c r="AB20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C20" i="53"/>
  <c r="B20" i="53"/>
  <c r="AH16" i="53"/>
  <c r="AG16" i="53"/>
  <c r="AF16" i="53"/>
  <c r="AE16" i="53"/>
  <c r="AD16" i="53"/>
  <c r="AC16" i="53"/>
  <c r="AB16" i="53"/>
  <c r="AA16" i="53"/>
  <c r="Z16" i="53"/>
  <c r="Y16" i="53"/>
  <c r="X16" i="53"/>
  <c r="W16" i="53"/>
  <c r="V16" i="53"/>
  <c r="U16" i="53"/>
  <c r="T16" i="53"/>
  <c r="S16" i="53"/>
  <c r="R16" i="53"/>
  <c r="Q16" i="53"/>
  <c r="P16" i="53"/>
  <c r="O16" i="53"/>
  <c r="N16" i="53"/>
  <c r="M16" i="53"/>
  <c r="L16" i="53"/>
  <c r="K16" i="53"/>
  <c r="J16" i="53"/>
  <c r="I16" i="53"/>
  <c r="H16" i="53"/>
  <c r="G16" i="53"/>
  <c r="F16" i="53"/>
  <c r="E16" i="53"/>
  <c r="D16" i="53"/>
  <c r="C16" i="53"/>
  <c r="B16" i="53"/>
  <c r="AH10" i="53"/>
  <c r="AH11" i="53"/>
  <c r="AG10" i="53"/>
  <c r="AG11" i="53"/>
  <c r="AF10" i="53"/>
  <c r="AF11" i="53"/>
  <c r="AE10" i="53"/>
  <c r="AE11" i="53"/>
  <c r="AD10" i="53"/>
  <c r="AD11" i="53"/>
  <c r="AC10" i="53"/>
  <c r="AC11" i="53"/>
  <c r="AB10" i="53"/>
  <c r="AB11" i="53"/>
  <c r="AA10" i="53"/>
  <c r="AA11" i="53"/>
  <c r="Z10" i="53"/>
  <c r="Z11" i="53"/>
  <c r="Y10" i="53"/>
  <c r="Y11" i="53"/>
  <c r="X10" i="53"/>
  <c r="X11" i="53"/>
  <c r="W10" i="53"/>
  <c r="W11" i="53"/>
  <c r="V10" i="53"/>
  <c r="V11" i="53"/>
  <c r="U10" i="53"/>
  <c r="U11" i="53"/>
  <c r="T10" i="53"/>
  <c r="T11" i="53"/>
  <c r="S10" i="53"/>
  <c r="S11" i="53"/>
  <c r="R10" i="53"/>
  <c r="R11" i="53"/>
  <c r="Q10" i="53"/>
  <c r="Q11" i="53"/>
  <c r="P10" i="53"/>
  <c r="P11" i="53"/>
  <c r="O10" i="53"/>
  <c r="O11" i="53"/>
  <c r="N10" i="53"/>
  <c r="N11" i="53"/>
  <c r="M10" i="53"/>
  <c r="M11" i="53"/>
  <c r="L10" i="53"/>
  <c r="L11" i="53"/>
  <c r="K10" i="53"/>
  <c r="K11" i="53"/>
  <c r="J10" i="53"/>
  <c r="J11" i="53"/>
  <c r="I10" i="53"/>
  <c r="I11" i="53"/>
  <c r="H10" i="53"/>
  <c r="H11" i="53"/>
  <c r="G10" i="53"/>
  <c r="G11" i="53"/>
  <c r="F10" i="53"/>
  <c r="F11" i="53"/>
  <c r="E10" i="53"/>
  <c r="E11" i="53"/>
  <c r="D10" i="53"/>
  <c r="D11" i="53"/>
  <c r="C10" i="53"/>
  <c r="C11" i="53"/>
  <c r="B10" i="53"/>
  <c r="B11" i="53"/>
  <c r="AH26" i="52"/>
  <c r="AH27" i="52"/>
  <c r="AH22" i="52"/>
  <c r="AH23" i="52"/>
  <c r="AH31" i="52"/>
  <c r="AG26" i="52"/>
  <c r="AG27" i="52"/>
  <c r="AG22" i="52"/>
  <c r="AG23" i="52"/>
  <c r="AG31" i="52"/>
  <c r="AF26" i="52"/>
  <c r="AF27" i="52"/>
  <c r="AF22" i="52"/>
  <c r="AF23" i="52"/>
  <c r="AF31" i="52"/>
  <c r="AE26" i="52"/>
  <c r="AE27" i="52"/>
  <c r="AE22" i="52"/>
  <c r="AE23" i="52"/>
  <c r="AE31" i="52"/>
  <c r="AD26" i="52"/>
  <c r="AD27" i="52"/>
  <c r="AD22" i="52"/>
  <c r="AD23" i="52"/>
  <c r="AD31" i="52"/>
  <c r="AC26" i="52"/>
  <c r="AC27" i="52"/>
  <c r="AC22" i="52"/>
  <c r="AC23" i="52"/>
  <c r="AC31" i="52"/>
  <c r="AB26" i="52"/>
  <c r="AB27" i="52"/>
  <c r="AB22" i="52"/>
  <c r="AB23" i="52"/>
  <c r="AB31" i="52"/>
  <c r="AA26" i="52"/>
  <c r="AA27" i="52"/>
  <c r="AA22" i="52"/>
  <c r="AA23" i="52"/>
  <c r="AA31" i="52"/>
  <c r="Z26" i="52"/>
  <c r="Z27" i="52"/>
  <c r="Z22" i="52"/>
  <c r="Z23" i="52"/>
  <c r="Z31" i="52"/>
  <c r="Y26" i="52"/>
  <c r="Y27" i="52"/>
  <c r="Y22" i="52"/>
  <c r="Y23" i="52"/>
  <c r="Y31" i="52"/>
  <c r="X26" i="52"/>
  <c r="X27" i="52"/>
  <c r="X22" i="52"/>
  <c r="X23" i="52"/>
  <c r="X31" i="52"/>
  <c r="W26" i="52"/>
  <c r="W27" i="52"/>
  <c r="W22" i="52"/>
  <c r="W23" i="52"/>
  <c r="W31" i="52"/>
  <c r="V26" i="52"/>
  <c r="V27" i="52"/>
  <c r="V22" i="52"/>
  <c r="V23" i="52"/>
  <c r="V31" i="52"/>
  <c r="U26" i="52"/>
  <c r="U27" i="52"/>
  <c r="U22" i="52"/>
  <c r="U23" i="52"/>
  <c r="U31" i="52"/>
  <c r="T26" i="52"/>
  <c r="T27" i="52"/>
  <c r="T22" i="52"/>
  <c r="T23" i="52"/>
  <c r="T31" i="52"/>
  <c r="S26" i="52"/>
  <c r="S27" i="52"/>
  <c r="S22" i="52"/>
  <c r="S23" i="52"/>
  <c r="S31" i="52"/>
  <c r="R26" i="52"/>
  <c r="R27" i="52"/>
  <c r="R22" i="52"/>
  <c r="R23" i="52"/>
  <c r="R31" i="52"/>
  <c r="Q26" i="52"/>
  <c r="Q27" i="52"/>
  <c r="Q22" i="52"/>
  <c r="Q23" i="52"/>
  <c r="Q31" i="52"/>
  <c r="P26" i="52"/>
  <c r="P27" i="52"/>
  <c r="P22" i="52"/>
  <c r="P23" i="52"/>
  <c r="P31" i="52"/>
  <c r="O26" i="52"/>
  <c r="O27" i="52"/>
  <c r="O22" i="52"/>
  <c r="O23" i="52"/>
  <c r="O31" i="52"/>
  <c r="N26" i="52"/>
  <c r="N27" i="52"/>
  <c r="N22" i="52"/>
  <c r="N23" i="52"/>
  <c r="N31" i="52"/>
  <c r="M26" i="52"/>
  <c r="M27" i="52"/>
  <c r="M22" i="52"/>
  <c r="M23" i="52"/>
  <c r="M31" i="52"/>
  <c r="L26" i="52"/>
  <c r="L27" i="52"/>
  <c r="L22" i="52"/>
  <c r="L23" i="52"/>
  <c r="L31" i="52"/>
  <c r="K26" i="52"/>
  <c r="K27" i="52"/>
  <c r="K22" i="52"/>
  <c r="K23" i="52"/>
  <c r="K31" i="52"/>
  <c r="J26" i="52"/>
  <c r="J27" i="52"/>
  <c r="J22" i="52"/>
  <c r="J23" i="52"/>
  <c r="J31" i="52"/>
  <c r="I26" i="52"/>
  <c r="I27" i="52"/>
  <c r="I22" i="52"/>
  <c r="I23" i="52"/>
  <c r="I31" i="52"/>
  <c r="H26" i="52"/>
  <c r="H27" i="52"/>
  <c r="H22" i="52"/>
  <c r="H23" i="52"/>
  <c r="H31" i="52"/>
  <c r="G26" i="52"/>
  <c r="G27" i="52"/>
  <c r="G22" i="52"/>
  <c r="G23" i="52"/>
  <c r="G31" i="52"/>
  <c r="F26" i="52"/>
  <c r="F27" i="52"/>
  <c r="F22" i="52"/>
  <c r="F23" i="52"/>
  <c r="F31" i="52"/>
  <c r="E26" i="52"/>
  <c r="E27" i="52"/>
  <c r="E22" i="52"/>
  <c r="E23" i="52"/>
  <c r="E31" i="52"/>
  <c r="D26" i="52"/>
  <c r="D27" i="52"/>
  <c r="D22" i="52"/>
  <c r="D23" i="52"/>
  <c r="D31" i="52"/>
  <c r="C26" i="52"/>
  <c r="C27" i="52"/>
  <c r="C22" i="52"/>
  <c r="C23" i="52"/>
  <c r="C31" i="52"/>
  <c r="B26" i="52"/>
  <c r="B27" i="52"/>
  <c r="B22" i="52"/>
  <c r="B23" i="52"/>
  <c r="B31" i="52"/>
  <c r="AH18" i="52"/>
  <c r="AH19" i="52"/>
  <c r="AH14" i="52"/>
  <c r="AH15" i="52"/>
  <c r="AH30" i="52"/>
  <c r="AG18" i="52"/>
  <c r="AG19" i="52"/>
  <c r="AG14" i="52"/>
  <c r="AG15" i="52"/>
  <c r="AG30" i="52"/>
  <c r="AF18" i="52"/>
  <c r="AF19" i="52"/>
  <c r="AF14" i="52"/>
  <c r="AF15" i="52"/>
  <c r="AF30" i="52"/>
  <c r="AE18" i="52"/>
  <c r="AE19" i="52"/>
  <c r="AE14" i="52"/>
  <c r="AE15" i="52"/>
  <c r="AE30" i="52"/>
  <c r="AD18" i="52"/>
  <c r="AD19" i="52"/>
  <c r="AD14" i="52"/>
  <c r="AD15" i="52"/>
  <c r="AD30" i="52"/>
  <c r="AC18" i="52"/>
  <c r="AC19" i="52"/>
  <c r="AC14" i="52"/>
  <c r="AC15" i="52"/>
  <c r="AC30" i="52"/>
  <c r="AB18" i="52"/>
  <c r="AB19" i="52"/>
  <c r="AB14" i="52"/>
  <c r="AB15" i="52"/>
  <c r="AB30" i="52"/>
  <c r="AA18" i="52"/>
  <c r="AA19" i="52"/>
  <c r="AA14" i="52"/>
  <c r="AA15" i="52"/>
  <c r="AA30" i="52"/>
  <c r="Z18" i="52"/>
  <c r="Z19" i="52"/>
  <c r="Z14" i="52"/>
  <c r="Z15" i="52"/>
  <c r="Z30" i="52"/>
  <c r="Y18" i="52"/>
  <c r="Y19" i="52"/>
  <c r="Y14" i="52"/>
  <c r="Y15" i="52"/>
  <c r="Y30" i="52"/>
  <c r="X18" i="52"/>
  <c r="X19" i="52"/>
  <c r="X14" i="52"/>
  <c r="X15" i="52"/>
  <c r="X30" i="52"/>
  <c r="W18" i="52"/>
  <c r="W19" i="52"/>
  <c r="W14" i="52"/>
  <c r="W15" i="52"/>
  <c r="W30" i="52"/>
  <c r="V18" i="52"/>
  <c r="V19" i="52"/>
  <c r="V14" i="52"/>
  <c r="V15" i="52"/>
  <c r="V30" i="52"/>
  <c r="U18" i="52"/>
  <c r="U19" i="52"/>
  <c r="U14" i="52"/>
  <c r="U15" i="52"/>
  <c r="U30" i="52"/>
  <c r="T18" i="52"/>
  <c r="T19" i="52"/>
  <c r="T14" i="52"/>
  <c r="T15" i="52"/>
  <c r="T30" i="52"/>
  <c r="S18" i="52"/>
  <c r="S19" i="52"/>
  <c r="S14" i="52"/>
  <c r="S15" i="52"/>
  <c r="S30" i="52"/>
  <c r="R18" i="52"/>
  <c r="R19" i="52"/>
  <c r="R14" i="52"/>
  <c r="R15" i="52"/>
  <c r="R30" i="52"/>
  <c r="Q18" i="52"/>
  <c r="Q19" i="52"/>
  <c r="Q14" i="52"/>
  <c r="Q15" i="52"/>
  <c r="Q30" i="52"/>
  <c r="P18" i="52"/>
  <c r="P19" i="52"/>
  <c r="P14" i="52"/>
  <c r="P15" i="52"/>
  <c r="P30" i="52"/>
  <c r="O18" i="52"/>
  <c r="O19" i="52"/>
  <c r="O14" i="52"/>
  <c r="O15" i="52"/>
  <c r="O30" i="52"/>
  <c r="N18" i="52"/>
  <c r="N19" i="52"/>
  <c r="N14" i="52"/>
  <c r="N15" i="52"/>
  <c r="N30" i="52"/>
  <c r="M18" i="52"/>
  <c r="M19" i="52"/>
  <c r="M14" i="52"/>
  <c r="M15" i="52"/>
  <c r="M30" i="52"/>
  <c r="L18" i="52"/>
  <c r="L19" i="52"/>
  <c r="L14" i="52"/>
  <c r="L15" i="52"/>
  <c r="L30" i="52"/>
  <c r="K18" i="52"/>
  <c r="K19" i="52"/>
  <c r="K14" i="52"/>
  <c r="K15" i="52"/>
  <c r="K30" i="52"/>
  <c r="J18" i="52"/>
  <c r="J19" i="52"/>
  <c r="J14" i="52"/>
  <c r="J15" i="52"/>
  <c r="J30" i="52"/>
  <c r="I18" i="52"/>
  <c r="I19" i="52"/>
  <c r="I14" i="52"/>
  <c r="I15" i="52"/>
  <c r="I30" i="52"/>
  <c r="H18" i="52"/>
  <c r="H19" i="52"/>
  <c r="H14" i="52"/>
  <c r="H15" i="52"/>
  <c r="H30" i="52"/>
  <c r="G18" i="52"/>
  <c r="G19" i="52"/>
  <c r="G14" i="52"/>
  <c r="G15" i="52"/>
  <c r="G30" i="52"/>
  <c r="F18" i="52"/>
  <c r="F19" i="52"/>
  <c r="F14" i="52"/>
  <c r="F15" i="52"/>
  <c r="F30" i="52"/>
  <c r="E18" i="52"/>
  <c r="E19" i="52"/>
  <c r="E14" i="52"/>
  <c r="E15" i="52"/>
  <c r="E30" i="52"/>
  <c r="D18" i="52"/>
  <c r="D19" i="52"/>
  <c r="D14" i="52"/>
  <c r="D15" i="52"/>
  <c r="D30" i="52"/>
  <c r="C18" i="52"/>
  <c r="C19" i="52"/>
  <c r="C14" i="52"/>
  <c r="C15" i="52"/>
  <c r="C30" i="52"/>
  <c r="B18" i="52"/>
  <c r="B19" i="52"/>
  <c r="B14" i="52"/>
  <c r="B15" i="52"/>
  <c r="B30" i="52"/>
  <c r="AH28" i="52"/>
  <c r="AG28" i="52"/>
  <c r="AF28" i="52"/>
  <c r="AE28" i="52"/>
  <c r="AD28" i="52"/>
  <c r="AC28" i="52"/>
  <c r="AB28" i="52"/>
  <c r="AA28" i="52"/>
  <c r="Z28" i="52"/>
  <c r="Y28" i="52"/>
  <c r="X28" i="52"/>
  <c r="W28" i="52"/>
  <c r="V28" i="52"/>
  <c r="U28" i="52"/>
  <c r="T28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AH24" i="52"/>
  <c r="AG24" i="52"/>
  <c r="AF24" i="52"/>
  <c r="AE24" i="52"/>
  <c r="AD24" i="52"/>
  <c r="AC24" i="52"/>
  <c r="AB24" i="52"/>
  <c r="AA24" i="52"/>
  <c r="Z24" i="52"/>
  <c r="Y24" i="52"/>
  <c r="X24" i="52"/>
  <c r="W24" i="52"/>
  <c r="V24" i="52"/>
  <c r="U24" i="52"/>
  <c r="T24" i="52"/>
  <c r="S24" i="52"/>
  <c r="R24" i="52"/>
  <c r="Q24" i="52"/>
  <c r="P24" i="52"/>
  <c r="O24" i="52"/>
  <c r="N24" i="52"/>
  <c r="M24" i="52"/>
  <c r="L24" i="52"/>
  <c r="K24" i="52"/>
  <c r="J24" i="52"/>
  <c r="I24" i="52"/>
  <c r="H24" i="52"/>
  <c r="G24" i="52"/>
  <c r="F24" i="52"/>
  <c r="E24" i="52"/>
  <c r="D24" i="52"/>
  <c r="C24" i="52"/>
  <c r="B24" i="52"/>
  <c r="AH20" i="52"/>
  <c r="AG20" i="52"/>
  <c r="AF20" i="52"/>
  <c r="AE20" i="52"/>
  <c r="AD20" i="52"/>
  <c r="AC20" i="52"/>
  <c r="AB20" i="52"/>
  <c r="AA20" i="52"/>
  <c r="Z20" i="52"/>
  <c r="Y20" i="52"/>
  <c r="X20" i="52"/>
  <c r="W20" i="52"/>
  <c r="V20" i="52"/>
  <c r="U20" i="52"/>
  <c r="T20" i="52"/>
  <c r="S20" i="52"/>
  <c r="R20" i="52"/>
  <c r="Q20" i="52"/>
  <c r="P20" i="52"/>
  <c r="O20" i="52"/>
  <c r="N20" i="52"/>
  <c r="M20" i="52"/>
  <c r="L20" i="52"/>
  <c r="K20" i="52"/>
  <c r="J20" i="52"/>
  <c r="I20" i="52"/>
  <c r="H20" i="52"/>
  <c r="G20" i="52"/>
  <c r="F20" i="52"/>
  <c r="E20" i="52"/>
  <c r="D20" i="52"/>
  <c r="C20" i="52"/>
  <c r="B20" i="52"/>
  <c r="AH16" i="52"/>
  <c r="AG16" i="52"/>
  <c r="AF16" i="52"/>
  <c r="AE16" i="52"/>
  <c r="AD16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AH10" i="52"/>
  <c r="AH11" i="52"/>
  <c r="AG10" i="52"/>
  <c r="AG11" i="52"/>
  <c r="AF10" i="52"/>
  <c r="AF11" i="52"/>
  <c r="AE10" i="52"/>
  <c r="AE11" i="52"/>
  <c r="AD10" i="52"/>
  <c r="AD11" i="52"/>
  <c r="AC10" i="52"/>
  <c r="AC11" i="52"/>
  <c r="AB10" i="52"/>
  <c r="AB11" i="52"/>
  <c r="AA10" i="52"/>
  <c r="AA11" i="52"/>
  <c r="Z10" i="52"/>
  <c r="Z11" i="52"/>
  <c r="Y10" i="52"/>
  <c r="Y11" i="52"/>
  <c r="X10" i="52"/>
  <c r="X11" i="52"/>
  <c r="W10" i="52"/>
  <c r="W11" i="52"/>
  <c r="V10" i="52"/>
  <c r="V11" i="52"/>
  <c r="U10" i="52"/>
  <c r="U11" i="52"/>
  <c r="T10" i="52"/>
  <c r="T11" i="52"/>
  <c r="S10" i="52"/>
  <c r="S11" i="52"/>
  <c r="R10" i="52"/>
  <c r="R11" i="52"/>
  <c r="Q10" i="52"/>
  <c r="Q11" i="52"/>
  <c r="P10" i="52"/>
  <c r="P11" i="52"/>
  <c r="O10" i="52"/>
  <c r="O11" i="52"/>
  <c r="N10" i="52"/>
  <c r="N11" i="52"/>
  <c r="M10" i="52"/>
  <c r="M11" i="52"/>
  <c r="L10" i="52"/>
  <c r="L11" i="52"/>
  <c r="K10" i="52"/>
  <c r="K11" i="52"/>
  <c r="J10" i="52"/>
  <c r="J11" i="52"/>
  <c r="I10" i="52"/>
  <c r="I11" i="52"/>
  <c r="H10" i="52"/>
  <c r="H11" i="52"/>
  <c r="G10" i="52"/>
  <c r="G11" i="52"/>
  <c r="F10" i="52"/>
  <c r="F11" i="52"/>
  <c r="E10" i="52"/>
  <c r="E11" i="52"/>
  <c r="D10" i="52"/>
  <c r="D11" i="52"/>
  <c r="C10" i="52"/>
  <c r="C11" i="52"/>
  <c r="B10" i="52"/>
  <c r="B11" i="52"/>
  <c r="AH26" i="51"/>
  <c r="AH27" i="51"/>
  <c r="AH22" i="51"/>
  <c r="AH23" i="51"/>
  <c r="AH31" i="51"/>
  <c r="AG26" i="51"/>
  <c r="AG27" i="51"/>
  <c r="AG22" i="51"/>
  <c r="AG23" i="51"/>
  <c r="AG31" i="51"/>
  <c r="AF26" i="51"/>
  <c r="AF27" i="51"/>
  <c r="AF22" i="51"/>
  <c r="AF23" i="51"/>
  <c r="AF31" i="51"/>
  <c r="AE26" i="51"/>
  <c r="AE27" i="51"/>
  <c r="AE22" i="51"/>
  <c r="AE23" i="51"/>
  <c r="AE31" i="51"/>
  <c r="AD26" i="51"/>
  <c r="AD27" i="51"/>
  <c r="AD22" i="51"/>
  <c r="AD23" i="51"/>
  <c r="AD31" i="51"/>
  <c r="AC26" i="51"/>
  <c r="AC27" i="51"/>
  <c r="AC22" i="51"/>
  <c r="AC23" i="51"/>
  <c r="AC31" i="51"/>
  <c r="AB26" i="51"/>
  <c r="AB27" i="51"/>
  <c r="AB22" i="51"/>
  <c r="AB23" i="51"/>
  <c r="AB31" i="51"/>
  <c r="AA26" i="51"/>
  <c r="AA27" i="51"/>
  <c r="AA22" i="51"/>
  <c r="AA23" i="51"/>
  <c r="AA31" i="51"/>
  <c r="Z26" i="51"/>
  <c r="Z27" i="51"/>
  <c r="Z22" i="51"/>
  <c r="Z23" i="51"/>
  <c r="Z31" i="51"/>
  <c r="Y26" i="51"/>
  <c r="Y27" i="51"/>
  <c r="Y22" i="51"/>
  <c r="Y23" i="51"/>
  <c r="Y31" i="51"/>
  <c r="X26" i="51"/>
  <c r="X27" i="51"/>
  <c r="X22" i="51"/>
  <c r="X23" i="51"/>
  <c r="X31" i="51"/>
  <c r="W26" i="51"/>
  <c r="W27" i="51"/>
  <c r="W22" i="51"/>
  <c r="W23" i="51"/>
  <c r="W31" i="51"/>
  <c r="V26" i="51"/>
  <c r="V27" i="51"/>
  <c r="V22" i="51"/>
  <c r="V23" i="51"/>
  <c r="V31" i="51"/>
  <c r="U26" i="51"/>
  <c r="U27" i="51"/>
  <c r="U22" i="51"/>
  <c r="U23" i="51"/>
  <c r="U31" i="51"/>
  <c r="T26" i="51"/>
  <c r="T27" i="51"/>
  <c r="T22" i="51"/>
  <c r="T23" i="51"/>
  <c r="T31" i="51"/>
  <c r="S26" i="51"/>
  <c r="S27" i="51"/>
  <c r="S22" i="51"/>
  <c r="S23" i="51"/>
  <c r="S31" i="51"/>
  <c r="R26" i="51"/>
  <c r="R27" i="51"/>
  <c r="R22" i="51"/>
  <c r="R23" i="51"/>
  <c r="R31" i="51"/>
  <c r="Q26" i="51"/>
  <c r="Q27" i="51"/>
  <c r="Q22" i="51"/>
  <c r="Q23" i="51"/>
  <c r="Q31" i="51"/>
  <c r="P26" i="51"/>
  <c r="P27" i="51"/>
  <c r="P22" i="51"/>
  <c r="P23" i="51"/>
  <c r="P31" i="51"/>
  <c r="O26" i="51"/>
  <c r="O27" i="51"/>
  <c r="O22" i="51"/>
  <c r="O23" i="51"/>
  <c r="O31" i="51"/>
  <c r="N26" i="51"/>
  <c r="N27" i="51"/>
  <c r="N22" i="51"/>
  <c r="N23" i="51"/>
  <c r="N31" i="51"/>
  <c r="M26" i="51"/>
  <c r="M27" i="51"/>
  <c r="M22" i="51"/>
  <c r="M23" i="51"/>
  <c r="M31" i="51"/>
  <c r="L26" i="51"/>
  <c r="L27" i="51"/>
  <c r="L22" i="51"/>
  <c r="L23" i="51"/>
  <c r="L31" i="51"/>
  <c r="K26" i="51"/>
  <c r="K27" i="51"/>
  <c r="K22" i="51"/>
  <c r="K23" i="51"/>
  <c r="K31" i="51"/>
  <c r="J26" i="51"/>
  <c r="J27" i="51"/>
  <c r="J22" i="51"/>
  <c r="J23" i="51"/>
  <c r="J31" i="51"/>
  <c r="I26" i="51"/>
  <c r="I27" i="51"/>
  <c r="I22" i="51"/>
  <c r="I23" i="51"/>
  <c r="I31" i="51"/>
  <c r="H26" i="51"/>
  <c r="H27" i="51"/>
  <c r="H22" i="51"/>
  <c r="H23" i="51"/>
  <c r="H31" i="51"/>
  <c r="G26" i="51"/>
  <c r="G27" i="51"/>
  <c r="G22" i="51"/>
  <c r="G23" i="51"/>
  <c r="G31" i="51"/>
  <c r="F26" i="51"/>
  <c r="F27" i="51"/>
  <c r="F22" i="51"/>
  <c r="F23" i="51"/>
  <c r="F31" i="51"/>
  <c r="E26" i="51"/>
  <c r="E27" i="51"/>
  <c r="E22" i="51"/>
  <c r="E23" i="51"/>
  <c r="E31" i="51"/>
  <c r="D26" i="51"/>
  <c r="D27" i="51"/>
  <c r="D22" i="51"/>
  <c r="D23" i="51"/>
  <c r="D31" i="51"/>
  <c r="C26" i="51"/>
  <c r="C27" i="51"/>
  <c r="C22" i="51"/>
  <c r="C23" i="51"/>
  <c r="C31" i="51"/>
  <c r="B26" i="51"/>
  <c r="B27" i="51"/>
  <c r="B22" i="51"/>
  <c r="B23" i="51"/>
  <c r="B31" i="51"/>
  <c r="AH18" i="51"/>
  <c r="AH19" i="51"/>
  <c r="AH14" i="51"/>
  <c r="AH15" i="51"/>
  <c r="AH30" i="51"/>
  <c r="AG18" i="51"/>
  <c r="AG19" i="51"/>
  <c r="AG14" i="51"/>
  <c r="AG15" i="51"/>
  <c r="AG30" i="51"/>
  <c r="AF18" i="51"/>
  <c r="AF19" i="51"/>
  <c r="AF14" i="51"/>
  <c r="AF15" i="51"/>
  <c r="AF30" i="51"/>
  <c r="AE18" i="51"/>
  <c r="AE19" i="51"/>
  <c r="AE14" i="51"/>
  <c r="AE15" i="51"/>
  <c r="AE30" i="51"/>
  <c r="AD18" i="51"/>
  <c r="AD19" i="51"/>
  <c r="AD14" i="51"/>
  <c r="AD15" i="51"/>
  <c r="AD30" i="51"/>
  <c r="AC18" i="51"/>
  <c r="AC19" i="51"/>
  <c r="AC14" i="51"/>
  <c r="AC15" i="51"/>
  <c r="AC30" i="51"/>
  <c r="AB18" i="51"/>
  <c r="AB19" i="51"/>
  <c r="AB14" i="51"/>
  <c r="AB15" i="51"/>
  <c r="AB30" i="51"/>
  <c r="AA18" i="51"/>
  <c r="AA19" i="51"/>
  <c r="AA14" i="51"/>
  <c r="AA15" i="51"/>
  <c r="AA30" i="51"/>
  <c r="Z18" i="51"/>
  <c r="Z19" i="51"/>
  <c r="Z14" i="51"/>
  <c r="Z15" i="51"/>
  <c r="Z30" i="51"/>
  <c r="Y18" i="51"/>
  <c r="Y19" i="51"/>
  <c r="Y14" i="51"/>
  <c r="Y15" i="51"/>
  <c r="Y30" i="51"/>
  <c r="X18" i="51"/>
  <c r="X19" i="51"/>
  <c r="X14" i="51"/>
  <c r="X15" i="51"/>
  <c r="X30" i="51"/>
  <c r="W18" i="51"/>
  <c r="W19" i="51"/>
  <c r="W14" i="51"/>
  <c r="W15" i="51"/>
  <c r="W30" i="51"/>
  <c r="V18" i="51"/>
  <c r="V19" i="51"/>
  <c r="V14" i="51"/>
  <c r="V15" i="51"/>
  <c r="V30" i="51"/>
  <c r="U18" i="51"/>
  <c r="U19" i="51"/>
  <c r="U14" i="51"/>
  <c r="U15" i="51"/>
  <c r="U30" i="51"/>
  <c r="T18" i="51"/>
  <c r="T19" i="51"/>
  <c r="T14" i="51"/>
  <c r="T15" i="51"/>
  <c r="T30" i="51"/>
  <c r="S18" i="51"/>
  <c r="S19" i="51"/>
  <c r="S14" i="51"/>
  <c r="S15" i="51"/>
  <c r="S30" i="51"/>
  <c r="R18" i="51"/>
  <c r="R19" i="51"/>
  <c r="R14" i="51"/>
  <c r="R15" i="51"/>
  <c r="R30" i="51"/>
  <c r="Q18" i="51"/>
  <c r="Q19" i="51"/>
  <c r="Q14" i="51"/>
  <c r="Q15" i="51"/>
  <c r="Q30" i="51"/>
  <c r="P18" i="51"/>
  <c r="P19" i="51"/>
  <c r="P14" i="51"/>
  <c r="P15" i="51"/>
  <c r="P30" i="51"/>
  <c r="O18" i="51"/>
  <c r="O19" i="51"/>
  <c r="O14" i="51"/>
  <c r="O15" i="51"/>
  <c r="O30" i="51"/>
  <c r="N18" i="51"/>
  <c r="N19" i="51"/>
  <c r="N14" i="51"/>
  <c r="N15" i="51"/>
  <c r="N30" i="51"/>
  <c r="M18" i="51"/>
  <c r="M19" i="51"/>
  <c r="M14" i="51"/>
  <c r="M15" i="51"/>
  <c r="M30" i="51"/>
  <c r="L18" i="51"/>
  <c r="L19" i="51"/>
  <c r="L14" i="51"/>
  <c r="L15" i="51"/>
  <c r="L30" i="51"/>
  <c r="K18" i="51"/>
  <c r="K19" i="51"/>
  <c r="K14" i="51"/>
  <c r="K15" i="51"/>
  <c r="K30" i="51"/>
  <c r="J18" i="51"/>
  <c r="J19" i="51"/>
  <c r="J14" i="51"/>
  <c r="J15" i="51"/>
  <c r="J30" i="51"/>
  <c r="I18" i="51"/>
  <c r="I19" i="51"/>
  <c r="I14" i="51"/>
  <c r="I15" i="51"/>
  <c r="I30" i="51"/>
  <c r="H18" i="51"/>
  <c r="H19" i="51"/>
  <c r="H14" i="51"/>
  <c r="H15" i="51"/>
  <c r="H30" i="51"/>
  <c r="G18" i="51"/>
  <c r="G19" i="51"/>
  <c r="G14" i="51"/>
  <c r="G15" i="51"/>
  <c r="G30" i="51"/>
  <c r="F18" i="51"/>
  <c r="F19" i="51"/>
  <c r="F14" i="51"/>
  <c r="F15" i="51"/>
  <c r="F30" i="51"/>
  <c r="E18" i="51"/>
  <c r="E19" i="51"/>
  <c r="E14" i="51"/>
  <c r="E15" i="51"/>
  <c r="E30" i="51"/>
  <c r="D18" i="51"/>
  <c r="D19" i="51"/>
  <c r="D14" i="51"/>
  <c r="D15" i="51"/>
  <c r="D30" i="51"/>
  <c r="C18" i="51"/>
  <c r="C19" i="51"/>
  <c r="C14" i="51"/>
  <c r="C15" i="51"/>
  <c r="C30" i="51"/>
  <c r="B18" i="51"/>
  <c r="B19" i="51"/>
  <c r="B14" i="51"/>
  <c r="B15" i="51"/>
  <c r="B30" i="51"/>
  <c r="AH28" i="51"/>
  <c r="AG28" i="51"/>
  <c r="AF28" i="51"/>
  <c r="AE28" i="51"/>
  <c r="AD28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AH24" i="51"/>
  <c r="AG24" i="51"/>
  <c r="AF24" i="51"/>
  <c r="AE24" i="51"/>
  <c r="AD24" i="51"/>
  <c r="AC24" i="51"/>
  <c r="AB24" i="51"/>
  <c r="AA24" i="51"/>
  <c r="Z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B24" i="51"/>
  <c r="AH20" i="51"/>
  <c r="AG20" i="51"/>
  <c r="AF20" i="51"/>
  <c r="AE20" i="51"/>
  <c r="AD20" i="51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F20" i="51"/>
  <c r="E20" i="51"/>
  <c r="D20" i="51"/>
  <c r="C20" i="51"/>
  <c r="B20" i="51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AH10" i="51"/>
  <c r="AH11" i="51"/>
  <c r="AG10" i="51"/>
  <c r="AG11" i="51"/>
  <c r="AF10" i="51"/>
  <c r="AF11" i="51"/>
  <c r="AE10" i="51"/>
  <c r="AE11" i="51"/>
  <c r="AD10" i="51"/>
  <c r="AD11" i="51"/>
  <c r="AC10" i="51"/>
  <c r="AC11" i="51"/>
  <c r="AB10" i="51"/>
  <c r="AB11" i="51"/>
  <c r="AA10" i="51"/>
  <c r="AA11" i="51"/>
  <c r="Z10" i="51"/>
  <c r="Z11" i="51"/>
  <c r="Y10" i="51"/>
  <c r="Y11" i="51"/>
  <c r="X10" i="51"/>
  <c r="X11" i="51"/>
  <c r="W10" i="51"/>
  <c r="W11" i="51"/>
  <c r="V10" i="51"/>
  <c r="V11" i="51"/>
  <c r="U10" i="51"/>
  <c r="U11" i="51"/>
  <c r="T10" i="51"/>
  <c r="T11" i="51"/>
  <c r="S10" i="51"/>
  <c r="S11" i="51"/>
  <c r="R10" i="51"/>
  <c r="R11" i="51"/>
  <c r="Q10" i="51"/>
  <c r="Q11" i="51"/>
  <c r="P10" i="51"/>
  <c r="P11" i="51"/>
  <c r="O10" i="51"/>
  <c r="O11" i="51"/>
  <c r="N10" i="51"/>
  <c r="N11" i="51"/>
  <c r="M10" i="51"/>
  <c r="M11" i="51"/>
  <c r="L10" i="51"/>
  <c r="L11" i="51"/>
  <c r="K10" i="51"/>
  <c r="K11" i="51"/>
  <c r="J10" i="51"/>
  <c r="J11" i="51"/>
  <c r="I10" i="51"/>
  <c r="I11" i="51"/>
  <c r="H10" i="51"/>
  <c r="H11" i="51"/>
  <c r="G10" i="51"/>
  <c r="G11" i="51"/>
  <c r="F10" i="51"/>
  <c r="F11" i="51"/>
  <c r="E10" i="51"/>
  <c r="E11" i="51"/>
  <c r="D10" i="51"/>
  <c r="D11" i="51"/>
  <c r="C10" i="51"/>
  <c r="C11" i="51"/>
  <c r="B10" i="51"/>
  <c r="B11" i="51"/>
  <c r="AH26" i="50"/>
  <c r="AH27" i="50"/>
  <c r="AH22" i="50"/>
  <c r="AH23" i="50"/>
  <c r="AH31" i="50"/>
  <c r="AG26" i="50"/>
  <c r="AG27" i="50"/>
  <c r="AG22" i="50"/>
  <c r="AG23" i="50"/>
  <c r="AG31" i="50"/>
  <c r="AF26" i="50"/>
  <c r="AF27" i="50"/>
  <c r="AF22" i="50"/>
  <c r="AF23" i="50"/>
  <c r="AF31" i="50"/>
  <c r="AE26" i="50"/>
  <c r="AE27" i="50"/>
  <c r="AE22" i="50"/>
  <c r="AE23" i="50"/>
  <c r="AE31" i="50"/>
  <c r="AD26" i="50"/>
  <c r="AD27" i="50"/>
  <c r="AD22" i="50"/>
  <c r="AD23" i="50"/>
  <c r="AD31" i="50"/>
  <c r="AC26" i="50"/>
  <c r="AC27" i="50"/>
  <c r="AC22" i="50"/>
  <c r="AC23" i="50"/>
  <c r="AC31" i="50"/>
  <c r="AB26" i="50"/>
  <c r="AB27" i="50"/>
  <c r="AB22" i="50"/>
  <c r="AB23" i="50"/>
  <c r="AB31" i="50"/>
  <c r="AA26" i="50"/>
  <c r="AA27" i="50"/>
  <c r="AA22" i="50"/>
  <c r="AA23" i="50"/>
  <c r="AA31" i="50"/>
  <c r="Z26" i="50"/>
  <c r="Z27" i="50"/>
  <c r="Z22" i="50"/>
  <c r="Z23" i="50"/>
  <c r="Z31" i="50"/>
  <c r="Y26" i="50"/>
  <c r="Y27" i="50"/>
  <c r="Y22" i="50"/>
  <c r="Y23" i="50"/>
  <c r="Y31" i="50"/>
  <c r="X26" i="50"/>
  <c r="X27" i="50"/>
  <c r="X22" i="50"/>
  <c r="X23" i="50"/>
  <c r="X31" i="50"/>
  <c r="W26" i="50"/>
  <c r="W27" i="50"/>
  <c r="W22" i="50"/>
  <c r="W23" i="50"/>
  <c r="W31" i="50"/>
  <c r="V26" i="50"/>
  <c r="V27" i="50"/>
  <c r="V22" i="50"/>
  <c r="V23" i="50"/>
  <c r="V31" i="50"/>
  <c r="U26" i="50"/>
  <c r="U27" i="50"/>
  <c r="U22" i="50"/>
  <c r="U23" i="50"/>
  <c r="U31" i="50"/>
  <c r="T26" i="50"/>
  <c r="T27" i="50"/>
  <c r="T22" i="50"/>
  <c r="T23" i="50"/>
  <c r="T31" i="50"/>
  <c r="S26" i="50"/>
  <c r="S27" i="50"/>
  <c r="S22" i="50"/>
  <c r="S23" i="50"/>
  <c r="S31" i="50"/>
  <c r="R26" i="50"/>
  <c r="R27" i="50"/>
  <c r="R22" i="50"/>
  <c r="R23" i="50"/>
  <c r="R31" i="50"/>
  <c r="Q26" i="50"/>
  <c r="Q27" i="50"/>
  <c r="Q22" i="50"/>
  <c r="Q23" i="50"/>
  <c r="Q31" i="50"/>
  <c r="P26" i="50"/>
  <c r="P27" i="50"/>
  <c r="P22" i="50"/>
  <c r="P23" i="50"/>
  <c r="P31" i="50"/>
  <c r="O26" i="50"/>
  <c r="O27" i="50"/>
  <c r="O22" i="50"/>
  <c r="O23" i="50"/>
  <c r="O31" i="50"/>
  <c r="N26" i="50"/>
  <c r="N27" i="50"/>
  <c r="N22" i="50"/>
  <c r="N23" i="50"/>
  <c r="N31" i="50"/>
  <c r="M26" i="50"/>
  <c r="M27" i="50"/>
  <c r="M22" i="50"/>
  <c r="M23" i="50"/>
  <c r="M31" i="50"/>
  <c r="L26" i="50"/>
  <c r="L27" i="50"/>
  <c r="L22" i="50"/>
  <c r="L23" i="50"/>
  <c r="L31" i="50"/>
  <c r="K26" i="50"/>
  <c r="K27" i="50"/>
  <c r="K22" i="50"/>
  <c r="K23" i="50"/>
  <c r="K31" i="50"/>
  <c r="J26" i="50"/>
  <c r="J27" i="50"/>
  <c r="J22" i="50"/>
  <c r="J23" i="50"/>
  <c r="J31" i="50"/>
  <c r="I26" i="50"/>
  <c r="I27" i="50"/>
  <c r="I22" i="50"/>
  <c r="I23" i="50"/>
  <c r="I31" i="50"/>
  <c r="H26" i="50"/>
  <c r="H27" i="50"/>
  <c r="H22" i="50"/>
  <c r="H23" i="50"/>
  <c r="H31" i="50"/>
  <c r="G26" i="50"/>
  <c r="G27" i="50"/>
  <c r="G22" i="50"/>
  <c r="G23" i="50"/>
  <c r="G31" i="50"/>
  <c r="F26" i="50"/>
  <c r="F27" i="50"/>
  <c r="F22" i="50"/>
  <c r="F23" i="50"/>
  <c r="F31" i="50"/>
  <c r="E26" i="50"/>
  <c r="E27" i="50"/>
  <c r="E22" i="50"/>
  <c r="E23" i="50"/>
  <c r="E31" i="50"/>
  <c r="D26" i="50"/>
  <c r="D27" i="50"/>
  <c r="D22" i="50"/>
  <c r="D23" i="50"/>
  <c r="D31" i="50"/>
  <c r="C26" i="50"/>
  <c r="C27" i="50"/>
  <c r="C22" i="50"/>
  <c r="C23" i="50"/>
  <c r="C31" i="50"/>
  <c r="B26" i="50"/>
  <c r="B27" i="50"/>
  <c r="B22" i="50"/>
  <c r="B23" i="50"/>
  <c r="B31" i="50"/>
  <c r="AH18" i="50"/>
  <c r="AH19" i="50"/>
  <c r="AH14" i="50"/>
  <c r="AH15" i="50"/>
  <c r="AH30" i="50"/>
  <c r="AG18" i="50"/>
  <c r="AG19" i="50"/>
  <c r="AG14" i="50"/>
  <c r="AG15" i="50"/>
  <c r="AG30" i="50"/>
  <c r="AF18" i="50"/>
  <c r="AF19" i="50"/>
  <c r="AF14" i="50"/>
  <c r="AF15" i="50"/>
  <c r="AF30" i="50"/>
  <c r="AE18" i="50"/>
  <c r="AE19" i="50"/>
  <c r="AE14" i="50"/>
  <c r="AE15" i="50"/>
  <c r="AE30" i="50"/>
  <c r="AD18" i="50"/>
  <c r="AD19" i="50"/>
  <c r="AD14" i="50"/>
  <c r="AD15" i="50"/>
  <c r="AD30" i="50"/>
  <c r="AC18" i="50"/>
  <c r="AC19" i="50"/>
  <c r="AC14" i="50"/>
  <c r="AC15" i="50"/>
  <c r="AC30" i="50"/>
  <c r="AB18" i="50"/>
  <c r="AB19" i="50"/>
  <c r="AB14" i="50"/>
  <c r="AB15" i="50"/>
  <c r="AB30" i="50"/>
  <c r="AA18" i="50"/>
  <c r="AA19" i="50"/>
  <c r="AA14" i="50"/>
  <c r="AA15" i="50"/>
  <c r="AA30" i="50"/>
  <c r="Z18" i="50"/>
  <c r="Z19" i="50"/>
  <c r="Z14" i="50"/>
  <c r="Z15" i="50"/>
  <c r="Z30" i="50"/>
  <c r="Y18" i="50"/>
  <c r="Y19" i="50"/>
  <c r="Y14" i="50"/>
  <c r="Y15" i="50"/>
  <c r="Y30" i="50"/>
  <c r="X18" i="50"/>
  <c r="X19" i="50"/>
  <c r="X14" i="50"/>
  <c r="X15" i="50"/>
  <c r="X30" i="50"/>
  <c r="W18" i="50"/>
  <c r="W19" i="50"/>
  <c r="W14" i="50"/>
  <c r="W15" i="50"/>
  <c r="W30" i="50"/>
  <c r="V18" i="50"/>
  <c r="V19" i="50"/>
  <c r="V14" i="50"/>
  <c r="V15" i="50"/>
  <c r="V30" i="50"/>
  <c r="U18" i="50"/>
  <c r="U19" i="50"/>
  <c r="U14" i="50"/>
  <c r="U15" i="50"/>
  <c r="U30" i="50"/>
  <c r="T18" i="50"/>
  <c r="T19" i="50"/>
  <c r="T14" i="50"/>
  <c r="T15" i="50"/>
  <c r="T30" i="50"/>
  <c r="S18" i="50"/>
  <c r="S19" i="50"/>
  <c r="S14" i="50"/>
  <c r="S15" i="50"/>
  <c r="S30" i="50"/>
  <c r="R18" i="50"/>
  <c r="R19" i="50"/>
  <c r="R14" i="50"/>
  <c r="R15" i="50"/>
  <c r="R30" i="50"/>
  <c r="Q18" i="50"/>
  <c r="Q19" i="50"/>
  <c r="Q14" i="50"/>
  <c r="Q15" i="50"/>
  <c r="Q30" i="50"/>
  <c r="P18" i="50"/>
  <c r="P19" i="50"/>
  <c r="P14" i="50"/>
  <c r="P15" i="50"/>
  <c r="P30" i="50"/>
  <c r="O18" i="50"/>
  <c r="O19" i="50"/>
  <c r="O14" i="50"/>
  <c r="O15" i="50"/>
  <c r="O30" i="50"/>
  <c r="N18" i="50"/>
  <c r="N19" i="50"/>
  <c r="N14" i="50"/>
  <c r="N15" i="50"/>
  <c r="N30" i="50"/>
  <c r="M18" i="50"/>
  <c r="M19" i="50"/>
  <c r="M14" i="50"/>
  <c r="M15" i="50"/>
  <c r="M30" i="50"/>
  <c r="L18" i="50"/>
  <c r="L19" i="50"/>
  <c r="L14" i="50"/>
  <c r="L15" i="50"/>
  <c r="L30" i="50"/>
  <c r="K18" i="50"/>
  <c r="K19" i="50"/>
  <c r="K14" i="50"/>
  <c r="K15" i="50"/>
  <c r="K30" i="50"/>
  <c r="J18" i="50"/>
  <c r="J19" i="50"/>
  <c r="J14" i="50"/>
  <c r="J15" i="50"/>
  <c r="J30" i="50"/>
  <c r="I18" i="50"/>
  <c r="I19" i="50"/>
  <c r="I14" i="50"/>
  <c r="I15" i="50"/>
  <c r="I30" i="50"/>
  <c r="H18" i="50"/>
  <c r="H19" i="50"/>
  <c r="H14" i="50"/>
  <c r="H15" i="50"/>
  <c r="H30" i="50"/>
  <c r="G18" i="50"/>
  <c r="G19" i="50"/>
  <c r="G14" i="50"/>
  <c r="G15" i="50"/>
  <c r="G30" i="50"/>
  <c r="F18" i="50"/>
  <c r="F19" i="50"/>
  <c r="F14" i="50"/>
  <c r="F15" i="50"/>
  <c r="F30" i="50"/>
  <c r="E18" i="50"/>
  <c r="E19" i="50"/>
  <c r="E14" i="50"/>
  <c r="E15" i="50"/>
  <c r="E30" i="50"/>
  <c r="D18" i="50"/>
  <c r="D19" i="50"/>
  <c r="D14" i="50"/>
  <c r="D15" i="50"/>
  <c r="D30" i="50"/>
  <c r="C18" i="50"/>
  <c r="C19" i="50"/>
  <c r="C14" i="50"/>
  <c r="C15" i="50"/>
  <c r="C30" i="50"/>
  <c r="B18" i="50"/>
  <c r="B19" i="50"/>
  <c r="B14" i="50"/>
  <c r="B15" i="50"/>
  <c r="B30" i="50"/>
  <c r="AH28" i="50"/>
  <c r="AG28" i="50"/>
  <c r="AF28" i="50"/>
  <c r="AE28" i="50"/>
  <c r="AD28" i="50"/>
  <c r="AC28" i="50"/>
  <c r="AB28" i="50"/>
  <c r="AA28" i="50"/>
  <c r="Z28" i="50"/>
  <c r="Y28" i="50"/>
  <c r="X28" i="50"/>
  <c r="W28" i="50"/>
  <c r="V28" i="50"/>
  <c r="U28" i="50"/>
  <c r="T28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AH24" i="50"/>
  <c r="AG24" i="50"/>
  <c r="AF24" i="50"/>
  <c r="AE24" i="50"/>
  <c r="AD24" i="50"/>
  <c r="AC24" i="50"/>
  <c r="AB24" i="50"/>
  <c r="AA24" i="50"/>
  <c r="Z24" i="50"/>
  <c r="Y24" i="50"/>
  <c r="X24" i="50"/>
  <c r="W24" i="50"/>
  <c r="V24" i="50"/>
  <c r="U24" i="50"/>
  <c r="T24" i="50"/>
  <c r="S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C24" i="50"/>
  <c r="B24" i="50"/>
  <c r="AH20" i="50"/>
  <c r="AG20" i="50"/>
  <c r="AF20" i="50"/>
  <c r="AE20" i="50"/>
  <c r="AD20" i="50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AH10" i="50"/>
  <c r="AH11" i="50"/>
  <c r="AG10" i="50"/>
  <c r="AG11" i="50"/>
  <c r="AF10" i="50"/>
  <c r="AF11" i="50"/>
  <c r="AE10" i="50"/>
  <c r="AE11" i="50"/>
  <c r="AD10" i="50"/>
  <c r="AD11" i="50"/>
  <c r="AC10" i="50"/>
  <c r="AC11" i="50"/>
  <c r="AB10" i="50"/>
  <c r="AB11" i="50"/>
  <c r="AA10" i="50"/>
  <c r="AA11" i="50"/>
  <c r="Z10" i="50"/>
  <c r="Z11" i="50"/>
  <c r="Y10" i="50"/>
  <c r="Y11" i="50"/>
  <c r="X10" i="50"/>
  <c r="X11" i="50"/>
  <c r="W10" i="50"/>
  <c r="W11" i="50"/>
  <c r="V10" i="50"/>
  <c r="V11" i="50"/>
  <c r="U10" i="50"/>
  <c r="U11" i="50"/>
  <c r="T10" i="50"/>
  <c r="T11" i="50"/>
  <c r="S10" i="50"/>
  <c r="S11" i="50"/>
  <c r="R10" i="50"/>
  <c r="R11" i="50"/>
  <c r="Q10" i="50"/>
  <c r="Q11" i="50"/>
  <c r="P10" i="50"/>
  <c r="P11" i="50"/>
  <c r="O10" i="50"/>
  <c r="O11" i="50"/>
  <c r="N10" i="50"/>
  <c r="N11" i="50"/>
  <c r="M10" i="50"/>
  <c r="M11" i="50"/>
  <c r="L10" i="50"/>
  <c r="L11" i="50"/>
  <c r="K10" i="50"/>
  <c r="K11" i="50"/>
  <c r="J10" i="50"/>
  <c r="J11" i="50"/>
  <c r="I10" i="50"/>
  <c r="I11" i="50"/>
  <c r="H10" i="50"/>
  <c r="H11" i="50"/>
  <c r="G10" i="50"/>
  <c r="G11" i="50"/>
  <c r="F10" i="50"/>
  <c r="F11" i="50"/>
  <c r="E10" i="50"/>
  <c r="E11" i="50"/>
  <c r="D10" i="50"/>
  <c r="D11" i="50"/>
  <c r="C10" i="50"/>
  <c r="C11" i="50"/>
  <c r="B10" i="50"/>
  <c r="B11" i="50"/>
  <c r="AH26" i="49"/>
  <c r="AH27" i="49"/>
  <c r="AH22" i="49"/>
  <c r="AH23" i="49"/>
  <c r="AH31" i="49"/>
  <c r="AG26" i="49"/>
  <c r="AG27" i="49"/>
  <c r="AG22" i="49"/>
  <c r="AG23" i="49"/>
  <c r="AG31" i="49"/>
  <c r="AF26" i="49"/>
  <c r="AF27" i="49"/>
  <c r="AF22" i="49"/>
  <c r="AF23" i="49"/>
  <c r="AF31" i="49"/>
  <c r="AE26" i="49"/>
  <c r="AE27" i="49"/>
  <c r="AE22" i="49"/>
  <c r="AE23" i="49"/>
  <c r="AE31" i="49"/>
  <c r="AD26" i="49"/>
  <c r="AD27" i="49"/>
  <c r="AD22" i="49"/>
  <c r="AD23" i="49"/>
  <c r="AD31" i="49"/>
  <c r="AC26" i="49"/>
  <c r="AC27" i="49"/>
  <c r="AC22" i="49"/>
  <c r="AC23" i="49"/>
  <c r="AC31" i="49"/>
  <c r="AB26" i="49"/>
  <c r="AB27" i="49"/>
  <c r="AB22" i="49"/>
  <c r="AB23" i="49"/>
  <c r="AB31" i="49"/>
  <c r="AA26" i="49"/>
  <c r="AA27" i="49"/>
  <c r="AA22" i="49"/>
  <c r="AA23" i="49"/>
  <c r="AA31" i="49"/>
  <c r="Z26" i="49"/>
  <c r="Z27" i="49"/>
  <c r="Z22" i="49"/>
  <c r="Z23" i="49"/>
  <c r="Z31" i="49"/>
  <c r="Y26" i="49"/>
  <c r="Y27" i="49"/>
  <c r="Y22" i="49"/>
  <c r="Y23" i="49"/>
  <c r="Y31" i="49"/>
  <c r="X26" i="49"/>
  <c r="X27" i="49"/>
  <c r="X22" i="49"/>
  <c r="X23" i="49"/>
  <c r="X31" i="49"/>
  <c r="W26" i="49"/>
  <c r="W27" i="49"/>
  <c r="W22" i="49"/>
  <c r="W23" i="49"/>
  <c r="W31" i="49"/>
  <c r="V26" i="49"/>
  <c r="V27" i="49"/>
  <c r="V22" i="49"/>
  <c r="V23" i="49"/>
  <c r="V31" i="49"/>
  <c r="U26" i="49"/>
  <c r="U27" i="49"/>
  <c r="U22" i="49"/>
  <c r="U23" i="49"/>
  <c r="U31" i="49"/>
  <c r="T26" i="49"/>
  <c r="T27" i="49"/>
  <c r="T22" i="49"/>
  <c r="T23" i="49"/>
  <c r="T31" i="49"/>
  <c r="S26" i="49"/>
  <c r="S27" i="49"/>
  <c r="S22" i="49"/>
  <c r="S23" i="49"/>
  <c r="S31" i="49"/>
  <c r="R26" i="49"/>
  <c r="R27" i="49"/>
  <c r="R22" i="49"/>
  <c r="R23" i="49"/>
  <c r="R31" i="49"/>
  <c r="Q26" i="49"/>
  <c r="Q27" i="49"/>
  <c r="Q22" i="49"/>
  <c r="Q23" i="49"/>
  <c r="Q31" i="49"/>
  <c r="P26" i="49"/>
  <c r="P27" i="49"/>
  <c r="P22" i="49"/>
  <c r="P23" i="49"/>
  <c r="P31" i="49"/>
  <c r="O26" i="49"/>
  <c r="O27" i="49"/>
  <c r="O22" i="49"/>
  <c r="O23" i="49"/>
  <c r="O31" i="49"/>
  <c r="N26" i="49"/>
  <c r="N27" i="49"/>
  <c r="N22" i="49"/>
  <c r="N23" i="49"/>
  <c r="N31" i="49"/>
  <c r="M26" i="49"/>
  <c r="M27" i="49"/>
  <c r="M22" i="49"/>
  <c r="M23" i="49"/>
  <c r="M31" i="49"/>
  <c r="L26" i="49"/>
  <c r="L27" i="49"/>
  <c r="L22" i="49"/>
  <c r="L23" i="49"/>
  <c r="L31" i="49"/>
  <c r="K26" i="49"/>
  <c r="K27" i="49"/>
  <c r="K22" i="49"/>
  <c r="K23" i="49"/>
  <c r="K31" i="49"/>
  <c r="J26" i="49"/>
  <c r="J27" i="49"/>
  <c r="J22" i="49"/>
  <c r="J23" i="49"/>
  <c r="J31" i="49"/>
  <c r="I26" i="49"/>
  <c r="I27" i="49"/>
  <c r="I22" i="49"/>
  <c r="I23" i="49"/>
  <c r="I31" i="49"/>
  <c r="H26" i="49"/>
  <c r="H27" i="49"/>
  <c r="H22" i="49"/>
  <c r="H23" i="49"/>
  <c r="H31" i="49"/>
  <c r="G26" i="49"/>
  <c r="G27" i="49"/>
  <c r="G22" i="49"/>
  <c r="G23" i="49"/>
  <c r="G31" i="49"/>
  <c r="F26" i="49"/>
  <c r="F27" i="49"/>
  <c r="F22" i="49"/>
  <c r="F23" i="49"/>
  <c r="F31" i="49"/>
  <c r="E26" i="49"/>
  <c r="E27" i="49"/>
  <c r="E22" i="49"/>
  <c r="E23" i="49"/>
  <c r="E31" i="49"/>
  <c r="D26" i="49"/>
  <c r="D27" i="49"/>
  <c r="D22" i="49"/>
  <c r="D23" i="49"/>
  <c r="D31" i="49"/>
  <c r="C26" i="49"/>
  <c r="C27" i="49"/>
  <c r="C22" i="49"/>
  <c r="C23" i="49"/>
  <c r="C31" i="49"/>
  <c r="B26" i="49"/>
  <c r="B27" i="49"/>
  <c r="B22" i="49"/>
  <c r="B23" i="49"/>
  <c r="B31" i="49"/>
  <c r="AH18" i="49"/>
  <c r="AH19" i="49"/>
  <c r="AH14" i="49"/>
  <c r="AH15" i="49"/>
  <c r="AH30" i="49"/>
  <c r="AG18" i="49"/>
  <c r="AG19" i="49"/>
  <c r="AG14" i="49"/>
  <c r="AG15" i="49"/>
  <c r="AG30" i="49"/>
  <c r="AF18" i="49"/>
  <c r="AF19" i="49"/>
  <c r="AF14" i="49"/>
  <c r="AF15" i="49"/>
  <c r="AF30" i="49"/>
  <c r="AE18" i="49"/>
  <c r="AE19" i="49"/>
  <c r="AE14" i="49"/>
  <c r="AE15" i="49"/>
  <c r="AE30" i="49"/>
  <c r="AD18" i="49"/>
  <c r="AD19" i="49"/>
  <c r="AD14" i="49"/>
  <c r="AD15" i="49"/>
  <c r="AD30" i="49"/>
  <c r="AC18" i="49"/>
  <c r="AC19" i="49"/>
  <c r="AC14" i="49"/>
  <c r="AC15" i="49"/>
  <c r="AC30" i="49"/>
  <c r="AB18" i="49"/>
  <c r="AB19" i="49"/>
  <c r="AB14" i="49"/>
  <c r="AB15" i="49"/>
  <c r="AB30" i="49"/>
  <c r="AA18" i="49"/>
  <c r="AA19" i="49"/>
  <c r="AA14" i="49"/>
  <c r="AA15" i="49"/>
  <c r="AA30" i="49"/>
  <c r="Z18" i="49"/>
  <c r="Z19" i="49"/>
  <c r="Z14" i="49"/>
  <c r="Z15" i="49"/>
  <c r="Z30" i="49"/>
  <c r="Y18" i="49"/>
  <c r="Y19" i="49"/>
  <c r="Y14" i="49"/>
  <c r="Y15" i="49"/>
  <c r="Y30" i="49"/>
  <c r="X18" i="49"/>
  <c r="X19" i="49"/>
  <c r="X14" i="49"/>
  <c r="X15" i="49"/>
  <c r="X30" i="49"/>
  <c r="W18" i="49"/>
  <c r="W19" i="49"/>
  <c r="W14" i="49"/>
  <c r="W15" i="49"/>
  <c r="W30" i="49"/>
  <c r="V18" i="49"/>
  <c r="V19" i="49"/>
  <c r="V14" i="49"/>
  <c r="V15" i="49"/>
  <c r="V30" i="49"/>
  <c r="U18" i="49"/>
  <c r="U19" i="49"/>
  <c r="U14" i="49"/>
  <c r="U15" i="49"/>
  <c r="U30" i="49"/>
  <c r="T18" i="49"/>
  <c r="T19" i="49"/>
  <c r="T14" i="49"/>
  <c r="T15" i="49"/>
  <c r="T30" i="49"/>
  <c r="S18" i="49"/>
  <c r="S19" i="49"/>
  <c r="S14" i="49"/>
  <c r="S15" i="49"/>
  <c r="S30" i="49"/>
  <c r="R18" i="49"/>
  <c r="R19" i="49"/>
  <c r="R14" i="49"/>
  <c r="R15" i="49"/>
  <c r="R30" i="49"/>
  <c r="Q18" i="49"/>
  <c r="Q19" i="49"/>
  <c r="Q14" i="49"/>
  <c r="Q15" i="49"/>
  <c r="Q30" i="49"/>
  <c r="P18" i="49"/>
  <c r="P19" i="49"/>
  <c r="P14" i="49"/>
  <c r="P15" i="49"/>
  <c r="P30" i="49"/>
  <c r="O18" i="49"/>
  <c r="O19" i="49"/>
  <c r="O14" i="49"/>
  <c r="O15" i="49"/>
  <c r="O30" i="49"/>
  <c r="N18" i="49"/>
  <c r="N19" i="49"/>
  <c r="N14" i="49"/>
  <c r="N15" i="49"/>
  <c r="N30" i="49"/>
  <c r="M18" i="49"/>
  <c r="M19" i="49"/>
  <c r="M14" i="49"/>
  <c r="M15" i="49"/>
  <c r="M30" i="49"/>
  <c r="L18" i="49"/>
  <c r="L19" i="49"/>
  <c r="L14" i="49"/>
  <c r="L15" i="49"/>
  <c r="L30" i="49"/>
  <c r="K18" i="49"/>
  <c r="K19" i="49"/>
  <c r="K14" i="49"/>
  <c r="K15" i="49"/>
  <c r="K30" i="49"/>
  <c r="J18" i="49"/>
  <c r="J19" i="49"/>
  <c r="J14" i="49"/>
  <c r="J15" i="49"/>
  <c r="J30" i="49"/>
  <c r="I18" i="49"/>
  <c r="I19" i="49"/>
  <c r="I14" i="49"/>
  <c r="I15" i="49"/>
  <c r="I30" i="49"/>
  <c r="H18" i="49"/>
  <c r="H19" i="49"/>
  <c r="H14" i="49"/>
  <c r="H15" i="49"/>
  <c r="H30" i="49"/>
  <c r="G18" i="49"/>
  <c r="G19" i="49"/>
  <c r="G14" i="49"/>
  <c r="G15" i="49"/>
  <c r="G30" i="49"/>
  <c r="F18" i="49"/>
  <c r="F19" i="49"/>
  <c r="F14" i="49"/>
  <c r="F15" i="49"/>
  <c r="F30" i="49"/>
  <c r="E18" i="49"/>
  <c r="E19" i="49"/>
  <c r="E14" i="49"/>
  <c r="E15" i="49"/>
  <c r="E30" i="49"/>
  <c r="D18" i="49"/>
  <c r="D19" i="49"/>
  <c r="D14" i="49"/>
  <c r="D15" i="49"/>
  <c r="D30" i="49"/>
  <c r="C18" i="49"/>
  <c r="C19" i="49"/>
  <c r="C14" i="49"/>
  <c r="C15" i="49"/>
  <c r="C30" i="49"/>
  <c r="B18" i="49"/>
  <c r="B19" i="49"/>
  <c r="B14" i="49"/>
  <c r="B15" i="49"/>
  <c r="B30" i="49"/>
  <c r="AH28" i="49"/>
  <c r="AG28" i="49"/>
  <c r="AF28" i="49"/>
  <c r="AE28" i="49"/>
  <c r="AD28" i="49"/>
  <c r="AC28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AH24" i="49"/>
  <c r="AG24" i="49"/>
  <c r="AF24" i="49"/>
  <c r="AE24" i="49"/>
  <c r="AD24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AH20" i="49"/>
  <c r="AG20" i="49"/>
  <c r="AF20" i="49"/>
  <c r="AE20" i="49"/>
  <c r="AD20" i="49"/>
  <c r="AC20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J16" i="49"/>
  <c r="I16" i="49"/>
  <c r="H16" i="49"/>
  <c r="G16" i="49"/>
  <c r="F16" i="49"/>
  <c r="E16" i="49"/>
  <c r="D16" i="49"/>
  <c r="C16" i="49"/>
  <c r="B16" i="49"/>
  <c r="AH10" i="49"/>
  <c r="AH11" i="49"/>
  <c r="AG10" i="49"/>
  <c r="AG11" i="49"/>
  <c r="AF10" i="49"/>
  <c r="AF11" i="49"/>
  <c r="AE10" i="49"/>
  <c r="AE11" i="49"/>
  <c r="AD10" i="49"/>
  <c r="AD11" i="49"/>
  <c r="AC10" i="49"/>
  <c r="AC11" i="49"/>
  <c r="AB10" i="49"/>
  <c r="AB11" i="49"/>
  <c r="AA10" i="49"/>
  <c r="AA11" i="49"/>
  <c r="Z10" i="49"/>
  <c r="Z11" i="49"/>
  <c r="Y10" i="49"/>
  <c r="Y11" i="49"/>
  <c r="X10" i="49"/>
  <c r="X11" i="49"/>
  <c r="W10" i="49"/>
  <c r="W11" i="49"/>
  <c r="V10" i="49"/>
  <c r="V11" i="49"/>
  <c r="U10" i="49"/>
  <c r="U11" i="49"/>
  <c r="T10" i="49"/>
  <c r="T11" i="49"/>
  <c r="S10" i="49"/>
  <c r="S11" i="49"/>
  <c r="R10" i="49"/>
  <c r="R11" i="49"/>
  <c r="Q10" i="49"/>
  <c r="Q11" i="49"/>
  <c r="P10" i="49"/>
  <c r="P11" i="49"/>
  <c r="O10" i="49"/>
  <c r="O11" i="49"/>
  <c r="N10" i="49"/>
  <c r="N11" i="49"/>
  <c r="M10" i="49"/>
  <c r="M11" i="49"/>
  <c r="L10" i="49"/>
  <c r="L11" i="49"/>
  <c r="K10" i="49"/>
  <c r="K11" i="49"/>
  <c r="J10" i="49"/>
  <c r="J11" i="49"/>
  <c r="I10" i="49"/>
  <c r="I11" i="49"/>
  <c r="H10" i="49"/>
  <c r="H11" i="49"/>
  <c r="G10" i="49"/>
  <c r="G11" i="49"/>
  <c r="F10" i="49"/>
  <c r="F11" i="49"/>
  <c r="E10" i="49"/>
  <c r="E11" i="49"/>
  <c r="D10" i="49"/>
  <c r="D11" i="49"/>
  <c r="C10" i="49"/>
  <c r="C11" i="49"/>
  <c r="B10" i="49"/>
  <c r="B11" i="49"/>
  <c r="AH26" i="48"/>
  <c r="AH27" i="48"/>
  <c r="AH22" i="48"/>
  <c r="AH23" i="48"/>
  <c r="AH31" i="48"/>
  <c r="AG26" i="48"/>
  <c r="AG27" i="48"/>
  <c r="AG22" i="48"/>
  <c r="AG23" i="48"/>
  <c r="AG31" i="48"/>
  <c r="AF26" i="48"/>
  <c r="AF27" i="48"/>
  <c r="AF22" i="48"/>
  <c r="AF23" i="48"/>
  <c r="AF31" i="48"/>
  <c r="AE26" i="48"/>
  <c r="AE27" i="48"/>
  <c r="AE22" i="48"/>
  <c r="AE23" i="48"/>
  <c r="AE31" i="48"/>
  <c r="AD26" i="48"/>
  <c r="AD27" i="48"/>
  <c r="AD22" i="48"/>
  <c r="AD23" i="48"/>
  <c r="AD31" i="48"/>
  <c r="AC26" i="48"/>
  <c r="AC27" i="48"/>
  <c r="AC22" i="48"/>
  <c r="AC23" i="48"/>
  <c r="AC31" i="48"/>
  <c r="AB26" i="48"/>
  <c r="AB27" i="48"/>
  <c r="AB22" i="48"/>
  <c r="AB23" i="48"/>
  <c r="AB31" i="48"/>
  <c r="AA26" i="48"/>
  <c r="AA27" i="48"/>
  <c r="AA22" i="48"/>
  <c r="AA23" i="48"/>
  <c r="AA31" i="48"/>
  <c r="Z26" i="48"/>
  <c r="Z27" i="48"/>
  <c r="Z22" i="48"/>
  <c r="Z23" i="48"/>
  <c r="Z31" i="48"/>
  <c r="Y26" i="48"/>
  <c r="Y27" i="48"/>
  <c r="Y22" i="48"/>
  <c r="Y23" i="48"/>
  <c r="Y31" i="48"/>
  <c r="X26" i="48"/>
  <c r="X27" i="48"/>
  <c r="X22" i="48"/>
  <c r="X23" i="48"/>
  <c r="X31" i="48"/>
  <c r="W26" i="48"/>
  <c r="W27" i="48"/>
  <c r="W22" i="48"/>
  <c r="W23" i="48"/>
  <c r="W31" i="48"/>
  <c r="V26" i="48"/>
  <c r="V27" i="48"/>
  <c r="V22" i="48"/>
  <c r="V23" i="48"/>
  <c r="V31" i="48"/>
  <c r="U26" i="48"/>
  <c r="U27" i="48"/>
  <c r="U22" i="48"/>
  <c r="U23" i="48"/>
  <c r="U31" i="48"/>
  <c r="T26" i="48"/>
  <c r="T27" i="48"/>
  <c r="T22" i="48"/>
  <c r="T23" i="48"/>
  <c r="T31" i="48"/>
  <c r="S26" i="48"/>
  <c r="S27" i="48"/>
  <c r="S22" i="48"/>
  <c r="S23" i="48"/>
  <c r="S31" i="48"/>
  <c r="R26" i="48"/>
  <c r="R27" i="48"/>
  <c r="R22" i="48"/>
  <c r="R23" i="48"/>
  <c r="R31" i="48"/>
  <c r="Q26" i="48"/>
  <c r="Q27" i="48"/>
  <c r="Q22" i="48"/>
  <c r="Q23" i="48"/>
  <c r="Q31" i="48"/>
  <c r="P26" i="48"/>
  <c r="P27" i="48"/>
  <c r="P22" i="48"/>
  <c r="P23" i="48"/>
  <c r="P31" i="48"/>
  <c r="O26" i="48"/>
  <c r="O27" i="48"/>
  <c r="O22" i="48"/>
  <c r="O23" i="48"/>
  <c r="O31" i="48"/>
  <c r="N26" i="48"/>
  <c r="N27" i="48"/>
  <c r="N22" i="48"/>
  <c r="N23" i="48"/>
  <c r="N31" i="48"/>
  <c r="M26" i="48"/>
  <c r="M27" i="48"/>
  <c r="M22" i="48"/>
  <c r="M23" i="48"/>
  <c r="M31" i="48"/>
  <c r="L26" i="48"/>
  <c r="L27" i="48"/>
  <c r="L22" i="48"/>
  <c r="L23" i="48"/>
  <c r="L31" i="48"/>
  <c r="K26" i="48"/>
  <c r="K27" i="48"/>
  <c r="K22" i="48"/>
  <c r="K23" i="48"/>
  <c r="K31" i="48"/>
  <c r="J26" i="48"/>
  <c r="J27" i="48"/>
  <c r="J22" i="48"/>
  <c r="J23" i="48"/>
  <c r="J31" i="48"/>
  <c r="I26" i="48"/>
  <c r="I27" i="48"/>
  <c r="I22" i="48"/>
  <c r="I23" i="48"/>
  <c r="I31" i="48"/>
  <c r="H26" i="48"/>
  <c r="H27" i="48"/>
  <c r="H22" i="48"/>
  <c r="H23" i="48"/>
  <c r="H31" i="48"/>
  <c r="G26" i="48"/>
  <c r="G27" i="48"/>
  <c r="G22" i="48"/>
  <c r="G23" i="48"/>
  <c r="G31" i="48"/>
  <c r="F26" i="48"/>
  <c r="F27" i="48"/>
  <c r="F22" i="48"/>
  <c r="F23" i="48"/>
  <c r="F31" i="48"/>
  <c r="E26" i="48"/>
  <c r="E27" i="48"/>
  <c r="E22" i="48"/>
  <c r="E23" i="48"/>
  <c r="E31" i="48"/>
  <c r="D26" i="48"/>
  <c r="D27" i="48"/>
  <c r="D22" i="48"/>
  <c r="D23" i="48"/>
  <c r="D31" i="48"/>
  <c r="C26" i="48"/>
  <c r="C27" i="48"/>
  <c r="C22" i="48"/>
  <c r="C23" i="48"/>
  <c r="C31" i="48"/>
  <c r="B26" i="48"/>
  <c r="B27" i="48"/>
  <c r="B22" i="48"/>
  <c r="B23" i="48"/>
  <c r="B31" i="48"/>
  <c r="AH18" i="48"/>
  <c r="AH19" i="48"/>
  <c r="AH14" i="48"/>
  <c r="AH15" i="48"/>
  <c r="AH30" i="48"/>
  <c r="AG18" i="48"/>
  <c r="AG19" i="48"/>
  <c r="AG14" i="48"/>
  <c r="AG15" i="48"/>
  <c r="AG30" i="48"/>
  <c r="AF18" i="48"/>
  <c r="AF19" i="48"/>
  <c r="AF14" i="48"/>
  <c r="AF15" i="48"/>
  <c r="AF30" i="48"/>
  <c r="AE18" i="48"/>
  <c r="AE19" i="48"/>
  <c r="AE14" i="48"/>
  <c r="AE15" i="48"/>
  <c r="AE30" i="48"/>
  <c r="AD18" i="48"/>
  <c r="AD19" i="48"/>
  <c r="AD14" i="48"/>
  <c r="AD15" i="48"/>
  <c r="AD30" i="48"/>
  <c r="AC18" i="48"/>
  <c r="AC19" i="48"/>
  <c r="AC14" i="48"/>
  <c r="AC15" i="48"/>
  <c r="AC30" i="48"/>
  <c r="AB18" i="48"/>
  <c r="AB19" i="48"/>
  <c r="AB14" i="48"/>
  <c r="AB15" i="48"/>
  <c r="AB30" i="48"/>
  <c r="AA18" i="48"/>
  <c r="AA19" i="48"/>
  <c r="AA14" i="48"/>
  <c r="AA15" i="48"/>
  <c r="AA30" i="48"/>
  <c r="Z18" i="48"/>
  <c r="Z19" i="48"/>
  <c r="Z14" i="48"/>
  <c r="Z15" i="48"/>
  <c r="Z30" i="48"/>
  <c r="Y18" i="48"/>
  <c r="Y19" i="48"/>
  <c r="Y14" i="48"/>
  <c r="Y15" i="48"/>
  <c r="Y30" i="48"/>
  <c r="X18" i="48"/>
  <c r="X19" i="48"/>
  <c r="X14" i="48"/>
  <c r="X15" i="48"/>
  <c r="X30" i="48"/>
  <c r="W18" i="48"/>
  <c r="W19" i="48"/>
  <c r="W14" i="48"/>
  <c r="W15" i="48"/>
  <c r="W30" i="48"/>
  <c r="V18" i="48"/>
  <c r="V19" i="48"/>
  <c r="V14" i="48"/>
  <c r="V15" i="48"/>
  <c r="V30" i="48"/>
  <c r="U18" i="48"/>
  <c r="U19" i="48"/>
  <c r="U14" i="48"/>
  <c r="U15" i="48"/>
  <c r="U30" i="48"/>
  <c r="T18" i="48"/>
  <c r="T19" i="48"/>
  <c r="T14" i="48"/>
  <c r="T15" i="48"/>
  <c r="T30" i="48"/>
  <c r="S18" i="48"/>
  <c r="S19" i="48"/>
  <c r="S14" i="48"/>
  <c r="S15" i="48"/>
  <c r="S30" i="48"/>
  <c r="R18" i="48"/>
  <c r="R19" i="48"/>
  <c r="R14" i="48"/>
  <c r="R15" i="48"/>
  <c r="R30" i="48"/>
  <c r="Q18" i="48"/>
  <c r="Q19" i="48"/>
  <c r="Q14" i="48"/>
  <c r="Q15" i="48"/>
  <c r="Q30" i="48"/>
  <c r="P18" i="48"/>
  <c r="P19" i="48"/>
  <c r="P14" i="48"/>
  <c r="P15" i="48"/>
  <c r="P30" i="48"/>
  <c r="O18" i="48"/>
  <c r="O19" i="48"/>
  <c r="O14" i="48"/>
  <c r="O15" i="48"/>
  <c r="O30" i="48"/>
  <c r="N18" i="48"/>
  <c r="N19" i="48"/>
  <c r="N14" i="48"/>
  <c r="N15" i="48"/>
  <c r="N30" i="48"/>
  <c r="M18" i="48"/>
  <c r="M19" i="48"/>
  <c r="M14" i="48"/>
  <c r="M15" i="48"/>
  <c r="M30" i="48"/>
  <c r="L18" i="48"/>
  <c r="L19" i="48"/>
  <c r="L14" i="48"/>
  <c r="L15" i="48"/>
  <c r="L30" i="48"/>
  <c r="K18" i="48"/>
  <c r="K19" i="48"/>
  <c r="K14" i="48"/>
  <c r="K15" i="48"/>
  <c r="K30" i="48"/>
  <c r="J18" i="48"/>
  <c r="J19" i="48"/>
  <c r="J14" i="48"/>
  <c r="J15" i="48"/>
  <c r="J30" i="48"/>
  <c r="I18" i="48"/>
  <c r="I19" i="48"/>
  <c r="I14" i="48"/>
  <c r="I15" i="48"/>
  <c r="I30" i="48"/>
  <c r="H18" i="48"/>
  <c r="H19" i="48"/>
  <c r="H14" i="48"/>
  <c r="H15" i="48"/>
  <c r="H30" i="48"/>
  <c r="G18" i="48"/>
  <c r="G19" i="48"/>
  <c r="G14" i="48"/>
  <c r="G15" i="48"/>
  <c r="G30" i="48"/>
  <c r="F18" i="48"/>
  <c r="F19" i="48"/>
  <c r="F14" i="48"/>
  <c r="F15" i="48"/>
  <c r="F30" i="48"/>
  <c r="E18" i="48"/>
  <c r="E19" i="48"/>
  <c r="E14" i="48"/>
  <c r="E15" i="48"/>
  <c r="E30" i="48"/>
  <c r="D18" i="48"/>
  <c r="D19" i="48"/>
  <c r="D14" i="48"/>
  <c r="D15" i="48"/>
  <c r="D30" i="48"/>
  <c r="C18" i="48"/>
  <c r="C19" i="48"/>
  <c r="C14" i="48"/>
  <c r="C15" i="48"/>
  <c r="C30" i="48"/>
  <c r="B18" i="48"/>
  <c r="B19" i="48"/>
  <c r="B14" i="48"/>
  <c r="B15" i="48"/>
  <c r="B30" i="48"/>
  <c r="AH28" i="48"/>
  <c r="AG28" i="48"/>
  <c r="AF28" i="48"/>
  <c r="AE28" i="48"/>
  <c r="AD28" i="48"/>
  <c r="AC28" i="48"/>
  <c r="AB28" i="48"/>
  <c r="AA28" i="48"/>
  <c r="Z28" i="48"/>
  <c r="Y28" i="48"/>
  <c r="X28" i="48"/>
  <c r="W28" i="48"/>
  <c r="V28" i="48"/>
  <c r="U28" i="48"/>
  <c r="T28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AH24" i="48"/>
  <c r="AG24" i="48"/>
  <c r="AF24" i="48"/>
  <c r="AE24" i="48"/>
  <c r="AD24" i="48"/>
  <c r="AC24" i="48"/>
  <c r="AB24" i="48"/>
  <c r="AA24" i="48"/>
  <c r="Z24" i="48"/>
  <c r="Y24" i="48"/>
  <c r="X24" i="48"/>
  <c r="W24" i="48"/>
  <c r="V24" i="48"/>
  <c r="U24" i="48"/>
  <c r="T24" i="48"/>
  <c r="S24" i="48"/>
  <c r="R24" i="48"/>
  <c r="Q24" i="48"/>
  <c r="P24" i="48"/>
  <c r="O24" i="48"/>
  <c r="N24" i="48"/>
  <c r="M24" i="48"/>
  <c r="L24" i="48"/>
  <c r="K24" i="48"/>
  <c r="J24" i="48"/>
  <c r="I24" i="48"/>
  <c r="H24" i="48"/>
  <c r="G24" i="48"/>
  <c r="F24" i="48"/>
  <c r="E24" i="48"/>
  <c r="D24" i="48"/>
  <c r="C24" i="48"/>
  <c r="B24" i="48"/>
  <c r="AH20" i="48"/>
  <c r="AG20" i="48"/>
  <c r="AF20" i="48"/>
  <c r="AE20" i="48"/>
  <c r="AD20" i="48"/>
  <c r="AC20" i="48"/>
  <c r="AB20" i="48"/>
  <c r="AA20" i="48"/>
  <c r="Z20" i="48"/>
  <c r="Y20" i="48"/>
  <c r="X20" i="48"/>
  <c r="W20" i="48"/>
  <c r="V20" i="48"/>
  <c r="U20" i="48"/>
  <c r="T20" i="48"/>
  <c r="S20" i="48"/>
  <c r="R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B20" i="48"/>
  <c r="AH16" i="48"/>
  <c r="AG16" i="48"/>
  <c r="AF16" i="48"/>
  <c r="AE16" i="48"/>
  <c r="AD16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E16" i="48"/>
  <c r="D16" i="48"/>
  <c r="C16" i="48"/>
  <c r="B16" i="48"/>
  <c r="AH10" i="48"/>
  <c r="AH11" i="48"/>
  <c r="AG10" i="48"/>
  <c r="AG11" i="48"/>
  <c r="AF10" i="48"/>
  <c r="AF11" i="48"/>
  <c r="AE10" i="48"/>
  <c r="AE11" i="48"/>
  <c r="AD10" i="48"/>
  <c r="AD11" i="48"/>
  <c r="AC10" i="48"/>
  <c r="AC11" i="48"/>
  <c r="AB10" i="48"/>
  <c r="AB11" i="48"/>
  <c r="AA10" i="48"/>
  <c r="AA11" i="48"/>
  <c r="Z10" i="48"/>
  <c r="Z11" i="48"/>
  <c r="Y10" i="48"/>
  <c r="Y11" i="48"/>
  <c r="X10" i="48"/>
  <c r="X11" i="48"/>
  <c r="W10" i="48"/>
  <c r="W11" i="48"/>
  <c r="V10" i="48"/>
  <c r="V11" i="48"/>
  <c r="U10" i="48"/>
  <c r="U11" i="48"/>
  <c r="T10" i="48"/>
  <c r="T11" i="48"/>
  <c r="S10" i="48"/>
  <c r="S11" i="48"/>
  <c r="R10" i="48"/>
  <c r="R11" i="48"/>
  <c r="Q10" i="48"/>
  <c r="Q11" i="48"/>
  <c r="P10" i="48"/>
  <c r="P11" i="48"/>
  <c r="O10" i="48"/>
  <c r="O11" i="48"/>
  <c r="N10" i="48"/>
  <c r="N11" i="48"/>
  <c r="M10" i="48"/>
  <c r="M11" i="48"/>
  <c r="L10" i="48"/>
  <c r="L11" i="48"/>
  <c r="K10" i="48"/>
  <c r="K11" i="48"/>
  <c r="J10" i="48"/>
  <c r="J11" i="48"/>
  <c r="I10" i="48"/>
  <c r="I11" i="48"/>
  <c r="H10" i="48"/>
  <c r="H11" i="48"/>
  <c r="G10" i="48"/>
  <c r="G11" i="48"/>
  <c r="F10" i="48"/>
  <c r="F11" i="48"/>
  <c r="E10" i="48"/>
  <c r="E11" i="48"/>
  <c r="D10" i="48"/>
  <c r="D11" i="48"/>
  <c r="C10" i="48"/>
  <c r="C11" i="48"/>
  <c r="B10" i="48"/>
  <c r="B11" i="48"/>
  <c r="AH26" i="47"/>
  <c r="AH27" i="47"/>
  <c r="AH22" i="47"/>
  <c r="AH23" i="47"/>
  <c r="AH31" i="47"/>
  <c r="AG26" i="47"/>
  <c r="AG27" i="47"/>
  <c r="AG22" i="47"/>
  <c r="AG23" i="47"/>
  <c r="AG31" i="47"/>
  <c r="AF26" i="47"/>
  <c r="AF27" i="47"/>
  <c r="AF22" i="47"/>
  <c r="AF23" i="47"/>
  <c r="AF31" i="47"/>
  <c r="AE26" i="47"/>
  <c r="AE27" i="47"/>
  <c r="AE22" i="47"/>
  <c r="AE23" i="47"/>
  <c r="AE31" i="47"/>
  <c r="AD26" i="47"/>
  <c r="AD27" i="47"/>
  <c r="AD22" i="47"/>
  <c r="AD23" i="47"/>
  <c r="AD31" i="47"/>
  <c r="AC26" i="47"/>
  <c r="AC27" i="47"/>
  <c r="AC22" i="47"/>
  <c r="AC23" i="47"/>
  <c r="AC31" i="47"/>
  <c r="AB26" i="47"/>
  <c r="AB27" i="47"/>
  <c r="AB22" i="47"/>
  <c r="AB23" i="47"/>
  <c r="AB31" i="47"/>
  <c r="AA26" i="47"/>
  <c r="AA27" i="47"/>
  <c r="AA22" i="47"/>
  <c r="AA23" i="47"/>
  <c r="AA31" i="47"/>
  <c r="Z26" i="47"/>
  <c r="Z27" i="47"/>
  <c r="Z22" i="47"/>
  <c r="Z23" i="47"/>
  <c r="Z31" i="47"/>
  <c r="Y26" i="47"/>
  <c r="Y27" i="47"/>
  <c r="Y22" i="47"/>
  <c r="Y23" i="47"/>
  <c r="Y31" i="47"/>
  <c r="X26" i="47"/>
  <c r="X27" i="47"/>
  <c r="X22" i="47"/>
  <c r="X23" i="47"/>
  <c r="X31" i="47"/>
  <c r="W26" i="47"/>
  <c r="W27" i="47"/>
  <c r="W22" i="47"/>
  <c r="W23" i="47"/>
  <c r="W31" i="47"/>
  <c r="V26" i="47"/>
  <c r="V27" i="47"/>
  <c r="V22" i="47"/>
  <c r="V23" i="47"/>
  <c r="V31" i="47"/>
  <c r="U26" i="47"/>
  <c r="U27" i="47"/>
  <c r="U22" i="47"/>
  <c r="U23" i="47"/>
  <c r="U31" i="47"/>
  <c r="T26" i="47"/>
  <c r="T27" i="47"/>
  <c r="T22" i="47"/>
  <c r="T23" i="47"/>
  <c r="T31" i="47"/>
  <c r="S26" i="47"/>
  <c r="S27" i="47"/>
  <c r="S22" i="47"/>
  <c r="S23" i="47"/>
  <c r="S31" i="47"/>
  <c r="R26" i="47"/>
  <c r="R27" i="47"/>
  <c r="R22" i="47"/>
  <c r="R23" i="47"/>
  <c r="R31" i="47"/>
  <c r="Q26" i="47"/>
  <c r="Q27" i="47"/>
  <c r="Q22" i="47"/>
  <c r="Q23" i="47"/>
  <c r="Q31" i="47"/>
  <c r="P26" i="47"/>
  <c r="P27" i="47"/>
  <c r="P22" i="47"/>
  <c r="P23" i="47"/>
  <c r="P31" i="47"/>
  <c r="O26" i="47"/>
  <c r="O27" i="47"/>
  <c r="O22" i="47"/>
  <c r="O23" i="47"/>
  <c r="O31" i="47"/>
  <c r="N26" i="47"/>
  <c r="N27" i="47"/>
  <c r="N22" i="47"/>
  <c r="N23" i="47"/>
  <c r="N31" i="47"/>
  <c r="M26" i="47"/>
  <c r="M27" i="47"/>
  <c r="M22" i="47"/>
  <c r="M23" i="47"/>
  <c r="M31" i="47"/>
  <c r="L26" i="47"/>
  <c r="L27" i="47"/>
  <c r="L22" i="47"/>
  <c r="L23" i="47"/>
  <c r="L31" i="47"/>
  <c r="K26" i="47"/>
  <c r="K27" i="47"/>
  <c r="K22" i="47"/>
  <c r="K23" i="47"/>
  <c r="K31" i="47"/>
  <c r="J26" i="47"/>
  <c r="J27" i="47"/>
  <c r="J22" i="47"/>
  <c r="J23" i="47"/>
  <c r="J31" i="47"/>
  <c r="I26" i="47"/>
  <c r="I27" i="47"/>
  <c r="I22" i="47"/>
  <c r="I23" i="47"/>
  <c r="I31" i="47"/>
  <c r="H26" i="47"/>
  <c r="H27" i="47"/>
  <c r="H22" i="47"/>
  <c r="H23" i="47"/>
  <c r="H31" i="47"/>
  <c r="G26" i="47"/>
  <c r="G27" i="47"/>
  <c r="G22" i="47"/>
  <c r="G23" i="47"/>
  <c r="G31" i="47"/>
  <c r="F26" i="47"/>
  <c r="F27" i="47"/>
  <c r="F22" i="47"/>
  <c r="F23" i="47"/>
  <c r="F31" i="47"/>
  <c r="E26" i="47"/>
  <c r="E27" i="47"/>
  <c r="E22" i="47"/>
  <c r="E23" i="47"/>
  <c r="E31" i="47"/>
  <c r="D26" i="47"/>
  <c r="D27" i="47"/>
  <c r="D22" i="47"/>
  <c r="D23" i="47"/>
  <c r="D31" i="47"/>
  <c r="C26" i="47"/>
  <c r="C27" i="47"/>
  <c r="C22" i="47"/>
  <c r="C23" i="47"/>
  <c r="C31" i="47"/>
  <c r="B26" i="47"/>
  <c r="B27" i="47"/>
  <c r="B22" i="47"/>
  <c r="B23" i="47"/>
  <c r="B31" i="47"/>
  <c r="AH18" i="47"/>
  <c r="AH19" i="47"/>
  <c r="AH14" i="47"/>
  <c r="AH15" i="47"/>
  <c r="AH30" i="47"/>
  <c r="AG18" i="47"/>
  <c r="AG19" i="47"/>
  <c r="AG14" i="47"/>
  <c r="AG15" i="47"/>
  <c r="AG30" i="47"/>
  <c r="AF18" i="47"/>
  <c r="AF19" i="47"/>
  <c r="AF14" i="47"/>
  <c r="AF15" i="47"/>
  <c r="AF30" i="47"/>
  <c r="AE18" i="47"/>
  <c r="AE19" i="47"/>
  <c r="AE14" i="47"/>
  <c r="AE15" i="47"/>
  <c r="AE30" i="47"/>
  <c r="AD18" i="47"/>
  <c r="AD19" i="47"/>
  <c r="AD14" i="47"/>
  <c r="AD15" i="47"/>
  <c r="AD30" i="47"/>
  <c r="AC18" i="47"/>
  <c r="AC19" i="47"/>
  <c r="AC14" i="47"/>
  <c r="AC15" i="47"/>
  <c r="AC30" i="47"/>
  <c r="AB18" i="47"/>
  <c r="AB19" i="47"/>
  <c r="AB14" i="47"/>
  <c r="AB15" i="47"/>
  <c r="AB30" i="47"/>
  <c r="AA18" i="47"/>
  <c r="AA19" i="47"/>
  <c r="AA14" i="47"/>
  <c r="AA15" i="47"/>
  <c r="AA30" i="47"/>
  <c r="Z18" i="47"/>
  <c r="Z19" i="47"/>
  <c r="Z14" i="47"/>
  <c r="Z15" i="47"/>
  <c r="Z30" i="47"/>
  <c r="Y18" i="47"/>
  <c r="Y19" i="47"/>
  <c r="Y14" i="47"/>
  <c r="Y15" i="47"/>
  <c r="Y30" i="47"/>
  <c r="X18" i="47"/>
  <c r="X19" i="47"/>
  <c r="X14" i="47"/>
  <c r="X15" i="47"/>
  <c r="X30" i="47"/>
  <c r="W18" i="47"/>
  <c r="W19" i="47"/>
  <c r="W14" i="47"/>
  <c r="W15" i="47"/>
  <c r="W30" i="47"/>
  <c r="V18" i="47"/>
  <c r="V19" i="47"/>
  <c r="V14" i="47"/>
  <c r="V15" i="47"/>
  <c r="V30" i="47"/>
  <c r="U18" i="47"/>
  <c r="U19" i="47"/>
  <c r="U14" i="47"/>
  <c r="U15" i="47"/>
  <c r="U30" i="47"/>
  <c r="T18" i="47"/>
  <c r="T19" i="47"/>
  <c r="T14" i="47"/>
  <c r="T15" i="47"/>
  <c r="T30" i="47"/>
  <c r="S18" i="47"/>
  <c r="S19" i="47"/>
  <c r="S14" i="47"/>
  <c r="S15" i="47"/>
  <c r="S30" i="47"/>
  <c r="R18" i="47"/>
  <c r="R19" i="47"/>
  <c r="R14" i="47"/>
  <c r="R15" i="47"/>
  <c r="R30" i="47"/>
  <c r="Q18" i="47"/>
  <c r="Q19" i="47"/>
  <c r="Q14" i="47"/>
  <c r="Q15" i="47"/>
  <c r="Q30" i="47"/>
  <c r="P18" i="47"/>
  <c r="P19" i="47"/>
  <c r="P14" i="47"/>
  <c r="P15" i="47"/>
  <c r="P30" i="47"/>
  <c r="O18" i="47"/>
  <c r="O19" i="47"/>
  <c r="O14" i="47"/>
  <c r="O15" i="47"/>
  <c r="O30" i="47"/>
  <c r="N18" i="47"/>
  <c r="N19" i="47"/>
  <c r="N14" i="47"/>
  <c r="N15" i="47"/>
  <c r="N30" i="47"/>
  <c r="M18" i="47"/>
  <c r="M19" i="47"/>
  <c r="M14" i="47"/>
  <c r="M15" i="47"/>
  <c r="M30" i="47"/>
  <c r="L18" i="47"/>
  <c r="L19" i="47"/>
  <c r="L14" i="47"/>
  <c r="L15" i="47"/>
  <c r="L30" i="47"/>
  <c r="K18" i="47"/>
  <c r="K19" i="47"/>
  <c r="K14" i="47"/>
  <c r="K15" i="47"/>
  <c r="K30" i="47"/>
  <c r="J18" i="47"/>
  <c r="J19" i="47"/>
  <c r="J14" i="47"/>
  <c r="J15" i="47"/>
  <c r="J30" i="47"/>
  <c r="I18" i="47"/>
  <c r="I19" i="47"/>
  <c r="I14" i="47"/>
  <c r="I15" i="47"/>
  <c r="I30" i="47"/>
  <c r="H18" i="47"/>
  <c r="H19" i="47"/>
  <c r="H14" i="47"/>
  <c r="H15" i="47"/>
  <c r="H30" i="47"/>
  <c r="G18" i="47"/>
  <c r="G19" i="47"/>
  <c r="G14" i="47"/>
  <c r="G15" i="47"/>
  <c r="G30" i="47"/>
  <c r="F18" i="47"/>
  <c r="F19" i="47"/>
  <c r="F14" i="47"/>
  <c r="F15" i="47"/>
  <c r="F30" i="47"/>
  <c r="E18" i="47"/>
  <c r="E19" i="47"/>
  <c r="E14" i="47"/>
  <c r="E15" i="47"/>
  <c r="E30" i="47"/>
  <c r="D18" i="47"/>
  <c r="D19" i="47"/>
  <c r="D14" i="47"/>
  <c r="D15" i="47"/>
  <c r="D30" i="47"/>
  <c r="C18" i="47"/>
  <c r="C19" i="47"/>
  <c r="C14" i="47"/>
  <c r="C15" i="47"/>
  <c r="C30" i="47"/>
  <c r="B18" i="47"/>
  <c r="B19" i="47"/>
  <c r="B14" i="47"/>
  <c r="B15" i="47"/>
  <c r="B30" i="47"/>
  <c r="AH28" i="47"/>
  <c r="AG28" i="47"/>
  <c r="AF28" i="47"/>
  <c r="AE28" i="47"/>
  <c r="AD28" i="47"/>
  <c r="AC28" i="47"/>
  <c r="AB28" i="47"/>
  <c r="AA28" i="47"/>
  <c r="Z28" i="47"/>
  <c r="Y28" i="47"/>
  <c r="X28" i="47"/>
  <c r="W28" i="47"/>
  <c r="V28" i="47"/>
  <c r="U28" i="47"/>
  <c r="T28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AH24" i="47"/>
  <c r="AG24" i="47"/>
  <c r="AF24" i="47"/>
  <c r="AE24" i="47"/>
  <c r="AD24" i="47"/>
  <c r="AC24" i="47"/>
  <c r="AB24" i="47"/>
  <c r="AA24" i="47"/>
  <c r="Z24" i="47"/>
  <c r="Y24" i="47"/>
  <c r="X24" i="47"/>
  <c r="W24" i="47"/>
  <c r="V24" i="47"/>
  <c r="U24" i="47"/>
  <c r="T24" i="47"/>
  <c r="S24" i="47"/>
  <c r="R24" i="47"/>
  <c r="Q24" i="47"/>
  <c r="P24" i="47"/>
  <c r="O24" i="47"/>
  <c r="N24" i="47"/>
  <c r="M24" i="47"/>
  <c r="L24" i="47"/>
  <c r="K24" i="47"/>
  <c r="J24" i="47"/>
  <c r="I24" i="47"/>
  <c r="H24" i="47"/>
  <c r="G24" i="47"/>
  <c r="F24" i="47"/>
  <c r="E24" i="47"/>
  <c r="D24" i="47"/>
  <c r="C24" i="47"/>
  <c r="B24" i="47"/>
  <c r="AH20" i="47"/>
  <c r="AG20" i="47"/>
  <c r="AF20" i="47"/>
  <c r="AE20" i="47"/>
  <c r="AD20" i="47"/>
  <c r="AC20" i="47"/>
  <c r="AB20" i="47"/>
  <c r="AA20" i="47"/>
  <c r="Z20" i="47"/>
  <c r="Y20" i="47"/>
  <c r="X20" i="47"/>
  <c r="W20" i="47"/>
  <c r="V20" i="47"/>
  <c r="U20" i="47"/>
  <c r="T20" i="47"/>
  <c r="S20" i="47"/>
  <c r="R20" i="47"/>
  <c r="Q20" i="47"/>
  <c r="P20" i="47"/>
  <c r="O20" i="47"/>
  <c r="N20" i="47"/>
  <c r="M20" i="47"/>
  <c r="L20" i="47"/>
  <c r="K20" i="47"/>
  <c r="J20" i="47"/>
  <c r="I20" i="47"/>
  <c r="H20" i="47"/>
  <c r="G20" i="47"/>
  <c r="F20" i="47"/>
  <c r="E20" i="47"/>
  <c r="D20" i="47"/>
  <c r="C20" i="47"/>
  <c r="B20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AH10" i="47"/>
  <c r="AH11" i="47"/>
  <c r="AG10" i="47"/>
  <c r="AG11" i="47"/>
  <c r="AF10" i="47"/>
  <c r="AF11" i="47"/>
  <c r="AE10" i="47"/>
  <c r="AE11" i="47"/>
  <c r="AD10" i="47"/>
  <c r="AD11" i="47"/>
  <c r="AC10" i="47"/>
  <c r="AC11" i="47"/>
  <c r="AB10" i="47"/>
  <c r="AB11" i="47"/>
  <c r="AA10" i="47"/>
  <c r="AA11" i="47"/>
  <c r="Z10" i="47"/>
  <c r="Z11" i="47"/>
  <c r="Y10" i="47"/>
  <c r="Y11" i="47"/>
  <c r="X10" i="47"/>
  <c r="X11" i="47"/>
  <c r="W10" i="47"/>
  <c r="W11" i="47"/>
  <c r="V10" i="47"/>
  <c r="V11" i="47"/>
  <c r="U10" i="47"/>
  <c r="U11" i="47"/>
  <c r="T10" i="47"/>
  <c r="T11" i="47"/>
  <c r="S10" i="47"/>
  <c r="S11" i="47"/>
  <c r="R10" i="47"/>
  <c r="R11" i="47"/>
  <c r="Q10" i="47"/>
  <c r="Q11" i="47"/>
  <c r="P10" i="47"/>
  <c r="P11" i="47"/>
  <c r="O10" i="47"/>
  <c r="O11" i="47"/>
  <c r="N10" i="47"/>
  <c r="N11" i="47"/>
  <c r="M10" i="47"/>
  <c r="M11" i="47"/>
  <c r="L10" i="47"/>
  <c r="L11" i="47"/>
  <c r="K10" i="47"/>
  <c r="K11" i="47"/>
  <c r="J10" i="47"/>
  <c r="J11" i="47"/>
  <c r="I10" i="47"/>
  <c r="I11" i="47"/>
  <c r="H10" i="47"/>
  <c r="H11" i="47"/>
  <c r="G10" i="47"/>
  <c r="G11" i="47"/>
  <c r="F10" i="47"/>
  <c r="F11" i="47"/>
  <c r="E10" i="47"/>
  <c r="E11" i="47"/>
  <c r="D10" i="47"/>
  <c r="D11" i="47"/>
  <c r="C10" i="47"/>
  <c r="C11" i="47"/>
  <c r="B10" i="47"/>
  <c r="B11" i="47"/>
  <c r="AH26" i="46"/>
  <c r="AH27" i="46"/>
  <c r="AH22" i="46"/>
  <c r="AH23" i="46"/>
  <c r="AH31" i="46"/>
  <c r="AG26" i="46"/>
  <c r="AG27" i="46"/>
  <c r="AG22" i="46"/>
  <c r="AG23" i="46"/>
  <c r="AG31" i="46"/>
  <c r="AF26" i="46"/>
  <c r="AF27" i="46"/>
  <c r="AF22" i="46"/>
  <c r="AF23" i="46"/>
  <c r="AF31" i="46"/>
  <c r="AE26" i="46"/>
  <c r="AE27" i="46"/>
  <c r="AE22" i="46"/>
  <c r="AE23" i="46"/>
  <c r="AE31" i="46"/>
  <c r="AD26" i="46"/>
  <c r="AD27" i="46"/>
  <c r="AD22" i="46"/>
  <c r="AD23" i="46"/>
  <c r="AD31" i="46"/>
  <c r="AC26" i="46"/>
  <c r="AC27" i="46"/>
  <c r="AC22" i="46"/>
  <c r="AC23" i="46"/>
  <c r="AC31" i="46"/>
  <c r="AB26" i="46"/>
  <c r="AB27" i="46"/>
  <c r="AB22" i="46"/>
  <c r="AB23" i="46"/>
  <c r="AB31" i="46"/>
  <c r="AA26" i="46"/>
  <c r="AA27" i="46"/>
  <c r="AA22" i="46"/>
  <c r="AA23" i="46"/>
  <c r="AA31" i="46"/>
  <c r="Z26" i="46"/>
  <c r="Z27" i="46"/>
  <c r="Z22" i="46"/>
  <c r="Z23" i="46"/>
  <c r="Z31" i="46"/>
  <c r="Y26" i="46"/>
  <c r="Y27" i="46"/>
  <c r="Y22" i="46"/>
  <c r="Y23" i="46"/>
  <c r="Y31" i="46"/>
  <c r="X26" i="46"/>
  <c r="X27" i="46"/>
  <c r="X22" i="46"/>
  <c r="X23" i="46"/>
  <c r="X31" i="46"/>
  <c r="W26" i="46"/>
  <c r="W27" i="46"/>
  <c r="W22" i="46"/>
  <c r="W23" i="46"/>
  <c r="W31" i="46"/>
  <c r="V26" i="46"/>
  <c r="V27" i="46"/>
  <c r="V22" i="46"/>
  <c r="V23" i="46"/>
  <c r="V31" i="46"/>
  <c r="U26" i="46"/>
  <c r="U27" i="46"/>
  <c r="U22" i="46"/>
  <c r="U23" i="46"/>
  <c r="U31" i="46"/>
  <c r="T26" i="46"/>
  <c r="T27" i="46"/>
  <c r="T22" i="46"/>
  <c r="T23" i="46"/>
  <c r="T31" i="46"/>
  <c r="S26" i="46"/>
  <c r="S27" i="46"/>
  <c r="S22" i="46"/>
  <c r="S23" i="46"/>
  <c r="S31" i="46"/>
  <c r="R26" i="46"/>
  <c r="R27" i="46"/>
  <c r="R22" i="46"/>
  <c r="R23" i="46"/>
  <c r="R31" i="46"/>
  <c r="Q26" i="46"/>
  <c r="Q27" i="46"/>
  <c r="Q22" i="46"/>
  <c r="Q23" i="46"/>
  <c r="Q31" i="46"/>
  <c r="P26" i="46"/>
  <c r="P27" i="46"/>
  <c r="P22" i="46"/>
  <c r="P23" i="46"/>
  <c r="P31" i="46"/>
  <c r="O26" i="46"/>
  <c r="O27" i="46"/>
  <c r="O22" i="46"/>
  <c r="O23" i="46"/>
  <c r="O31" i="46"/>
  <c r="N26" i="46"/>
  <c r="N27" i="46"/>
  <c r="N22" i="46"/>
  <c r="N23" i="46"/>
  <c r="N31" i="46"/>
  <c r="M26" i="46"/>
  <c r="M27" i="46"/>
  <c r="M22" i="46"/>
  <c r="M23" i="46"/>
  <c r="M31" i="46"/>
  <c r="L26" i="46"/>
  <c r="L27" i="46"/>
  <c r="L22" i="46"/>
  <c r="L23" i="46"/>
  <c r="L31" i="46"/>
  <c r="K26" i="46"/>
  <c r="K27" i="46"/>
  <c r="K22" i="46"/>
  <c r="K23" i="46"/>
  <c r="K31" i="46"/>
  <c r="J26" i="46"/>
  <c r="J27" i="46"/>
  <c r="J22" i="46"/>
  <c r="J23" i="46"/>
  <c r="J31" i="46"/>
  <c r="I26" i="46"/>
  <c r="I27" i="46"/>
  <c r="I22" i="46"/>
  <c r="I23" i="46"/>
  <c r="I31" i="46"/>
  <c r="H26" i="46"/>
  <c r="H27" i="46"/>
  <c r="H22" i="46"/>
  <c r="H23" i="46"/>
  <c r="H31" i="46"/>
  <c r="G26" i="46"/>
  <c r="G27" i="46"/>
  <c r="G22" i="46"/>
  <c r="G23" i="46"/>
  <c r="G31" i="46"/>
  <c r="F26" i="46"/>
  <c r="F27" i="46"/>
  <c r="F22" i="46"/>
  <c r="F23" i="46"/>
  <c r="F31" i="46"/>
  <c r="E26" i="46"/>
  <c r="E27" i="46"/>
  <c r="E22" i="46"/>
  <c r="E23" i="46"/>
  <c r="E31" i="46"/>
  <c r="D26" i="46"/>
  <c r="D27" i="46"/>
  <c r="D22" i="46"/>
  <c r="D23" i="46"/>
  <c r="D31" i="46"/>
  <c r="C26" i="46"/>
  <c r="C27" i="46"/>
  <c r="C22" i="46"/>
  <c r="C23" i="46"/>
  <c r="C31" i="46"/>
  <c r="B26" i="46"/>
  <c r="B27" i="46"/>
  <c r="B22" i="46"/>
  <c r="B23" i="46"/>
  <c r="B31" i="46"/>
  <c r="AH18" i="46"/>
  <c r="AH19" i="46"/>
  <c r="AH14" i="46"/>
  <c r="AH15" i="46"/>
  <c r="AH30" i="46"/>
  <c r="AG18" i="46"/>
  <c r="AG19" i="46"/>
  <c r="AG14" i="46"/>
  <c r="AG15" i="46"/>
  <c r="AG30" i="46"/>
  <c r="AF18" i="46"/>
  <c r="AF19" i="46"/>
  <c r="AF14" i="46"/>
  <c r="AF15" i="46"/>
  <c r="AF30" i="46"/>
  <c r="AE18" i="46"/>
  <c r="AE19" i="46"/>
  <c r="AE14" i="46"/>
  <c r="AE15" i="46"/>
  <c r="AE30" i="46"/>
  <c r="AD18" i="46"/>
  <c r="AD19" i="46"/>
  <c r="AD14" i="46"/>
  <c r="AD15" i="46"/>
  <c r="AD30" i="46"/>
  <c r="AC18" i="46"/>
  <c r="AC19" i="46"/>
  <c r="AC14" i="46"/>
  <c r="AC15" i="46"/>
  <c r="AC30" i="46"/>
  <c r="AB18" i="46"/>
  <c r="AB19" i="46"/>
  <c r="AB14" i="46"/>
  <c r="AB15" i="46"/>
  <c r="AB30" i="46"/>
  <c r="AA18" i="46"/>
  <c r="AA19" i="46"/>
  <c r="AA14" i="46"/>
  <c r="AA15" i="46"/>
  <c r="AA30" i="46"/>
  <c r="Z18" i="46"/>
  <c r="Z19" i="46"/>
  <c r="Z14" i="46"/>
  <c r="Z15" i="46"/>
  <c r="Z30" i="46"/>
  <c r="Y18" i="46"/>
  <c r="Y19" i="46"/>
  <c r="Y14" i="46"/>
  <c r="Y15" i="46"/>
  <c r="Y30" i="46"/>
  <c r="X18" i="46"/>
  <c r="X19" i="46"/>
  <c r="X14" i="46"/>
  <c r="X15" i="46"/>
  <c r="X30" i="46"/>
  <c r="W18" i="46"/>
  <c r="W19" i="46"/>
  <c r="W14" i="46"/>
  <c r="W15" i="46"/>
  <c r="W30" i="46"/>
  <c r="V18" i="46"/>
  <c r="V19" i="46"/>
  <c r="V14" i="46"/>
  <c r="V15" i="46"/>
  <c r="V30" i="46"/>
  <c r="U18" i="46"/>
  <c r="U19" i="46"/>
  <c r="U14" i="46"/>
  <c r="U15" i="46"/>
  <c r="U30" i="46"/>
  <c r="T18" i="46"/>
  <c r="T19" i="46"/>
  <c r="T14" i="46"/>
  <c r="T15" i="46"/>
  <c r="T30" i="46"/>
  <c r="S18" i="46"/>
  <c r="S19" i="46"/>
  <c r="S14" i="46"/>
  <c r="S15" i="46"/>
  <c r="S30" i="46"/>
  <c r="R18" i="46"/>
  <c r="R19" i="46"/>
  <c r="R14" i="46"/>
  <c r="R15" i="46"/>
  <c r="R30" i="46"/>
  <c r="Q18" i="46"/>
  <c r="Q19" i="46"/>
  <c r="Q14" i="46"/>
  <c r="Q15" i="46"/>
  <c r="Q30" i="46"/>
  <c r="P18" i="46"/>
  <c r="P19" i="46"/>
  <c r="P14" i="46"/>
  <c r="P15" i="46"/>
  <c r="P30" i="46"/>
  <c r="O18" i="46"/>
  <c r="O19" i="46"/>
  <c r="O14" i="46"/>
  <c r="O15" i="46"/>
  <c r="O30" i="46"/>
  <c r="N18" i="46"/>
  <c r="N19" i="46"/>
  <c r="N14" i="46"/>
  <c r="N15" i="46"/>
  <c r="N30" i="46"/>
  <c r="M18" i="46"/>
  <c r="M19" i="46"/>
  <c r="M14" i="46"/>
  <c r="M15" i="46"/>
  <c r="M30" i="46"/>
  <c r="L18" i="46"/>
  <c r="L19" i="46"/>
  <c r="L14" i="46"/>
  <c r="L15" i="46"/>
  <c r="L30" i="46"/>
  <c r="K18" i="46"/>
  <c r="K19" i="46"/>
  <c r="K14" i="46"/>
  <c r="K15" i="46"/>
  <c r="K30" i="46"/>
  <c r="J18" i="46"/>
  <c r="J19" i="46"/>
  <c r="J14" i="46"/>
  <c r="J15" i="46"/>
  <c r="J30" i="46"/>
  <c r="I18" i="46"/>
  <c r="I19" i="46"/>
  <c r="I14" i="46"/>
  <c r="I15" i="46"/>
  <c r="I30" i="46"/>
  <c r="H18" i="46"/>
  <c r="H19" i="46"/>
  <c r="H14" i="46"/>
  <c r="H15" i="46"/>
  <c r="H30" i="46"/>
  <c r="G18" i="46"/>
  <c r="G19" i="46"/>
  <c r="G14" i="46"/>
  <c r="G15" i="46"/>
  <c r="G30" i="46"/>
  <c r="F18" i="46"/>
  <c r="F19" i="46"/>
  <c r="F14" i="46"/>
  <c r="F15" i="46"/>
  <c r="F30" i="46"/>
  <c r="E18" i="46"/>
  <c r="E19" i="46"/>
  <c r="E14" i="46"/>
  <c r="E15" i="46"/>
  <c r="E30" i="46"/>
  <c r="D18" i="46"/>
  <c r="D19" i="46"/>
  <c r="D14" i="46"/>
  <c r="D15" i="46"/>
  <c r="D30" i="46"/>
  <c r="C18" i="46"/>
  <c r="C19" i="46"/>
  <c r="C14" i="46"/>
  <c r="C15" i="46"/>
  <c r="C30" i="46"/>
  <c r="B18" i="46"/>
  <c r="B19" i="46"/>
  <c r="B14" i="46"/>
  <c r="B15" i="46"/>
  <c r="B30" i="46"/>
  <c r="AH28" i="46"/>
  <c r="AG28" i="46"/>
  <c r="AF28" i="46"/>
  <c r="AE28" i="46"/>
  <c r="AD28" i="46"/>
  <c r="AC28" i="46"/>
  <c r="AB28" i="46"/>
  <c r="AA28" i="46"/>
  <c r="Z28" i="46"/>
  <c r="Y28" i="46"/>
  <c r="X28" i="46"/>
  <c r="W28" i="46"/>
  <c r="V28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AH24" i="46"/>
  <c r="AG24" i="46"/>
  <c r="AF24" i="46"/>
  <c r="AE24" i="46"/>
  <c r="AD24" i="46"/>
  <c r="AC24" i="46"/>
  <c r="AB24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N24" i="46"/>
  <c r="M24" i="46"/>
  <c r="L24" i="46"/>
  <c r="K24" i="46"/>
  <c r="J24" i="46"/>
  <c r="I24" i="46"/>
  <c r="H24" i="46"/>
  <c r="G24" i="46"/>
  <c r="F24" i="46"/>
  <c r="E24" i="46"/>
  <c r="D24" i="46"/>
  <c r="C24" i="46"/>
  <c r="B24" i="46"/>
  <c r="AH20" i="46"/>
  <c r="AG20" i="46"/>
  <c r="AF20" i="46"/>
  <c r="AE20" i="46"/>
  <c r="AD20" i="46"/>
  <c r="AC20" i="46"/>
  <c r="AB20" i="46"/>
  <c r="AA20" i="46"/>
  <c r="Z20" i="46"/>
  <c r="Y20" i="46"/>
  <c r="X20" i="46"/>
  <c r="W20" i="46"/>
  <c r="V20" i="46"/>
  <c r="U20" i="46"/>
  <c r="T20" i="46"/>
  <c r="S20" i="46"/>
  <c r="R20" i="46"/>
  <c r="Q20" i="46"/>
  <c r="P20" i="46"/>
  <c r="O20" i="46"/>
  <c r="N20" i="46"/>
  <c r="M20" i="46"/>
  <c r="L20" i="46"/>
  <c r="K20" i="46"/>
  <c r="J20" i="46"/>
  <c r="I20" i="46"/>
  <c r="H20" i="46"/>
  <c r="G20" i="46"/>
  <c r="F20" i="46"/>
  <c r="E20" i="46"/>
  <c r="D20" i="46"/>
  <c r="C20" i="46"/>
  <c r="B20" i="46"/>
  <c r="AH16" i="46"/>
  <c r="AG16" i="46"/>
  <c r="AF16" i="46"/>
  <c r="AE16" i="46"/>
  <c r="AD16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AH10" i="46"/>
  <c r="AH11" i="46"/>
  <c r="AG10" i="46"/>
  <c r="AG11" i="46"/>
  <c r="AF10" i="46"/>
  <c r="AF11" i="46"/>
  <c r="AE10" i="46"/>
  <c r="AE11" i="46"/>
  <c r="AD10" i="46"/>
  <c r="AD11" i="46"/>
  <c r="AC10" i="46"/>
  <c r="AC11" i="46"/>
  <c r="AB10" i="46"/>
  <c r="AB11" i="46"/>
  <c r="AA10" i="46"/>
  <c r="AA11" i="46"/>
  <c r="Z10" i="46"/>
  <c r="Z11" i="46"/>
  <c r="Y10" i="46"/>
  <c r="Y11" i="46"/>
  <c r="X10" i="46"/>
  <c r="X11" i="46"/>
  <c r="W10" i="46"/>
  <c r="W11" i="46"/>
  <c r="V10" i="46"/>
  <c r="V11" i="46"/>
  <c r="U10" i="46"/>
  <c r="U11" i="46"/>
  <c r="T10" i="46"/>
  <c r="T11" i="46"/>
  <c r="S10" i="46"/>
  <c r="S11" i="46"/>
  <c r="R10" i="46"/>
  <c r="R11" i="46"/>
  <c r="Q10" i="46"/>
  <c r="Q11" i="46"/>
  <c r="P10" i="46"/>
  <c r="P11" i="46"/>
  <c r="O10" i="46"/>
  <c r="O11" i="46"/>
  <c r="N10" i="46"/>
  <c r="N11" i="46"/>
  <c r="M10" i="46"/>
  <c r="M11" i="46"/>
  <c r="L10" i="46"/>
  <c r="L11" i="46"/>
  <c r="K10" i="46"/>
  <c r="K11" i="46"/>
  <c r="J10" i="46"/>
  <c r="J11" i="46"/>
  <c r="I10" i="46"/>
  <c r="I11" i="46"/>
  <c r="H10" i="46"/>
  <c r="H11" i="46"/>
  <c r="G10" i="46"/>
  <c r="G11" i="46"/>
  <c r="F10" i="46"/>
  <c r="F11" i="46"/>
  <c r="E10" i="46"/>
  <c r="E11" i="46"/>
  <c r="D10" i="46"/>
  <c r="D11" i="46"/>
  <c r="C10" i="46"/>
  <c r="C11" i="46"/>
  <c r="B10" i="46"/>
  <c r="B11" i="46"/>
  <c r="AH26" i="45"/>
  <c r="AH27" i="45"/>
  <c r="AH22" i="45"/>
  <c r="AH23" i="45"/>
  <c r="AH31" i="45"/>
  <c r="AG26" i="45"/>
  <c r="AG27" i="45"/>
  <c r="AG22" i="45"/>
  <c r="AG23" i="45"/>
  <c r="AG31" i="45"/>
  <c r="AF26" i="45"/>
  <c r="AF27" i="45"/>
  <c r="AF22" i="45"/>
  <c r="AF23" i="45"/>
  <c r="AF31" i="45"/>
  <c r="AE26" i="45"/>
  <c r="AE27" i="45"/>
  <c r="AE22" i="45"/>
  <c r="AE23" i="45"/>
  <c r="AE31" i="45"/>
  <c r="AD26" i="45"/>
  <c r="AD27" i="45"/>
  <c r="AD22" i="45"/>
  <c r="AD23" i="45"/>
  <c r="AD31" i="45"/>
  <c r="AC26" i="45"/>
  <c r="AC27" i="45"/>
  <c r="AC22" i="45"/>
  <c r="AC23" i="45"/>
  <c r="AC31" i="45"/>
  <c r="AB26" i="45"/>
  <c r="AB27" i="45"/>
  <c r="AB22" i="45"/>
  <c r="AB23" i="45"/>
  <c r="AB31" i="45"/>
  <c r="AA26" i="45"/>
  <c r="AA27" i="45"/>
  <c r="AA22" i="45"/>
  <c r="AA23" i="45"/>
  <c r="AA31" i="45"/>
  <c r="Z26" i="45"/>
  <c r="Z27" i="45"/>
  <c r="Z22" i="45"/>
  <c r="Z23" i="45"/>
  <c r="Z31" i="45"/>
  <c r="Y26" i="45"/>
  <c r="Y27" i="45"/>
  <c r="Y22" i="45"/>
  <c r="Y23" i="45"/>
  <c r="Y31" i="45"/>
  <c r="X26" i="45"/>
  <c r="X27" i="45"/>
  <c r="X22" i="45"/>
  <c r="X23" i="45"/>
  <c r="X31" i="45"/>
  <c r="W26" i="45"/>
  <c r="W27" i="45"/>
  <c r="W22" i="45"/>
  <c r="W23" i="45"/>
  <c r="W31" i="45"/>
  <c r="V26" i="45"/>
  <c r="V27" i="45"/>
  <c r="V22" i="45"/>
  <c r="V23" i="45"/>
  <c r="V31" i="45"/>
  <c r="U26" i="45"/>
  <c r="U27" i="45"/>
  <c r="U22" i="45"/>
  <c r="U23" i="45"/>
  <c r="U31" i="45"/>
  <c r="T26" i="45"/>
  <c r="T27" i="45"/>
  <c r="T22" i="45"/>
  <c r="T23" i="45"/>
  <c r="T31" i="45"/>
  <c r="S26" i="45"/>
  <c r="S27" i="45"/>
  <c r="S22" i="45"/>
  <c r="S23" i="45"/>
  <c r="S31" i="45"/>
  <c r="R26" i="45"/>
  <c r="R27" i="45"/>
  <c r="R22" i="45"/>
  <c r="R23" i="45"/>
  <c r="R31" i="45"/>
  <c r="Q26" i="45"/>
  <c r="Q27" i="45"/>
  <c r="Q22" i="45"/>
  <c r="Q23" i="45"/>
  <c r="Q31" i="45"/>
  <c r="P26" i="45"/>
  <c r="P27" i="45"/>
  <c r="P22" i="45"/>
  <c r="P23" i="45"/>
  <c r="P31" i="45"/>
  <c r="O26" i="45"/>
  <c r="O27" i="45"/>
  <c r="O22" i="45"/>
  <c r="O23" i="45"/>
  <c r="O31" i="45"/>
  <c r="N26" i="45"/>
  <c r="N27" i="45"/>
  <c r="N22" i="45"/>
  <c r="N23" i="45"/>
  <c r="N31" i="45"/>
  <c r="M26" i="45"/>
  <c r="M27" i="45"/>
  <c r="M22" i="45"/>
  <c r="M23" i="45"/>
  <c r="M31" i="45"/>
  <c r="L26" i="45"/>
  <c r="L27" i="45"/>
  <c r="L22" i="45"/>
  <c r="L23" i="45"/>
  <c r="L31" i="45"/>
  <c r="K26" i="45"/>
  <c r="K27" i="45"/>
  <c r="K22" i="45"/>
  <c r="K23" i="45"/>
  <c r="K31" i="45"/>
  <c r="J26" i="45"/>
  <c r="J27" i="45"/>
  <c r="J22" i="45"/>
  <c r="J23" i="45"/>
  <c r="J31" i="45"/>
  <c r="I26" i="45"/>
  <c r="I27" i="45"/>
  <c r="I22" i="45"/>
  <c r="I23" i="45"/>
  <c r="I31" i="45"/>
  <c r="H26" i="45"/>
  <c r="H27" i="45"/>
  <c r="H22" i="45"/>
  <c r="H23" i="45"/>
  <c r="H31" i="45"/>
  <c r="G26" i="45"/>
  <c r="G27" i="45"/>
  <c r="G22" i="45"/>
  <c r="G23" i="45"/>
  <c r="G31" i="45"/>
  <c r="F26" i="45"/>
  <c r="F27" i="45"/>
  <c r="F22" i="45"/>
  <c r="F23" i="45"/>
  <c r="F31" i="45"/>
  <c r="E26" i="45"/>
  <c r="E27" i="45"/>
  <c r="E22" i="45"/>
  <c r="E23" i="45"/>
  <c r="E31" i="45"/>
  <c r="D26" i="45"/>
  <c r="D27" i="45"/>
  <c r="D22" i="45"/>
  <c r="D23" i="45"/>
  <c r="D31" i="45"/>
  <c r="C26" i="45"/>
  <c r="C27" i="45"/>
  <c r="C22" i="45"/>
  <c r="C23" i="45"/>
  <c r="C31" i="45"/>
  <c r="B26" i="45"/>
  <c r="B27" i="45"/>
  <c r="B22" i="45"/>
  <c r="B23" i="45"/>
  <c r="B31" i="45"/>
  <c r="AH18" i="45"/>
  <c r="AH19" i="45"/>
  <c r="AH14" i="45"/>
  <c r="AH15" i="45"/>
  <c r="AH30" i="45"/>
  <c r="AG18" i="45"/>
  <c r="AG19" i="45"/>
  <c r="AG14" i="45"/>
  <c r="AG15" i="45"/>
  <c r="AG30" i="45"/>
  <c r="AF18" i="45"/>
  <c r="AF19" i="45"/>
  <c r="AF14" i="45"/>
  <c r="AF15" i="45"/>
  <c r="AF30" i="45"/>
  <c r="AE18" i="45"/>
  <c r="AE19" i="45"/>
  <c r="AE14" i="45"/>
  <c r="AE15" i="45"/>
  <c r="AE30" i="45"/>
  <c r="AD18" i="45"/>
  <c r="AD19" i="45"/>
  <c r="AD14" i="45"/>
  <c r="AD15" i="45"/>
  <c r="AD30" i="45"/>
  <c r="AC18" i="45"/>
  <c r="AC19" i="45"/>
  <c r="AC14" i="45"/>
  <c r="AC15" i="45"/>
  <c r="AC30" i="45"/>
  <c r="AB18" i="45"/>
  <c r="AB19" i="45"/>
  <c r="AB14" i="45"/>
  <c r="AB15" i="45"/>
  <c r="AB30" i="45"/>
  <c r="AA18" i="45"/>
  <c r="AA19" i="45"/>
  <c r="AA14" i="45"/>
  <c r="AA15" i="45"/>
  <c r="AA30" i="45"/>
  <c r="Z18" i="45"/>
  <c r="Z19" i="45"/>
  <c r="Z14" i="45"/>
  <c r="Z15" i="45"/>
  <c r="Z30" i="45"/>
  <c r="Y18" i="45"/>
  <c r="Y19" i="45"/>
  <c r="Y14" i="45"/>
  <c r="Y15" i="45"/>
  <c r="Y30" i="45"/>
  <c r="X18" i="45"/>
  <c r="X19" i="45"/>
  <c r="X14" i="45"/>
  <c r="X15" i="45"/>
  <c r="X30" i="45"/>
  <c r="W18" i="45"/>
  <c r="W19" i="45"/>
  <c r="W14" i="45"/>
  <c r="W15" i="45"/>
  <c r="W30" i="45"/>
  <c r="V18" i="45"/>
  <c r="V19" i="45"/>
  <c r="V14" i="45"/>
  <c r="V15" i="45"/>
  <c r="V30" i="45"/>
  <c r="U18" i="45"/>
  <c r="U19" i="45"/>
  <c r="U14" i="45"/>
  <c r="U15" i="45"/>
  <c r="U30" i="45"/>
  <c r="T18" i="45"/>
  <c r="T19" i="45"/>
  <c r="T14" i="45"/>
  <c r="T15" i="45"/>
  <c r="T30" i="45"/>
  <c r="S18" i="45"/>
  <c r="S19" i="45"/>
  <c r="S14" i="45"/>
  <c r="S15" i="45"/>
  <c r="S30" i="45"/>
  <c r="R18" i="45"/>
  <c r="R19" i="45"/>
  <c r="R14" i="45"/>
  <c r="R15" i="45"/>
  <c r="R30" i="45"/>
  <c r="Q18" i="45"/>
  <c r="Q19" i="45"/>
  <c r="Q14" i="45"/>
  <c r="Q15" i="45"/>
  <c r="Q30" i="45"/>
  <c r="P18" i="45"/>
  <c r="P19" i="45"/>
  <c r="P14" i="45"/>
  <c r="P15" i="45"/>
  <c r="P30" i="45"/>
  <c r="O18" i="45"/>
  <c r="O19" i="45"/>
  <c r="O14" i="45"/>
  <c r="O15" i="45"/>
  <c r="O30" i="45"/>
  <c r="N18" i="45"/>
  <c r="N19" i="45"/>
  <c r="N14" i="45"/>
  <c r="N15" i="45"/>
  <c r="N30" i="45"/>
  <c r="M18" i="45"/>
  <c r="M19" i="45"/>
  <c r="M14" i="45"/>
  <c r="M15" i="45"/>
  <c r="M30" i="45"/>
  <c r="L18" i="45"/>
  <c r="L19" i="45"/>
  <c r="L14" i="45"/>
  <c r="L15" i="45"/>
  <c r="L30" i="45"/>
  <c r="K18" i="45"/>
  <c r="K19" i="45"/>
  <c r="K14" i="45"/>
  <c r="K15" i="45"/>
  <c r="K30" i="45"/>
  <c r="J18" i="45"/>
  <c r="J19" i="45"/>
  <c r="J14" i="45"/>
  <c r="J15" i="45"/>
  <c r="J30" i="45"/>
  <c r="I18" i="45"/>
  <c r="I19" i="45"/>
  <c r="I14" i="45"/>
  <c r="I15" i="45"/>
  <c r="I30" i="45"/>
  <c r="H18" i="45"/>
  <c r="H19" i="45"/>
  <c r="H14" i="45"/>
  <c r="H15" i="45"/>
  <c r="H30" i="45"/>
  <c r="G18" i="45"/>
  <c r="G19" i="45"/>
  <c r="G14" i="45"/>
  <c r="G15" i="45"/>
  <c r="G30" i="45"/>
  <c r="F18" i="45"/>
  <c r="F19" i="45"/>
  <c r="F14" i="45"/>
  <c r="F15" i="45"/>
  <c r="F30" i="45"/>
  <c r="E18" i="45"/>
  <c r="E19" i="45"/>
  <c r="E14" i="45"/>
  <c r="E15" i="45"/>
  <c r="E30" i="45"/>
  <c r="D18" i="45"/>
  <c r="D19" i="45"/>
  <c r="D14" i="45"/>
  <c r="D15" i="45"/>
  <c r="D30" i="45"/>
  <c r="C18" i="45"/>
  <c r="C19" i="45"/>
  <c r="C14" i="45"/>
  <c r="C15" i="45"/>
  <c r="C30" i="45"/>
  <c r="B18" i="45"/>
  <c r="B19" i="45"/>
  <c r="B14" i="45"/>
  <c r="B15" i="45"/>
  <c r="B30" i="45"/>
  <c r="AH28" i="45"/>
  <c r="AG28" i="45"/>
  <c r="AF28" i="45"/>
  <c r="AE28" i="45"/>
  <c r="AD28" i="45"/>
  <c r="AC28" i="45"/>
  <c r="AB28" i="45"/>
  <c r="AA28" i="45"/>
  <c r="Z28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AH24" i="45"/>
  <c r="AG24" i="45"/>
  <c r="AF24" i="45"/>
  <c r="AE24" i="45"/>
  <c r="AD24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D24" i="45"/>
  <c r="C24" i="45"/>
  <c r="B24" i="45"/>
  <c r="AH20" i="45"/>
  <c r="AG20" i="45"/>
  <c r="AF20" i="45"/>
  <c r="AE20" i="45"/>
  <c r="AD20" i="45"/>
  <c r="AC20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G20" i="45"/>
  <c r="F20" i="45"/>
  <c r="E20" i="45"/>
  <c r="D20" i="45"/>
  <c r="C20" i="45"/>
  <c r="B20" i="45"/>
  <c r="AH16" i="45"/>
  <c r="AG16" i="45"/>
  <c r="AF16" i="45"/>
  <c r="AE16" i="45"/>
  <c r="AD16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J16" i="45"/>
  <c r="I16" i="45"/>
  <c r="H16" i="45"/>
  <c r="G16" i="45"/>
  <c r="F16" i="45"/>
  <c r="E16" i="45"/>
  <c r="D16" i="45"/>
  <c r="C16" i="45"/>
  <c r="B16" i="45"/>
  <c r="AH10" i="45"/>
  <c r="AH11" i="45"/>
  <c r="AG10" i="45"/>
  <c r="AG11" i="45"/>
  <c r="AF10" i="45"/>
  <c r="AF11" i="45"/>
  <c r="AE10" i="45"/>
  <c r="AE11" i="45"/>
  <c r="AD10" i="45"/>
  <c r="AD11" i="45"/>
  <c r="AC10" i="45"/>
  <c r="AC11" i="45"/>
  <c r="AB10" i="45"/>
  <c r="AB11" i="45"/>
  <c r="AA10" i="45"/>
  <c r="AA11" i="45"/>
  <c r="Z10" i="45"/>
  <c r="Z11" i="45"/>
  <c r="Y10" i="45"/>
  <c r="Y11" i="45"/>
  <c r="X10" i="45"/>
  <c r="X11" i="45"/>
  <c r="W10" i="45"/>
  <c r="W11" i="45"/>
  <c r="V10" i="45"/>
  <c r="V11" i="45"/>
  <c r="U10" i="45"/>
  <c r="U11" i="45"/>
  <c r="T10" i="45"/>
  <c r="T11" i="45"/>
  <c r="S10" i="45"/>
  <c r="S11" i="45"/>
  <c r="R10" i="45"/>
  <c r="R11" i="45"/>
  <c r="Q10" i="45"/>
  <c r="Q11" i="45"/>
  <c r="P10" i="45"/>
  <c r="P11" i="45"/>
  <c r="O10" i="45"/>
  <c r="O11" i="45"/>
  <c r="N10" i="45"/>
  <c r="N11" i="45"/>
  <c r="M10" i="45"/>
  <c r="M11" i="45"/>
  <c r="L10" i="45"/>
  <c r="L11" i="45"/>
  <c r="K10" i="45"/>
  <c r="K11" i="45"/>
  <c r="J10" i="45"/>
  <c r="J11" i="45"/>
  <c r="I10" i="45"/>
  <c r="I11" i="45"/>
  <c r="H10" i="45"/>
  <c r="H11" i="45"/>
  <c r="G10" i="45"/>
  <c r="G11" i="45"/>
  <c r="F10" i="45"/>
  <c r="F11" i="45"/>
  <c r="E10" i="45"/>
  <c r="E11" i="45"/>
  <c r="D10" i="45"/>
  <c r="D11" i="45"/>
  <c r="C10" i="45"/>
  <c r="C11" i="45"/>
  <c r="B10" i="45"/>
  <c r="B11" i="45"/>
  <c r="AH26" i="44"/>
  <c r="AH27" i="44"/>
  <c r="AH22" i="44"/>
  <c r="AH23" i="44"/>
  <c r="AH31" i="44"/>
  <c r="AG26" i="44"/>
  <c r="AG27" i="44"/>
  <c r="AG22" i="44"/>
  <c r="AG23" i="44"/>
  <c r="AG31" i="44"/>
  <c r="AF26" i="44"/>
  <c r="AF27" i="44"/>
  <c r="AF22" i="44"/>
  <c r="AF23" i="44"/>
  <c r="AF31" i="44"/>
  <c r="AE26" i="44"/>
  <c r="AE27" i="44"/>
  <c r="AE22" i="44"/>
  <c r="AE23" i="44"/>
  <c r="AE31" i="44"/>
  <c r="AD26" i="44"/>
  <c r="AD27" i="44"/>
  <c r="AD22" i="44"/>
  <c r="AD23" i="44"/>
  <c r="AD31" i="44"/>
  <c r="AC26" i="44"/>
  <c r="AC27" i="44"/>
  <c r="AC22" i="44"/>
  <c r="AC23" i="44"/>
  <c r="AC31" i="44"/>
  <c r="AB26" i="44"/>
  <c r="AB27" i="44"/>
  <c r="AB22" i="44"/>
  <c r="AB23" i="44"/>
  <c r="AB31" i="44"/>
  <c r="AA26" i="44"/>
  <c r="AA27" i="44"/>
  <c r="AA22" i="44"/>
  <c r="AA23" i="44"/>
  <c r="AA31" i="44"/>
  <c r="Z26" i="44"/>
  <c r="Z27" i="44"/>
  <c r="Z22" i="44"/>
  <c r="Z23" i="44"/>
  <c r="Z31" i="44"/>
  <c r="Y26" i="44"/>
  <c r="Y27" i="44"/>
  <c r="Y22" i="44"/>
  <c r="Y23" i="44"/>
  <c r="Y31" i="44"/>
  <c r="X26" i="44"/>
  <c r="X27" i="44"/>
  <c r="X22" i="44"/>
  <c r="X23" i="44"/>
  <c r="X31" i="44"/>
  <c r="W26" i="44"/>
  <c r="W27" i="44"/>
  <c r="W22" i="44"/>
  <c r="W23" i="44"/>
  <c r="W31" i="44"/>
  <c r="V26" i="44"/>
  <c r="V27" i="44"/>
  <c r="V22" i="44"/>
  <c r="V23" i="44"/>
  <c r="V31" i="44"/>
  <c r="U26" i="44"/>
  <c r="U27" i="44"/>
  <c r="U22" i="44"/>
  <c r="U23" i="44"/>
  <c r="U31" i="44"/>
  <c r="T26" i="44"/>
  <c r="T27" i="44"/>
  <c r="T22" i="44"/>
  <c r="T23" i="44"/>
  <c r="T31" i="44"/>
  <c r="S26" i="44"/>
  <c r="S27" i="44"/>
  <c r="S22" i="44"/>
  <c r="S23" i="44"/>
  <c r="S31" i="44"/>
  <c r="R26" i="44"/>
  <c r="R27" i="44"/>
  <c r="R22" i="44"/>
  <c r="R23" i="44"/>
  <c r="R31" i="44"/>
  <c r="Q26" i="44"/>
  <c r="Q27" i="44"/>
  <c r="Q22" i="44"/>
  <c r="Q23" i="44"/>
  <c r="Q31" i="44"/>
  <c r="P26" i="44"/>
  <c r="P27" i="44"/>
  <c r="P22" i="44"/>
  <c r="P23" i="44"/>
  <c r="P31" i="44"/>
  <c r="O26" i="44"/>
  <c r="O27" i="44"/>
  <c r="O22" i="44"/>
  <c r="O23" i="44"/>
  <c r="O31" i="44"/>
  <c r="N26" i="44"/>
  <c r="N27" i="44"/>
  <c r="N22" i="44"/>
  <c r="N23" i="44"/>
  <c r="N31" i="44"/>
  <c r="M26" i="44"/>
  <c r="M27" i="44"/>
  <c r="M22" i="44"/>
  <c r="M23" i="44"/>
  <c r="M31" i="44"/>
  <c r="L26" i="44"/>
  <c r="L27" i="44"/>
  <c r="L22" i="44"/>
  <c r="L23" i="44"/>
  <c r="L31" i="44"/>
  <c r="K26" i="44"/>
  <c r="K27" i="44"/>
  <c r="K22" i="44"/>
  <c r="K23" i="44"/>
  <c r="K31" i="44"/>
  <c r="J26" i="44"/>
  <c r="J27" i="44"/>
  <c r="J22" i="44"/>
  <c r="J23" i="44"/>
  <c r="J31" i="44"/>
  <c r="I26" i="44"/>
  <c r="I27" i="44"/>
  <c r="I22" i="44"/>
  <c r="I23" i="44"/>
  <c r="I31" i="44"/>
  <c r="H26" i="44"/>
  <c r="H27" i="44"/>
  <c r="H22" i="44"/>
  <c r="H23" i="44"/>
  <c r="H31" i="44"/>
  <c r="G26" i="44"/>
  <c r="G27" i="44"/>
  <c r="G22" i="44"/>
  <c r="G23" i="44"/>
  <c r="G31" i="44"/>
  <c r="F26" i="44"/>
  <c r="F27" i="44"/>
  <c r="F22" i="44"/>
  <c r="F23" i="44"/>
  <c r="F31" i="44"/>
  <c r="E26" i="44"/>
  <c r="E27" i="44"/>
  <c r="E22" i="44"/>
  <c r="E23" i="44"/>
  <c r="E31" i="44"/>
  <c r="D26" i="44"/>
  <c r="D27" i="44"/>
  <c r="D22" i="44"/>
  <c r="D23" i="44"/>
  <c r="D31" i="44"/>
  <c r="C26" i="44"/>
  <c r="C27" i="44"/>
  <c r="C22" i="44"/>
  <c r="C23" i="44"/>
  <c r="C31" i="44"/>
  <c r="B26" i="44"/>
  <c r="B27" i="44"/>
  <c r="B22" i="44"/>
  <c r="B23" i="44"/>
  <c r="B31" i="44"/>
  <c r="AH18" i="44"/>
  <c r="AH19" i="44"/>
  <c r="AH14" i="44"/>
  <c r="AH15" i="44"/>
  <c r="AH30" i="44"/>
  <c r="AG18" i="44"/>
  <c r="AG19" i="44"/>
  <c r="AG14" i="44"/>
  <c r="AG15" i="44"/>
  <c r="AG30" i="44"/>
  <c r="AF18" i="44"/>
  <c r="AF19" i="44"/>
  <c r="AF14" i="44"/>
  <c r="AF15" i="44"/>
  <c r="AF30" i="44"/>
  <c r="AE18" i="44"/>
  <c r="AE19" i="44"/>
  <c r="AE14" i="44"/>
  <c r="AE15" i="44"/>
  <c r="AE30" i="44"/>
  <c r="AD18" i="44"/>
  <c r="AD19" i="44"/>
  <c r="AD14" i="44"/>
  <c r="AD15" i="44"/>
  <c r="AD30" i="44"/>
  <c r="AC18" i="44"/>
  <c r="AC19" i="44"/>
  <c r="AC14" i="44"/>
  <c r="AC15" i="44"/>
  <c r="AC30" i="44"/>
  <c r="AB18" i="44"/>
  <c r="AB19" i="44"/>
  <c r="AB14" i="44"/>
  <c r="AB15" i="44"/>
  <c r="AB30" i="44"/>
  <c r="AA18" i="44"/>
  <c r="AA19" i="44"/>
  <c r="AA14" i="44"/>
  <c r="AA15" i="44"/>
  <c r="AA30" i="44"/>
  <c r="Z18" i="44"/>
  <c r="Z19" i="44"/>
  <c r="Z14" i="44"/>
  <c r="Z15" i="44"/>
  <c r="Z30" i="44"/>
  <c r="Y18" i="44"/>
  <c r="Y19" i="44"/>
  <c r="Y14" i="44"/>
  <c r="Y15" i="44"/>
  <c r="Y30" i="44"/>
  <c r="X18" i="44"/>
  <c r="X19" i="44"/>
  <c r="X14" i="44"/>
  <c r="X15" i="44"/>
  <c r="X30" i="44"/>
  <c r="W18" i="44"/>
  <c r="W19" i="44"/>
  <c r="W14" i="44"/>
  <c r="W15" i="44"/>
  <c r="W30" i="44"/>
  <c r="V18" i="44"/>
  <c r="V19" i="44"/>
  <c r="V14" i="44"/>
  <c r="V15" i="44"/>
  <c r="V30" i="44"/>
  <c r="U18" i="44"/>
  <c r="U19" i="44"/>
  <c r="U14" i="44"/>
  <c r="U15" i="44"/>
  <c r="U30" i="44"/>
  <c r="T18" i="44"/>
  <c r="T19" i="44"/>
  <c r="T14" i="44"/>
  <c r="T15" i="44"/>
  <c r="T30" i="44"/>
  <c r="S18" i="44"/>
  <c r="S19" i="44"/>
  <c r="S14" i="44"/>
  <c r="S15" i="44"/>
  <c r="S30" i="44"/>
  <c r="R18" i="44"/>
  <c r="R19" i="44"/>
  <c r="R14" i="44"/>
  <c r="R15" i="44"/>
  <c r="R30" i="44"/>
  <c r="Q18" i="44"/>
  <c r="Q19" i="44"/>
  <c r="Q14" i="44"/>
  <c r="Q15" i="44"/>
  <c r="Q30" i="44"/>
  <c r="P18" i="44"/>
  <c r="P19" i="44"/>
  <c r="P14" i="44"/>
  <c r="P15" i="44"/>
  <c r="P30" i="44"/>
  <c r="O18" i="44"/>
  <c r="O19" i="44"/>
  <c r="O14" i="44"/>
  <c r="O15" i="44"/>
  <c r="O30" i="44"/>
  <c r="N18" i="44"/>
  <c r="N19" i="44"/>
  <c r="N14" i="44"/>
  <c r="N15" i="44"/>
  <c r="N30" i="44"/>
  <c r="M18" i="44"/>
  <c r="M19" i="44"/>
  <c r="M14" i="44"/>
  <c r="M15" i="44"/>
  <c r="M30" i="44"/>
  <c r="L18" i="44"/>
  <c r="L19" i="44"/>
  <c r="L14" i="44"/>
  <c r="L15" i="44"/>
  <c r="L30" i="44"/>
  <c r="K18" i="44"/>
  <c r="K19" i="44"/>
  <c r="K14" i="44"/>
  <c r="K15" i="44"/>
  <c r="K30" i="44"/>
  <c r="J18" i="44"/>
  <c r="J19" i="44"/>
  <c r="J14" i="44"/>
  <c r="J15" i="44"/>
  <c r="J30" i="44"/>
  <c r="I18" i="44"/>
  <c r="I19" i="44"/>
  <c r="I14" i="44"/>
  <c r="I15" i="44"/>
  <c r="I30" i="44"/>
  <c r="H18" i="44"/>
  <c r="H19" i="44"/>
  <c r="H14" i="44"/>
  <c r="H15" i="44"/>
  <c r="H30" i="44"/>
  <c r="G18" i="44"/>
  <c r="G19" i="44"/>
  <c r="G14" i="44"/>
  <c r="G15" i="44"/>
  <c r="G30" i="44"/>
  <c r="F18" i="44"/>
  <c r="F19" i="44"/>
  <c r="F14" i="44"/>
  <c r="F15" i="44"/>
  <c r="F30" i="44"/>
  <c r="E18" i="44"/>
  <c r="E19" i="44"/>
  <c r="E14" i="44"/>
  <c r="E15" i="44"/>
  <c r="E30" i="44"/>
  <c r="D18" i="44"/>
  <c r="D19" i="44"/>
  <c r="D14" i="44"/>
  <c r="D15" i="44"/>
  <c r="D30" i="44"/>
  <c r="C18" i="44"/>
  <c r="C19" i="44"/>
  <c r="C14" i="44"/>
  <c r="C15" i="44"/>
  <c r="C30" i="44"/>
  <c r="B18" i="44"/>
  <c r="B19" i="44"/>
  <c r="B14" i="44"/>
  <c r="B15" i="44"/>
  <c r="B30" i="44"/>
  <c r="AH28" i="44"/>
  <c r="AG28" i="44"/>
  <c r="AF28" i="44"/>
  <c r="AE28" i="44"/>
  <c r="AD28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H24" i="44"/>
  <c r="AG24" i="44"/>
  <c r="AF24" i="44"/>
  <c r="AE24" i="44"/>
  <c r="AD24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H20" i="44"/>
  <c r="AG20" i="44"/>
  <c r="AF20" i="44"/>
  <c r="AE20" i="44"/>
  <c r="AD20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H26" i="43"/>
  <c r="AH27" i="43"/>
  <c r="AH22" i="43"/>
  <c r="AH23" i="43"/>
  <c r="AH31" i="43"/>
  <c r="AG26" i="43"/>
  <c r="AG27" i="43"/>
  <c r="AG22" i="43"/>
  <c r="AG23" i="43"/>
  <c r="AG31" i="43"/>
  <c r="AF26" i="43"/>
  <c r="AF27" i="43"/>
  <c r="AF22" i="43"/>
  <c r="AF23" i="43"/>
  <c r="AF31" i="43"/>
  <c r="AE26" i="43"/>
  <c r="AE27" i="43"/>
  <c r="AE22" i="43"/>
  <c r="AE23" i="43"/>
  <c r="AE31" i="43"/>
  <c r="AD26" i="43"/>
  <c r="AD27" i="43"/>
  <c r="AD22" i="43"/>
  <c r="AD23" i="43"/>
  <c r="AD31" i="43"/>
  <c r="AC26" i="43"/>
  <c r="AC27" i="43"/>
  <c r="AC22" i="43"/>
  <c r="AC23" i="43"/>
  <c r="AC31" i="43"/>
  <c r="AB26" i="43"/>
  <c r="AB27" i="43"/>
  <c r="AB22" i="43"/>
  <c r="AB23" i="43"/>
  <c r="AB31" i="43"/>
  <c r="AA26" i="43"/>
  <c r="AA27" i="43"/>
  <c r="AA22" i="43"/>
  <c r="AA23" i="43"/>
  <c r="AA31" i="43"/>
  <c r="Z26" i="43"/>
  <c r="Z27" i="43"/>
  <c r="Z22" i="43"/>
  <c r="Z23" i="43"/>
  <c r="Z31" i="43"/>
  <c r="Y26" i="43"/>
  <c r="Y27" i="43"/>
  <c r="Y22" i="43"/>
  <c r="Y23" i="43"/>
  <c r="Y31" i="43"/>
  <c r="X26" i="43"/>
  <c r="X27" i="43"/>
  <c r="X22" i="43"/>
  <c r="X23" i="43"/>
  <c r="X31" i="43"/>
  <c r="W26" i="43"/>
  <c r="W27" i="43"/>
  <c r="W22" i="43"/>
  <c r="W23" i="43"/>
  <c r="W31" i="43"/>
  <c r="V26" i="43"/>
  <c r="V27" i="43"/>
  <c r="V22" i="43"/>
  <c r="V23" i="43"/>
  <c r="V31" i="43"/>
  <c r="U26" i="43"/>
  <c r="U27" i="43"/>
  <c r="U22" i="43"/>
  <c r="U23" i="43"/>
  <c r="U31" i="43"/>
  <c r="T26" i="43"/>
  <c r="T27" i="43"/>
  <c r="T22" i="43"/>
  <c r="T23" i="43"/>
  <c r="T31" i="43"/>
  <c r="S26" i="43"/>
  <c r="S27" i="43"/>
  <c r="S22" i="43"/>
  <c r="S23" i="43"/>
  <c r="S31" i="43"/>
  <c r="R26" i="43"/>
  <c r="R27" i="43"/>
  <c r="R22" i="43"/>
  <c r="R23" i="43"/>
  <c r="R31" i="43"/>
  <c r="Q26" i="43"/>
  <c r="Q27" i="43"/>
  <c r="Q22" i="43"/>
  <c r="Q23" i="43"/>
  <c r="Q31" i="43"/>
  <c r="P26" i="43"/>
  <c r="P27" i="43"/>
  <c r="P22" i="43"/>
  <c r="P23" i="43"/>
  <c r="P31" i="43"/>
  <c r="O26" i="43"/>
  <c r="O27" i="43"/>
  <c r="O22" i="43"/>
  <c r="O23" i="43"/>
  <c r="O31" i="43"/>
  <c r="N26" i="43"/>
  <c r="N27" i="43"/>
  <c r="N22" i="43"/>
  <c r="N23" i="43"/>
  <c r="N31" i="43"/>
  <c r="M26" i="43"/>
  <c r="M27" i="43"/>
  <c r="M22" i="43"/>
  <c r="M23" i="43"/>
  <c r="M31" i="43"/>
  <c r="L26" i="43"/>
  <c r="L27" i="43"/>
  <c r="L22" i="43"/>
  <c r="L23" i="43"/>
  <c r="L31" i="43"/>
  <c r="K26" i="43"/>
  <c r="K27" i="43"/>
  <c r="K22" i="43"/>
  <c r="K23" i="43"/>
  <c r="K31" i="43"/>
  <c r="J26" i="43"/>
  <c r="J27" i="43"/>
  <c r="J22" i="43"/>
  <c r="J23" i="43"/>
  <c r="J31" i="43"/>
  <c r="I26" i="43"/>
  <c r="I27" i="43"/>
  <c r="I22" i="43"/>
  <c r="I23" i="43"/>
  <c r="I31" i="43"/>
  <c r="H26" i="43"/>
  <c r="H27" i="43"/>
  <c r="H22" i="43"/>
  <c r="H23" i="43"/>
  <c r="H31" i="43"/>
  <c r="G26" i="43"/>
  <c r="G27" i="43"/>
  <c r="G22" i="43"/>
  <c r="G23" i="43"/>
  <c r="G31" i="43"/>
  <c r="F26" i="43"/>
  <c r="F27" i="43"/>
  <c r="F22" i="43"/>
  <c r="F23" i="43"/>
  <c r="F31" i="43"/>
  <c r="E26" i="43"/>
  <c r="E27" i="43"/>
  <c r="E22" i="43"/>
  <c r="E23" i="43"/>
  <c r="E31" i="43"/>
  <c r="D26" i="43"/>
  <c r="D27" i="43"/>
  <c r="D22" i="43"/>
  <c r="D23" i="43"/>
  <c r="D31" i="43"/>
  <c r="C26" i="43"/>
  <c r="C27" i="43"/>
  <c r="C22" i="43"/>
  <c r="C23" i="43"/>
  <c r="C31" i="43"/>
  <c r="B26" i="43"/>
  <c r="B27" i="43"/>
  <c r="B22" i="43"/>
  <c r="B23" i="43"/>
  <c r="B31" i="43"/>
  <c r="AH18" i="43"/>
  <c r="AH19" i="43"/>
  <c r="AH14" i="43"/>
  <c r="AH15" i="43"/>
  <c r="AH30" i="43"/>
  <c r="AG18" i="43"/>
  <c r="AG19" i="43"/>
  <c r="AG14" i="43"/>
  <c r="AG15" i="43"/>
  <c r="AG30" i="43"/>
  <c r="AF18" i="43"/>
  <c r="AF19" i="43"/>
  <c r="AF14" i="43"/>
  <c r="AF15" i="43"/>
  <c r="AF30" i="43"/>
  <c r="AE18" i="43"/>
  <c r="AE19" i="43"/>
  <c r="AE14" i="43"/>
  <c r="AE15" i="43"/>
  <c r="AE30" i="43"/>
  <c r="AD18" i="43"/>
  <c r="AD19" i="43"/>
  <c r="AD14" i="43"/>
  <c r="AD15" i="43"/>
  <c r="AD30" i="43"/>
  <c r="AC18" i="43"/>
  <c r="AC19" i="43"/>
  <c r="AC14" i="43"/>
  <c r="AC15" i="43"/>
  <c r="AC30" i="43"/>
  <c r="AB18" i="43"/>
  <c r="AB19" i="43"/>
  <c r="AB14" i="43"/>
  <c r="AB15" i="43"/>
  <c r="AB30" i="43"/>
  <c r="AA18" i="43"/>
  <c r="AA19" i="43"/>
  <c r="AA14" i="43"/>
  <c r="AA15" i="43"/>
  <c r="AA30" i="43"/>
  <c r="Z18" i="43"/>
  <c r="Z19" i="43"/>
  <c r="Z14" i="43"/>
  <c r="Z15" i="43"/>
  <c r="Z30" i="43"/>
  <c r="Y18" i="43"/>
  <c r="Y19" i="43"/>
  <c r="Y14" i="43"/>
  <c r="Y15" i="43"/>
  <c r="Y30" i="43"/>
  <c r="X18" i="43"/>
  <c r="X19" i="43"/>
  <c r="X14" i="43"/>
  <c r="X15" i="43"/>
  <c r="X30" i="43"/>
  <c r="W18" i="43"/>
  <c r="W19" i="43"/>
  <c r="W14" i="43"/>
  <c r="W15" i="43"/>
  <c r="W30" i="43"/>
  <c r="V18" i="43"/>
  <c r="V19" i="43"/>
  <c r="V14" i="43"/>
  <c r="V15" i="43"/>
  <c r="V30" i="43"/>
  <c r="U18" i="43"/>
  <c r="U19" i="43"/>
  <c r="U14" i="43"/>
  <c r="U15" i="43"/>
  <c r="U30" i="43"/>
  <c r="T18" i="43"/>
  <c r="T19" i="43"/>
  <c r="T14" i="43"/>
  <c r="T15" i="43"/>
  <c r="T30" i="43"/>
  <c r="S18" i="43"/>
  <c r="S19" i="43"/>
  <c r="S14" i="43"/>
  <c r="S15" i="43"/>
  <c r="S30" i="43"/>
  <c r="R18" i="43"/>
  <c r="R19" i="43"/>
  <c r="R14" i="43"/>
  <c r="R15" i="43"/>
  <c r="R30" i="43"/>
  <c r="Q18" i="43"/>
  <c r="Q19" i="43"/>
  <c r="Q14" i="43"/>
  <c r="Q15" i="43"/>
  <c r="Q30" i="43"/>
  <c r="P18" i="43"/>
  <c r="P19" i="43"/>
  <c r="P14" i="43"/>
  <c r="P15" i="43"/>
  <c r="P30" i="43"/>
  <c r="O18" i="43"/>
  <c r="O19" i="43"/>
  <c r="O14" i="43"/>
  <c r="O15" i="43"/>
  <c r="O30" i="43"/>
  <c r="N18" i="43"/>
  <c r="N19" i="43"/>
  <c r="N14" i="43"/>
  <c r="N15" i="43"/>
  <c r="N30" i="43"/>
  <c r="M18" i="43"/>
  <c r="M19" i="43"/>
  <c r="M14" i="43"/>
  <c r="M15" i="43"/>
  <c r="M30" i="43"/>
  <c r="L18" i="43"/>
  <c r="L19" i="43"/>
  <c r="L14" i="43"/>
  <c r="L15" i="43"/>
  <c r="L30" i="43"/>
  <c r="K18" i="43"/>
  <c r="K19" i="43"/>
  <c r="K14" i="43"/>
  <c r="K15" i="43"/>
  <c r="K30" i="43"/>
  <c r="J18" i="43"/>
  <c r="J19" i="43"/>
  <c r="J14" i="43"/>
  <c r="J15" i="43"/>
  <c r="J30" i="43"/>
  <c r="I18" i="43"/>
  <c r="I19" i="43"/>
  <c r="I14" i="43"/>
  <c r="I15" i="43"/>
  <c r="I30" i="43"/>
  <c r="H18" i="43"/>
  <c r="H19" i="43"/>
  <c r="H14" i="43"/>
  <c r="H15" i="43"/>
  <c r="H30" i="43"/>
  <c r="G18" i="43"/>
  <c r="G19" i="43"/>
  <c r="G14" i="43"/>
  <c r="G15" i="43"/>
  <c r="G30" i="43"/>
  <c r="F18" i="43"/>
  <c r="F19" i="43"/>
  <c r="F14" i="43"/>
  <c r="F15" i="43"/>
  <c r="F30" i="43"/>
  <c r="E18" i="43"/>
  <c r="E19" i="43"/>
  <c r="E14" i="43"/>
  <c r="E15" i="43"/>
  <c r="E30" i="43"/>
  <c r="D18" i="43"/>
  <c r="D19" i="43"/>
  <c r="D14" i="43"/>
  <c r="D15" i="43"/>
  <c r="D30" i="43"/>
  <c r="C18" i="43"/>
  <c r="C19" i="43"/>
  <c r="C14" i="43"/>
  <c r="C15" i="43"/>
  <c r="C30" i="43"/>
  <c r="B18" i="43"/>
  <c r="B19" i="43"/>
  <c r="B14" i="43"/>
  <c r="B15" i="43"/>
  <c r="B30" i="43"/>
  <c r="AH28" i="43"/>
  <c r="AG28" i="43"/>
  <c r="AF28" i="43"/>
  <c r="AE28" i="43"/>
  <c r="AD28" i="43"/>
  <c r="AC28" i="43"/>
  <c r="AB28" i="43"/>
  <c r="AA28" i="43"/>
  <c r="Z28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AH24" i="43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H20" i="43"/>
  <c r="AG20" i="43"/>
  <c r="AF20" i="43"/>
  <c r="AE20" i="43"/>
  <c r="AD20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H10" i="43"/>
  <c r="AH11" i="43"/>
  <c r="AG10" i="43"/>
  <c r="AG11" i="43"/>
  <c r="AF10" i="43"/>
  <c r="AF11" i="43"/>
  <c r="AE10" i="43"/>
  <c r="AE11" i="43"/>
  <c r="AD10" i="43"/>
  <c r="AD11" i="43"/>
  <c r="AC10" i="43"/>
  <c r="AC11" i="43"/>
  <c r="AB10" i="43"/>
  <c r="AB11" i="43"/>
  <c r="AA10" i="43"/>
  <c r="AA11" i="43"/>
  <c r="Z10" i="43"/>
  <c r="Z11" i="43"/>
  <c r="Y10" i="43"/>
  <c r="Y11" i="43"/>
  <c r="X10" i="43"/>
  <c r="X11" i="43"/>
  <c r="W10" i="43"/>
  <c r="W11" i="43"/>
  <c r="V10" i="43"/>
  <c r="V11" i="43"/>
  <c r="U10" i="43"/>
  <c r="U11" i="43"/>
  <c r="T10" i="43"/>
  <c r="T11" i="43"/>
  <c r="S10" i="43"/>
  <c r="S11" i="43"/>
  <c r="R10" i="43"/>
  <c r="R11" i="43"/>
  <c r="Q10" i="43"/>
  <c r="Q11" i="43"/>
  <c r="P10" i="43"/>
  <c r="P11" i="43"/>
  <c r="O10" i="43"/>
  <c r="O11" i="43"/>
  <c r="N10" i="43"/>
  <c r="N11" i="43"/>
  <c r="M10" i="43"/>
  <c r="M11" i="43"/>
  <c r="L10" i="43"/>
  <c r="L11" i="43"/>
  <c r="K10" i="43"/>
  <c r="K11" i="43"/>
  <c r="J10" i="43"/>
  <c r="J11" i="43"/>
  <c r="I10" i="43"/>
  <c r="I11" i="43"/>
  <c r="H10" i="43"/>
  <c r="H11" i="43"/>
  <c r="G10" i="43"/>
  <c r="G11" i="43"/>
  <c r="F10" i="43"/>
  <c r="F11" i="43"/>
  <c r="E10" i="43"/>
  <c r="E11" i="43"/>
  <c r="D10" i="43"/>
  <c r="D11" i="43"/>
  <c r="C10" i="43"/>
  <c r="C11" i="43"/>
  <c r="B10" i="43"/>
  <c r="B11" i="43"/>
  <c r="AH26" i="42"/>
  <c r="AH27" i="42"/>
  <c r="AH22" i="42"/>
  <c r="AH23" i="42"/>
  <c r="AH31" i="42"/>
  <c r="AG26" i="42"/>
  <c r="AG27" i="42"/>
  <c r="AG22" i="42"/>
  <c r="AG23" i="42"/>
  <c r="AG31" i="42"/>
  <c r="AF26" i="42"/>
  <c r="AF27" i="42"/>
  <c r="AF22" i="42"/>
  <c r="AF23" i="42"/>
  <c r="AF31" i="42"/>
  <c r="AE26" i="42"/>
  <c r="AE27" i="42"/>
  <c r="AE22" i="42"/>
  <c r="AE23" i="42"/>
  <c r="AE31" i="42"/>
  <c r="AD26" i="42"/>
  <c r="AD27" i="42"/>
  <c r="AD22" i="42"/>
  <c r="AD23" i="42"/>
  <c r="AD31" i="42"/>
  <c r="AC26" i="42"/>
  <c r="AC27" i="42"/>
  <c r="AC22" i="42"/>
  <c r="AC23" i="42"/>
  <c r="AC31" i="42"/>
  <c r="AB26" i="42"/>
  <c r="AB27" i="42"/>
  <c r="AB22" i="42"/>
  <c r="AB23" i="42"/>
  <c r="AB31" i="42"/>
  <c r="AA26" i="42"/>
  <c r="AA27" i="42"/>
  <c r="AA22" i="42"/>
  <c r="AA23" i="42"/>
  <c r="AA31" i="42"/>
  <c r="Z26" i="42"/>
  <c r="Z27" i="42"/>
  <c r="Z22" i="42"/>
  <c r="Z23" i="42"/>
  <c r="Z31" i="42"/>
  <c r="Y26" i="42"/>
  <c r="Y27" i="42"/>
  <c r="Y22" i="42"/>
  <c r="Y23" i="42"/>
  <c r="Y31" i="42"/>
  <c r="X26" i="42"/>
  <c r="X27" i="42"/>
  <c r="X22" i="42"/>
  <c r="X23" i="42"/>
  <c r="X31" i="42"/>
  <c r="W26" i="42"/>
  <c r="W27" i="42"/>
  <c r="W22" i="42"/>
  <c r="W23" i="42"/>
  <c r="W31" i="42"/>
  <c r="V26" i="42"/>
  <c r="V27" i="42"/>
  <c r="V22" i="42"/>
  <c r="V23" i="42"/>
  <c r="V31" i="42"/>
  <c r="U26" i="42"/>
  <c r="U27" i="42"/>
  <c r="U22" i="42"/>
  <c r="U23" i="42"/>
  <c r="U31" i="42"/>
  <c r="T26" i="42"/>
  <c r="T27" i="42"/>
  <c r="T22" i="42"/>
  <c r="T23" i="42"/>
  <c r="T31" i="42"/>
  <c r="S26" i="42"/>
  <c r="S27" i="42"/>
  <c r="S22" i="42"/>
  <c r="S23" i="42"/>
  <c r="S31" i="42"/>
  <c r="R26" i="42"/>
  <c r="R27" i="42"/>
  <c r="R22" i="42"/>
  <c r="R23" i="42"/>
  <c r="R31" i="42"/>
  <c r="Q26" i="42"/>
  <c r="Q27" i="42"/>
  <c r="Q22" i="42"/>
  <c r="Q23" i="42"/>
  <c r="Q31" i="42"/>
  <c r="P26" i="42"/>
  <c r="P27" i="42"/>
  <c r="P22" i="42"/>
  <c r="P23" i="42"/>
  <c r="P31" i="42"/>
  <c r="O26" i="42"/>
  <c r="O27" i="42"/>
  <c r="O22" i="42"/>
  <c r="O23" i="42"/>
  <c r="O31" i="42"/>
  <c r="N26" i="42"/>
  <c r="N27" i="42"/>
  <c r="N22" i="42"/>
  <c r="N23" i="42"/>
  <c r="N31" i="42"/>
  <c r="M26" i="42"/>
  <c r="M27" i="42"/>
  <c r="M22" i="42"/>
  <c r="M23" i="42"/>
  <c r="M31" i="42"/>
  <c r="L26" i="42"/>
  <c r="L27" i="42"/>
  <c r="L22" i="42"/>
  <c r="L23" i="42"/>
  <c r="L31" i="42"/>
  <c r="K26" i="42"/>
  <c r="K27" i="42"/>
  <c r="K22" i="42"/>
  <c r="K23" i="42"/>
  <c r="K31" i="42"/>
  <c r="J26" i="42"/>
  <c r="J27" i="42"/>
  <c r="J22" i="42"/>
  <c r="J23" i="42"/>
  <c r="J31" i="42"/>
  <c r="I26" i="42"/>
  <c r="I27" i="42"/>
  <c r="I22" i="42"/>
  <c r="I23" i="42"/>
  <c r="I31" i="42"/>
  <c r="H26" i="42"/>
  <c r="H27" i="42"/>
  <c r="H22" i="42"/>
  <c r="H23" i="42"/>
  <c r="H31" i="42"/>
  <c r="G26" i="42"/>
  <c r="G27" i="42"/>
  <c r="G22" i="42"/>
  <c r="G23" i="42"/>
  <c r="G31" i="42"/>
  <c r="F26" i="42"/>
  <c r="F27" i="42"/>
  <c r="F22" i="42"/>
  <c r="F23" i="42"/>
  <c r="F31" i="42"/>
  <c r="E26" i="42"/>
  <c r="E27" i="42"/>
  <c r="E22" i="42"/>
  <c r="E23" i="42"/>
  <c r="E31" i="42"/>
  <c r="D26" i="42"/>
  <c r="D27" i="42"/>
  <c r="D22" i="42"/>
  <c r="D23" i="42"/>
  <c r="D31" i="42"/>
  <c r="C26" i="42"/>
  <c r="C27" i="42"/>
  <c r="C22" i="42"/>
  <c r="C23" i="42"/>
  <c r="C31" i="42"/>
  <c r="B26" i="42"/>
  <c r="B27" i="42"/>
  <c r="B22" i="42"/>
  <c r="B23" i="42"/>
  <c r="B31" i="42"/>
  <c r="AH18" i="42"/>
  <c r="AH19" i="42"/>
  <c r="AH14" i="42"/>
  <c r="AH15" i="42"/>
  <c r="AH30" i="42"/>
  <c r="AG18" i="42"/>
  <c r="AG19" i="42"/>
  <c r="AG14" i="42"/>
  <c r="AG15" i="42"/>
  <c r="AG30" i="42"/>
  <c r="AF18" i="42"/>
  <c r="AF19" i="42"/>
  <c r="AF14" i="42"/>
  <c r="AF15" i="42"/>
  <c r="AF30" i="42"/>
  <c r="AE18" i="42"/>
  <c r="AE19" i="42"/>
  <c r="AE14" i="42"/>
  <c r="AE15" i="42"/>
  <c r="AE30" i="42"/>
  <c r="AD18" i="42"/>
  <c r="AD19" i="42"/>
  <c r="AD14" i="42"/>
  <c r="AD15" i="42"/>
  <c r="AD30" i="42"/>
  <c r="AC18" i="42"/>
  <c r="AC19" i="42"/>
  <c r="AC14" i="42"/>
  <c r="AC15" i="42"/>
  <c r="AC30" i="42"/>
  <c r="AB18" i="42"/>
  <c r="AB19" i="42"/>
  <c r="AB14" i="42"/>
  <c r="AB15" i="42"/>
  <c r="AB30" i="42"/>
  <c r="AA18" i="42"/>
  <c r="AA19" i="42"/>
  <c r="AA14" i="42"/>
  <c r="AA15" i="42"/>
  <c r="AA30" i="42"/>
  <c r="Z18" i="42"/>
  <c r="Z19" i="42"/>
  <c r="Z14" i="42"/>
  <c r="Z15" i="42"/>
  <c r="Z30" i="42"/>
  <c r="Y18" i="42"/>
  <c r="Y19" i="42"/>
  <c r="Y14" i="42"/>
  <c r="Y15" i="42"/>
  <c r="Y30" i="42"/>
  <c r="X18" i="42"/>
  <c r="X19" i="42"/>
  <c r="X14" i="42"/>
  <c r="X15" i="42"/>
  <c r="X30" i="42"/>
  <c r="W18" i="42"/>
  <c r="W19" i="42"/>
  <c r="W14" i="42"/>
  <c r="W15" i="42"/>
  <c r="W30" i="42"/>
  <c r="V18" i="42"/>
  <c r="V19" i="42"/>
  <c r="V14" i="42"/>
  <c r="V15" i="42"/>
  <c r="V30" i="42"/>
  <c r="U18" i="42"/>
  <c r="U19" i="42"/>
  <c r="U14" i="42"/>
  <c r="U15" i="42"/>
  <c r="U30" i="42"/>
  <c r="T18" i="42"/>
  <c r="T19" i="42"/>
  <c r="T14" i="42"/>
  <c r="T15" i="42"/>
  <c r="T30" i="42"/>
  <c r="S18" i="42"/>
  <c r="S19" i="42"/>
  <c r="S14" i="42"/>
  <c r="S15" i="42"/>
  <c r="S30" i="42"/>
  <c r="R18" i="42"/>
  <c r="R19" i="42"/>
  <c r="R14" i="42"/>
  <c r="R15" i="42"/>
  <c r="R30" i="42"/>
  <c r="Q18" i="42"/>
  <c r="Q19" i="42"/>
  <c r="Q14" i="42"/>
  <c r="Q15" i="42"/>
  <c r="Q30" i="42"/>
  <c r="P18" i="42"/>
  <c r="P19" i="42"/>
  <c r="P14" i="42"/>
  <c r="P15" i="42"/>
  <c r="P30" i="42"/>
  <c r="O18" i="42"/>
  <c r="O19" i="42"/>
  <c r="O14" i="42"/>
  <c r="O15" i="42"/>
  <c r="O30" i="42"/>
  <c r="N18" i="42"/>
  <c r="N19" i="42"/>
  <c r="N14" i="42"/>
  <c r="N15" i="42"/>
  <c r="N30" i="42"/>
  <c r="M18" i="42"/>
  <c r="M19" i="42"/>
  <c r="M14" i="42"/>
  <c r="M15" i="42"/>
  <c r="M30" i="42"/>
  <c r="L18" i="42"/>
  <c r="L19" i="42"/>
  <c r="L14" i="42"/>
  <c r="L15" i="42"/>
  <c r="L30" i="42"/>
  <c r="K18" i="42"/>
  <c r="K19" i="42"/>
  <c r="K14" i="42"/>
  <c r="K15" i="42"/>
  <c r="K30" i="42"/>
  <c r="J18" i="42"/>
  <c r="J19" i="42"/>
  <c r="J14" i="42"/>
  <c r="J15" i="42"/>
  <c r="J30" i="42"/>
  <c r="I18" i="42"/>
  <c r="I19" i="42"/>
  <c r="I14" i="42"/>
  <c r="I15" i="42"/>
  <c r="I30" i="42"/>
  <c r="H18" i="42"/>
  <c r="H19" i="42"/>
  <c r="H14" i="42"/>
  <c r="H15" i="42"/>
  <c r="H30" i="42"/>
  <c r="G18" i="42"/>
  <c r="G19" i="42"/>
  <c r="G14" i="42"/>
  <c r="G15" i="42"/>
  <c r="G30" i="42"/>
  <c r="F18" i="42"/>
  <c r="F19" i="42"/>
  <c r="F14" i="42"/>
  <c r="F15" i="42"/>
  <c r="F30" i="42"/>
  <c r="E18" i="42"/>
  <c r="E19" i="42"/>
  <c r="E14" i="42"/>
  <c r="E15" i="42"/>
  <c r="E30" i="42"/>
  <c r="D18" i="42"/>
  <c r="D19" i="42"/>
  <c r="D14" i="42"/>
  <c r="D15" i="42"/>
  <c r="D30" i="42"/>
  <c r="C18" i="42"/>
  <c r="C19" i="42"/>
  <c r="C14" i="42"/>
  <c r="C15" i="42"/>
  <c r="C30" i="42"/>
  <c r="B18" i="42"/>
  <c r="B19" i="42"/>
  <c r="B14" i="42"/>
  <c r="B15" i="42"/>
  <c r="B30" i="42"/>
  <c r="AH28" i="42"/>
  <c r="AG28" i="42"/>
  <c r="AF28" i="42"/>
  <c r="AE28" i="42"/>
  <c r="AD28" i="42"/>
  <c r="AC28" i="42"/>
  <c r="AB28" i="42"/>
  <c r="AA28" i="42"/>
  <c r="Z28" i="42"/>
  <c r="Y28" i="42"/>
  <c r="X28" i="42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AH24" i="42"/>
  <c r="AG24" i="42"/>
  <c r="AF24" i="42"/>
  <c r="AE24" i="42"/>
  <c r="AD24" i="42"/>
  <c r="AC24" i="42"/>
  <c r="AB24" i="42"/>
  <c r="AA24" i="42"/>
  <c r="Z24" i="42"/>
  <c r="Y24" i="42"/>
  <c r="X24" i="42"/>
  <c r="W24" i="42"/>
  <c r="V24" i="42"/>
  <c r="U24" i="42"/>
  <c r="T24" i="42"/>
  <c r="S24" i="42"/>
  <c r="R24" i="42"/>
  <c r="Q24" i="42"/>
  <c r="P24" i="42"/>
  <c r="O24" i="42"/>
  <c r="N24" i="42"/>
  <c r="M24" i="42"/>
  <c r="L24" i="42"/>
  <c r="K24" i="42"/>
  <c r="J24" i="42"/>
  <c r="I24" i="42"/>
  <c r="H24" i="42"/>
  <c r="G24" i="42"/>
  <c r="F24" i="42"/>
  <c r="E24" i="42"/>
  <c r="D24" i="42"/>
  <c r="C24" i="42"/>
  <c r="B24" i="42"/>
  <c r="AH20" i="42"/>
  <c r="AG20" i="42"/>
  <c r="AF20" i="42"/>
  <c r="AE20" i="42"/>
  <c r="AD20" i="42"/>
  <c r="AC20" i="42"/>
  <c r="AB20" i="42"/>
  <c r="AA20" i="42"/>
  <c r="Z20" i="42"/>
  <c r="Y20" i="42"/>
  <c r="X20" i="42"/>
  <c r="W20" i="42"/>
  <c r="V20" i="42"/>
  <c r="U20" i="42"/>
  <c r="T20" i="42"/>
  <c r="S20" i="42"/>
  <c r="R20" i="42"/>
  <c r="Q20" i="42"/>
  <c r="P20" i="42"/>
  <c r="O20" i="42"/>
  <c r="N20" i="42"/>
  <c r="M20" i="42"/>
  <c r="L20" i="42"/>
  <c r="K20" i="42"/>
  <c r="J20" i="42"/>
  <c r="I20" i="42"/>
  <c r="H20" i="42"/>
  <c r="G20" i="42"/>
  <c r="F20" i="42"/>
  <c r="E20" i="42"/>
  <c r="D20" i="42"/>
  <c r="C20" i="42"/>
  <c r="B20" i="42"/>
  <c r="AH16" i="42"/>
  <c r="AG16" i="42"/>
  <c r="AF16" i="42"/>
  <c r="AE16" i="42"/>
  <c r="AD16" i="42"/>
  <c r="AC16" i="42"/>
  <c r="AB16" i="42"/>
  <c r="AA16" i="42"/>
  <c r="Z16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H26" i="41"/>
  <c r="AH27" i="41"/>
  <c r="AH22" i="41"/>
  <c r="AH23" i="41"/>
  <c r="AH31" i="41"/>
  <c r="AG26" i="41"/>
  <c r="AG27" i="41"/>
  <c r="AG22" i="41"/>
  <c r="AG23" i="41"/>
  <c r="AG31" i="41"/>
  <c r="AF26" i="41"/>
  <c r="AF27" i="41"/>
  <c r="AF22" i="41"/>
  <c r="AF23" i="41"/>
  <c r="AF31" i="41"/>
  <c r="AE26" i="41"/>
  <c r="AE27" i="41"/>
  <c r="AE22" i="41"/>
  <c r="AE23" i="41"/>
  <c r="AE31" i="41"/>
  <c r="AD26" i="41"/>
  <c r="AD27" i="41"/>
  <c r="AD22" i="41"/>
  <c r="AD23" i="41"/>
  <c r="AD31" i="41"/>
  <c r="AC26" i="41"/>
  <c r="AC27" i="41"/>
  <c r="AC22" i="41"/>
  <c r="AC23" i="41"/>
  <c r="AC31" i="41"/>
  <c r="AB26" i="41"/>
  <c r="AB27" i="41"/>
  <c r="AB22" i="41"/>
  <c r="AB23" i="41"/>
  <c r="AB31" i="41"/>
  <c r="AA26" i="41"/>
  <c r="AA27" i="41"/>
  <c r="AA22" i="41"/>
  <c r="AA23" i="41"/>
  <c r="AA31" i="41"/>
  <c r="Z26" i="41"/>
  <c r="Z27" i="41"/>
  <c r="Z22" i="41"/>
  <c r="Z23" i="41"/>
  <c r="Z31" i="41"/>
  <c r="Y26" i="41"/>
  <c r="Y27" i="41"/>
  <c r="Y22" i="41"/>
  <c r="Y23" i="41"/>
  <c r="Y31" i="41"/>
  <c r="X26" i="41"/>
  <c r="X27" i="41"/>
  <c r="X22" i="41"/>
  <c r="X23" i="41"/>
  <c r="X31" i="41"/>
  <c r="W26" i="41"/>
  <c r="W27" i="41"/>
  <c r="W22" i="41"/>
  <c r="W23" i="41"/>
  <c r="W31" i="41"/>
  <c r="V26" i="41"/>
  <c r="V27" i="41"/>
  <c r="V22" i="41"/>
  <c r="V23" i="41"/>
  <c r="V31" i="41"/>
  <c r="U26" i="41"/>
  <c r="U27" i="41"/>
  <c r="U22" i="41"/>
  <c r="U23" i="41"/>
  <c r="U31" i="41"/>
  <c r="T26" i="41"/>
  <c r="T27" i="41"/>
  <c r="T22" i="41"/>
  <c r="T23" i="41"/>
  <c r="T31" i="41"/>
  <c r="S26" i="41"/>
  <c r="S27" i="41"/>
  <c r="S22" i="41"/>
  <c r="S23" i="41"/>
  <c r="S31" i="41"/>
  <c r="R26" i="41"/>
  <c r="R27" i="41"/>
  <c r="R22" i="41"/>
  <c r="R23" i="41"/>
  <c r="R31" i="41"/>
  <c r="Q26" i="41"/>
  <c r="Q27" i="41"/>
  <c r="Q22" i="41"/>
  <c r="Q23" i="41"/>
  <c r="Q31" i="41"/>
  <c r="P26" i="41"/>
  <c r="P27" i="41"/>
  <c r="P22" i="41"/>
  <c r="P23" i="41"/>
  <c r="P31" i="41"/>
  <c r="O26" i="41"/>
  <c r="O27" i="41"/>
  <c r="O22" i="41"/>
  <c r="O23" i="41"/>
  <c r="O31" i="41"/>
  <c r="N26" i="41"/>
  <c r="N27" i="41"/>
  <c r="N22" i="41"/>
  <c r="N23" i="41"/>
  <c r="N31" i="41"/>
  <c r="M26" i="41"/>
  <c r="M27" i="41"/>
  <c r="M22" i="41"/>
  <c r="M23" i="41"/>
  <c r="M31" i="41"/>
  <c r="L26" i="41"/>
  <c r="L27" i="41"/>
  <c r="L22" i="41"/>
  <c r="L23" i="41"/>
  <c r="L31" i="41"/>
  <c r="K26" i="41"/>
  <c r="K27" i="41"/>
  <c r="K22" i="41"/>
  <c r="K23" i="41"/>
  <c r="K31" i="41"/>
  <c r="J26" i="41"/>
  <c r="J27" i="41"/>
  <c r="J22" i="41"/>
  <c r="J23" i="41"/>
  <c r="J31" i="41"/>
  <c r="I26" i="41"/>
  <c r="I27" i="41"/>
  <c r="I22" i="41"/>
  <c r="I23" i="41"/>
  <c r="I31" i="41"/>
  <c r="H26" i="41"/>
  <c r="H27" i="41"/>
  <c r="H22" i="41"/>
  <c r="H23" i="41"/>
  <c r="H31" i="41"/>
  <c r="G26" i="41"/>
  <c r="G27" i="41"/>
  <c r="G22" i="41"/>
  <c r="G23" i="41"/>
  <c r="G31" i="41"/>
  <c r="F26" i="41"/>
  <c r="F27" i="41"/>
  <c r="F22" i="41"/>
  <c r="F23" i="41"/>
  <c r="F31" i="41"/>
  <c r="E26" i="41"/>
  <c r="E27" i="41"/>
  <c r="E22" i="41"/>
  <c r="E23" i="41"/>
  <c r="E31" i="41"/>
  <c r="D26" i="41"/>
  <c r="D27" i="41"/>
  <c r="D22" i="41"/>
  <c r="D23" i="41"/>
  <c r="D31" i="41"/>
  <c r="C26" i="41"/>
  <c r="C27" i="41"/>
  <c r="C22" i="41"/>
  <c r="C23" i="41"/>
  <c r="C31" i="41"/>
  <c r="B26" i="41"/>
  <c r="B27" i="41"/>
  <c r="B22" i="41"/>
  <c r="B23" i="41"/>
  <c r="B31" i="41"/>
  <c r="AH18" i="41"/>
  <c r="AH19" i="41"/>
  <c r="AH14" i="41"/>
  <c r="AH15" i="41"/>
  <c r="AH30" i="41"/>
  <c r="AG18" i="41"/>
  <c r="AG19" i="41"/>
  <c r="AG14" i="41"/>
  <c r="AG15" i="41"/>
  <c r="AG30" i="41"/>
  <c r="AF18" i="41"/>
  <c r="AF19" i="41"/>
  <c r="AF14" i="41"/>
  <c r="AF15" i="41"/>
  <c r="AF30" i="41"/>
  <c r="AE18" i="41"/>
  <c r="AE19" i="41"/>
  <c r="AE14" i="41"/>
  <c r="AE15" i="41"/>
  <c r="AE30" i="41"/>
  <c r="AD18" i="41"/>
  <c r="AD19" i="41"/>
  <c r="AD14" i="41"/>
  <c r="AD15" i="41"/>
  <c r="AD30" i="41"/>
  <c r="AC18" i="41"/>
  <c r="AC19" i="41"/>
  <c r="AC14" i="41"/>
  <c r="AC15" i="41"/>
  <c r="AC30" i="41"/>
  <c r="AB18" i="41"/>
  <c r="AB19" i="41"/>
  <c r="AB14" i="41"/>
  <c r="AB15" i="41"/>
  <c r="AB30" i="41"/>
  <c r="AA18" i="41"/>
  <c r="AA19" i="41"/>
  <c r="AA14" i="41"/>
  <c r="AA15" i="41"/>
  <c r="AA30" i="41"/>
  <c r="Z18" i="41"/>
  <c r="Z19" i="41"/>
  <c r="Z14" i="41"/>
  <c r="Z15" i="41"/>
  <c r="Z30" i="41"/>
  <c r="Y18" i="41"/>
  <c r="Y19" i="41"/>
  <c r="Y14" i="41"/>
  <c r="Y15" i="41"/>
  <c r="Y30" i="41"/>
  <c r="X18" i="41"/>
  <c r="X19" i="41"/>
  <c r="X14" i="41"/>
  <c r="X15" i="41"/>
  <c r="X30" i="41"/>
  <c r="W18" i="41"/>
  <c r="W19" i="41"/>
  <c r="W14" i="41"/>
  <c r="W15" i="41"/>
  <c r="W30" i="41"/>
  <c r="V18" i="41"/>
  <c r="V19" i="41"/>
  <c r="V14" i="41"/>
  <c r="V15" i="41"/>
  <c r="V30" i="41"/>
  <c r="U18" i="41"/>
  <c r="U19" i="41"/>
  <c r="U14" i="41"/>
  <c r="U15" i="41"/>
  <c r="U30" i="41"/>
  <c r="T18" i="41"/>
  <c r="T19" i="41"/>
  <c r="T14" i="41"/>
  <c r="T15" i="41"/>
  <c r="T30" i="41"/>
  <c r="S18" i="41"/>
  <c r="S19" i="41"/>
  <c r="S14" i="41"/>
  <c r="S15" i="41"/>
  <c r="S30" i="41"/>
  <c r="R18" i="41"/>
  <c r="R19" i="41"/>
  <c r="R14" i="41"/>
  <c r="R15" i="41"/>
  <c r="R30" i="41"/>
  <c r="Q18" i="41"/>
  <c r="Q19" i="41"/>
  <c r="Q14" i="41"/>
  <c r="Q15" i="41"/>
  <c r="Q30" i="41"/>
  <c r="P18" i="41"/>
  <c r="P19" i="41"/>
  <c r="P14" i="41"/>
  <c r="P15" i="41"/>
  <c r="P30" i="41"/>
  <c r="O18" i="41"/>
  <c r="O19" i="41"/>
  <c r="O14" i="41"/>
  <c r="O15" i="41"/>
  <c r="O30" i="41"/>
  <c r="N18" i="41"/>
  <c r="N19" i="41"/>
  <c r="N14" i="41"/>
  <c r="N15" i="41"/>
  <c r="N30" i="41"/>
  <c r="M18" i="41"/>
  <c r="M19" i="41"/>
  <c r="M14" i="41"/>
  <c r="M15" i="41"/>
  <c r="M30" i="41"/>
  <c r="L18" i="41"/>
  <c r="L19" i="41"/>
  <c r="L14" i="41"/>
  <c r="L15" i="41"/>
  <c r="L30" i="41"/>
  <c r="K18" i="41"/>
  <c r="K19" i="41"/>
  <c r="K14" i="41"/>
  <c r="K15" i="41"/>
  <c r="K30" i="41"/>
  <c r="J18" i="41"/>
  <c r="J19" i="41"/>
  <c r="J14" i="41"/>
  <c r="J15" i="41"/>
  <c r="J30" i="41"/>
  <c r="I18" i="41"/>
  <c r="I19" i="41"/>
  <c r="I14" i="41"/>
  <c r="I15" i="41"/>
  <c r="I30" i="41"/>
  <c r="H18" i="41"/>
  <c r="H19" i="41"/>
  <c r="H14" i="41"/>
  <c r="H15" i="41"/>
  <c r="H30" i="41"/>
  <c r="G18" i="41"/>
  <c r="G19" i="41"/>
  <c r="G14" i="41"/>
  <c r="G15" i="41"/>
  <c r="G30" i="41"/>
  <c r="F18" i="41"/>
  <c r="F19" i="41"/>
  <c r="F14" i="41"/>
  <c r="F15" i="41"/>
  <c r="F30" i="41"/>
  <c r="E18" i="41"/>
  <c r="E19" i="41"/>
  <c r="E14" i="41"/>
  <c r="E15" i="41"/>
  <c r="E30" i="41"/>
  <c r="D18" i="41"/>
  <c r="D19" i="41"/>
  <c r="D14" i="41"/>
  <c r="D15" i="41"/>
  <c r="D30" i="41"/>
  <c r="C18" i="41"/>
  <c r="C19" i="41"/>
  <c r="C14" i="41"/>
  <c r="C15" i="41"/>
  <c r="C30" i="41"/>
  <c r="B18" i="41"/>
  <c r="B19" i="41"/>
  <c r="B14" i="41"/>
  <c r="B15" i="41"/>
  <c r="B30" i="41"/>
  <c r="AH28" i="41"/>
  <c r="AG28" i="41"/>
  <c r="AF28" i="41"/>
  <c r="AE28" i="41"/>
  <c r="AD28" i="41"/>
  <c r="AC28" i="41"/>
  <c r="AB28" i="41"/>
  <c r="AA28" i="41"/>
  <c r="Z28" i="41"/>
  <c r="Y28" i="41"/>
  <c r="X28" i="41"/>
  <c r="W28" i="41"/>
  <c r="V28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AH24" i="41"/>
  <c r="AG24" i="41"/>
  <c r="AF24" i="41"/>
  <c r="AE24" i="41"/>
  <c r="AD24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AH20" i="41"/>
  <c r="AG20" i="41"/>
  <c r="AF20" i="41"/>
  <c r="AE20" i="41"/>
  <c r="AD20" i="41"/>
  <c r="AC20" i="41"/>
  <c r="AB20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K20" i="41"/>
  <c r="J20" i="41"/>
  <c r="I20" i="41"/>
  <c r="H20" i="41"/>
  <c r="G20" i="41"/>
  <c r="F20" i="41"/>
  <c r="E20" i="41"/>
  <c r="D20" i="41"/>
  <c r="C20" i="41"/>
  <c r="B20" i="41"/>
  <c r="AH16" i="41"/>
  <c r="AG16" i="41"/>
  <c r="AF16" i="41"/>
  <c r="AE16" i="41"/>
  <c r="AD16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C16" i="41"/>
  <c r="B16" i="41"/>
  <c r="AH10" i="41"/>
  <c r="AH11" i="41"/>
  <c r="AG10" i="41"/>
  <c r="AG11" i="41"/>
  <c r="AF10" i="41"/>
  <c r="AF11" i="41"/>
  <c r="AE10" i="41"/>
  <c r="AE11" i="41"/>
  <c r="AD10" i="41"/>
  <c r="AD11" i="41"/>
  <c r="AC10" i="41"/>
  <c r="AC11" i="41"/>
  <c r="AB10" i="41"/>
  <c r="AB11" i="41"/>
  <c r="AA10" i="41"/>
  <c r="AA11" i="41"/>
  <c r="Z10" i="41"/>
  <c r="Z11" i="41"/>
  <c r="Y10" i="41"/>
  <c r="Y11" i="41"/>
  <c r="X10" i="41"/>
  <c r="X11" i="41"/>
  <c r="W10" i="41"/>
  <c r="W11" i="41"/>
  <c r="V10" i="41"/>
  <c r="V11" i="41"/>
  <c r="U10" i="41"/>
  <c r="U11" i="41"/>
  <c r="T10" i="41"/>
  <c r="T11" i="41"/>
  <c r="S10" i="41"/>
  <c r="S11" i="41"/>
  <c r="R10" i="41"/>
  <c r="R11" i="41"/>
  <c r="Q10" i="41"/>
  <c r="Q11" i="41"/>
  <c r="P10" i="41"/>
  <c r="P11" i="41"/>
  <c r="O10" i="41"/>
  <c r="O11" i="41"/>
  <c r="N10" i="41"/>
  <c r="N11" i="41"/>
  <c r="M10" i="41"/>
  <c r="M11" i="41"/>
  <c r="L10" i="41"/>
  <c r="L11" i="41"/>
  <c r="K10" i="41"/>
  <c r="K11" i="41"/>
  <c r="J10" i="41"/>
  <c r="J11" i="41"/>
  <c r="I10" i="41"/>
  <c r="I11" i="41"/>
  <c r="H10" i="41"/>
  <c r="H11" i="41"/>
  <c r="G10" i="41"/>
  <c r="G11" i="41"/>
  <c r="F10" i="41"/>
  <c r="F11" i="41"/>
  <c r="E10" i="41"/>
  <c r="E11" i="41"/>
  <c r="D10" i="41"/>
  <c r="D11" i="41"/>
  <c r="C10" i="41"/>
  <c r="C11" i="41"/>
  <c r="B10" i="41"/>
  <c r="B11" i="41"/>
  <c r="AH26" i="40"/>
  <c r="AH27" i="40"/>
  <c r="AH22" i="40"/>
  <c r="AH23" i="40"/>
  <c r="AH31" i="40"/>
  <c r="AG26" i="40"/>
  <c r="AG27" i="40"/>
  <c r="AG22" i="40"/>
  <c r="AG23" i="40"/>
  <c r="AG31" i="40"/>
  <c r="AF26" i="40"/>
  <c r="AF27" i="40"/>
  <c r="AF22" i="40"/>
  <c r="AF23" i="40"/>
  <c r="AF31" i="40"/>
  <c r="AE26" i="40"/>
  <c r="AE27" i="40"/>
  <c r="AE22" i="40"/>
  <c r="AE23" i="40"/>
  <c r="AE31" i="40"/>
  <c r="AD26" i="40"/>
  <c r="AD27" i="40"/>
  <c r="AD22" i="40"/>
  <c r="AD23" i="40"/>
  <c r="AD31" i="40"/>
  <c r="AC26" i="40"/>
  <c r="AC27" i="40"/>
  <c r="AC22" i="40"/>
  <c r="AC23" i="40"/>
  <c r="AC31" i="40"/>
  <c r="AB26" i="40"/>
  <c r="AB27" i="40"/>
  <c r="AB22" i="40"/>
  <c r="AB23" i="40"/>
  <c r="AB31" i="40"/>
  <c r="AA26" i="40"/>
  <c r="AA27" i="40"/>
  <c r="AA22" i="40"/>
  <c r="AA23" i="40"/>
  <c r="AA31" i="40"/>
  <c r="Z26" i="40"/>
  <c r="Z27" i="40"/>
  <c r="Z22" i="40"/>
  <c r="Z23" i="40"/>
  <c r="Z31" i="40"/>
  <c r="Y26" i="40"/>
  <c r="Y27" i="40"/>
  <c r="Y22" i="40"/>
  <c r="Y23" i="40"/>
  <c r="Y31" i="40"/>
  <c r="X26" i="40"/>
  <c r="X27" i="40"/>
  <c r="X22" i="40"/>
  <c r="X23" i="40"/>
  <c r="X31" i="40"/>
  <c r="W26" i="40"/>
  <c r="W27" i="40"/>
  <c r="W22" i="40"/>
  <c r="W23" i="40"/>
  <c r="W31" i="40"/>
  <c r="V26" i="40"/>
  <c r="V27" i="40"/>
  <c r="V22" i="40"/>
  <c r="V23" i="40"/>
  <c r="V31" i="40"/>
  <c r="U26" i="40"/>
  <c r="U27" i="40"/>
  <c r="U22" i="40"/>
  <c r="U23" i="40"/>
  <c r="U31" i="40"/>
  <c r="T26" i="40"/>
  <c r="T27" i="40"/>
  <c r="T22" i="40"/>
  <c r="T23" i="40"/>
  <c r="T31" i="40"/>
  <c r="S26" i="40"/>
  <c r="S27" i="40"/>
  <c r="S22" i="40"/>
  <c r="S23" i="40"/>
  <c r="S31" i="40"/>
  <c r="R26" i="40"/>
  <c r="R27" i="40"/>
  <c r="R22" i="40"/>
  <c r="R23" i="40"/>
  <c r="R31" i="40"/>
  <c r="Q26" i="40"/>
  <c r="Q27" i="40"/>
  <c r="Q22" i="40"/>
  <c r="Q23" i="40"/>
  <c r="Q31" i="40"/>
  <c r="P26" i="40"/>
  <c r="P27" i="40"/>
  <c r="P22" i="40"/>
  <c r="P23" i="40"/>
  <c r="P31" i="40"/>
  <c r="O26" i="40"/>
  <c r="O27" i="40"/>
  <c r="O22" i="40"/>
  <c r="O23" i="40"/>
  <c r="O31" i="40"/>
  <c r="N26" i="40"/>
  <c r="N27" i="40"/>
  <c r="N22" i="40"/>
  <c r="N23" i="40"/>
  <c r="N31" i="40"/>
  <c r="M26" i="40"/>
  <c r="M27" i="40"/>
  <c r="M22" i="40"/>
  <c r="M23" i="40"/>
  <c r="M31" i="40"/>
  <c r="L26" i="40"/>
  <c r="L27" i="40"/>
  <c r="L22" i="40"/>
  <c r="L23" i="40"/>
  <c r="L31" i="40"/>
  <c r="K26" i="40"/>
  <c r="K27" i="40"/>
  <c r="K22" i="40"/>
  <c r="K23" i="40"/>
  <c r="K31" i="40"/>
  <c r="J26" i="40"/>
  <c r="J27" i="40"/>
  <c r="J22" i="40"/>
  <c r="J23" i="40"/>
  <c r="J31" i="40"/>
  <c r="I26" i="40"/>
  <c r="I27" i="40"/>
  <c r="I22" i="40"/>
  <c r="I23" i="40"/>
  <c r="I31" i="40"/>
  <c r="H26" i="40"/>
  <c r="H27" i="40"/>
  <c r="H22" i="40"/>
  <c r="H23" i="40"/>
  <c r="H31" i="40"/>
  <c r="G26" i="40"/>
  <c r="G27" i="40"/>
  <c r="G22" i="40"/>
  <c r="G23" i="40"/>
  <c r="G31" i="40"/>
  <c r="F26" i="40"/>
  <c r="F27" i="40"/>
  <c r="F22" i="40"/>
  <c r="F23" i="40"/>
  <c r="F31" i="40"/>
  <c r="E26" i="40"/>
  <c r="E27" i="40"/>
  <c r="E22" i="40"/>
  <c r="E23" i="40"/>
  <c r="E31" i="40"/>
  <c r="D26" i="40"/>
  <c r="D27" i="40"/>
  <c r="D22" i="40"/>
  <c r="D23" i="40"/>
  <c r="D31" i="40"/>
  <c r="C26" i="40"/>
  <c r="C27" i="40"/>
  <c r="C22" i="40"/>
  <c r="C23" i="40"/>
  <c r="C31" i="40"/>
  <c r="B26" i="40"/>
  <c r="B27" i="40"/>
  <c r="B22" i="40"/>
  <c r="B23" i="40"/>
  <c r="B31" i="40"/>
  <c r="AH18" i="40"/>
  <c r="AH19" i="40"/>
  <c r="AH14" i="40"/>
  <c r="AH15" i="40"/>
  <c r="AH30" i="40"/>
  <c r="AG18" i="40"/>
  <c r="AG19" i="40"/>
  <c r="AG14" i="40"/>
  <c r="AG15" i="40"/>
  <c r="AG30" i="40"/>
  <c r="AF18" i="40"/>
  <c r="AF19" i="40"/>
  <c r="AF14" i="40"/>
  <c r="AF15" i="40"/>
  <c r="AF30" i="40"/>
  <c r="AE18" i="40"/>
  <c r="AE19" i="40"/>
  <c r="AE14" i="40"/>
  <c r="AE15" i="40"/>
  <c r="AE30" i="40"/>
  <c r="AD18" i="40"/>
  <c r="AD19" i="40"/>
  <c r="AD14" i="40"/>
  <c r="AD15" i="40"/>
  <c r="AD30" i="40"/>
  <c r="AC18" i="40"/>
  <c r="AC19" i="40"/>
  <c r="AC14" i="40"/>
  <c r="AC15" i="40"/>
  <c r="AC30" i="40"/>
  <c r="AB18" i="40"/>
  <c r="AB19" i="40"/>
  <c r="AB14" i="40"/>
  <c r="AB15" i="40"/>
  <c r="AB30" i="40"/>
  <c r="AA18" i="40"/>
  <c r="AA19" i="40"/>
  <c r="AA14" i="40"/>
  <c r="AA15" i="40"/>
  <c r="AA30" i="40"/>
  <c r="Z18" i="40"/>
  <c r="Z19" i="40"/>
  <c r="Z14" i="40"/>
  <c r="Z15" i="40"/>
  <c r="Z30" i="40"/>
  <c r="Y18" i="40"/>
  <c r="Y19" i="40"/>
  <c r="Y14" i="40"/>
  <c r="Y15" i="40"/>
  <c r="Y30" i="40"/>
  <c r="X18" i="40"/>
  <c r="X19" i="40"/>
  <c r="X14" i="40"/>
  <c r="X15" i="40"/>
  <c r="X30" i="40"/>
  <c r="W18" i="40"/>
  <c r="W19" i="40"/>
  <c r="W14" i="40"/>
  <c r="W15" i="40"/>
  <c r="W30" i="40"/>
  <c r="V18" i="40"/>
  <c r="V19" i="40"/>
  <c r="V14" i="40"/>
  <c r="V15" i="40"/>
  <c r="V30" i="40"/>
  <c r="U18" i="40"/>
  <c r="U19" i="40"/>
  <c r="U14" i="40"/>
  <c r="U15" i="40"/>
  <c r="U30" i="40"/>
  <c r="T18" i="40"/>
  <c r="T19" i="40"/>
  <c r="T14" i="40"/>
  <c r="T15" i="40"/>
  <c r="T30" i="40"/>
  <c r="S18" i="40"/>
  <c r="S19" i="40"/>
  <c r="S14" i="40"/>
  <c r="S15" i="40"/>
  <c r="S30" i="40"/>
  <c r="R18" i="40"/>
  <c r="R19" i="40"/>
  <c r="R14" i="40"/>
  <c r="R15" i="40"/>
  <c r="R30" i="40"/>
  <c r="Q18" i="40"/>
  <c r="Q19" i="40"/>
  <c r="Q14" i="40"/>
  <c r="Q15" i="40"/>
  <c r="Q30" i="40"/>
  <c r="P18" i="40"/>
  <c r="P19" i="40"/>
  <c r="P14" i="40"/>
  <c r="P15" i="40"/>
  <c r="P30" i="40"/>
  <c r="O18" i="40"/>
  <c r="O19" i="40"/>
  <c r="O14" i="40"/>
  <c r="O15" i="40"/>
  <c r="O30" i="40"/>
  <c r="N18" i="40"/>
  <c r="N19" i="40"/>
  <c r="N14" i="40"/>
  <c r="N15" i="40"/>
  <c r="N30" i="40"/>
  <c r="M18" i="40"/>
  <c r="M19" i="40"/>
  <c r="M14" i="40"/>
  <c r="M15" i="40"/>
  <c r="M30" i="40"/>
  <c r="L18" i="40"/>
  <c r="L19" i="40"/>
  <c r="L14" i="40"/>
  <c r="L15" i="40"/>
  <c r="L30" i="40"/>
  <c r="K18" i="40"/>
  <c r="K19" i="40"/>
  <c r="K14" i="40"/>
  <c r="K15" i="40"/>
  <c r="K30" i="40"/>
  <c r="J18" i="40"/>
  <c r="J19" i="40"/>
  <c r="J14" i="40"/>
  <c r="J15" i="40"/>
  <c r="J30" i="40"/>
  <c r="I18" i="40"/>
  <c r="I19" i="40"/>
  <c r="I14" i="40"/>
  <c r="I15" i="40"/>
  <c r="I30" i="40"/>
  <c r="H18" i="40"/>
  <c r="H19" i="40"/>
  <c r="H14" i="40"/>
  <c r="H15" i="40"/>
  <c r="H30" i="40"/>
  <c r="G18" i="40"/>
  <c r="G19" i="40"/>
  <c r="G14" i="40"/>
  <c r="G15" i="40"/>
  <c r="G30" i="40"/>
  <c r="F18" i="40"/>
  <c r="F19" i="40"/>
  <c r="F14" i="40"/>
  <c r="F15" i="40"/>
  <c r="F30" i="40"/>
  <c r="E18" i="40"/>
  <c r="E19" i="40"/>
  <c r="E14" i="40"/>
  <c r="E15" i="40"/>
  <c r="E30" i="40"/>
  <c r="D18" i="40"/>
  <c r="D19" i="40"/>
  <c r="D14" i="40"/>
  <c r="D15" i="40"/>
  <c r="D30" i="40"/>
  <c r="C18" i="40"/>
  <c r="C19" i="40"/>
  <c r="C14" i="40"/>
  <c r="C15" i="40"/>
  <c r="C30" i="40"/>
  <c r="B18" i="40"/>
  <c r="B19" i="40"/>
  <c r="B14" i="40"/>
  <c r="B15" i="40"/>
  <c r="B30" i="40"/>
  <c r="AH28" i="40"/>
  <c r="AG28" i="40"/>
  <c r="AF28" i="40"/>
  <c r="AE28" i="40"/>
  <c r="AD28" i="40"/>
  <c r="AC28" i="40"/>
  <c r="AB28" i="40"/>
  <c r="AA28" i="40"/>
  <c r="Z28" i="40"/>
  <c r="Y28" i="40"/>
  <c r="X28" i="40"/>
  <c r="W28" i="40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AH24" i="40"/>
  <c r="AG24" i="40"/>
  <c r="AF24" i="40"/>
  <c r="AE24" i="40"/>
  <c r="AD24" i="40"/>
  <c r="AC24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B24" i="40"/>
  <c r="AH20" i="40"/>
  <c r="AG20" i="40"/>
  <c r="AF20" i="40"/>
  <c r="AE20" i="40"/>
  <c r="AD20" i="40"/>
  <c r="AC20" i="40"/>
  <c r="AB20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AH16" i="40"/>
  <c r="AG16" i="40"/>
  <c r="AF16" i="40"/>
  <c r="AE16" i="40"/>
  <c r="AD16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C16" i="40"/>
  <c r="B16" i="40"/>
  <c r="AH10" i="40"/>
  <c r="AH11" i="40"/>
  <c r="AG10" i="40"/>
  <c r="AG11" i="40"/>
  <c r="AF10" i="40"/>
  <c r="AF11" i="40"/>
  <c r="AE10" i="40"/>
  <c r="AE11" i="40"/>
  <c r="AD10" i="40"/>
  <c r="AD11" i="40"/>
  <c r="AC10" i="40"/>
  <c r="AC11" i="40"/>
  <c r="AB10" i="40"/>
  <c r="AB11" i="40"/>
  <c r="AA10" i="40"/>
  <c r="AA11" i="40"/>
  <c r="Z10" i="40"/>
  <c r="Z11" i="40"/>
  <c r="Y10" i="40"/>
  <c r="Y11" i="40"/>
  <c r="X10" i="40"/>
  <c r="X11" i="40"/>
  <c r="W10" i="40"/>
  <c r="W11" i="40"/>
  <c r="V10" i="40"/>
  <c r="V11" i="40"/>
  <c r="U10" i="40"/>
  <c r="U11" i="40"/>
  <c r="T10" i="40"/>
  <c r="T11" i="40"/>
  <c r="S10" i="40"/>
  <c r="S11" i="40"/>
  <c r="R10" i="40"/>
  <c r="R11" i="40"/>
  <c r="Q10" i="40"/>
  <c r="Q11" i="40"/>
  <c r="P10" i="40"/>
  <c r="P11" i="40"/>
  <c r="O10" i="40"/>
  <c r="O11" i="40"/>
  <c r="N10" i="40"/>
  <c r="N11" i="40"/>
  <c r="M10" i="40"/>
  <c r="M11" i="40"/>
  <c r="L10" i="40"/>
  <c r="L11" i="40"/>
  <c r="K10" i="40"/>
  <c r="K11" i="40"/>
  <c r="J10" i="40"/>
  <c r="J11" i="40"/>
  <c r="I10" i="40"/>
  <c r="I11" i="40"/>
  <c r="H10" i="40"/>
  <c r="H11" i="40"/>
  <c r="G10" i="40"/>
  <c r="G11" i="40"/>
  <c r="F10" i="40"/>
  <c r="F11" i="40"/>
  <c r="E10" i="40"/>
  <c r="E11" i="40"/>
  <c r="D10" i="40"/>
  <c r="D11" i="40"/>
  <c r="C10" i="40"/>
  <c r="C11" i="40"/>
  <c r="B10" i="40"/>
  <c r="B11" i="40"/>
  <c r="AH26" i="39"/>
  <c r="AH27" i="39"/>
  <c r="AH22" i="39"/>
  <c r="AH23" i="39"/>
  <c r="AH31" i="39"/>
  <c r="AG26" i="39"/>
  <c r="AG27" i="39"/>
  <c r="AG22" i="39"/>
  <c r="AG23" i="39"/>
  <c r="AG31" i="39"/>
  <c r="AF26" i="39"/>
  <c r="AF27" i="39"/>
  <c r="AF22" i="39"/>
  <c r="AF23" i="39"/>
  <c r="AF31" i="39"/>
  <c r="AE26" i="39"/>
  <c r="AE27" i="39"/>
  <c r="AE22" i="39"/>
  <c r="AE23" i="39"/>
  <c r="AE31" i="39"/>
  <c r="AD26" i="39"/>
  <c r="AD27" i="39"/>
  <c r="AD22" i="39"/>
  <c r="AD23" i="39"/>
  <c r="AD31" i="39"/>
  <c r="AC26" i="39"/>
  <c r="AC27" i="39"/>
  <c r="AC22" i="39"/>
  <c r="AC23" i="39"/>
  <c r="AC31" i="39"/>
  <c r="AB26" i="39"/>
  <c r="AB27" i="39"/>
  <c r="AB22" i="39"/>
  <c r="AB23" i="39"/>
  <c r="AB31" i="39"/>
  <c r="AA26" i="39"/>
  <c r="AA27" i="39"/>
  <c r="AA22" i="39"/>
  <c r="AA23" i="39"/>
  <c r="AA31" i="39"/>
  <c r="Z26" i="39"/>
  <c r="Z27" i="39"/>
  <c r="Z22" i="39"/>
  <c r="Z23" i="39"/>
  <c r="Z31" i="39"/>
  <c r="Y26" i="39"/>
  <c r="Y27" i="39"/>
  <c r="Y22" i="39"/>
  <c r="Y23" i="39"/>
  <c r="Y31" i="39"/>
  <c r="X26" i="39"/>
  <c r="X27" i="39"/>
  <c r="X22" i="39"/>
  <c r="X23" i="39"/>
  <c r="X31" i="39"/>
  <c r="W26" i="39"/>
  <c r="W27" i="39"/>
  <c r="W22" i="39"/>
  <c r="W23" i="39"/>
  <c r="W31" i="39"/>
  <c r="V26" i="39"/>
  <c r="V27" i="39"/>
  <c r="V22" i="39"/>
  <c r="V23" i="39"/>
  <c r="V31" i="39"/>
  <c r="U26" i="39"/>
  <c r="U27" i="39"/>
  <c r="U22" i="39"/>
  <c r="U23" i="39"/>
  <c r="U31" i="39"/>
  <c r="T26" i="39"/>
  <c r="T27" i="39"/>
  <c r="T22" i="39"/>
  <c r="T23" i="39"/>
  <c r="T31" i="39"/>
  <c r="S26" i="39"/>
  <c r="S27" i="39"/>
  <c r="S22" i="39"/>
  <c r="S23" i="39"/>
  <c r="S31" i="39"/>
  <c r="R26" i="39"/>
  <c r="R27" i="39"/>
  <c r="R22" i="39"/>
  <c r="R23" i="39"/>
  <c r="R31" i="39"/>
  <c r="Q26" i="39"/>
  <c r="Q27" i="39"/>
  <c r="Q22" i="39"/>
  <c r="Q23" i="39"/>
  <c r="Q31" i="39"/>
  <c r="P26" i="39"/>
  <c r="P27" i="39"/>
  <c r="P22" i="39"/>
  <c r="P23" i="39"/>
  <c r="P31" i="39"/>
  <c r="O26" i="39"/>
  <c r="O27" i="39"/>
  <c r="O22" i="39"/>
  <c r="O23" i="39"/>
  <c r="O31" i="39"/>
  <c r="N26" i="39"/>
  <c r="N27" i="39"/>
  <c r="N22" i="39"/>
  <c r="N23" i="39"/>
  <c r="N31" i="39"/>
  <c r="M26" i="39"/>
  <c r="M27" i="39"/>
  <c r="M22" i="39"/>
  <c r="M23" i="39"/>
  <c r="M31" i="39"/>
  <c r="L26" i="39"/>
  <c r="L27" i="39"/>
  <c r="L22" i="39"/>
  <c r="L23" i="39"/>
  <c r="L31" i="39"/>
  <c r="K26" i="39"/>
  <c r="K27" i="39"/>
  <c r="K22" i="39"/>
  <c r="K23" i="39"/>
  <c r="K31" i="39"/>
  <c r="J26" i="39"/>
  <c r="J27" i="39"/>
  <c r="J22" i="39"/>
  <c r="J23" i="39"/>
  <c r="J31" i="39"/>
  <c r="I26" i="39"/>
  <c r="I27" i="39"/>
  <c r="I22" i="39"/>
  <c r="I23" i="39"/>
  <c r="I31" i="39"/>
  <c r="H26" i="39"/>
  <c r="H27" i="39"/>
  <c r="H22" i="39"/>
  <c r="H23" i="39"/>
  <c r="H31" i="39"/>
  <c r="G26" i="39"/>
  <c r="G27" i="39"/>
  <c r="G22" i="39"/>
  <c r="G23" i="39"/>
  <c r="G31" i="39"/>
  <c r="F26" i="39"/>
  <c r="F27" i="39"/>
  <c r="F22" i="39"/>
  <c r="F23" i="39"/>
  <c r="F31" i="39"/>
  <c r="E26" i="39"/>
  <c r="E27" i="39"/>
  <c r="E22" i="39"/>
  <c r="E23" i="39"/>
  <c r="E31" i="39"/>
  <c r="D26" i="39"/>
  <c r="D27" i="39"/>
  <c r="D22" i="39"/>
  <c r="D23" i="39"/>
  <c r="D31" i="39"/>
  <c r="C26" i="39"/>
  <c r="C27" i="39"/>
  <c r="C22" i="39"/>
  <c r="C23" i="39"/>
  <c r="C31" i="39"/>
  <c r="B26" i="39"/>
  <c r="B27" i="39"/>
  <c r="B22" i="39"/>
  <c r="B23" i="39"/>
  <c r="B31" i="39"/>
  <c r="AH18" i="39"/>
  <c r="AH19" i="39"/>
  <c r="AH14" i="39"/>
  <c r="AH15" i="39"/>
  <c r="AH30" i="39"/>
  <c r="AG18" i="39"/>
  <c r="AG19" i="39"/>
  <c r="AG14" i="39"/>
  <c r="AG15" i="39"/>
  <c r="AG30" i="39"/>
  <c r="AF18" i="39"/>
  <c r="AF19" i="39"/>
  <c r="AF14" i="39"/>
  <c r="AF15" i="39"/>
  <c r="AF30" i="39"/>
  <c r="AE18" i="39"/>
  <c r="AE19" i="39"/>
  <c r="AE14" i="39"/>
  <c r="AE15" i="39"/>
  <c r="AE30" i="39"/>
  <c r="AD18" i="39"/>
  <c r="AD19" i="39"/>
  <c r="AD14" i="39"/>
  <c r="AD15" i="39"/>
  <c r="AD30" i="39"/>
  <c r="AC18" i="39"/>
  <c r="AC19" i="39"/>
  <c r="AC14" i="39"/>
  <c r="AC15" i="39"/>
  <c r="AC30" i="39"/>
  <c r="AB18" i="39"/>
  <c r="AB19" i="39"/>
  <c r="AB14" i="39"/>
  <c r="AB15" i="39"/>
  <c r="AB30" i="39"/>
  <c r="AA18" i="39"/>
  <c r="AA19" i="39"/>
  <c r="AA14" i="39"/>
  <c r="AA15" i="39"/>
  <c r="AA30" i="39"/>
  <c r="Z18" i="39"/>
  <c r="Z19" i="39"/>
  <c r="Z14" i="39"/>
  <c r="Z15" i="39"/>
  <c r="Z30" i="39"/>
  <c r="Y18" i="39"/>
  <c r="Y19" i="39"/>
  <c r="Y14" i="39"/>
  <c r="Y15" i="39"/>
  <c r="Y30" i="39"/>
  <c r="X18" i="39"/>
  <c r="X19" i="39"/>
  <c r="X14" i="39"/>
  <c r="X15" i="39"/>
  <c r="X30" i="39"/>
  <c r="W18" i="39"/>
  <c r="W19" i="39"/>
  <c r="W14" i="39"/>
  <c r="W15" i="39"/>
  <c r="W30" i="39"/>
  <c r="V18" i="39"/>
  <c r="V19" i="39"/>
  <c r="V14" i="39"/>
  <c r="V15" i="39"/>
  <c r="V30" i="39"/>
  <c r="U18" i="39"/>
  <c r="U19" i="39"/>
  <c r="U14" i="39"/>
  <c r="U15" i="39"/>
  <c r="U30" i="39"/>
  <c r="T18" i="39"/>
  <c r="T19" i="39"/>
  <c r="T14" i="39"/>
  <c r="T15" i="39"/>
  <c r="T30" i="39"/>
  <c r="S18" i="39"/>
  <c r="S19" i="39"/>
  <c r="S14" i="39"/>
  <c r="S15" i="39"/>
  <c r="S30" i="39"/>
  <c r="R18" i="39"/>
  <c r="R19" i="39"/>
  <c r="R14" i="39"/>
  <c r="R15" i="39"/>
  <c r="R30" i="39"/>
  <c r="Q18" i="39"/>
  <c r="Q19" i="39"/>
  <c r="Q14" i="39"/>
  <c r="Q15" i="39"/>
  <c r="Q30" i="39"/>
  <c r="P18" i="39"/>
  <c r="P19" i="39"/>
  <c r="P14" i="39"/>
  <c r="P15" i="39"/>
  <c r="P30" i="39"/>
  <c r="O18" i="39"/>
  <c r="O19" i="39"/>
  <c r="O14" i="39"/>
  <c r="O15" i="39"/>
  <c r="O30" i="39"/>
  <c r="N18" i="39"/>
  <c r="N19" i="39"/>
  <c r="N14" i="39"/>
  <c r="N15" i="39"/>
  <c r="N30" i="39"/>
  <c r="M18" i="39"/>
  <c r="M19" i="39"/>
  <c r="M14" i="39"/>
  <c r="M15" i="39"/>
  <c r="M30" i="39"/>
  <c r="L18" i="39"/>
  <c r="L19" i="39"/>
  <c r="L14" i="39"/>
  <c r="L15" i="39"/>
  <c r="L30" i="39"/>
  <c r="K18" i="39"/>
  <c r="K19" i="39"/>
  <c r="K14" i="39"/>
  <c r="K15" i="39"/>
  <c r="K30" i="39"/>
  <c r="J18" i="39"/>
  <c r="J19" i="39"/>
  <c r="J14" i="39"/>
  <c r="J15" i="39"/>
  <c r="J30" i="39"/>
  <c r="I18" i="39"/>
  <c r="I19" i="39"/>
  <c r="I14" i="39"/>
  <c r="I15" i="39"/>
  <c r="I30" i="39"/>
  <c r="H18" i="39"/>
  <c r="H19" i="39"/>
  <c r="H14" i="39"/>
  <c r="H15" i="39"/>
  <c r="H30" i="39"/>
  <c r="G18" i="39"/>
  <c r="G19" i="39"/>
  <c r="G14" i="39"/>
  <c r="G15" i="39"/>
  <c r="G30" i="39"/>
  <c r="F18" i="39"/>
  <c r="F19" i="39"/>
  <c r="F14" i="39"/>
  <c r="F15" i="39"/>
  <c r="F30" i="39"/>
  <c r="E18" i="39"/>
  <c r="E19" i="39"/>
  <c r="E14" i="39"/>
  <c r="E15" i="39"/>
  <c r="E30" i="39"/>
  <c r="D18" i="39"/>
  <c r="D19" i="39"/>
  <c r="D14" i="39"/>
  <c r="D15" i="39"/>
  <c r="D30" i="39"/>
  <c r="C18" i="39"/>
  <c r="C19" i="39"/>
  <c r="C14" i="39"/>
  <c r="C15" i="39"/>
  <c r="C30" i="39"/>
  <c r="B18" i="39"/>
  <c r="B19" i="39"/>
  <c r="B14" i="39"/>
  <c r="B15" i="39"/>
  <c r="B30" i="39"/>
  <c r="AH28" i="39"/>
  <c r="AG28" i="39"/>
  <c r="AF28" i="39"/>
  <c r="AE28" i="39"/>
  <c r="AD28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AH24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C24" i="39"/>
  <c r="B24" i="39"/>
  <c r="AH20" i="39"/>
  <c r="AG20" i="39"/>
  <c r="AF20" i="39"/>
  <c r="AE20" i="39"/>
  <c r="AD20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C20" i="39"/>
  <c r="B20" i="39"/>
  <c r="AH16" i="39"/>
  <c r="AG16" i="39"/>
  <c r="AF16" i="39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B16" i="39"/>
  <c r="AH10" i="39"/>
  <c r="AH11" i="39"/>
  <c r="AG10" i="39"/>
  <c r="AG11" i="39"/>
  <c r="AF10" i="39"/>
  <c r="AF11" i="39"/>
  <c r="AE10" i="39"/>
  <c r="AE11" i="39"/>
  <c r="AD10" i="39"/>
  <c r="AD11" i="39"/>
  <c r="AC10" i="39"/>
  <c r="AC11" i="39"/>
  <c r="AB10" i="39"/>
  <c r="AB11" i="39"/>
  <c r="AA10" i="39"/>
  <c r="AA11" i="39"/>
  <c r="Z10" i="39"/>
  <c r="Z11" i="39"/>
  <c r="Y10" i="39"/>
  <c r="Y11" i="39"/>
  <c r="X10" i="39"/>
  <c r="X11" i="39"/>
  <c r="W10" i="39"/>
  <c r="W11" i="39"/>
  <c r="V10" i="39"/>
  <c r="V11" i="39"/>
  <c r="U10" i="39"/>
  <c r="U11" i="39"/>
  <c r="T10" i="39"/>
  <c r="T11" i="39"/>
  <c r="S10" i="39"/>
  <c r="S11" i="39"/>
  <c r="R10" i="39"/>
  <c r="R11" i="39"/>
  <c r="Q10" i="39"/>
  <c r="Q11" i="39"/>
  <c r="P10" i="39"/>
  <c r="P11" i="39"/>
  <c r="O10" i="39"/>
  <c r="O11" i="39"/>
  <c r="N10" i="39"/>
  <c r="N11" i="39"/>
  <c r="M10" i="39"/>
  <c r="M11" i="39"/>
  <c r="L10" i="39"/>
  <c r="L11" i="39"/>
  <c r="K10" i="39"/>
  <c r="K11" i="39"/>
  <c r="J10" i="39"/>
  <c r="J11" i="39"/>
  <c r="I10" i="39"/>
  <c r="I11" i="39"/>
  <c r="H10" i="39"/>
  <c r="H11" i="39"/>
  <c r="G10" i="39"/>
  <c r="G11" i="39"/>
  <c r="F10" i="39"/>
  <c r="F11" i="39"/>
  <c r="E10" i="39"/>
  <c r="E11" i="39"/>
  <c r="D10" i="39"/>
  <c r="D11" i="39"/>
  <c r="C10" i="39"/>
  <c r="C11" i="39"/>
  <c r="B10" i="39"/>
  <c r="B11" i="39"/>
  <c r="AH26" i="38"/>
  <c r="AH27" i="38"/>
  <c r="AH22" i="38"/>
  <c r="AH23" i="38"/>
  <c r="AH31" i="38"/>
  <c r="AG26" i="38"/>
  <c r="AG27" i="38"/>
  <c r="AG22" i="38"/>
  <c r="AG23" i="38"/>
  <c r="AG31" i="38"/>
  <c r="AF26" i="38"/>
  <c r="AF27" i="38"/>
  <c r="AF22" i="38"/>
  <c r="AF23" i="38"/>
  <c r="AF31" i="38"/>
  <c r="AE26" i="38"/>
  <c r="AE27" i="38"/>
  <c r="AE22" i="38"/>
  <c r="AE23" i="38"/>
  <c r="AE31" i="38"/>
  <c r="AD26" i="38"/>
  <c r="AD27" i="38"/>
  <c r="AD22" i="38"/>
  <c r="AD23" i="38"/>
  <c r="AD31" i="38"/>
  <c r="AC26" i="38"/>
  <c r="AC27" i="38"/>
  <c r="AC22" i="38"/>
  <c r="AC23" i="38"/>
  <c r="AC31" i="38"/>
  <c r="AB26" i="38"/>
  <c r="AB27" i="38"/>
  <c r="AB22" i="38"/>
  <c r="AB23" i="38"/>
  <c r="AB31" i="38"/>
  <c r="AA26" i="38"/>
  <c r="AA27" i="38"/>
  <c r="AA22" i="38"/>
  <c r="AA23" i="38"/>
  <c r="AA31" i="38"/>
  <c r="Z26" i="38"/>
  <c r="Z27" i="38"/>
  <c r="Z22" i="38"/>
  <c r="Z23" i="38"/>
  <c r="Z31" i="38"/>
  <c r="Y26" i="38"/>
  <c r="Y27" i="38"/>
  <c r="Y22" i="38"/>
  <c r="Y23" i="38"/>
  <c r="Y31" i="38"/>
  <c r="X26" i="38"/>
  <c r="X27" i="38"/>
  <c r="X22" i="38"/>
  <c r="X23" i="38"/>
  <c r="X31" i="38"/>
  <c r="W26" i="38"/>
  <c r="W27" i="38"/>
  <c r="W22" i="38"/>
  <c r="W23" i="38"/>
  <c r="W31" i="38"/>
  <c r="V26" i="38"/>
  <c r="V27" i="38"/>
  <c r="V22" i="38"/>
  <c r="V23" i="38"/>
  <c r="V31" i="38"/>
  <c r="U26" i="38"/>
  <c r="U27" i="38"/>
  <c r="U22" i="38"/>
  <c r="U23" i="38"/>
  <c r="U31" i="38"/>
  <c r="T26" i="38"/>
  <c r="T27" i="38"/>
  <c r="T22" i="38"/>
  <c r="T23" i="38"/>
  <c r="T31" i="38"/>
  <c r="S26" i="38"/>
  <c r="S27" i="38"/>
  <c r="S22" i="38"/>
  <c r="S23" i="38"/>
  <c r="S31" i="38"/>
  <c r="R26" i="38"/>
  <c r="R27" i="38"/>
  <c r="R22" i="38"/>
  <c r="R23" i="38"/>
  <c r="R31" i="38"/>
  <c r="Q26" i="38"/>
  <c r="Q27" i="38"/>
  <c r="Q22" i="38"/>
  <c r="Q23" i="38"/>
  <c r="Q31" i="38"/>
  <c r="P26" i="38"/>
  <c r="P27" i="38"/>
  <c r="P22" i="38"/>
  <c r="P23" i="38"/>
  <c r="P31" i="38"/>
  <c r="O26" i="38"/>
  <c r="O27" i="38"/>
  <c r="O22" i="38"/>
  <c r="O23" i="38"/>
  <c r="O31" i="38"/>
  <c r="N26" i="38"/>
  <c r="N27" i="38"/>
  <c r="N22" i="38"/>
  <c r="N23" i="38"/>
  <c r="N31" i="38"/>
  <c r="M26" i="38"/>
  <c r="M27" i="38"/>
  <c r="M22" i="38"/>
  <c r="M23" i="38"/>
  <c r="M31" i="38"/>
  <c r="L26" i="38"/>
  <c r="L27" i="38"/>
  <c r="L22" i="38"/>
  <c r="L23" i="38"/>
  <c r="L31" i="38"/>
  <c r="K26" i="38"/>
  <c r="K27" i="38"/>
  <c r="K22" i="38"/>
  <c r="K23" i="38"/>
  <c r="K31" i="38"/>
  <c r="J26" i="38"/>
  <c r="J27" i="38"/>
  <c r="J22" i="38"/>
  <c r="J23" i="38"/>
  <c r="J31" i="38"/>
  <c r="I26" i="38"/>
  <c r="I27" i="38"/>
  <c r="I22" i="38"/>
  <c r="I23" i="38"/>
  <c r="I31" i="38"/>
  <c r="H26" i="38"/>
  <c r="H27" i="38"/>
  <c r="H22" i="38"/>
  <c r="H23" i="38"/>
  <c r="H31" i="38"/>
  <c r="G26" i="38"/>
  <c r="G27" i="38"/>
  <c r="G22" i="38"/>
  <c r="G23" i="38"/>
  <c r="G31" i="38"/>
  <c r="F26" i="38"/>
  <c r="F27" i="38"/>
  <c r="F22" i="38"/>
  <c r="F23" i="38"/>
  <c r="F31" i="38"/>
  <c r="E26" i="38"/>
  <c r="E27" i="38"/>
  <c r="E22" i="38"/>
  <c r="E23" i="38"/>
  <c r="E31" i="38"/>
  <c r="D26" i="38"/>
  <c r="D27" i="38"/>
  <c r="D22" i="38"/>
  <c r="D23" i="38"/>
  <c r="D31" i="38"/>
  <c r="C26" i="38"/>
  <c r="C27" i="38"/>
  <c r="C22" i="38"/>
  <c r="C23" i="38"/>
  <c r="C31" i="38"/>
  <c r="B26" i="38"/>
  <c r="B27" i="38"/>
  <c r="B22" i="38"/>
  <c r="B23" i="38"/>
  <c r="B31" i="38"/>
  <c r="AH18" i="38"/>
  <c r="AH19" i="38"/>
  <c r="AH14" i="38"/>
  <c r="AH15" i="38"/>
  <c r="AH30" i="38"/>
  <c r="AG18" i="38"/>
  <c r="AG19" i="38"/>
  <c r="AG14" i="38"/>
  <c r="AG15" i="38"/>
  <c r="AG30" i="38"/>
  <c r="AF18" i="38"/>
  <c r="AF19" i="38"/>
  <c r="AF14" i="38"/>
  <c r="AF15" i="38"/>
  <c r="AF30" i="38"/>
  <c r="AE18" i="38"/>
  <c r="AE19" i="38"/>
  <c r="AE14" i="38"/>
  <c r="AE15" i="38"/>
  <c r="AE30" i="38"/>
  <c r="AD18" i="38"/>
  <c r="AD19" i="38"/>
  <c r="AD14" i="38"/>
  <c r="AD15" i="38"/>
  <c r="AD30" i="38"/>
  <c r="AC18" i="38"/>
  <c r="AC19" i="38"/>
  <c r="AC14" i="38"/>
  <c r="AC15" i="38"/>
  <c r="AC30" i="38"/>
  <c r="AB18" i="38"/>
  <c r="AB19" i="38"/>
  <c r="AB14" i="38"/>
  <c r="AB15" i="38"/>
  <c r="AB30" i="38"/>
  <c r="AA18" i="38"/>
  <c r="AA19" i="38"/>
  <c r="AA14" i="38"/>
  <c r="AA15" i="38"/>
  <c r="AA30" i="38"/>
  <c r="Z18" i="38"/>
  <c r="Z19" i="38"/>
  <c r="Z14" i="38"/>
  <c r="Z15" i="38"/>
  <c r="Z30" i="38"/>
  <c r="Y18" i="38"/>
  <c r="Y19" i="38"/>
  <c r="Y14" i="38"/>
  <c r="Y15" i="38"/>
  <c r="Y30" i="38"/>
  <c r="X18" i="38"/>
  <c r="X19" i="38"/>
  <c r="X14" i="38"/>
  <c r="X15" i="38"/>
  <c r="X30" i="38"/>
  <c r="W18" i="38"/>
  <c r="W19" i="38"/>
  <c r="W14" i="38"/>
  <c r="W15" i="38"/>
  <c r="W30" i="38"/>
  <c r="V18" i="38"/>
  <c r="V19" i="38"/>
  <c r="V14" i="38"/>
  <c r="V15" i="38"/>
  <c r="V30" i="38"/>
  <c r="U18" i="38"/>
  <c r="U19" i="38"/>
  <c r="U14" i="38"/>
  <c r="U15" i="38"/>
  <c r="U30" i="38"/>
  <c r="T18" i="38"/>
  <c r="T19" i="38"/>
  <c r="T14" i="38"/>
  <c r="T15" i="38"/>
  <c r="T30" i="38"/>
  <c r="S18" i="38"/>
  <c r="S19" i="38"/>
  <c r="S14" i="38"/>
  <c r="S15" i="38"/>
  <c r="S30" i="38"/>
  <c r="R18" i="38"/>
  <c r="R19" i="38"/>
  <c r="R14" i="38"/>
  <c r="R15" i="38"/>
  <c r="R30" i="38"/>
  <c r="Q18" i="38"/>
  <c r="Q19" i="38"/>
  <c r="Q14" i="38"/>
  <c r="Q15" i="38"/>
  <c r="Q30" i="38"/>
  <c r="P18" i="38"/>
  <c r="P19" i="38"/>
  <c r="P14" i="38"/>
  <c r="P15" i="38"/>
  <c r="P30" i="38"/>
  <c r="O18" i="38"/>
  <c r="O19" i="38"/>
  <c r="O14" i="38"/>
  <c r="O15" i="38"/>
  <c r="O30" i="38"/>
  <c r="N18" i="38"/>
  <c r="N19" i="38"/>
  <c r="N14" i="38"/>
  <c r="N15" i="38"/>
  <c r="N30" i="38"/>
  <c r="M18" i="38"/>
  <c r="M19" i="38"/>
  <c r="M14" i="38"/>
  <c r="M15" i="38"/>
  <c r="M30" i="38"/>
  <c r="L18" i="38"/>
  <c r="L19" i="38"/>
  <c r="L14" i="38"/>
  <c r="L15" i="38"/>
  <c r="L30" i="38"/>
  <c r="K18" i="38"/>
  <c r="K19" i="38"/>
  <c r="K14" i="38"/>
  <c r="K15" i="38"/>
  <c r="K30" i="38"/>
  <c r="J18" i="38"/>
  <c r="J19" i="38"/>
  <c r="J14" i="38"/>
  <c r="J15" i="38"/>
  <c r="J30" i="38"/>
  <c r="I18" i="38"/>
  <c r="I19" i="38"/>
  <c r="I14" i="38"/>
  <c r="I15" i="38"/>
  <c r="I30" i="38"/>
  <c r="H18" i="38"/>
  <c r="H19" i="38"/>
  <c r="H14" i="38"/>
  <c r="H15" i="38"/>
  <c r="H30" i="38"/>
  <c r="G18" i="38"/>
  <c r="G19" i="38"/>
  <c r="G14" i="38"/>
  <c r="G15" i="38"/>
  <c r="G30" i="38"/>
  <c r="F18" i="38"/>
  <c r="F19" i="38"/>
  <c r="F14" i="38"/>
  <c r="F15" i="38"/>
  <c r="F30" i="38"/>
  <c r="E18" i="38"/>
  <c r="E19" i="38"/>
  <c r="E14" i="38"/>
  <c r="E15" i="38"/>
  <c r="E30" i="38"/>
  <c r="D18" i="38"/>
  <c r="D19" i="38"/>
  <c r="D14" i="38"/>
  <c r="D15" i="38"/>
  <c r="D30" i="38"/>
  <c r="C18" i="38"/>
  <c r="C19" i="38"/>
  <c r="C14" i="38"/>
  <c r="C15" i="38"/>
  <c r="C30" i="38"/>
  <c r="B18" i="38"/>
  <c r="B19" i="38"/>
  <c r="B14" i="38"/>
  <c r="B15" i="38"/>
  <c r="B30" i="38"/>
  <c r="AH28" i="38"/>
  <c r="AG28" i="38"/>
  <c r="AF28" i="38"/>
  <c r="AE28" i="38"/>
  <c r="AD28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H24" i="38"/>
  <c r="AG24" i="38"/>
  <c r="AF24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AH20" i="38"/>
  <c r="AG20" i="38"/>
  <c r="AF20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AH16" i="38"/>
  <c r="AG16" i="38"/>
  <c r="AF16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AH10" i="38"/>
  <c r="AH11" i="38"/>
  <c r="AG10" i="38"/>
  <c r="AG11" i="38"/>
  <c r="AF10" i="38"/>
  <c r="AF11" i="38"/>
  <c r="AE10" i="38"/>
  <c r="AE11" i="38"/>
  <c r="AD10" i="38"/>
  <c r="AD11" i="38"/>
  <c r="AC10" i="38"/>
  <c r="AC11" i="38"/>
  <c r="AB10" i="38"/>
  <c r="AB11" i="38"/>
  <c r="AA10" i="38"/>
  <c r="AA11" i="38"/>
  <c r="Z10" i="38"/>
  <c r="Z11" i="38"/>
  <c r="Y10" i="38"/>
  <c r="Y11" i="38"/>
  <c r="X10" i="38"/>
  <c r="X11" i="38"/>
  <c r="W10" i="38"/>
  <c r="W11" i="38"/>
  <c r="V10" i="38"/>
  <c r="V11" i="38"/>
  <c r="U10" i="38"/>
  <c r="U11" i="38"/>
  <c r="T10" i="38"/>
  <c r="T11" i="38"/>
  <c r="S10" i="38"/>
  <c r="S11" i="38"/>
  <c r="R10" i="38"/>
  <c r="R11" i="38"/>
  <c r="Q10" i="38"/>
  <c r="Q11" i="38"/>
  <c r="P10" i="38"/>
  <c r="P11" i="38"/>
  <c r="O10" i="38"/>
  <c r="O11" i="38"/>
  <c r="N10" i="38"/>
  <c r="N11" i="38"/>
  <c r="M10" i="38"/>
  <c r="M11" i="38"/>
  <c r="L10" i="38"/>
  <c r="L11" i="38"/>
  <c r="K10" i="38"/>
  <c r="K11" i="38"/>
  <c r="J10" i="38"/>
  <c r="J11" i="38"/>
  <c r="I10" i="38"/>
  <c r="I11" i="38"/>
  <c r="H10" i="38"/>
  <c r="H11" i="38"/>
  <c r="G10" i="38"/>
  <c r="G11" i="38"/>
  <c r="F10" i="38"/>
  <c r="F11" i="38"/>
  <c r="E10" i="38"/>
  <c r="E11" i="38"/>
  <c r="D10" i="38"/>
  <c r="D11" i="38"/>
  <c r="C10" i="38"/>
  <c r="C11" i="38"/>
  <c r="B10" i="38"/>
  <c r="B11" i="38"/>
  <c r="AH26" i="37"/>
  <c r="AH27" i="37"/>
  <c r="AH22" i="37"/>
  <c r="AH23" i="37"/>
  <c r="AH31" i="37"/>
  <c r="AG26" i="37"/>
  <c r="AG27" i="37"/>
  <c r="AG22" i="37"/>
  <c r="AG23" i="37"/>
  <c r="AG31" i="37"/>
  <c r="AF26" i="37"/>
  <c r="AF27" i="37"/>
  <c r="AF22" i="37"/>
  <c r="AF23" i="37"/>
  <c r="AF31" i="37"/>
  <c r="AE26" i="37"/>
  <c r="AE27" i="37"/>
  <c r="AE22" i="37"/>
  <c r="AE23" i="37"/>
  <c r="AE31" i="37"/>
  <c r="AD26" i="37"/>
  <c r="AD27" i="37"/>
  <c r="AD22" i="37"/>
  <c r="AD23" i="37"/>
  <c r="AD31" i="37"/>
  <c r="AC26" i="37"/>
  <c r="AC27" i="37"/>
  <c r="AC22" i="37"/>
  <c r="AC23" i="37"/>
  <c r="AC31" i="37"/>
  <c r="AB26" i="37"/>
  <c r="AB27" i="37"/>
  <c r="AB22" i="37"/>
  <c r="AB23" i="37"/>
  <c r="AB31" i="37"/>
  <c r="AA26" i="37"/>
  <c r="AA27" i="37"/>
  <c r="AA22" i="37"/>
  <c r="AA23" i="37"/>
  <c r="AA31" i="37"/>
  <c r="Z26" i="37"/>
  <c r="Z27" i="37"/>
  <c r="Z22" i="37"/>
  <c r="Z23" i="37"/>
  <c r="Z31" i="37"/>
  <c r="Y26" i="37"/>
  <c r="Y27" i="37"/>
  <c r="Y22" i="37"/>
  <c r="Y23" i="37"/>
  <c r="Y31" i="37"/>
  <c r="X26" i="37"/>
  <c r="X27" i="37"/>
  <c r="X22" i="37"/>
  <c r="X23" i="37"/>
  <c r="X31" i="37"/>
  <c r="W26" i="37"/>
  <c r="W27" i="37"/>
  <c r="W22" i="37"/>
  <c r="W23" i="37"/>
  <c r="W31" i="37"/>
  <c r="V26" i="37"/>
  <c r="V27" i="37"/>
  <c r="V22" i="37"/>
  <c r="V23" i="37"/>
  <c r="V31" i="37"/>
  <c r="U26" i="37"/>
  <c r="U27" i="37"/>
  <c r="U22" i="37"/>
  <c r="U23" i="37"/>
  <c r="U31" i="37"/>
  <c r="T26" i="37"/>
  <c r="T27" i="37"/>
  <c r="T22" i="37"/>
  <c r="T23" i="37"/>
  <c r="T31" i="37"/>
  <c r="S26" i="37"/>
  <c r="S27" i="37"/>
  <c r="S22" i="37"/>
  <c r="S23" i="37"/>
  <c r="S31" i="37"/>
  <c r="R26" i="37"/>
  <c r="R27" i="37"/>
  <c r="R22" i="37"/>
  <c r="R23" i="37"/>
  <c r="R31" i="37"/>
  <c r="Q26" i="37"/>
  <c r="Q27" i="37"/>
  <c r="Q22" i="37"/>
  <c r="Q23" i="37"/>
  <c r="Q31" i="37"/>
  <c r="P26" i="37"/>
  <c r="P27" i="37"/>
  <c r="P22" i="37"/>
  <c r="P23" i="37"/>
  <c r="P31" i="37"/>
  <c r="O26" i="37"/>
  <c r="O27" i="37"/>
  <c r="O22" i="37"/>
  <c r="O23" i="37"/>
  <c r="O31" i="37"/>
  <c r="N26" i="37"/>
  <c r="N27" i="37"/>
  <c r="N22" i="37"/>
  <c r="N23" i="37"/>
  <c r="N31" i="37"/>
  <c r="M26" i="37"/>
  <c r="M27" i="37"/>
  <c r="M22" i="37"/>
  <c r="M23" i="37"/>
  <c r="M31" i="37"/>
  <c r="L26" i="37"/>
  <c r="L27" i="37"/>
  <c r="L22" i="37"/>
  <c r="L23" i="37"/>
  <c r="L31" i="37"/>
  <c r="K26" i="37"/>
  <c r="K27" i="37"/>
  <c r="K22" i="37"/>
  <c r="K23" i="37"/>
  <c r="K31" i="37"/>
  <c r="J26" i="37"/>
  <c r="J27" i="37"/>
  <c r="J22" i="37"/>
  <c r="J23" i="37"/>
  <c r="J31" i="37"/>
  <c r="I26" i="37"/>
  <c r="I27" i="37"/>
  <c r="I22" i="37"/>
  <c r="I23" i="37"/>
  <c r="I31" i="37"/>
  <c r="H26" i="37"/>
  <c r="H27" i="37"/>
  <c r="H22" i="37"/>
  <c r="H23" i="37"/>
  <c r="H31" i="37"/>
  <c r="G26" i="37"/>
  <c r="G27" i="37"/>
  <c r="G22" i="37"/>
  <c r="G23" i="37"/>
  <c r="G31" i="37"/>
  <c r="F26" i="37"/>
  <c r="F27" i="37"/>
  <c r="F22" i="37"/>
  <c r="F23" i="37"/>
  <c r="F31" i="37"/>
  <c r="E26" i="37"/>
  <c r="E27" i="37"/>
  <c r="E22" i="37"/>
  <c r="E23" i="37"/>
  <c r="E31" i="37"/>
  <c r="D26" i="37"/>
  <c r="D27" i="37"/>
  <c r="D22" i="37"/>
  <c r="D23" i="37"/>
  <c r="D31" i="37"/>
  <c r="C26" i="37"/>
  <c r="C27" i="37"/>
  <c r="C22" i="37"/>
  <c r="C23" i="37"/>
  <c r="C31" i="37"/>
  <c r="B26" i="37"/>
  <c r="B27" i="37"/>
  <c r="B22" i="37"/>
  <c r="B23" i="37"/>
  <c r="B31" i="37"/>
  <c r="AH18" i="37"/>
  <c r="AH19" i="37"/>
  <c r="AH14" i="37"/>
  <c r="AH15" i="37"/>
  <c r="AH30" i="37"/>
  <c r="AG18" i="37"/>
  <c r="AG19" i="37"/>
  <c r="AG14" i="37"/>
  <c r="AG15" i="37"/>
  <c r="AG30" i="37"/>
  <c r="AF18" i="37"/>
  <c r="AF19" i="37"/>
  <c r="AF14" i="37"/>
  <c r="AF15" i="37"/>
  <c r="AF30" i="37"/>
  <c r="AE18" i="37"/>
  <c r="AE19" i="37"/>
  <c r="AE14" i="37"/>
  <c r="AE15" i="37"/>
  <c r="AE30" i="37"/>
  <c r="AD18" i="37"/>
  <c r="AD19" i="37"/>
  <c r="AD14" i="37"/>
  <c r="AD15" i="37"/>
  <c r="AD30" i="37"/>
  <c r="AC18" i="37"/>
  <c r="AC19" i="37"/>
  <c r="AC14" i="37"/>
  <c r="AC15" i="37"/>
  <c r="AC30" i="37"/>
  <c r="AB18" i="37"/>
  <c r="AB19" i="37"/>
  <c r="AB14" i="37"/>
  <c r="AB15" i="37"/>
  <c r="AB30" i="37"/>
  <c r="AA18" i="37"/>
  <c r="AA19" i="37"/>
  <c r="AA14" i="37"/>
  <c r="AA15" i="37"/>
  <c r="AA30" i="37"/>
  <c r="Z18" i="37"/>
  <c r="Z19" i="37"/>
  <c r="Z14" i="37"/>
  <c r="Z15" i="37"/>
  <c r="Z30" i="37"/>
  <c r="Y18" i="37"/>
  <c r="Y19" i="37"/>
  <c r="Y14" i="37"/>
  <c r="Y15" i="37"/>
  <c r="Y30" i="37"/>
  <c r="X18" i="37"/>
  <c r="X19" i="37"/>
  <c r="X14" i="37"/>
  <c r="X15" i="37"/>
  <c r="X30" i="37"/>
  <c r="W18" i="37"/>
  <c r="W19" i="37"/>
  <c r="W14" i="37"/>
  <c r="W15" i="37"/>
  <c r="W30" i="37"/>
  <c r="V18" i="37"/>
  <c r="V19" i="37"/>
  <c r="V14" i="37"/>
  <c r="V15" i="37"/>
  <c r="V30" i="37"/>
  <c r="U18" i="37"/>
  <c r="U19" i="37"/>
  <c r="U14" i="37"/>
  <c r="U15" i="37"/>
  <c r="U30" i="37"/>
  <c r="T18" i="37"/>
  <c r="T19" i="37"/>
  <c r="T14" i="37"/>
  <c r="T15" i="37"/>
  <c r="T30" i="37"/>
  <c r="S18" i="37"/>
  <c r="S19" i="37"/>
  <c r="S14" i="37"/>
  <c r="S15" i="37"/>
  <c r="S30" i="37"/>
  <c r="R18" i="37"/>
  <c r="R19" i="37"/>
  <c r="R14" i="37"/>
  <c r="R15" i="37"/>
  <c r="R30" i="37"/>
  <c r="Q18" i="37"/>
  <c r="Q19" i="37"/>
  <c r="Q14" i="37"/>
  <c r="Q15" i="37"/>
  <c r="Q30" i="37"/>
  <c r="P18" i="37"/>
  <c r="P19" i="37"/>
  <c r="P14" i="37"/>
  <c r="P15" i="37"/>
  <c r="P30" i="37"/>
  <c r="O18" i="37"/>
  <c r="O19" i="37"/>
  <c r="O14" i="37"/>
  <c r="O15" i="37"/>
  <c r="O30" i="37"/>
  <c r="N18" i="37"/>
  <c r="N19" i="37"/>
  <c r="N14" i="37"/>
  <c r="N15" i="37"/>
  <c r="N30" i="37"/>
  <c r="M18" i="37"/>
  <c r="M19" i="37"/>
  <c r="M14" i="37"/>
  <c r="M15" i="37"/>
  <c r="M30" i="37"/>
  <c r="L18" i="37"/>
  <c r="L19" i="37"/>
  <c r="L14" i="37"/>
  <c r="L15" i="37"/>
  <c r="L30" i="37"/>
  <c r="K18" i="37"/>
  <c r="K19" i="37"/>
  <c r="K14" i="37"/>
  <c r="K15" i="37"/>
  <c r="K30" i="37"/>
  <c r="J18" i="37"/>
  <c r="J19" i="37"/>
  <c r="J14" i="37"/>
  <c r="J15" i="37"/>
  <c r="J30" i="37"/>
  <c r="I18" i="37"/>
  <c r="I19" i="37"/>
  <c r="I14" i="37"/>
  <c r="I15" i="37"/>
  <c r="I30" i="37"/>
  <c r="H18" i="37"/>
  <c r="H19" i="37"/>
  <c r="H14" i="37"/>
  <c r="H15" i="37"/>
  <c r="H30" i="37"/>
  <c r="G18" i="37"/>
  <c r="G19" i="37"/>
  <c r="G14" i="37"/>
  <c r="G15" i="37"/>
  <c r="G30" i="37"/>
  <c r="F18" i="37"/>
  <c r="F19" i="37"/>
  <c r="F14" i="37"/>
  <c r="F15" i="37"/>
  <c r="F30" i="37"/>
  <c r="E18" i="37"/>
  <c r="E19" i="37"/>
  <c r="E14" i="37"/>
  <c r="E15" i="37"/>
  <c r="E30" i="37"/>
  <c r="D18" i="37"/>
  <c r="D19" i="37"/>
  <c r="D14" i="37"/>
  <c r="D15" i="37"/>
  <c r="D30" i="37"/>
  <c r="C18" i="37"/>
  <c r="C19" i="37"/>
  <c r="C14" i="37"/>
  <c r="C15" i="37"/>
  <c r="C30" i="37"/>
  <c r="B18" i="37"/>
  <c r="B19" i="37"/>
  <c r="B14" i="37"/>
  <c r="B15" i="37"/>
  <c r="B30" i="37"/>
  <c r="AH28" i="37"/>
  <c r="AG28" i="37"/>
  <c r="AF28" i="37"/>
  <c r="AE28" i="37"/>
  <c r="AD28" i="37"/>
  <c r="AC28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AH24" i="37"/>
  <c r="AG24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B24" i="37"/>
  <c r="AH20" i="37"/>
  <c r="AG20" i="37"/>
  <c r="AF20" i="37"/>
  <c r="AE20" i="37"/>
  <c r="AD20" i="37"/>
  <c r="AC20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H26" i="36"/>
  <c r="AH27" i="36"/>
  <c r="AH22" i="36"/>
  <c r="AH23" i="36"/>
  <c r="AH31" i="36"/>
  <c r="AG26" i="36"/>
  <c r="AG27" i="36"/>
  <c r="AG22" i="36"/>
  <c r="AG23" i="36"/>
  <c r="AG31" i="36"/>
  <c r="AF26" i="36"/>
  <c r="AF27" i="36"/>
  <c r="AF22" i="36"/>
  <c r="AF23" i="36"/>
  <c r="AF31" i="36"/>
  <c r="AE26" i="36"/>
  <c r="AE27" i="36"/>
  <c r="AE22" i="36"/>
  <c r="AE23" i="36"/>
  <c r="AE31" i="36"/>
  <c r="AD26" i="36"/>
  <c r="AD27" i="36"/>
  <c r="AD22" i="36"/>
  <c r="AD23" i="36"/>
  <c r="AD31" i="36"/>
  <c r="AC26" i="36"/>
  <c r="AC27" i="36"/>
  <c r="AC22" i="36"/>
  <c r="AC23" i="36"/>
  <c r="AC31" i="36"/>
  <c r="AB26" i="36"/>
  <c r="AB27" i="36"/>
  <c r="AB22" i="36"/>
  <c r="AB23" i="36"/>
  <c r="AB31" i="36"/>
  <c r="AA26" i="36"/>
  <c r="AA27" i="36"/>
  <c r="AA22" i="36"/>
  <c r="AA23" i="36"/>
  <c r="AA31" i="36"/>
  <c r="Z26" i="36"/>
  <c r="Z27" i="36"/>
  <c r="Z22" i="36"/>
  <c r="Z23" i="36"/>
  <c r="Z31" i="36"/>
  <c r="Y26" i="36"/>
  <c r="Y27" i="36"/>
  <c r="Y22" i="36"/>
  <c r="Y23" i="36"/>
  <c r="Y31" i="36"/>
  <c r="X26" i="36"/>
  <c r="X27" i="36"/>
  <c r="X22" i="36"/>
  <c r="X23" i="36"/>
  <c r="X31" i="36"/>
  <c r="W26" i="36"/>
  <c r="W27" i="36"/>
  <c r="W22" i="36"/>
  <c r="W23" i="36"/>
  <c r="W31" i="36"/>
  <c r="V26" i="36"/>
  <c r="V27" i="36"/>
  <c r="V22" i="36"/>
  <c r="V23" i="36"/>
  <c r="V31" i="36"/>
  <c r="U26" i="36"/>
  <c r="U27" i="36"/>
  <c r="U22" i="36"/>
  <c r="U23" i="36"/>
  <c r="U31" i="36"/>
  <c r="T26" i="36"/>
  <c r="T27" i="36"/>
  <c r="T22" i="36"/>
  <c r="T23" i="36"/>
  <c r="T31" i="36"/>
  <c r="S26" i="36"/>
  <c r="S27" i="36"/>
  <c r="S22" i="36"/>
  <c r="S23" i="36"/>
  <c r="S31" i="36"/>
  <c r="R26" i="36"/>
  <c r="R27" i="36"/>
  <c r="R22" i="36"/>
  <c r="R23" i="36"/>
  <c r="R31" i="36"/>
  <c r="Q26" i="36"/>
  <c r="Q27" i="36"/>
  <c r="Q22" i="36"/>
  <c r="Q23" i="36"/>
  <c r="Q31" i="36"/>
  <c r="P26" i="36"/>
  <c r="P27" i="36"/>
  <c r="P22" i="36"/>
  <c r="P23" i="36"/>
  <c r="P31" i="36"/>
  <c r="O26" i="36"/>
  <c r="O27" i="36"/>
  <c r="O22" i="36"/>
  <c r="O23" i="36"/>
  <c r="O31" i="36"/>
  <c r="N26" i="36"/>
  <c r="N27" i="36"/>
  <c r="N22" i="36"/>
  <c r="N23" i="36"/>
  <c r="N31" i="36"/>
  <c r="M26" i="36"/>
  <c r="M27" i="36"/>
  <c r="M22" i="36"/>
  <c r="M23" i="36"/>
  <c r="M31" i="36"/>
  <c r="L26" i="36"/>
  <c r="L27" i="36"/>
  <c r="L22" i="36"/>
  <c r="L23" i="36"/>
  <c r="L31" i="36"/>
  <c r="K26" i="36"/>
  <c r="K27" i="36"/>
  <c r="K22" i="36"/>
  <c r="K23" i="36"/>
  <c r="K31" i="36"/>
  <c r="J26" i="36"/>
  <c r="J27" i="36"/>
  <c r="J22" i="36"/>
  <c r="J23" i="36"/>
  <c r="J31" i="36"/>
  <c r="I26" i="36"/>
  <c r="I27" i="36"/>
  <c r="I22" i="36"/>
  <c r="I23" i="36"/>
  <c r="I31" i="36"/>
  <c r="H26" i="36"/>
  <c r="H27" i="36"/>
  <c r="H22" i="36"/>
  <c r="H23" i="36"/>
  <c r="H31" i="36"/>
  <c r="G26" i="36"/>
  <c r="G27" i="36"/>
  <c r="G22" i="36"/>
  <c r="G23" i="36"/>
  <c r="G31" i="36"/>
  <c r="F26" i="36"/>
  <c r="F27" i="36"/>
  <c r="F22" i="36"/>
  <c r="F23" i="36"/>
  <c r="F31" i="36"/>
  <c r="E26" i="36"/>
  <c r="E27" i="36"/>
  <c r="E22" i="36"/>
  <c r="E23" i="36"/>
  <c r="E31" i="36"/>
  <c r="D26" i="36"/>
  <c r="D27" i="36"/>
  <c r="D22" i="36"/>
  <c r="D23" i="36"/>
  <c r="D31" i="36"/>
  <c r="C26" i="36"/>
  <c r="C27" i="36"/>
  <c r="C22" i="36"/>
  <c r="C23" i="36"/>
  <c r="C31" i="36"/>
  <c r="B26" i="36"/>
  <c r="B27" i="36"/>
  <c r="B22" i="36"/>
  <c r="B23" i="36"/>
  <c r="B31" i="36"/>
  <c r="AH18" i="36"/>
  <c r="AH19" i="36"/>
  <c r="AH14" i="36"/>
  <c r="AH15" i="36"/>
  <c r="AH30" i="36"/>
  <c r="AG18" i="36"/>
  <c r="AG19" i="36"/>
  <c r="AG14" i="36"/>
  <c r="AG15" i="36"/>
  <c r="AG30" i="36"/>
  <c r="AF18" i="36"/>
  <c r="AF19" i="36"/>
  <c r="AF14" i="36"/>
  <c r="AF15" i="36"/>
  <c r="AF30" i="36"/>
  <c r="AE18" i="36"/>
  <c r="AE19" i="36"/>
  <c r="AE14" i="36"/>
  <c r="AE15" i="36"/>
  <c r="AE30" i="36"/>
  <c r="AD18" i="36"/>
  <c r="AD19" i="36"/>
  <c r="AD14" i="36"/>
  <c r="AD15" i="36"/>
  <c r="AD30" i="36"/>
  <c r="AC18" i="36"/>
  <c r="AC19" i="36"/>
  <c r="AC14" i="36"/>
  <c r="AC15" i="36"/>
  <c r="AC30" i="36"/>
  <c r="AB18" i="36"/>
  <c r="AB19" i="36"/>
  <c r="AB14" i="36"/>
  <c r="AB15" i="36"/>
  <c r="AB30" i="36"/>
  <c r="AA18" i="36"/>
  <c r="AA19" i="36"/>
  <c r="AA14" i="36"/>
  <c r="AA15" i="36"/>
  <c r="AA30" i="36"/>
  <c r="Z18" i="36"/>
  <c r="Z19" i="36"/>
  <c r="Z14" i="36"/>
  <c r="Z15" i="36"/>
  <c r="Z30" i="36"/>
  <c r="Y18" i="36"/>
  <c r="Y19" i="36"/>
  <c r="Y14" i="36"/>
  <c r="Y15" i="36"/>
  <c r="Y30" i="36"/>
  <c r="X18" i="36"/>
  <c r="X19" i="36"/>
  <c r="X14" i="36"/>
  <c r="X15" i="36"/>
  <c r="X30" i="36"/>
  <c r="W18" i="36"/>
  <c r="W19" i="36"/>
  <c r="W14" i="36"/>
  <c r="W15" i="36"/>
  <c r="W30" i="36"/>
  <c r="V18" i="36"/>
  <c r="V19" i="36"/>
  <c r="V14" i="36"/>
  <c r="V15" i="36"/>
  <c r="V30" i="36"/>
  <c r="U18" i="36"/>
  <c r="U19" i="36"/>
  <c r="U14" i="36"/>
  <c r="U15" i="36"/>
  <c r="U30" i="36"/>
  <c r="T18" i="36"/>
  <c r="T19" i="36"/>
  <c r="T14" i="36"/>
  <c r="T15" i="36"/>
  <c r="T30" i="36"/>
  <c r="S18" i="36"/>
  <c r="S19" i="36"/>
  <c r="S14" i="36"/>
  <c r="S15" i="36"/>
  <c r="S30" i="36"/>
  <c r="R18" i="36"/>
  <c r="R19" i="36"/>
  <c r="R14" i="36"/>
  <c r="R15" i="36"/>
  <c r="R30" i="36"/>
  <c r="Q18" i="36"/>
  <c r="Q19" i="36"/>
  <c r="Q14" i="36"/>
  <c r="Q15" i="36"/>
  <c r="Q30" i="36"/>
  <c r="P18" i="36"/>
  <c r="P19" i="36"/>
  <c r="P14" i="36"/>
  <c r="P15" i="36"/>
  <c r="P30" i="36"/>
  <c r="O18" i="36"/>
  <c r="O19" i="36"/>
  <c r="O14" i="36"/>
  <c r="O15" i="36"/>
  <c r="O30" i="36"/>
  <c r="N18" i="36"/>
  <c r="N19" i="36"/>
  <c r="N14" i="36"/>
  <c r="N15" i="36"/>
  <c r="N30" i="36"/>
  <c r="M18" i="36"/>
  <c r="M19" i="36"/>
  <c r="M14" i="36"/>
  <c r="M15" i="36"/>
  <c r="M30" i="36"/>
  <c r="L18" i="36"/>
  <c r="L19" i="36"/>
  <c r="L14" i="36"/>
  <c r="L15" i="36"/>
  <c r="L30" i="36"/>
  <c r="K18" i="36"/>
  <c r="K19" i="36"/>
  <c r="K14" i="36"/>
  <c r="K15" i="36"/>
  <c r="K30" i="36"/>
  <c r="J18" i="36"/>
  <c r="J19" i="36"/>
  <c r="J14" i="36"/>
  <c r="J15" i="36"/>
  <c r="J30" i="36"/>
  <c r="I18" i="36"/>
  <c r="I19" i="36"/>
  <c r="I14" i="36"/>
  <c r="I15" i="36"/>
  <c r="I30" i="36"/>
  <c r="H18" i="36"/>
  <c r="H19" i="36"/>
  <c r="H14" i="36"/>
  <c r="H15" i="36"/>
  <c r="H30" i="36"/>
  <c r="G18" i="36"/>
  <c r="G19" i="36"/>
  <c r="G14" i="36"/>
  <c r="G15" i="36"/>
  <c r="G30" i="36"/>
  <c r="F18" i="36"/>
  <c r="F19" i="36"/>
  <c r="F14" i="36"/>
  <c r="F15" i="36"/>
  <c r="F30" i="36"/>
  <c r="E18" i="36"/>
  <c r="E19" i="36"/>
  <c r="E14" i="36"/>
  <c r="E15" i="36"/>
  <c r="E30" i="36"/>
  <c r="D18" i="36"/>
  <c r="D19" i="36"/>
  <c r="D14" i="36"/>
  <c r="D15" i="36"/>
  <c r="D30" i="36"/>
  <c r="C18" i="36"/>
  <c r="C19" i="36"/>
  <c r="C14" i="36"/>
  <c r="C15" i="36"/>
  <c r="C30" i="36"/>
  <c r="B18" i="36"/>
  <c r="B19" i="36"/>
  <c r="B14" i="36"/>
  <c r="B15" i="36"/>
  <c r="B30" i="36"/>
  <c r="AH28" i="36"/>
  <c r="AG28" i="36"/>
  <c r="AF28" i="36"/>
  <c r="AE28" i="36"/>
  <c r="AD28" i="36"/>
  <c r="AC28" i="36"/>
  <c r="AB28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AH24" i="36"/>
  <c r="AG24" i="36"/>
  <c r="AF24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AH20" i="36"/>
  <c r="AG20" i="36"/>
  <c r="AF20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AH16" i="36"/>
  <c r="AG16" i="36"/>
  <c r="AF16" i="36"/>
  <c r="AE16" i="36"/>
  <c r="AD16" i="36"/>
  <c r="AC16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AH10" i="36"/>
  <c r="AH11" i="36"/>
  <c r="AG10" i="36"/>
  <c r="AG11" i="36"/>
  <c r="AF10" i="36"/>
  <c r="AF11" i="36"/>
  <c r="AE10" i="36"/>
  <c r="AE11" i="36"/>
  <c r="AD10" i="36"/>
  <c r="AD11" i="36"/>
  <c r="AC10" i="36"/>
  <c r="AC11" i="36"/>
  <c r="AB10" i="36"/>
  <c r="AB11" i="36"/>
  <c r="AA10" i="36"/>
  <c r="AA11" i="36"/>
  <c r="Z10" i="36"/>
  <c r="Z11" i="36"/>
  <c r="Y10" i="36"/>
  <c r="Y11" i="36"/>
  <c r="X10" i="36"/>
  <c r="X11" i="36"/>
  <c r="W10" i="36"/>
  <c r="W11" i="36"/>
  <c r="V10" i="36"/>
  <c r="V11" i="36"/>
  <c r="U10" i="36"/>
  <c r="U11" i="36"/>
  <c r="T10" i="36"/>
  <c r="T11" i="36"/>
  <c r="S10" i="36"/>
  <c r="S11" i="36"/>
  <c r="R10" i="36"/>
  <c r="R11" i="36"/>
  <c r="Q10" i="36"/>
  <c r="Q11" i="36"/>
  <c r="P10" i="36"/>
  <c r="P11" i="36"/>
  <c r="O10" i="36"/>
  <c r="O11" i="36"/>
  <c r="N10" i="36"/>
  <c r="N11" i="36"/>
  <c r="M10" i="36"/>
  <c r="M11" i="36"/>
  <c r="L10" i="36"/>
  <c r="L11" i="36"/>
  <c r="K10" i="36"/>
  <c r="K11" i="36"/>
  <c r="J10" i="36"/>
  <c r="J11" i="36"/>
  <c r="I10" i="36"/>
  <c r="I11" i="36"/>
  <c r="H10" i="36"/>
  <c r="H11" i="36"/>
  <c r="G10" i="36"/>
  <c r="G11" i="36"/>
  <c r="F10" i="36"/>
  <c r="F11" i="36"/>
  <c r="E10" i="36"/>
  <c r="E11" i="36"/>
  <c r="D10" i="36"/>
  <c r="D11" i="36"/>
  <c r="C10" i="36"/>
  <c r="C11" i="36"/>
  <c r="B10" i="36"/>
  <c r="B11" i="36"/>
  <c r="AH26" i="35"/>
  <c r="AH27" i="35"/>
  <c r="AH22" i="35"/>
  <c r="AH23" i="35"/>
  <c r="AH31" i="35"/>
  <c r="AG26" i="35"/>
  <c r="AG27" i="35"/>
  <c r="AG22" i="35"/>
  <c r="AG23" i="35"/>
  <c r="AG31" i="35"/>
  <c r="AF26" i="35"/>
  <c r="AF27" i="35"/>
  <c r="AF22" i="35"/>
  <c r="AF23" i="35"/>
  <c r="AF31" i="35"/>
  <c r="AE26" i="35"/>
  <c r="AE27" i="35"/>
  <c r="AE22" i="35"/>
  <c r="AE23" i="35"/>
  <c r="AE31" i="35"/>
  <c r="AD26" i="35"/>
  <c r="AD27" i="35"/>
  <c r="AD22" i="35"/>
  <c r="AD23" i="35"/>
  <c r="AD31" i="35"/>
  <c r="AC26" i="35"/>
  <c r="AC27" i="35"/>
  <c r="AC22" i="35"/>
  <c r="AC23" i="35"/>
  <c r="AC31" i="35"/>
  <c r="AB26" i="35"/>
  <c r="AB27" i="35"/>
  <c r="AB22" i="35"/>
  <c r="AB23" i="35"/>
  <c r="AB31" i="35"/>
  <c r="AA26" i="35"/>
  <c r="AA27" i="35"/>
  <c r="AA22" i="35"/>
  <c r="AA23" i="35"/>
  <c r="AA31" i="35"/>
  <c r="Z26" i="35"/>
  <c r="Z27" i="35"/>
  <c r="Z22" i="35"/>
  <c r="Z23" i="35"/>
  <c r="Z31" i="35"/>
  <c r="Y26" i="35"/>
  <c r="Y27" i="35"/>
  <c r="Y22" i="35"/>
  <c r="Y23" i="35"/>
  <c r="Y31" i="35"/>
  <c r="X26" i="35"/>
  <c r="X27" i="35"/>
  <c r="X22" i="35"/>
  <c r="X23" i="35"/>
  <c r="X31" i="35"/>
  <c r="W26" i="35"/>
  <c r="W27" i="35"/>
  <c r="W22" i="35"/>
  <c r="W23" i="35"/>
  <c r="W31" i="35"/>
  <c r="V26" i="35"/>
  <c r="V27" i="35"/>
  <c r="V22" i="35"/>
  <c r="V23" i="35"/>
  <c r="V31" i="35"/>
  <c r="U26" i="35"/>
  <c r="U27" i="35"/>
  <c r="U22" i="35"/>
  <c r="U23" i="35"/>
  <c r="U31" i="35"/>
  <c r="T26" i="35"/>
  <c r="T27" i="35"/>
  <c r="T22" i="35"/>
  <c r="T23" i="35"/>
  <c r="T31" i="35"/>
  <c r="S26" i="35"/>
  <c r="S27" i="35"/>
  <c r="S22" i="35"/>
  <c r="S23" i="35"/>
  <c r="S31" i="35"/>
  <c r="R26" i="35"/>
  <c r="R27" i="35"/>
  <c r="R22" i="35"/>
  <c r="R23" i="35"/>
  <c r="R31" i="35"/>
  <c r="Q26" i="35"/>
  <c r="Q27" i="35"/>
  <c r="Q22" i="35"/>
  <c r="Q23" i="35"/>
  <c r="Q31" i="35"/>
  <c r="P26" i="35"/>
  <c r="P27" i="35"/>
  <c r="P22" i="35"/>
  <c r="P23" i="35"/>
  <c r="P31" i="35"/>
  <c r="O26" i="35"/>
  <c r="O27" i="35"/>
  <c r="O22" i="35"/>
  <c r="O23" i="35"/>
  <c r="O31" i="35"/>
  <c r="N26" i="35"/>
  <c r="N27" i="35"/>
  <c r="N22" i="35"/>
  <c r="N23" i="35"/>
  <c r="N31" i="35"/>
  <c r="M26" i="35"/>
  <c r="M27" i="35"/>
  <c r="M22" i="35"/>
  <c r="M23" i="35"/>
  <c r="M31" i="35"/>
  <c r="L26" i="35"/>
  <c r="L27" i="35"/>
  <c r="L22" i="35"/>
  <c r="L23" i="35"/>
  <c r="L31" i="35"/>
  <c r="K26" i="35"/>
  <c r="K27" i="35"/>
  <c r="K22" i="35"/>
  <c r="K23" i="35"/>
  <c r="K31" i="35"/>
  <c r="J26" i="35"/>
  <c r="J27" i="35"/>
  <c r="J22" i="35"/>
  <c r="J23" i="35"/>
  <c r="J31" i="35"/>
  <c r="I26" i="35"/>
  <c r="I27" i="35"/>
  <c r="I22" i="35"/>
  <c r="I23" i="35"/>
  <c r="I31" i="35"/>
  <c r="H26" i="35"/>
  <c r="H27" i="35"/>
  <c r="H22" i="35"/>
  <c r="H23" i="35"/>
  <c r="H31" i="35"/>
  <c r="G26" i="35"/>
  <c r="G27" i="35"/>
  <c r="G22" i="35"/>
  <c r="G23" i="35"/>
  <c r="G31" i="35"/>
  <c r="F26" i="35"/>
  <c r="F27" i="35"/>
  <c r="F22" i="35"/>
  <c r="F23" i="35"/>
  <c r="F31" i="35"/>
  <c r="E26" i="35"/>
  <c r="E27" i="35"/>
  <c r="E22" i="35"/>
  <c r="E23" i="35"/>
  <c r="E31" i="35"/>
  <c r="D26" i="35"/>
  <c r="D27" i="35"/>
  <c r="D22" i="35"/>
  <c r="D23" i="35"/>
  <c r="D31" i="35"/>
  <c r="C26" i="35"/>
  <c r="C27" i="35"/>
  <c r="C22" i="35"/>
  <c r="C23" i="35"/>
  <c r="C31" i="35"/>
  <c r="B26" i="35"/>
  <c r="B27" i="35"/>
  <c r="B22" i="35"/>
  <c r="B23" i="35"/>
  <c r="B31" i="35"/>
  <c r="AH18" i="35"/>
  <c r="AH19" i="35"/>
  <c r="AH14" i="35"/>
  <c r="AH15" i="35"/>
  <c r="AH30" i="35"/>
  <c r="AG18" i="35"/>
  <c r="AG19" i="35"/>
  <c r="AG14" i="35"/>
  <c r="AG15" i="35"/>
  <c r="AG30" i="35"/>
  <c r="AF18" i="35"/>
  <c r="AF19" i="35"/>
  <c r="AF14" i="35"/>
  <c r="AF15" i="35"/>
  <c r="AF30" i="35"/>
  <c r="AE18" i="35"/>
  <c r="AE19" i="35"/>
  <c r="AE14" i="35"/>
  <c r="AE15" i="35"/>
  <c r="AE30" i="35"/>
  <c r="AD18" i="35"/>
  <c r="AD19" i="35"/>
  <c r="AD14" i="35"/>
  <c r="AD15" i="35"/>
  <c r="AD30" i="35"/>
  <c r="AC18" i="35"/>
  <c r="AC19" i="35"/>
  <c r="AC14" i="35"/>
  <c r="AC15" i="35"/>
  <c r="AC30" i="35"/>
  <c r="AB18" i="35"/>
  <c r="AB19" i="35"/>
  <c r="AB14" i="35"/>
  <c r="AB15" i="35"/>
  <c r="AB30" i="35"/>
  <c r="AA18" i="35"/>
  <c r="AA19" i="35"/>
  <c r="AA14" i="35"/>
  <c r="AA15" i="35"/>
  <c r="AA30" i="35"/>
  <c r="Z18" i="35"/>
  <c r="Z19" i="35"/>
  <c r="Z14" i="35"/>
  <c r="Z15" i="35"/>
  <c r="Z30" i="35"/>
  <c r="Y18" i="35"/>
  <c r="Y19" i="35"/>
  <c r="Y14" i="35"/>
  <c r="Y15" i="35"/>
  <c r="Y30" i="35"/>
  <c r="X18" i="35"/>
  <c r="X19" i="35"/>
  <c r="X14" i="35"/>
  <c r="X15" i="35"/>
  <c r="X30" i="35"/>
  <c r="W18" i="35"/>
  <c r="W19" i="35"/>
  <c r="W14" i="35"/>
  <c r="W15" i="35"/>
  <c r="W30" i="35"/>
  <c r="V18" i="35"/>
  <c r="V19" i="35"/>
  <c r="V14" i="35"/>
  <c r="V15" i="35"/>
  <c r="V30" i="35"/>
  <c r="U18" i="35"/>
  <c r="U19" i="35"/>
  <c r="U14" i="35"/>
  <c r="U15" i="35"/>
  <c r="U30" i="35"/>
  <c r="T18" i="35"/>
  <c r="T19" i="35"/>
  <c r="T14" i="35"/>
  <c r="T15" i="35"/>
  <c r="T30" i="35"/>
  <c r="S18" i="35"/>
  <c r="S19" i="35"/>
  <c r="S14" i="35"/>
  <c r="S15" i="35"/>
  <c r="S30" i="35"/>
  <c r="R18" i="35"/>
  <c r="R19" i="35"/>
  <c r="R14" i="35"/>
  <c r="R15" i="35"/>
  <c r="R30" i="35"/>
  <c r="Q18" i="35"/>
  <c r="Q19" i="35"/>
  <c r="Q14" i="35"/>
  <c r="Q15" i="35"/>
  <c r="Q30" i="35"/>
  <c r="P18" i="35"/>
  <c r="P19" i="35"/>
  <c r="P14" i="35"/>
  <c r="P15" i="35"/>
  <c r="P30" i="35"/>
  <c r="O18" i="35"/>
  <c r="O19" i="35"/>
  <c r="O14" i="35"/>
  <c r="O15" i="35"/>
  <c r="O30" i="35"/>
  <c r="N18" i="35"/>
  <c r="N19" i="35"/>
  <c r="N14" i="35"/>
  <c r="N15" i="35"/>
  <c r="N30" i="35"/>
  <c r="M18" i="35"/>
  <c r="M19" i="35"/>
  <c r="M14" i="35"/>
  <c r="M15" i="35"/>
  <c r="M30" i="35"/>
  <c r="L18" i="35"/>
  <c r="L19" i="35"/>
  <c r="L14" i="35"/>
  <c r="L15" i="35"/>
  <c r="L30" i="35"/>
  <c r="K18" i="35"/>
  <c r="K19" i="35"/>
  <c r="K14" i="35"/>
  <c r="K15" i="35"/>
  <c r="K30" i="35"/>
  <c r="J18" i="35"/>
  <c r="J19" i="35"/>
  <c r="J14" i="35"/>
  <c r="J15" i="35"/>
  <c r="J30" i="35"/>
  <c r="I18" i="35"/>
  <c r="I19" i="35"/>
  <c r="I14" i="35"/>
  <c r="I15" i="35"/>
  <c r="I30" i="35"/>
  <c r="H18" i="35"/>
  <c r="H19" i="35"/>
  <c r="H14" i="35"/>
  <c r="H15" i="35"/>
  <c r="H30" i="35"/>
  <c r="G18" i="35"/>
  <c r="G19" i="35"/>
  <c r="G14" i="35"/>
  <c r="G15" i="35"/>
  <c r="G30" i="35"/>
  <c r="F18" i="35"/>
  <c r="F19" i="35"/>
  <c r="F14" i="35"/>
  <c r="F15" i="35"/>
  <c r="F30" i="35"/>
  <c r="E18" i="35"/>
  <c r="E19" i="35"/>
  <c r="E14" i="35"/>
  <c r="E15" i="35"/>
  <c r="E30" i="35"/>
  <c r="D18" i="35"/>
  <c r="D19" i="35"/>
  <c r="D14" i="35"/>
  <c r="D15" i="35"/>
  <c r="D30" i="35"/>
  <c r="C18" i="35"/>
  <c r="C19" i="35"/>
  <c r="C14" i="35"/>
  <c r="C15" i="35"/>
  <c r="C30" i="35"/>
  <c r="B18" i="35"/>
  <c r="B19" i="35"/>
  <c r="B14" i="35"/>
  <c r="B15" i="35"/>
  <c r="B30" i="35"/>
  <c r="AH28" i="35"/>
  <c r="AG28" i="35"/>
  <c r="AF28" i="35"/>
  <c r="AE28" i="35"/>
  <c r="AD28" i="35"/>
  <c r="AC28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AH24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H20" i="35"/>
  <c r="AG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H10" i="35"/>
  <c r="AH11" i="35"/>
  <c r="AG10" i="35"/>
  <c r="AG11" i="35"/>
  <c r="AF10" i="35"/>
  <c r="AF11" i="35"/>
  <c r="AE10" i="35"/>
  <c r="AE11" i="35"/>
  <c r="AD10" i="35"/>
  <c r="AD11" i="35"/>
  <c r="AC10" i="35"/>
  <c r="AC11" i="35"/>
  <c r="AB10" i="35"/>
  <c r="AB11" i="35"/>
  <c r="AA10" i="35"/>
  <c r="AA11" i="35"/>
  <c r="Z10" i="35"/>
  <c r="Z11" i="35"/>
  <c r="Y10" i="35"/>
  <c r="Y11" i="35"/>
  <c r="X10" i="35"/>
  <c r="X11" i="35"/>
  <c r="W10" i="35"/>
  <c r="W11" i="35"/>
  <c r="V10" i="35"/>
  <c r="V11" i="35"/>
  <c r="U10" i="35"/>
  <c r="U11" i="35"/>
  <c r="T10" i="35"/>
  <c r="T11" i="35"/>
  <c r="S10" i="35"/>
  <c r="S11" i="35"/>
  <c r="R10" i="35"/>
  <c r="R11" i="35"/>
  <c r="Q10" i="35"/>
  <c r="Q11" i="35"/>
  <c r="P10" i="35"/>
  <c r="P11" i="35"/>
  <c r="O10" i="35"/>
  <c r="O11" i="35"/>
  <c r="N10" i="35"/>
  <c r="N11" i="35"/>
  <c r="M10" i="35"/>
  <c r="M11" i="35"/>
  <c r="L10" i="35"/>
  <c r="L11" i="35"/>
  <c r="K10" i="35"/>
  <c r="K11" i="35"/>
  <c r="J10" i="35"/>
  <c r="J11" i="35"/>
  <c r="I10" i="35"/>
  <c r="I11" i="35"/>
  <c r="H10" i="35"/>
  <c r="H11" i="35"/>
  <c r="G10" i="35"/>
  <c r="G11" i="35"/>
  <c r="F10" i="35"/>
  <c r="F11" i="35"/>
  <c r="E10" i="35"/>
  <c r="E11" i="35"/>
  <c r="D10" i="35"/>
  <c r="D11" i="35"/>
  <c r="C10" i="35"/>
  <c r="C11" i="35"/>
  <c r="B10" i="35"/>
  <c r="B11" i="35"/>
  <c r="AH26" i="34"/>
  <c r="AH27" i="34"/>
  <c r="AH22" i="34"/>
  <c r="AH23" i="34"/>
  <c r="AH31" i="34"/>
  <c r="AG26" i="34"/>
  <c r="AG27" i="34"/>
  <c r="AG22" i="34"/>
  <c r="AG23" i="34"/>
  <c r="AG31" i="34"/>
  <c r="AF26" i="34"/>
  <c r="AF27" i="34"/>
  <c r="AF22" i="34"/>
  <c r="AF23" i="34"/>
  <c r="AF31" i="34"/>
  <c r="AE26" i="34"/>
  <c r="AE27" i="34"/>
  <c r="AE22" i="34"/>
  <c r="AE23" i="34"/>
  <c r="AE31" i="34"/>
  <c r="AD26" i="34"/>
  <c r="AD27" i="34"/>
  <c r="AD22" i="34"/>
  <c r="AD23" i="34"/>
  <c r="AD31" i="34"/>
  <c r="AC26" i="34"/>
  <c r="AC27" i="34"/>
  <c r="AC22" i="34"/>
  <c r="AC23" i="34"/>
  <c r="AC31" i="34"/>
  <c r="AB26" i="34"/>
  <c r="AB27" i="34"/>
  <c r="AB22" i="34"/>
  <c r="AB23" i="34"/>
  <c r="AB31" i="34"/>
  <c r="AA26" i="34"/>
  <c r="AA27" i="34"/>
  <c r="AA22" i="34"/>
  <c r="AA23" i="34"/>
  <c r="AA31" i="34"/>
  <c r="Z26" i="34"/>
  <c r="Z27" i="34"/>
  <c r="Z22" i="34"/>
  <c r="Z23" i="34"/>
  <c r="Z31" i="34"/>
  <c r="Y26" i="34"/>
  <c r="Y27" i="34"/>
  <c r="Y22" i="34"/>
  <c r="Y23" i="34"/>
  <c r="Y31" i="34"/>
  <c r="X26" i="34"/>
  <c r="X27" i="34"/>
  <c r="X22" i="34"/>
  <c r="X23" i="34"/>
  <c r="X31" i="34"/>
  <c r="W26" i="34"/>
  <c r="W27" i="34"/>
  <c r="W22" i="34"/>
  <c r="W23" i="34"/>
  <c r="W31" i="34"/>
  <c r="V26" i="34"/>
  <c r="V27" i="34"/>
  <c r="V22" i="34"/>
  <c r="V23" i="34"/>
  <c r="V31" i="34"/>
  <c r="U26" i="34"/>
  <c r="U27" i="34"/>
  <c r="U22" i="34"/>
  <c r="U23" i="34"/>
  <c r="U31" i="34"/>
  <c r="T26" i="34"/>
  <c r="T27" i="34"/>
  <c r="T22" i="34"/>
  <c r="T23" i="34"/>
  <c r="T31" i="34"/>
  <c r="S26" i="34"/>
  <c r="S27" i="34"/>
  <c r="S22" i="34"/>
  <c r="S23" i="34"/>
  <c r="S31" i="34"/>
  <c r="R26" i="34"/>
  <c r="R27" i="34"/>
  <c r="R22" i="34"/>
  <c r="R23" i="34"/>
  <c r="R31" i="34"/>
  <c r="Q26" i="34"/>
  <c r="Q27" i="34"/>
  <c r="Q22" i="34"/>
  <c r="Q23" i="34"/>
  <c r="Q31" i="34"/>
  <c r="P26" i="34"/>
  <c r="P27" i="34"/>
  <c r="P22" i="34"/>
  <c r="P23" i="34"/>
  <c r="P31" i="34"/>
  <c r="O26" i="34"/>
  <c r="O27" i="34"/>
  <c r="O22" i="34"/>
  <c r="O23" i="34"/>
  <c r="O31" i="34"/>
  <c r="N26" i="34"/>
  <c r="N27" i="34"/>
  <c r="N22" i="34"/>
  <c r="N23" i="34"/>
  <c r="N31" i="34"/>
  <c r="M26" i="34"/>
  <c r="M27" i="34"/>
  <c r="M22" i="34"/>
  <c r="M23" i="34"/>
  <c r="M31" i="34"/>
  <c r="L26" i="34"/>
  <c r="L27" i="34"/>
  <c r="L22" i="34"/>
  <c r="L23" i="34"/>
  <c r="L31" i="34"/>
  <c r="K26" i="34"/>
  <c r="K27" i="34"/>
  <c r="K22" i="34"/>
  <c r="K23" i="34"/>
  <c r="K31" i="34"/>
  <c r="J26" i="34"/>
  <c r="J27" i="34"/>
  <c r="J22" i="34"/>
  <c r="J23" i="34"/>
  <c r="J31" i="34"/>
  <c r="I26" i="34"/>
  <c r="I27" i="34"/>
  <c r="I22" i="34"/>
  <c r="I23" i="34"/>
  <c r="I31" i="34"/>
  <c r="H26" i="34"/>
  <c r="H27" i="34"/>
  <c r="H22" i="34"/>
  <c r="H23" i="34"/>
  <c r="H31" i="34"/>
  <c r="G26" i="34"/>
  <c r="G27" i="34"/>
  <c r="G22" i="34"/>
  <c r="G23" i="34"/>
  <c r="G31" i="34"/>
  <c r="F26" i="34"/>
  <c r="F27" i="34"/>
  <c r="F22" i="34"/>
  <c r="F23" i="34"/>
  <c r="F31" i="34"/>
  <c r="E26" i="34"/>
  <c r="E27" i="34"/>
  <c r="E22" i="34"/>
  <c r="E23" i="34"/>
  <c r="E31" i="34"/>
  <c r="D26" i="34"/>
  <c r="D27" i="34"/>
  <c r="D22" i="34"/>
  <c r="D23" i="34"/>
  <c r="D31" i="34"/>
  <c r="C26" i="34"/>
  <c r="C27" i="34"/>
  <c r="C22" i="34"/>
  <c r="C23" i="34"/>
  <c r="C31" i="34"/>
  <c r="B26" i="34"/>
  <c r="B27" i="34"/>
  <c r="B22" i="34"/>
  <c r="B23" i="34"/>
  <c r="B31" i="34"/>
  <c r="AH18" i="34"/>
  <c r="AH19" i="34"/>
  <c r="AH14" i="34"/>
  <c r="AH15" i="34"/>
  <c r="AH30" i="34"/>
  <c r="AG18" i="34"/>
  <c r="AG19" i="34"/>
  <c r="AG14" i="34"/>
  <c r="AG15" i="34"/>
  <c r="AG30" i="34"/>
  <c r="AF18" i="34"/>
  <c r="AF19" i="34"/>
  <c r="AF14" i="34"/>
  <c r="AF15" i="34"/>
  <c r="AF30" i="34"/>
  <c r="AE18" i="34"/>
  <c r="AE19" i="34"/>
  <c r="AE14" i="34"/>
  <c r="AE15" i="34"/>
  <c r="AE30" i="34"/>
  <c r="AD18" i="34"/>
  <c r="AD19" i="34"/>
  <c r="AD14" i="34"/>
  <c r="AD15" i="34"/>
  <c r="AD30" i="34"/>
  <c r="AC18" i="34"/>
  <c r="AC19" i="34"/>
  <c r="AC14" i="34"/>
  <c r="AC15" i="34"/>
  <c r="AC30" i="34"/>
  <c r="AB18" i="34"/>
  <c r="AB19" i="34"/>
  <c r="AB14" i="34"/>
  <c r="AB15" i="34"/>
  <c r="AB30" i="34"/>
  <c r="AA18" i="34"/>
  <c r="AA19" i="34"/>
  <c r="AA14" i="34"/>
  <c r="AA15" i="34"/>
  <c r="AA30" i="34"/>
  <c r="Z18" i="34"/>
  <c r="Z19" i="34"/>
  <c r="Z14" i="34"/>
  <c r="Z15" i="34"/>
  <c r="Z30" i="34"/>
  <c r="Y18" i="34"/>
  <c r="Y19" i="34"/>
  <c r="Y14" i="34"/>
  <c r="Y15" i="34"/>
  <c r="Y30" i="34"/>
  <c r="X18" i="34"/>
  <c r="X19" i="34"/>
  <c r="X14" i="34"/>
  <c r="X15" i="34"/>
  <c r="X30" i="34"/>
  <c r="W18" i="34"/>
  <c r="W19" i="34"/>
  <c r="W14" i="34"/>
  <c r="W15" i="34"/>
  <c r="W30" i="34"/>
  <c r="V18" i="34"/>
  <c r="V19" i="34"/>
  <c r="V14" i="34"/>
  <c r="V15" i="34"/>
  <c r="V30" i="34"/>
  <c r="U18" i="34"/>
  <c r="U19" i="34"/>
  <c r="U14" i="34"/>
  <c r="U15" i="34"/>
  <c r="U30" i="34"/>
  <c r="T18" i="34"/>
  <c r="T19" i="34"/>
  <c r="T14" i="34"/>
  <c r="T15" i="34"/>
  <c r="T30" i="34"/>
  <c r="S18" i="34"/>
  <c r="S19" i="34"/>
  <c r="S14" i="34"/>
  <c r="S15" i="34"/>
  <c r="S30" i="34"/>
  <c r="R18" i="34"/>
  <c r="R19" i="34"/>
  <c r="R14" i="34"/>
  <c r="R15" i="34"/>
  <c r="R30" i="34"/>
  <c r="Q18" i="34"/>
  <c r="Q19" i="34"/>
  <c r="Q14" i="34"/>
  <c r="Q15" i="34"/>
  <c r="Q30" i="34"/>
  <c r="P18" i="34"/>
  <c r="P19" i="34"/>
  <c r="P14" i="34"/>
  <c r="P15" i="34"/>
  <c r="P30" i="34"/>
  <c r="O18" i="34"/>
  <c r="O19" i="34"/>
  <c r="O14" i="34"/>
  <c r="O15" i="34"/>
  <c r="O30" i="34"/>
  <c r="N18" i="34"/>
  <c r="N19" i="34"/>
  <c r="N14" i="34"/>
  <c r="N15" i="34"/>
  <c r="N30" i="34"/>
  <c r="M18" i="34"/>
  <c r="M19" i="34"/>
  <c r="M14" i="34"/>
  <c r="M15" i="34"/>
  <c r="M30" i="34"/>
  <c r="L18" i="34"/>
  <c r="L19" i="34"/>
  <c r="L14" i="34"/>
  <c r="L15" i="34"/>
  <c r="L30" i="34"/>
  <c r="K18" i="34"/>
  <c r="K19" i="34"/>
  <c r="K14" i="34"/>
  <c r="K15" i="34"/>
  <c r="K30" i="34"/>
  <c r="J18" i="34"/>
  <c r="J19" i="34"/>
  <c r="J14" i="34"/>
  <c r="J15" i="34"/>
  <c r="J30" i="34"/>
  <c r="I18" i="34"/>
  <c r="I19" i="34"/>
  <c r="I14" i="34"/>
  <c r="I15" i="34"/>
  <c r="I30" i="34"/>
  <c r="H18" i="34"/>
  <c r="H19" i="34"/>
  <c r="H14" i="34"/>
  <c r="H15" i="34"/>
  <c r="H30" i="34"/>
  <c r="G18" i="34"/>
  <c r="G19" i="34"/>
  <c r="G14" i="34"/>
  <c r="G15" i="34"/>
  <c r="G30" i="34"/>
  <c r="F18" i="34"/>
  <c r="F19" i="34"/>
  <c r="F14" i="34"/>
  <c r="F15" i="34"/>
  <c r="F30" i="34"/>
  <c r="E18" i="34"/>
  <c r="E19" i="34"/>
  <c r="E14" i="34"/>
  <c r="E15" i="34"/>
  <c r="E30" i="34"/>
  <c r="D18" i="34"/>
  <c r="D19" i="34"/>
  <c r="D14" i="34"/>
  <c r="D15" i="34"/>
  <c r="D30" i="34"/>
  <c r="C18" i="34"/>
  <c r="C19" i="34"/>
  <c r="C14" i="34"/>
  <c r="C15" i="34"/>
  <c r="C30" i="34"/>
  <c r="B18" i="34"/>
  <c r="B19" i="34"/>
  <c r="B14" i="34"/>
  <c r="B15" i="34"/>
  <c r="B30" i="34"/>
  <c r="AH28" i="34"/>
  <c r="AG28" i="34"/>
  <c r="AF28" i="34"/>
  <c r="AE28" i="34"/>
  <c r="AD28" i="34"/>
  <c r="AC28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AH24" i="34"/>
  <c r="AG24" i="34"/>
  <c r="AF24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AH16" i="34"/>
  <c r="AG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S18" i="33"/>
  <c r="S19" i="33"/>
  <c r="H41" i="33"/>
  <c r="G41" i="33"/>
  <c r="I41" i="33"/>
  <c r="R18" i="33"/>
  <c r="R19" i="33"/>
  <c r="H40" i="33"/>
  <c r="G40" i="33"/>
  <c r="I40" i="33"/>
  <c r="Q18" i="33"/>
  <c r="Q19" i="33"/>
  <c r="H39" i="33"/>
  <c r="G39" i="33"/>
  <c r="I39" i="33"/>
  <c r="P18" i="33"/>
  <c r="P19" i="33"/>
  <c r="H38" i="33"/>
  <c r="G38" i="33"/>
  <c r="I38" i="33"/>
  <c r="O18" i="33"/>
  <c r="O19" i="33"/>
  <c r="H37" i="33"/>
  <c r="G37" i="33"/>
  <c r="I37" i="33"/>
  <c r="C18" i="33"/>
  <c r="C19" i="33"/>
  <c r="H36" i="33"/>
  <c r="G36" i="33"/>
  <c r="I36" i="33"/>
  <c r="B18" i="33"/>
  <c r="B19" i="33"/>
  <c r="H35" i="33"/>
  <c r="G35" i="33"/>
  <c r="I35" i="33"/>
  <c r="AH26" i="33"/>
  <c r="AH27" i="33"/>
  <c r="AH22" i="33"/>
  <c r="AH23" i="33"/>
  <c r="AH31" i="33"/>
  <c r="AG26" i="33"/>
  <c r="AG27" i="33"/>
  <c r="AG22" i="33"/>
  <c r="AG23" i="33"/>
  <c r="AG31" i="33"/>
  <c r="AF26" i="33"/>
  <c r="AF27" i="33"/>
  <c r="AF22" i="33"/>
  <c r="AF23" i="33"/>
  <c r="AF31" i="33"/>
  <c r="AE26" i="33"/>
  <c r="AE27" i="33"/>
  <c r="AE22" i="33"/>
  <c r="AE23" i="33"/>
  <c r="AE31" i="33"/>
  <c r="AD26" i="33"/>
  <c r="AD27" i="33"/>
  <c r="AD22" i="33"/>
  <c r="AD23" i="33"/>
  <c r="AD31" i="33"/>
  <c r="AC26" i="33"/>
  <c r="AC27" i="33"/>
  <c r="AC22" i="33"/>
  <c r="AC23" i="33"/>
  <c r="AC31" i="33"/>
  <c r="AB26" i="33"/>
  <c r="AB27" i="33"/>
  <c r="AB22" i="33"/>
  <c r="AB23" i="33"/>
  <c r="AB31" i="33"/>
  <c r="AA26" i="33"/>
  <c r="AA27" i="33"/>
  <c r="AA22" i="33"/>
  <c r="AA23" i="33"/>
  <c r="AA31" i="33"/>
  <c r="Z26" i="33"/>
  <c r="Z27" i="33"/>
  <c r="Z22" i="33"/>
  <c r="Z23" i="33"/>
  <c r="Z31" i="33"/>
  <c r="Y26" i="33"/>
  <c r="Y27" i="33"/>
  <c r="Y22" i="33"/>
  <c r="Y23" i="33"/>
  <c r="Y31" i="33"/>
  <c r="X26" i="33"/>
  <c r="X27" i="33"/>
  <c r="X22" i="33"/>
  <c r="X23" i="33"/>
  <c r="X31" i="33"/>
  <c r="W26" i="33"/>
  <c r="W27" i="33"/>
  <c r="W22" i="33"/>
  <c r="W23" i="33"/>
  <c r="W31" i="33"/>
  <c r="V26" i="33"/>
  <c r="V27" i="33"/>
  <c r="V22" i="33"/>
  <c r="V23" i="33"/>
  <c r="V31" i="33"/>
  <c r="U26" i="33"/>
  <c r="U27" i="33"/>
  <c r="U22" i="33"/>
  <c r="U23" i="33"/>
  <c r="U31" i="33"/>
  <c r="T26" i="33"/>
  <c r="T27" i="33"/>
  <c r="T22" i="33"/>
  <c r="T23" i="33"/>
  <c r="T31" i="33"/>
  <c r="S26" i="33"/>
  <c r="S27" i="33"/>
  <c r="S22" i="33"/>
  <c r="S23" i="33"/>
  <c r="S31" i="33"/>
  <c r="R26" i="33"/>
  <c r="R27" i="33"/>
  <c r="R22" i="33"/>
  <c r="R23" i="33"/>
  <c r="R31" i="33"/>
  <c r="Q26" i="33"/>
  <c r="Q27" i="33"/>
  <c r="Q22" i="33"/>
  <c r="Q23" i="33"/>
  <c r="Q31" i="33"/>
  <c r="P26" i="33"/>
  <c r="P27" i="33"/>
  <c r="P22" i="33"/>
  <c r="P23" i="33"/>
  <c r="P31" i="33"/>
  <c r="O26" i="33"/>
  <c r="O27" i="33"/>
  <c r="O22" i="33"/>
  <c r="O23" i="33"/>
  <c r="O31" i="33"/>
  <c r="N26" i="33"/>
  <c r="N27" i="33"/>
  <c r="N22" i="33"/>
  <c r="N23" i="33"/>
  <c r="N31" i="33"/>
  <c r="M26" i="33"/>
  <c r="M27" i="33"/>
  <c r="M22" i="33"/>
  <c r="M23" i="33"/>
  <c r="M31" i="33"/>
  <c r="L26" i="33"/>
  <c r="L27" i="33"/>
  <c r="L22" i="33"/>
  <c r="L23" i="33"/>
  <c r="L31" i="33"/>
  <c r="K26" i="33"/>
  <c r="K27" i="33"/>
  <c r="K22" i="33"/>
  <c r="K23" i="33"/>
  <c r="K31" i="33"/>
  <c r="J26" i="33"/>
  <c r="J27" i="33"/>
  <c r="J22" i="33"/>
  <c r="J23" i="33"/>
  <c r="J31" i="33"/>
  <c r="I26" i="33"/>
  <c r="I27" i="33"/>
  <c r="I22" i="33"/>
  <c r="I23" i="33"/>
  <c r="I31" i="33"/>
  <c r="H26" i="33"/>
  <c r="H27" i="33"/>
  <c r="H22" i="33"/>
  <c r="H23" i="33"/>
  <c r="H31" i="33"/>
  <c r="G26" i="33"/>
  <c r="G27" i="33"/>
  <c r="G22" i="33"/>
  <c r="G23" i="33"/>
  <c r="G31" i="33"/>
  <c r="F26" i="33"/>
  <c r="F27" i="33"/>
  <c r="F22" i="33"/>
  <c r="F23" i="33"/>
  <c r="F31" i="33"/>
  <c r="E26" i="33"/>
  <c r="E27" i="33"/>
  <c r="E22" i="33"/>
  <c r="E23" i="33"/>
  <c r="E31" i="33"/>
  <c r="D26" i="33"/>
  <c r="D27" i="33"/>
  <c r="D22" i="33"/>
  <c r="D23" i="33"/>
  <c r="D31" i="33"/>
  <c r="C26" i="33"/>
  <c r="C27" i="33"/>
  <c r="C22" i="33"/>
  <c r="C23" i="33"/>
  <c r="C31" i="33"/>
  <c r="B26" i="33"/>
  <c r="B27" i="33"/>
  <c r="B22" i="33"/>
  <c r="B23" i="33"/>
  <c r="B31" i="33"/>
  <c r="AH18" i="33"/>
  <c r="AH19" i="33"/>
  <c r="AH14" i="33"/>
  <c r="AH15" i="33"/>
  <c r="AH30" i="33"/>
  <c r="AG18" i="33"/>
  <c r="AG19" i="33"/>
  <c r="AG14" i="33"/>
  <c r="AG15" i="33"/>
  <c r="AG30" i="33"/>
  <c r="AF18" i="33"/>
  <c r="AF19" i="33"/>
  <c r="AF14" i="33"/>
  <c r="AF15" i="33"/>
  <c r="AF30" i="33"/>
  <c r="AE18" i="33"/>
  <c r="AE19" i="33"/>
  <c r="AE14" i="33"/>
  <c r="AE15" i="33"/>
  <c r="AE30" i="33"/>
  <c r="AD18" i="33"/>
  <c r="AD19" i="33"/>
  <c r="AD14" i="33"/>
  <c r="AD15" i="33"/>
  <c r="AD30" i="33"/>
  <c r="AC18" i="33"/>
  <c r="AC19" i="33"/>
  <c r="AC14" i="33"/>
  <c r="AC15" i="33"/>
  <c r="AC30" i="33"/>
  <c r="AB18" i="33"/>
  <c r="AB19" i="33"/>
  <c r="AB14" i="33"/>
  <c r="AB15" i="33"/>
  <c r="AB30" i="33"/>
  <c r="AA18" i="33"/>
  <c r="AA19" i="33"/>
  <c r="AA14" i="33"/>
  <c r="AA15" i="33"/>
  <c r="AA30" i="33"/>
  <c r="Z18" i="33"/>
  <c r="Z19" i="33"/>
  <c r="Z14" i="33"/>
  <c r="Z15" i="33"/>
  <c r="Z30" i="33"/>
  <c r="Y18" i="33"/>
  <c r="Y19" i="33"/>
  <c r="Y14" i="33"/>
  <c r="Y15" i="33"/>
  <c r="Y30" i="33"/>
  <c r="X18" i="33"/>
  <c r="X19" i="33"/>
  <c r="X14" i="33"/>
  <c r="X15" i="33"/>
  <c r="X30" i="33"/>
  <c r="W18" i="33"/>
  <c r="W19" i="33"/>
  <c r="W14" i="33"/>
  <c r="W15" i="33"/>
  <c r="W30" i="33"/>
  <c r="V18" i="33"/>
  <c r="V19" i="33"/>
  <c r="V14" i="33"/>
  <c r="V15" i="33"/>
  <c r="V30" i="33"/>
  <c r="U18" i="33"/>
  <c r="U19" i="33"/>
  <c r="U14" i="33"/>
  <c r="U15" i="33"/>
  <c r="U30" i="33"/>
  <c r="T18" i="33"/>
  <c r="T19" i="33"/>
  <c r="T14" i="33"/>
  <c r="T15" i="33"/>
  <c r="T30" i="33"/>
  <c r="S14" i="33"/>
  <c r="S15" i="33"/>
  <c r="S30" i="33"/>
  <c r="R14" i="33"/>
  <c r="R15" i="33"/>
  <c r="R30" i="33"/>
  <c r="Q14" i="33"/>
  <c r="Q15" i="33"/>
  <c r="Q30" i="33"/>
  <c r="P14" i="33"/>
  <c r="P15" i="33"/>
  <c r="P30" i="33"/>
  <c r="O14" i="33"/>
  <c r="O15" i="33"/>
  <c r="O30" i="33"/>
  <c r="N18" i="33"/>
  <c r="N19" i="33"/>
  <c r="N14" i="33"/>
  <c r="N15" i="33"/>
  <c r="N30" i="33"/>
  <c r="M18" i="33"/>
  <c r="M19" i="33"/>
  <c r="M14" i="33"/>
  <c r="M15" i="33"/>
  <c r="M30" i="33"/>
  <c r="L18" i="33"/>
  <c r="L19" i="33"/>
  <c r="L14" i="33"/>
  <c r="L15" i="33"/>
  <c r="L30" i="33"/>
  <c r="K18" i="33"/>
  <c r="K19" i="33"/>
  <c r="K14" i="33"/>
  <c r="K15" i="33"/>
  <c r="K30" i="33"/>
  <c r="J18" i="33"/>
  <c r="J19" i="33"/>
  <c r="J14" i="33"/>
  <c r="J15" i="33"/>
  <c r="J30" i="33"/>
  <c r="I18" i="33"/>
  <c r="I19" i="33"/>
  <c r="I14" i="33"/>
  <c r="I15" i="33"/>
  <c r="I30" i="33"/>
  <c r="H18" i="33"/>
  <c r="H19" i="33"/>
  <c r="H14" i="33"/>
  <c r="H15" i="33"/>
  <c r="H30" i="33"/>
  <c r="G18" i="33"/>
  <c r="G19" i="33"/>
  <c r="G14" i="33"/>
  <c r="G15" i="33"/>
  <c r="G30" i="33"/>
  <c r="F18" i="33"/>
  <c r="F19" i="33"/>
  <c r="F14" i="33"/>
  <c r="F15" i="33"/>
  <c r="F30" i="33"/>
  <c r="E18" i="33"/>
  <c r="E19" i="33"/>
  <c r="E14" i="33"/>
  <c r="E15" i="33"/>
  <c r="E30" i="33"/>
  <c r="D18" i="33"/>
  <c r="D19" i="33"/>
  <c r="D14" i="33"/>
  <c r="D15" i="33"/>
  <c r="D30" i="33"/>
  <c r="C14" i="33"/>
  <c r="C15" i="33"/>
  <c r="C30" i="33"/>
  <c r="B14" i="33"/>
  <c r="B15" i="33"/>
  <c r="B30" i="33"/>
  <c r="AH28" i="33"/>
  <c r="AG28" i="33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AH24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B20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AH10" i="33"/>
  <c r="AH11" i="33"/>
  <c r="AG10" i="33"/>
  <c r="AG11" i="33"/>
  <c r="AF10" i="33"/>
  <c r="AF11" i="33"/>
  <c r="AE10" i="33"/>
  <c r="AE11" i="33"/>
  <c r="AD10" i="33"/>
  <c r="AD11" i="33"/>
  <c r="AC10" i="33"/>
  <c r="AC11" i="33"/>
  <c r="AB10" i="33"/>
  <c r="AB11" i="33"/>
  <c r="AA10" i="33"/>
  <c r="AA11" i="33"/>
  <c r="Z10" i="33"/>
  <c r="Z11" i="33"/>
  <c r="Y10" i="33"/>
  <c r="Y11" i="33"/>
  <c r="X10" i="33"/>
  <c r="X11" i="33"/>
  <c r="W10" i="33"/>
  <c r="W11" i="33"/>
  <c r="V10" i="33"/>
  <c r="V11" i="33"/>
  <c r="U10" i="33"/>
  <c r="U11" i="33"/>
  <c r="T10" i="33"/>
  <c r="T11" i="33"/>
  <c r="S10" i="33"/>
  <c r="S11" i="33"/>
  <c r="R10" i="33"/>
  <c r="R11" i="33"/>
  <c r="Q10" i="33"/>
  <c r="Q11" i="33"/>
  <c r="P10" i="33"/>
  <c r="P11" i="33"/>
  <c r="O10" i="33"/>
  <c r="O11" i="33"/>
  <c r="N10" i="33"/>
  <c r="N11" i="33"/>
  <c r="M10" i="33"/>
  <c r="M11" i="33"/>
  <c r="L10" i="33"/>
  <c r="L11" i="33"/>
  <c r="K10" i="33"/>
  <c r="K11" i="33"/>
  <c r="J10" i="33"/>
  <c r="J11" i="33"/>
  <c r="I10" i="33"/>
  <c r="I11" i="33"/>
  <c r="H10" i="33"/>
  <c r="H11" i="33"/>
  <c r="G10" i="33"/>
  <c r="G11" i="33"/>
  <c r="F10" i="33"/>
  <c r="F11" i="33"/>
  <c r="E10" i="33"/>
  <c r="E11" i="33"/>
  <c r="D10" i="33"/>
  <c r="D11" i="33"/>
  <c r="C10" i="33"/>
  <c r="C11" i="33"/>
  <c r="B10" i="33"/>
  <c r="B11" i="33"/>
  <c r="AH26" i="32"/>
  <c r="AH27" i="32"/>
  <c r="AH22" i="32"/>
  <c r="AH23" i="32"/>
  <c r="AH31" i="32"/>
  <c r="AG26" i="32"/>
  <c r="AG27" i="32"/>
  <c r="AG22" i="32"/>
  <c r="AG23" i="32"/>
  <c r="AG31" i="32"/>
  <c r="AF26" i="32"/>
  <c r="AF27" i="32"/>
  <c r="AF22" i="32"/>
  <c r="AF23" i="32"/>
  <c r="AF31" i="32"/>
  <c r="AE26" i="32"/>
  <c r="AE27" i="32"/>
  <c r="AE22" i="32"/>
  <c r="AE23" i="32"/>
  <c r="AE31" i="32"/>
  <c r="AD26" i="32"/>
  <c r="AD27" i="32"/>
  <c r="AD22" i="32"/>
  <c r="AD23" i="32"/>
  <c r="AD31" i="32"/>
  <c r="AC26" i="32"/>
  <c r="AC27" i="32"/>
  <c r="AC22" i="32"/>
  <c r="AC23" i="32"/>
  <c r="AC31" i="32"/>
  <c r="AB26" i="32"/>
  <c r="AB27" i="32"/>
  <c r="AB22" i="32"/>
  <c r="AB23" i="32"/>
  <c r="AB31" i="32"/>
  <c r="AA26" i="32"/>
  <c r="AA27" i="32"/>
  <c r="AA22" i="32"/>
  <c r="AA23" i="32"/>
  <c r="AA31" i="32"/>
  <c r="Z26" i="32"/>
  <c r="Z27" i="32"/>
  <c r="Z22" i="32"/>
  <c r="Z23" i="32"/>
  <c r="Z31" i="32"/>
  <c r="Y26" i="32"/>
  <c r="Y27" i="32"/>
  <c r="Y22" i="32"/>
  <c r="Y23" i="32"/>
  <c r="Y31" i="32"/>
  <c r="X26" i="32"/>
  <c r="X27" i="32"/>
  <c r="X22" i="32"/>
  <c r="X23" i="32"/>
  <c r="X31" i="32"/>
  <c r="W26" i="32"/>
  <c r="W27" i="32"/>
  <c r="W22" i="32"/>
  <c r="W23" i="32"/>
  <c r="W31" i="32"/>
  <c r="V26" i="32"/>
  <c r="V27" i="32"/>
  <c r="V22" i="32"/>
  <c r="V23" i="32"/>
  <c r="V31" i="32"/>
  <c r="U26" i="32"/>
  <c r="U27" i="32"/>
  <c r="U22" i="32"/>
  <c r="U23" i="32"/>
  <c r="U31" i="32"/>
  <c r="T26" i="32"/>
  <c r="T27" i="32"/>
  <c r="T22" i="32"/>
  <c r="T23" i="32"/>
  <c r="T31" i="32"/>
  <c r="S26" i="32"/>
  <c r="S27" i="32"/>
  <c r="S22" i="32"/>
  <c r="S23" i="32"/>
  <c r="S31" i="32"/>
  <c r="R26" i="32"/>
  <c r="R27" i="32"/>
  <c r="R22" i="32"/>
  <c r="R23" i="32"/>
  <c r="R31" i="32"/>
  <c r="Q26" i="32"/>
  <c r="Q27" i="32"/>
  <c r="Q22" i="32"/>
  <c r="Q23" i="32"/>
  <c r="Q31" i="32"/>
  <c r="P26" i="32"/>
  <c r="P27" i="32"/>
  <c r="P22" i="32"/>
  <c r="P23" i="32"/>
  <c r="P31" i="32"/>
  <c r="O26" i="32"/>
  <c r="O27" i="32"/>
  <c r="O22" i="32"/>
  <c r="O23" i="32"/>
  <c r="O31" i="32"/>
  <c r="N26" i="32"/>
  <c r="N27" i="32"/>
  <c r="N22" i="32"/>
  <c r="N23" i="32"/>
  <c r="N31" i="32"/>
  <c r="M26" i="32"/>
  <c r="M27" i="32"/>
  <c r="M22" i="32"/>
  <c r="M23" i="32"/>
  <c r="M31" i="32"/>
  <c r="L26" i="32"/>
  <c r="L27" i="32"/>
  <c r="L22" i="32"/>
  <c r="L23" i="32"/>
  <c r="L31" i="32"/>
  <c r="K26" i="32"/>
  <c r="K27" i="32"/>
  <c r="K22" i="32"/>
  <c r="K23" i="32"/>
  <c r="K31" i="32"/>
  <c r="J26" i="32"/>
  <c r="J27" i="32"/>
  <c r="J22" i="32"/>
  <c r="J23" i="32"/>
  <c r="J31" i="32"/>
  <c r="I26" i="32"/>
  <c r="I27" i="32"/>
  <c r="I22" i="32"/>
  <c r="I23" i="32"/>
  <c r="I31" i="32"/>
  <c r="H26" i="32"/>
  <c r="H27" i="32"/>
  <c r="H22" i="32"/>
  <c r="H23" i="32"/>
  <c r="H31" i="32"/>
  <c r="G26" i="32"/>
  <c r="G27" i="32"/>
  <c r="G22" i="32"/>
  <c r="G23" i="32"/>
  <c r="G31" i="32"/>
  <c r="F26" i="32"/>
  <c r="F27" i="32"/>
  <c r="F22" i="32"/>
  <c r="F23" i="32"/>
  <c r="F31" i="32"/>
  <c r="E26" i="32"/>
  <c r="E27" i="32"/>
  <c r="E22" i="32"/>
  <c r="E23" i="32"/>
  <c r="E31" i="32"/>
  <c r="D26" i="32"/>
  <c r="D27" i="32"/>
  <c r="D22" i="32"/>
  <c r="D23" i="32"/>
  <c r="D31" i="32"/>
  <c r="C26" i="32"/>
  <c r="C27" i="32"/>
  <c r="C22" i="32"/>
  <c r="C23" i="32"/>
  <c r="C31" i="32"/>
  <c r="B26" i="32"/>
  <c r="B27" i="32"/>
  <c r="B22" i="32"/>
  <c r="B23" i="32"/>
  <c r="B31" i="32"/>
  <c r="AH18" i="32"/>
  <c r="AH19" i="32"/>
  <c r="AH14" i="32"/>
  <c r="AH15" i="32"/>
  <c r="AH30" i="32"/>
  <c r="AG18" i="32"/>
  <c r="AG19" i="32"/>
  <c r="AG14" i="32"/>
  <c r="AG15" i="32"/>
  <c r="AG30" i="32"/>
  <c r="AF18" i="32"/>
  <c r="AF19" i="32"/>
  <c r="AF14" i="32"/>
  <c r="AF15" i="32"/>
  <c r="AF30" i="32"/>
  <c r="AE18" i="32"/>
  <c r="AE19" i="32"/>
  <c r="AE14" i="32"/>
  <c r="AE15" i="32"/>
  <c r="AE30" i="32"/>
  <c r="AD18" i="32"/>
  <c r="AD19" i="32"/>
  <c r="AD14" i="32"/>
  <c r="AD15" i="32"/>
  <c r="AD30" i="32"/>
  <c r="AC18" i="32"/>
  <c r="AC19" i="32"/>
  <c r="AC14" i="32"/>
  <c r="AC15" i="32"/>
  <c r="AC30" i="32"/>
  <c r="AB18" i="32"/>
  <c r="AB19" i="32"/>
  <c r="AB14" i="32"/>
  <c r="AB15" i="32"/>
  <c r="AB30" i="32"/>
  <c r="AA18" i="32"/>
  <c r="AA19" i="32"/>
  <c r="AA14" i="32"/>
  <c r="AA15" i="32"/>
  <c r="AA30" i="32"/>
  <c r="Z18" i="32"/>
  <c r="Z19" i="32"/>
  <c r="Z14" i="32"/>
  <c r="Z15" i="32"/>
  <c r="Z30" i="32"/>
  <c r="Y18" i="32"/>
  <c r="Y19" i="32"/>
  <c r="Y14" i="32"/>
  <c r="Y15" i="32"/>
  <c r="Y30" i="32"/>
  <c r="X18" i="32"/>
  <c r="X19" i="32"/>
  <c r="X14" i="32"/>
  <c r="X15" i="32"/>
  <c r="X30" i="32"/>
  <c r="W18" i="32"/>
  <c r="W19" i="32"/>
  <c r="W14" i="32"/>
  <c r="W15" i="32"/>
  <c r="W30" i="32"/>
  <c r="V18" i="32"/>
  <c r="V19" i="32"/>
  <c r="V14" i="32"/>
  <c r="V15" i="32"/>
  <c r="V30" i="32"/>
  <c r="U18" i="32"/>
  <c r="U19" i="32"/>
  <c r="U14" i="32"/>
  <c r="U15" i="32"/>
  <c r="U30" i="32"/>
  <c r="T18" i="32"/>
  <c r="T19" i="32"/>
  <c r="T14" i="32"/>
  <c r="T15" i="32"/>
  <c r="T30" i="32"/>
  <c r="S18" i="32"/>
  <c r="S19" i="32"/>
  <c r="S14" i="32"/>
  <c r="S15" i="32"/>
  <c r="S30" i="32"/>
  <c r="R18" i="32"/>
  <c r="R19" i="32"/>
  <c r="R14" i="32"/>
  <c r="R15" i="32"/>
  <c r="R30" i="32"/>
  <c r="Q18" i="32"/>
  <c r="Q19" i="32"/>
  <c r="Q14" i="32"/>
  <c r="Q15" i="32"/>
  <c r="Q30" i="32"/>
  <c r="P18" i="32"/>
  <c r="P19" i="32"/>
  <c r="P14" i="32"/>
  <c r="P15" i="32"/>
  <c r="P30" i="32"/>
  <c r="O18" i="32"/>
  <c r="O19" i="32"/>
  <c r="O14" i="32"/>
  <c r="O15" i="32"/>
  <c r="O30" i="32"/>
  <c r="N18" i="32"/>
  <c r="N19" i="32"/>
  <c r="N14" i="32"/>
  <c r="N15" i="32"/>
  <c r="N30" i="32"/>
  <c r="M18" i="32"/>
  <c r="M19" i="32"/>
  <c r="M14" i="32"/>
  <c r="M15" i="32"/>
  <c r="M30" i="32"/>
  <c r="L18" i="32"/>
  <c r="L19" i="32"/>
  <c r="L14" i="32"/>
  <c r="L15" i="32"/>
  <c r="L30" i="32"/>
  <c r="K18" i="32"/>
  <c r="K19" i="32"/>
  <c r="K14" i="32"/>
  <c r="K15" i="32"/>
  <c r="K30" i="32"/>
  <c r="J18" i="32"/>
  <c r="J19" i="32"/>
  <c r="J14" i="32"/>
  <c r="J15" i="32"/>
  <c r="J30" i="32"/>
  <c r="I18" i="32"/>
  <c r="I19" i="32"/>
  <c r="I14" i="32"/>
  <c r="I15" i="32"/>
  <c r="I30" i="32"/>
  <c r="H18" i="32"/>
  <c r="H19" i="32"/>
  <c r="H14" i="32"/>
  <c r="H15" i="32"/>
  <c r="H30" i="32"/>
  <c r="G18" i="32"/>
  <c r="G19" i="32"/>
  <c r="G14" i="32"/>
  <c r="G15" i="32"/>
  <c r="G30" i="32"/>
  <c r="F18" i="32"/>
  <c r="F19" i="32"/>
  <c r="F14" i="32"/>
  <c r="F15" i="32"/>
  <c r="F30" i="32"/>
  <c r="E18" i="32"/>
  <c r="E19" i="32"/>
  <c r="E14" i="32"/>
  <c r="E15" i="32"/>
  <c r="E30" i="32"/>
  <c r="D18" i="32"/>
  <c r="D19" i="32"/>
  <c r="D14" i="32"/>
  <c r="D15" i="32"/>
  <c r="D30" i="32"/>
  <c r="C18" i="32"/>
  <c r="C19" i="32"/>
  <c r="C14" i="32"/>
  <c r="C15" i="32"/>
  <c r="C30" i="32"/>
  <c r="B18" i="32"/>
  <c r="B19" i="32"/>
  <c r="B14" i="32"/>
  <c r="B15" i="32"/>
  <c r="B30" i="32"/>
  <c r="AH28" i="32"/>
  <c r="AG28" i="32"/>
  <c r="AF28" i="32"/>
  <c r="AE28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AH24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AH10" i="32"/>
  <c r="AH11" i="32"/>
  <c r="AG10" i="32"/>
  <c r="AG11" i="32"/>
  <c r="AF10" i="32"/>
  <c r="AF11" i="32"/>
  <c r="AE10" i="32"/>
  <c r="AE11" i="32"/>
  <c r="AD10" i="32"/>
  <c r="AD11" i="32"/>
  <c r="AC10" i="32"/>
  <c r="AC11" i="32"/>
  <c r="AB10" i="32"/>
  <c r="AB11" i="32"/>
  <c r="AA10" i="32"/>
  <c r="AA11" i="32"/>
  <c r="Z10" i="32"/>
  <c r="Z11" i="32"/>
  <c r="Y10" i="32"/>
  <c r="Y11" i="32"/>
  <c r="X10" i="32"/>
  <c r="X11" i="32"/>
  <c r="W10" i="32"/>
  <c r="W11" i="32"/>
  <c r="V10" i="32"/>
  <c r="V11" i="32"/>
  <c r="U10" i="32"/>
  <c r="U11" i="32"/>
  <c r="T10" i="32"/>
  <c r="T11" i="32"/>
  <c r="S10" i="32"/>
  <c r="S11" i="32"/>
  <c r="R10" i="32"/>
  <c r="R11" i="32"/>
  <c r="Q10" i="32"/>
  <c r="Q11" i="32"/>
  <c r="P10" i="32"/>
  <c r="P11" i="32"/>
  <c r="O10" i="32"/>
  <c r="O11" i="32"/>
  <c r="N10" i="32"/>
  <c r="N11" i="32"/>
  <c r="M10" i="32"/>
  <c r="M11" i="32"/>
  <c r="L10" i="32"/>
  <c r="L11" i="32"/>
  <c r="K10" i="32"/>
  <c r="K11" i="32"/>
  <c r="J10" i="32"/>
  <c r="J11" i="32"/>
  <c r="I10" i="32"/>
  <c r="I11" i="32"/>
  <c r="H10" i="32"/>
  <c r="H11" i="32"/>
  <c r="G10" i="32"/>
  <c r="G11" i="32"/>
  <c r="F10" i="32"/>
  <c r="F11" i="32"/>
  <c r="E10" i="32"/>
  <c r="E11" i="32"/>
  <c r="D10" i="32"/>
  <c r="D11" i="32"/>
  <c r="C10" i="32"/>
  <c r="C11" i="32"/>
  <c r="B10" i="32"/>
  <c r="B11" i="32"/>
  <c r="AH26" i="31"/>
  <c r="AH27" i="31"/>
  <c r="AH22" i="31"/>
  <c r="AH23" i="31"/>
  <c r="AH31" i="31"/>
  <c r="AG26" i="31"/>
  <c r="AG27" i="31"/>
  <c r="AG22" i="31"/>
  <c r="AG23" i="31"/>
  <c r="AG31" i="31"/>
  <c r="AF26" i="31"/>
  <c r="AF27" i="31"/>
  <c r="AF22" i="31"/>
  <c r="AF23" i="31"/>
  <c r="AF31" i="31"/>
  <c r="AE26" i="31"/>
  <c r="AE27" i="31"/>
  <c r="AE22" i="31"/>
  <c r="AE23" i="31"/>
  <c r="AE31" i="31"/>
  <c r="AD26" i="31"/>
  <c r="AD27" i="31"/>
  <c r="AD22" i="31"/>
  <c r="AD23" i="31"/>
  <c r="AD31" i="31"/>
  <c r="AC26" i="31"/>
  <c r="AC27" i="31"/>
  <c r="AC22" i="31"/>
  <c r="AC23" i="31"/>
  <c r="AC31" i="31"/>
  <c r="AB26" i="31"/>
  <c r="AB27" i="31"/>
  <c r="AB22" i="31"/>
  <c r="AB23" i="31"/>
  <c r="AB31" i="31"/>
  <c r="AA26" i="31"/>
  <c r="AA27" i="31"/>
  <c r="AA22" i="31"/>
  <c r="AA23" i="31"/>
  <c r="AA31" i="31"/>
  <c r="Z26" i="31"/>
  <c r="Z27" i="31"/>
  <c r="Z22" i="31"/>
  <c r="Z23" i="31"/>
  <c r="Z31" i="31"/>
  <c r="Y26" i="31"/>
  <c r="Y27" i="31"/>
  <c r="Y22" i="31"/>
  <c r="Y23" i="31"/>
  <c r="Y31" i="31"/>
  <c r="X26" i="31"/>
  <c r="X27" i="31"/>
  <c r="X22" i="31"/>
  <c r="X23" i="31"/>
  <c r="X31" i="31"/>
  <c r="W26" i="31"/>
  <c r="W27" i="31"/>
  <c r="W22" i="31"/>
  <c r="W23" i="31"/>
  <c r="W31" i="31"/>
  <c r="V26" i="31"/>
  <c r="V27" i="31"/>
  <c r="V22" i="31"/>
  <c r="V23" i="31"/>
  <c r="V31" i="31"/>
  <c r="U26" i="31"/>
  <c r="U27" i="31"/>
  <c r="U22" i="31"/>
  <c r="U23" i="31"/>
  <c r="U31" i="31"/>
  <c r="T26" i="31"/>
  <c r="T27" i="31"/>
  <c r="T22" i="31"/>
  <c r="T23" i="31"/>
  <c r="T31" i="31"/>
  <c r="S26" i="31"/>
  <c r="S27" i="31"/>
  <c r="S22" i="31"/>
  <c r="S23" i="31"/>
  <c r="S31" i="31"/>
  <c r="R26" i="31"/>
  <c r="R27" i="31"/>
  <c r="R22" i="31"/>
  <c r="R23" i="31"/>
  <c r="R31" i="31"/>
  <c r="Q26" i="31"/>
  <c r="Q27" i="31"/>
  <c r="Q22" i="31"/>
  <c r="Q23" i="31"/>
  <c r="Q31" i="31"/>
  <c r="P26" i="31"/>
  <c r="P27" i="31"/>
  <c r="P22" i="31"/>
  <c r="P23" i="31"/>
  <c r="P31" i="31"/>
  <c r="O26" i="31"/>
  <c r="O27" i="31"/>
  <c r="O22" i="31"/>
  <c r="O23" i="31"/>
  <c r="O31" i="31"/>
  <c r="N26" i="31"/>
  <c r="N27" i="31"/>
  <c r="N22" i="31"/>
  <c r="N23" i="31"/>
  <c r="N31" i="31"/>
  <c r="M26" i="31"/>
  <c r="M27" i="31"/>
  <c r="M22" i="31"/>
  <c r="M23" i="31"/>
  <c r="M31" i="31"/>
  <c r="L26" i="31"/>
  <c r="L27" i="31"/>
  <c r="L22" i="31"/>
  <c r="L23" i="31"/>
  <c r="L31" i="31"/>
  <c r="K26" i="31"/>
  <c r="K27" i="31"/>
  <c r="K22" i="31"/>
  <c r="K23" i="31"/>
  <c r="K31" i="31"/>
  <c r="J26" i="31"/>
  <c r="J27" i="31"/>
  <c r="J22" i="31"/>
  <c r="J23" i="31"/>
  <c r="J31" i="31"/>
  <c r="I26" i="31"/>
  <c r="I27" i="31"/>
  <c r="I22" i="31"/>
  <c r="I23" i="31"/>
  <c r="I31" i="31"/>
  <c r="H26" i="31"/>
  <c r="H27" i="31"/>
  <c r="H22" i="31"/>
  <c r="H23" i="31"/>
  <c r="H31" i="31"/>
  <c r="G26" i="31"/>
  <c r="G27" i="31"/>
  <c r="G22" i="31"/>
  <c r="G23" i="31"/>
  <c r="G31" i="31"/>
  <c r="F26" i="31"/>
  <c r="F27" i="31"/>
  <c r="F22" i="31"/>
  <c r="F23" i="31"/>
  <c r="F31" i="31"/>
  <c r="E26" i="31"/>
  <c r="E27" i="31"/>
  <c r="E22" i="31"/>
  <c r="E23" i="31"/>
  <c r="E31" i="31"/>
  <c r="D26" i="31"/>
  <c r="D27" i="31"/>
  <c r="D22" i="31"/>
  <c r="D23" i="31"/>
  <c r="D31" i="31"/>
  <c r="C26" i="31"/>
  <c r="C27" i="31"/>
  <c r="C22" i="31"/>
  <c r="C23" i="31"/>
  <c r="C31" i="31"/>
  <c r="B26" i="31"/>
  <c r="B27" i="31"/>
  <c r="B22" i="31"/>
  <c r="B23" i="31"/>
  <c r="B31" i="31"/>
  <c r="AH18" i="31"/>
  <c r="AH19" i="31"/>
  <c r="AH14" i="31"/>
  <c r="AH15" i="31"/>
  <c r="AH30" i="31"/>
  <c r="AG18" i="31"/>
  <c r="AG19" i="31"/>
  <c r="AG14" i="31"/>
  <c r="AG15" i="31"/>
  <c r="AG30" i="31"/>
  <c r="AF18" i="31"/>
  <c r="AF19" i="31"/>
  <c r="AF14" i="31"/>
  <c r="AF15" i="31"/>
  <c r="AF30" i="31"/>
  <c r="AE18" i="31"/>
  <c r="AE19" i="31"/>
  <c r="AE14" i="31"/>
  <c r="AE15" i="31"/>
  <c r="AE30" i="31"/>
  <c r="AD18" i="31"/>
  <c r="AD19" i="31"/>
  <c r="AD14" i="31"/>
  <c r="AD15" i="31"/>
  <c r="AD30" i="31"/>
  <c r="AC18" i="31"/>
  <c r="AC19" i="31"/>
  <c r="AC14" i="31"/>
  <c r="AC15" i="31"/>
  <c r="AC30" i="31"/>
  <c r="AB18" i="31"/>
  <c r="AB19" i="31"/>
  <c r="AB14" i="31"/>
  <c r="AB15" i="31"/>
  <c r="AB30" i="31"/>
  <c r="AA18" i="31"/>
  <c r="AA19" i="31"/>
  <c r="AA14" i="31"/>
  <c r="AA15" i="31"/>
  <c r="AA30" i="31"/>
  <c r="Z18" i="31"/>
  <c r="Z19" i="31"/>
  <c r="Z14" i="31"/>
  <c r="Z15" i="31"/>
  <c r="Z30" i="31"/>
  <c r="Y18" i="31"/>
  <c r="Y19" i="31"/>
  <c r="Y14" i="31"/>
  <c r="Y15" i="31"/>
  <c r="Y30" i="31"/>
  <c r="X18" i="31"/>
  <c r="X19" i="31"/>
  <c r="X14" i="31"/>
  <c r="X15" i="31"/>
  <c r="X30" i="31"/>
  <c r="W18" i="31"/>
  <c r="W19" i="31"/>
  <c r="W14" i="31"/>
  <c r="W15" i="31"/>
  <c r="W30" i="31"/>
  <c r="V18" i="31"/>
  <c r="V19" i="31"/>
  <c r="V14" i="31"/>
  <c r="V15" i="31"/>
  <c r="V30" i="31"/>
  <c r="U18" i="31"/>
  <c r="U19" i="31"/>
  <c r="U14" i="31"/>
  <c r="U15" i="31"/>
  <c r="U30" i="31"/>
  <c r="T18" i="31"/>
  <c r="T19" i="31"/>
  <c r="T14" i="31"/>
  <c r="T15" i="31"/>
  <c r="T30" i="31"/>
  <c r="S18" i="31"/>
  <c r="S19" i="31"/>
  <c r="S14" i="31"/>
  <c r="S15" i="31"/>
  <c r="S30" i="31"/>
  <c r="R18" i="31"/>
  <c r="R19" i="31"/>
  <c r="R14" i="31"/>
  <c r="R15" i="31"/>
  <c r="R30" i="31"/>
  <c r="Q18" i="31"/>
  <c r="Q19" i="31"/>
  <c r="Q14" i="31"/>
  <c r="Q15" i="31"/>
  <c r="Q30" i="31"/>
  <c r="P18" i="31"/>
  <c r="P19" i="31"/>
  <c r="P14" i="31"/>
  <c r="P15" i="31"/>
  <c r="P30" i="31"/>
  <c r="O18" i="31"/>
  <c r="O19" i="31"/>
  <c r="O14" i="31"/>
  <c r="O15" i="31"/>
  <c r="O30" i="31"/>
  <c r="N18" i="31"/>
  <c r="N19" i="31"/>
  <c r="N14" i="31"/>
  <c r="N15" i="31"/>
  <c r="N30" i="31"/>
  <c r="M18" i="31"/>
  <c r="M19" i="31"/>
  <c r="M14" i="31"/>
  <c r="M15" i="31"/>
  <c r="M30" i="31"/>
  <c r="L18" i="31"/>
  <c r="L19" i="31"/>
  <c r="L14" i="31"/>
  <c r="L15" i="31"/>
  <c r="L30" i="31"/>
  <c r="K18" i="31"/>
  <c r="K19" i="31"/>
  <c r="K14" i="31"/>
  <c r="K15" i="31"/>
  <c r="K30" i="31"/>
  <c r="J18" i="31"/>
  <c r="J19" i="31"/>
  <c r="J14" i="31"/>
  <c r="J15" i="31"/>
  <c r="J30" i="31"/>
  <c r="I18" i="31"/>
  <c r="I19" i="31"/>
  <c r="I14" i="31"/>
  <c r="I15" i="31"/>
  <c r="I30" i="31"/>
  <c r="H18" i="31"/>
  <c r="H19" i="31"/>
  <c r="H14" i="31"/>
  <c r="H15" i="31"/>
  <c r="H30" i="31"/>
  <c r="G18" i="31"/>
  <c r="G19" i="31"/>
  <c r="G14" i="31"/>
  <c r="G15" i="31"/>
  <c r="G30" i="31"/>
  <c r="F18" i="31"/>
  <c r="F19" i="31"/>
  <c r="F14" i="31"/>
  <c r="F15" i="31"/>
  <c r="F30" i="31"/>
  <c r="E18" i="31"/>
  <c r="E19" i="31"/>
  <c r="E14" i="31"/>
  <c r="E15" i="31"/>
  <c r="E30" i="31"/>
  <c r="D18" i="31"/>
  <c r="D19" i="31"/>
  <c r="D14" i="31"/>
  <c r="D15" i="31"/>
  <c r="D30" i="31"/>
  <c r="C18" i="31"/>
  <c r="C19" i="31"/>
  <c r="C14" i="31"/>
  <c r="C15" i="31"/>
  <c r="C30" i="31"/>
  <c r="B18" i="31"/>
  <c r="B19" i="31"/>
  <c r="B14" i="31"/>
  <c r="B15" i="31"/>
  <c r="B30" i="31"/>
  <c r="AH28" i="31"/>
  <c r="AG28" i="31"/>
  <c r="AF28" i="31"/>
  <c r="AE28" i="31"/>
  <c r="AD28" i="31"/>
  <c r="AC28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AH20" i="31"/>
  <c r="AG20" i="31"/>
  <c r="AF20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S18" i="30"/>
  <c r="S19" i="30"/>
  <c r="H41" i="30"/>
  <c r="G41" i="30"/>
  <c r="I41" i="30"/>
  <c r="R18" i="30"/>
  <c r="R19" i="30"/>
  <c r="H40" i="30"/>
  <c r="G40" i="30"/>
  <c r="I40" i="30"/>
  <c r="Q18" i="30"/>
  <c r="Q19" i="30"/>
  <c r="H39" i="30"/>
  <c r="G39" i="30"/>
  <c r="I39" i="30"/>
  <c r="P18" i="30"/>
  <c r="P19" i="30"/>
  <c r="H38" i="30"/>
  <c r="G38" i="30"/>
  <c r="I38" i="30"/>
  <c r="O18" i="30"/>
  <c r="O19" i="30"/>
  <c r="H37" i="30"/>
  <c r="G37" i="30"/>
  <c r="I37" i="30"/>
  <c r="C18" i="30"/>
  <c r="C19" i="30"/>
  <c r="H36" i="30"/>
  <c r="G36" i="30"/>
  <c r="I36" i="30"/>
  <c r="B18" i="30"/>
  <c r="B19" i="30"/>
  <c r="H35" i="30"/>
  <c r="G35" i="30"/>
  <c r="I35" i="30"/>
  <c r="AH26" i="30"/>
  <c r="AH27" i="30"/>
  <c r="AH22" i="30"/>
  <c r="AH23" i="30"/>
  <c r="AH31" i="30"/>
  <c r="AG26" i="30"/>
  <c r="AG27" i="30"/>
  <c r="AG22" i="30"/>
  <c r="AG23" i="30"/>
  <c r="AG31" i="30"/>
  <c r="AF26" i="30"/>
  <c r="AF27" i="30"/>
  <c r="AF22" i="30"/>
  <c r="AF23" i="30"/>
  <c r="AF31" i="30"/>
  <c r="AE26" i="30"/>
  <c r="AE27" i="30"/>
  <c r="AE22" i="30"/>
  <c r="AE23" i="30"/>
  <c r="AE31" i="30"/>
  <c r="AD26" i="30"/>
  <c r="AD27" i="30"/>
  <c r="AD22" i="30"/>
  <c r="AD23" i="30"/>
  <c r="AD31" i="30"/>
  <c r="AC26" i="30"/>
  <c r="AC27" i="30"/>
  <c r="AC22" i="30"/>
  <c r="AC23" i="30"/>
  <c r="AC31" i="30"/>
  <c r="AB26" i="30"/>
  <c r="AB27" i="30"/>
  <c r="AB22" i="30"/>
  <c r="AB23" i="30"/>
  <c r="AB31" i="30"/>
  <c r="AA26" i="30"/>
  <c r="AA27" i="30"/>
  <c r="AA22" i="30"/>
  <c r="AA23" i="30"/>
  <c r="AA31" i="30"/>
  <c r="Z26" i="30"/>
  <c r="Z27" i="30"/>
  <c r="Z22" i="30"/>
  <c r="Z23" i="30"/>
  <c r="Z31" i="30"/>
  <c r="Y26" i="30"/>
  <c r="Y27" i="30"/>
  <c r="Y22" i="30"/>
  <c r="Y23" i="30"/>
  <c r="Y31" i="30"/>
  <c r="X26" i="30"/>
  <c r="X27" i="30"/>
  <c r="X22" i="30"/>
  <c r="X23" i="30"/>
  <c r="X31" i="30"/>
  <c r="W26" i="30"/>
  <c r="W27" i="30"/>
  <c r="W22" i="30"/>
  <c r="W23" i="30"/>
  <c r="W31" i="30"/>
  <c r="V26" i="30"/>
  <c r="V27" i="30"/>
  <c r="V22" i="30"/>
  <c r="V23" i="30"/>
  <c r="V31" i="30"/>
  <c r="U26" i="30"/>
  <c r="U27" i="30"/>
  <c r="U22" i="30"/>
  <c r="U23" i="30"/>
  <c r="U31" i="30"/>
  <c r="T26" i="30"/>
  <c r="T27" i="30"/>
  <c r="T22" i="30"/>
  <c r="T23" i="30"/>
  <c r="T31" i="30"/>
  <c r="S26" i="30"/>
  <c r="S27" i="30"/>
  <c r="S22" i="30"/>
  <c r="S23" i="30"/>
  <c r="S31" i="30"/>
  <c r="R26" i="30"/>
  <c r="R27" i="30"/>
  <c r="R22" i="30"/>
  <c r="R23" i="30"/>
  <c r="R31" i="30"/>
  <c r="Q26" i="30"/>
  <c r="Q27" i="30"/>
  <c r="Q22" i="30"/>
  <c r="Q23" i="30"/>
  <c r="Q31" i="30"/>
  <c r="P26" i="30"/>
  <c r="P27" i="30"/>
  <c r="P22" i="30"/>
  <c r="P23" i="30"/>
  <c r="P31" i="30"/>
  <c r="O26" i="30"/>
  <c r="O27" i="30"/>
  <c r="O22" i="30"/>
  <c r="O23" i="30"/>
  <c r="O31" i="30"/>
  <c r="N26" i="30"/>
  <c r="N27" i="30"/>
  <c r="N22" i="30"/>
  <c r="N23" i="30"/>
  <c r="N31" i="30"/>
  <c r="M26" i="30"/>
  <c r="M27" i="30"/>
  <c r="M22" i="30"/>
  <c r="M23" i="30"/>
  <c r="M31" i="30"/>
  <c r="L26" i="30"/>
  <c r="L27" i="30"/>
  <c r="L22" i="30"/>
  <c r="L23" i="30"/>
  <c r="L31" i="30"/>
  <c r="K26" i="30"/>
  <c r="K27" i="30"/>
  <c r="K22" i="30"/>
  <c r="K23" i="30"/>
  <c r="K31" i="30"/>
  <c r="J26" i="30"/>
  <c r="J27" i="30"/>
  <c r="J22" i="30"/>
  <c r="J23" i="30"/>
  <c r="J31" i="30"/>
  <c r="I26" i="30"/>
  <c r="I27" i="30"/>
  <c r="I22" i="30"/>
  <c r="I23" i="30"/>
  <c r="I31" i="30"/>
  <c r="H26" i="30"/>
  <c r="H27" i="30"/>
  <c r="H22" i="30"/>
  <c r="H23" i="30"/>
  <c r="H31" i="30"/>
  <c r="G26" i="30"/>
  <c r="G27" i="30"/>
  <c r="G22" i="30"/>
  <c r="G23" i="30"/>
  <c r="G31" i="30"/>
  <c r="F26" i="30"/>
  <c r="F27" i="30"/>
  <c r="F22" i="30"/>
  <c r="F23" i="30"/>
  <c r="F31" i="30"/>
  <c r="E26" i="30"/>
  <c r="E27" i="30"/>
  <c r="E22" i="30"/>
  <c r="E23" i="30"/>
  <c r="E31" i="30"/>
  <c r="D26" i="30"/>
  <c r="D27" i="30"/>
  <c r="D22" i="30"/>
  <c r="D23" i="30"/>
  <c r="D31" i="30"/>
  <c r="C26" i="30"/>
  <c r="C27" i="30"/>
  <c r="C22" i="30"/>
  <c r="C23" i="30"/>
  <c r="C31" i="30"/>
  <c r="B26" i="30"/>
  <c r="B27" i="30"/>
  <c r="B22" i="30"/>
  <c r="B23" i="30"/>
  <c r="B31" i="30"/>
  <c r="AH18" i="30"/>
  <c r="AH19" i="30"/>
  <c r="AH14" i="30"/>
  <c r="AH15" i="30"/>
  <c r="AH30" i="30"/>
  <c r="AG18" i="30"/>
  <c r="AG19" i="30"/>
  <c r="AG14" i="30"/>
  <c r="AG15" i="30"/>
  <c r="AG30" i="30"/>
  <c r="AF18" i="30"/>
  <c r="AF19" i="30"/>
  <c r="AF14" i="30"/>
  <c r="AF15" i="30"/>
  <c r="AF30" i="30"/>
  <c r="AE18" i="30"/>
  <c r="AE19" i="30"/>
  <c r="AE14" i="30"/>
  <c r="AE15" i="30"/>
  <c r="AE30" i="30"/>
  <c r="AD18" i="30"/>
  <c r="AD19" i="30"/>
  <c r="AD14" i="30"/>
  <c r="AD15" i="30"/>
  <c r="AD30" i="30"/>
  <c r="AC18" i="30"/>
  <c r="AC19" i="30"/>
  <c r="AC14" i="30"/>
  <c r="AC15" i="30"/>
  <c r="AC30" i="30"/>
  <c r="AB18" i="30"/>
  <c r="AB19" i="30"/>
  <c r="AB14" i="30"/>
  <c r="AB15" i="30"/>
  <c r="AB30" i="30"/>
  <c r="AA18" i="30"/>
  <c r="AA19" i="30"/>
  <c r="AA14" i="30"/>
  <c r="AA15" i="30"/>
  <c r="AA30" i="30"/>
  <c r="Z18" i="30"/>
  <c r="Z19" i="30"/>
  <c r="Z14" i="30"/>
  <c r="Z15" i="30"/>
  <c r="Z30" i="30"/>
  <c r="Y18" i="30"/>
  <c r="Y19" i="30"/>
  <c r="Y14" i="30"/>
  <c r="Y15" i="30"/>
  <c r="Y30" i="30"/>
  <c r="X18" i="30"/>
  <c r="X19" i="30"/>
  <c r="X14" i="30"/>
  <c r="X15" i="30"/>
  <c r="X30" i="30"/>
  <c r="W18" i="30"/>
  <c r="W19" i="30"/>
  <c r="W14" i="30"/>
  <c r="W15" i="30"/>
  <c r="W30" i="30"/>
  <c r="V18" i="30"/>
  <c r="V19" i="30"/>
  <c r="V14" i="30"/>
  <c r="V15" i="30"/>
  <c r="V30" i="30"/>
  <c r="U18" i="30"/>
  <c r="U19" i="30"/>
  <c r="U14" i="30"/>
  <c r="U15" i="30"/>
  <c r="U30" i="30"/>
  <c r="T18" i="30"/>
  <c r="T19" i="30"/>
  <c r="T14" i="30"/>
  <c r="T15" i="30"/>
  <c r="T30" i="30"/>
  <c r="S14" i="30"/>
  <c r="S15" i="30"/>
  <c r="S30" i="30"/>
  <c r="R14" i="30"/>
  <c r="R15" i="30"/>
  <c r="R30" i="30"/>
  <c r="Q14" i="30"/>
  <c r="Q15" i="30"/>
  <c r="Q30" i="30"/>
  <c r="P14" i="30"/>
  <c r="P15" i="30"/>
  <c r="P30" i="30"/>
  <c r="O14" i="30"/>
  <c r="O15" i="30"/>
  <c r="O30" i="30"/>
  <c r="N18" i="30"/>
  <c r="N19" i="30"/>
  <c r="N14" i="30"/>
  <c r="N15" i="30"/>
  <c r="N30" i="30"/>
  <c r="M18" i="30"/>
  <c r="M19" i="30"/>
  <c r="M14" i="30"/>
  <c r="M15" i="30"/>
  <c r="M30" i="30"/>
  <c r="L18" i="30"/>
  <c r="L19" i="30"/>
  <c r="L14" i="30"/>
  <c r="L15" i="30"/>
  <c r="L30" i="30"/>
  <c r="K18" i="30"/>
  <c r="K19" i="30"/>
  <c r="K14" i="30"/>
  <c r="K15" i="30"/>
  <c r="K30" i="30"/>
  <c r="J18" i="30"/>
  <c r="J19" i="30"/>
  <c r="J14" i="30"/>
  <c r="J15" i="30"/>
  <c r="J30" i="30"/>
  <c r="I18" i="30"/>
  <c r="I19" i="30"/>
  <c r="I14" i="30"/>
  <c r="I15" i="30"/>
  <c r="I30" i="30"/>
  <c r="H18" i="30"/>
  <c r="H19" i="30"/>
  <c r="H14" i="30"/>
  <c r="H15" i="30"/>
  <c r="H30" i="30"/>
  <c r="G18" i="30"/>
  <c r="G19" i="30"/>
  <c r="G14" i="30"/>
  <c r="G15" i="30"/>
  <c r="G30" i="30"/>
  <c r="F18" i="30"/>
  <c r="F19" i="30"/>
  <c r="F14" i="30"/>
  <c r="F15" i="30"/>
  <c r="F30" i="30"/>
  <c r="E18" i="30"/>
  <c r="E19" i="30"/>
  <c r="E14" i="30"/>
  <c r="E15" i="30"/>
  <c r="E30" i="30"/>
  <c r="D18" i="30"/>
  <c r="D19" i="30"/>
  <c r="D14" i="30"/>
  <c r="D15" i="30"/>
  <c r="D30" i="30"/>
  <c r="C14" i="30"/>
  <c r="C15" i="30"/>
  <c r="C30" i="30"/>
  <c r="B14" i="30"/>
  <c r="B15" i="30"/>
  <c r="B30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H26" i="29"/>
  <c r="AH27" i="29"/>
  <c r="AH22" i="29"/>
  <c r="AH23" i="29"/>
  <c r="AH31" i="29"/>
  <c r="AG26" i="29"/>
  <c r="AG27" i="29"/>
  <c r="AG22" i="29"/>
  <c r="AG23" i="29"/>
  <c r="AG31" i="29"/>
  <c r="AF26" i="29"/>
  <c r="AF27" i="29"/>
  <c r="AF22" i="29"/>
  <c r="AF23" i="29"/>
  <c r="AF31" i="29"/>
  <c r="AE26" i="29"/>
  <c r="AE27" i="29"/>
  <c r="AE22" i="29"/>
  <c r="AE23" i="29"/>
  <c r="AE31" i="29"/>
  <c r="AD26" i="29"/>
  <c r="AD27" i="29"/>
  <c r="AD22" i="29"/>
  <c r="AD23" i="29"/>
  <c r="AD31" i="29"/>
  <c r="AC26" i="29"/>
  <c r="AC27" i="29"/>
  <c r="AC22" i="29"/>
  <c r="AC23" i="29"/>
  <c r="AC31" i="29"/>
  <c r="AB26" i="29"/>
  <c r="AB27" i="29"/>
  <c r="AB22" i="29"/>
  <c r="AB23" i="29"/>
  <c r="AB31" i="29"/>
  <c r="AA26" i="29"/>
  <c r="AA27" i="29"/>
  <c r="AA22" i="29"/>
  <c r="AA23" i="29"/>
  <c r="AA31" i="29"/>
  <c r="Z26" i="29"/>
  <c r="Z27" i="29"/>
  <c r="Z22" i="29"/>
  <c r="Z23" i="29"/>
  <c r="Z31" i="29"/>
  <c r="Y26" i="29"/>
  <c r="Y27" i="29"/>
  <c r="Y22" i="29"/>
  <c r="Y23" i="29"/>
  <c r="Y31" i="29"/>
  <c r="X26" i="29"/>
  <c r="X27" i="29"/>
  <c r="X22" i="29"/>
  <c r="X23" i="29"/>
  <c r="X31" i="29"/>
  <c r="W26" i="29"/>
  <c r="W27" i="29"/>
  <c r="W22" i="29"/>
  <c r="W23" i="29"/>
  <c r="W31" i="29"/>
  <c r="V26" i="29"/>
  <c r="V27" i="29"/>
  <c r="V22" i="29"/>
  <c r="V23" i="29"/>
  <c r="V31" i="29"/>
  <c r="U26" i="29"/>
  <c r="U27" i="29"/>
  <c r="U22" i="29"/>
  <c r="U23" i="29"/>
  <c r="U31" i="29"/>
  <c r="T26" i="29"/>
  <c r="T27" i="29"/>
  <c r="T22" i="29"/>
  <c r="T23" i="29"/>
  <c r="T31" i="29"/>
  <c r="S26" i="29"/>
  <c r="S27" i="29"/>
  <c r="S22" i="29"/>
  <c r="S23" i="29"/>
  <c r="S31" i="29"/>
  <c r="R26" i="29"/>
  <c r="R27" i="29"/>
  <c r="R22" i="29"/>
  <c r="R23" i="29"/>
  <c r="R31" i="29"/>
  <c r="Q26" i="29"/>
  <c r="Q27" i="29"/>
  <c r="Q22" i="29"/>
  <c r="Q23" i="29"/>
  <c r="Q31" i="29"/>
  <c r="P26" i="29"/>
  <c r="P27" i="29"/>
  <c r="P22" i="29"/>
  <c r="P23" i="29"/>
  <c r="P31" i="29"/>
  <c r="O26" i="29"/>
  <c r="O27" i="29"/>
  <c r="O22" i="29"/>
  <c r="O23" i="29"/>
  <c r="O31" i="29"/>
  <c r="N26" i="29"/>
  <c r="N27" i="29"/>
  <c r="N22" i="29"/>
  <c r="N23" i="29"/>
  <c r="N31" i="29"/>
  <c r="M26" i="29"/>
  <c r="M27" i="29"/>
  <c r="M22" i="29"/>
  <c r="M23" i="29"/>
  <c r="M31" i="29"/>
  <c r="L26" i="29"/>
  <c r="L27" i="29"/>
  <c r="L22" i="29"/>
  <c r="L23" i="29"/>
  <c r="L31" i="29"/>
  <c r="K26" i="29"/>
  <c r="K27" i="29"/>
  <c r="K22" i="29"/>
  <c r="K23" i="29"/>
  <c r="K31" i="29"/>
  <c r="J26" i="29"/>
  <c r="J27" i="29"/>
  <c r="J22" i="29"/>
  <c r="J23" i="29"/>
  <c r="J31" i="29"/>
  <c r="I26" i="29"/>
  <c r="I27" i="29"/>
  <c r="I22" i="29"/>
  <c r="I23" i="29"/>
  <c r="I31" i="29"/>
  <c r="H26" i="29"/>
  <c r="H27" i="29"/>
  <c r="H22" i="29"/>
  <c r="H23" i="29"/>
  <c r="H31" i="29"/>
  <c r="G26" i="29"/>
  <c r="G27" i="29"/>
  <c r="G22" i="29"/>
  <c r="G23" i="29"/>
  <c r="G31" i="29"/>
  <c r="F26" i="29"/>
  <c r="F27" i="29"/>
  <c r="F22" i="29"/>
  <c r="F23" i="29"/>
  <c r="F31" i="29"/>
  <c r="E26" i="29"/>
  <c r="E27" i="29"/>
  <c r="E22" i="29"/>
  <c r="E23" i="29"/>
  <c r="E31" i="29"/>
  <c r="D26" i="29"/>
  <c r="D27" i="29"/>
  <c r="D22" i="29"/>
  <c r="D23" i="29"/>
  <c r="D31" i="29"/>
  <c r="C26" i="29"/>
  <c r="C27" i="29"/>
  <c r="C22" i="29"/>
  <c r="C23" i="29"/>
  <c r="C31" i="29"/>
  <c r="B26" i="29"/>
  <c r="B27" i="29"/>
  <c r="B22" i="29"/>
  <c r="B23" i="29"/>
  <c r="B31" i="29"/>
  <c r="AH18" i="29"/>
  <c r="AH19" i="29"/>
  <c r="AH14" i="29"/>
  <c r="AH15" i="29"/>
  <c r="AH30" i="29"/>
  <c r="AG18" i="29"/>
  <c r="AG19" i="29"/>
  <c r="AG14" i="29"/>
  <c r="AG15" i="29"/>
  <c r="AG30" i="29"/>
  <c r="AF18" i="29"/>
  <c r="AF19" i="29"/>
  <c r="AF14" i="29"/>
  <c r="AF15" i="29"/>
  <c r="AF30" i="29"/>
  <c r="AE18" i="29"/>
  <c r="AE19" i="29"/>
  <c r="AE14" i="29"/>
  <c r="AE15" i="29"/>
  <c r="AE30" i="29"/>
  <c r="AD18" i="29"/>
  <c r="AD19" i="29"/>
  <c r="AD14" i="29"/>
  <c r="AD15" i="29"/>
  <c r="AD30" i="29"/>
  <c r="AC18" i="29"/>
  <c r="AC19" i="29"/>
  <c r="AC14" i="29"/>
  <c r="AC15" i="29"/>
  <c r="AC30" i="29"/>
  <c r="AB18" i="29"/>
  <c r="AB19" i="29"/>
  <c r="AB14" i="29"/>
  <c r="AB15" i="29"/>
  <c r="AB30" i="29"/>
  <c r="AA18" i="29"/>
  <c r="AA19" i="29"/>
  <c r="AA14" i="29"/>
  <c r="AA15" i="29"/>
  <c r="AA30" i="29"/>
  <c r="Z18" i="29"/>
  <c r="Z19" i="29"/>
  <c r="Z14" i="29"/>
  <c r="Z15" i="29"/>
  <c r="Z30" i="29"/>
  <c r="Y18" i="29"/>
  <c r="Y19" i="29"/>
  <c r="Y14" i="29"/>
  <c r="Y15" i="29"/>
  <c r="Y30" i="29"/>
  <c r="X18" i="29"/>
  <c r="X19" i="29"/>
  <c r="X14" i="29"/>
  <c r="X15" i="29"/>
  <c r="X30" i="29"/>
  <c r="W18" i="29"/>
  <c r="W19" i="29"/>
  <c r="W14" i="29"/>
  <c r="W15" i="29"/>
  <c r="W30" i="29"/>
  <c r="V18" i="29"/>
  <c r="V19" i="29"/>
  <c r="V14" i="29"/>
  <c r="V15" i="29"/>
  <c r="V30" i="29"/>
  <c r="U18" i="29"/>
  <c r="U19" i="29"/>
  <c r="U14" i="29"/>
  <c r="U15" i="29"/>
  <c r="U30" i="29"/>
  <c r="T18" i="29"/>
  <c r="T19" i="29"/>
  <c r="T14" i="29"/>
  <c r="T15" i="29"/>
  <c r="T30" i="29"/>
  <c r="S18" i="29"/>
  <c r="S19" i="29"/>
  <c r="S14" i="29"/>
  <c r="S15" i="29"/>
  <c r="S30" i="29"/>
  <c r="R18" i="29"/>
  <c r="R19" i="29"/>
  <c r="R14" i="29"/>
  <c r="R15" i="29"/>
  <c r="R30" i="29"/>
  <c r="Q18" i="29"/>
  <c r="Q19" i="29"/>
  <c r="Q14" i="29"/>
  <c r="Q15" i="29"/>
  <c r="Q30" i="29"/>
  <c r="P18" i="29"/>
  <c r="P19" i="29"/>
  <c r="P14" i="29"/>
  <c r="P15" i="29"/>
  <c r="P30" i="29"/>
  <c r="O18" i="29"/>
  <c r="O19" i="29"/>
  <c r="O14" i="29"/>
  <c r="O15" i="29"/>
  <c r="O30" i="29"/>
  <c r="N18" i="29"/>
  <c r="N19" i="29"/>
  <c r="N14" i="29"/>
  <c r="N15" i="29"/>
  <c r="N30" i="29"/>
  <c r="M18" i="29"/>
  <c r="M19" i="29"/>
  <c r="M14" i="29"/>
  <c r="M15" i="29"/>
  <c r="M30" i="29"/>
  <c r="L18" i="29"/>
  <c r="L19" i="29"/>
  <c r="L14" i="29"/>
  <c r="L15" i="29"/>
  <c r="L30" i="29"/>
  <c r="K18" i="29"/>
  <c r="K19" i="29"/>
  <c r="K14" i="29"/>
  <c r="K15" i="29"/>
  <c r="K30" i="29"/>
  <c r="J18" i="29"/>
  <c r="J19" i="29"/>
  <c r="J14" i="29"/>
  <c r="J15" i="29"/>
  <c r="J30" i="29"/>
  <c r="I18" i="29"/>
  <c r="I19" i="29"/>
  <c r="I14" i="29"/>
  <c r="I15" i="29"/>
  <c r="I30" i="29"/>
  <c r="H18" i="29"/>
  <c r="H19" i="29"/>
  <c r="H14" i="29"/>
  <c r="H15" i="29"/>
  <c r="H30" i="29"/>
  <c r="G18" i="29"/>
  <c r="G19" i="29"/>
  <c r="G14" i="29"/>
  <c r="G15" i="29"/>
  <c r="G30" i="29"/>
  <c r="F18" i="29"/>
  <c r="F19" i="29"/>
  <c r="F14" i="29"/>
  <c r="F15" i="29"/>
  <c r="F30" i="29"/>
  <c r="E18" i="29"/>
  <c r="E19" i="29"/>
  <c r="E14" i="29"/>
  <c r="E15" i="29"/>
  <c r="E30" i="29"/>
  <c r="D18" i="29"/>
  <c r="D19" i="29"/>
  <c r="D14" i="29"/>
  <c r="D15" i="29"/>
  <c r="D30" i="29"/>
  <c r="C18" i="29"/>
  <c r="C19" i="29"/>
  <c r="C14" i="29"/>
  <c r="C15" i="29"/>
  <c r="C30" i="29"/>
  <c r="B18" i="29"/>
  <c r="B19" i="29"/>
  <c r="B14" i="29"/>
  <c r="B15" i="29"/>
  <c r="B30" i="29"/>
  <c r="AH28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AH16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H10" i="29"/>
  <c r="AH11" i="29"/>
  <c r="AG10" i="29"/>
  <c r="AG11" i="29"/>
  <c r="AF10" i="29"/>
  <c r="AF11" i="29"/>
  <c r="AE10" i="29"/>
  <c r="AE11" i="29"/>
  <c r="AD10" i="29"/>
  <c r="AD11" i="29"/>
  <c r="AC10" i="29"/>
  <c r="AC11" i="29"/>
  <c r="AB10" i="29"/>
  <c r="AB11" i="29"/>
  <c r="AA10" i="29"/>
  <c r="AA11" i="29"/>
  <c r="Z10" i="29"/>
  <c r="Z11" i="29"/>
  <c r="Y10" i="29"/>
  <c r="Y11" i="29"/>
  <c r="X10" i="29"/>
  <c r="X11" i="29"/>
  <c r="W10" i="29"/>
  <c r="W11" i="29"/>
  <c r="V10" i="29"/>
  <c r="V11" i="29"/>
  <c r="U10" i="29"/>
  <c r="U11" i="29"/>
  <c r="T10" i="29"/>
  <c r="T11" i="29"/>
  <c r="S10" i="29"/>
  <c r="S11" i="29"/>
  <c r="R10" i="29"/>
  <c r="R11" i="29"/>
  <c r="Q10" i="29"/>
  <c r="Q11" i="29"/>
  <c r="P10" i="29"/>
  <c r="P11" i="29"/>
  <c r="O10" i="29"/>
  <c r="O11" i="29"/>
  <c r="N10" i="29"/>
  <c r="N11" i="29"/>
  <c r="M10" i="29"/>
  <c r="M11" i="29"/>
  <c r="L10" i="29"/>
  <c r="L11" i="29"/>
  <c r="K10" i="29"/>
  <c r="K11" i="29"/>
  <c r="J10" i="29"/>
  <c r="J11" i="29"/>
  <c r="I10" i="29"/>
  <c r="I11" i="29"/>
  <c r="H10" i="29"/>
  <c r="H11" i="29"/>
  <c r="G10" i="29"/>
  <c r="G11" i="29"/>
  <c r="F10" i="29"/>
  <c r="F11" i="29"/>
  <c r="E10" i="29"/>
  <c r="E11" i="29"/>
  <c r="D10" i="29"/>
  <c r="D11" i="29"/>
  <c r="C10" i="29"/>
  <c r="C11" i="29"/>
  <c r="B10" i="29"/>
  <c r="B11" i="29"/>
  <c r="S18" i="28"/>
  <c r="S19" i="28"/>
  <c r="H41" i="28"/>
  <c r="G41" i="28"/>
  <c r="I41" i="28"/>
  <c r="R18" i="28"/>
  <c r="R19" i="28"/>
  <c r="H40" i="28"/>
  <c r="G40" i="28"/>
  <c r="I40" i="28"/>
  <c r="Q18" i="28"/>
  <c r="Q19" i="28"/>
  <c r="H39" i="28"/>
  <c r="G39" i="28"/>
  <c r="I39" i="28"/>
  <c r="P18" i="28"/>
  <c r="P19" i="28"/>
  <c r="H38" i="28"/>
  <c r="G38" i="28"/>
  <c r="I38" i="28"/>
  <c r="O18" i="28"/>
  <c r="O19" i="28"/>
  <c r="H37" i="28"/>
  <c r="G37" i="28"/>
  <c r="I37" i="28"/>
  <c r="C18" i="28"/>
  <c r="C19" i="28"/>
  <c r="H36" i="28"/>
  <c r="G36" i="28"/>
  <c r="I36" i="28"/>
  <c r="B18" i="28"/>
  <c r="B19" i="28"/>
  <c r="H35" i="28"/>
  <c r="G35" i="28"/>
  <c r="I35" i="28"/>
  <c r="AH26" i="28"/>
  <c r="AH27" i="28"/>
  <c r="AH22" i="28"/>
  <c r="AH23" i="28"/>
  <c r="AH31" i="28"/>
  <c r="AG26" i="28"/>
  <c r="AG27" i="28"/>
  <c r="AG22" i="28"/>
  <c r="AG23" i="28"/>
  <c r="AG31" i="28"/>
  <c r="AF26" i="28"/>
  <c r="AF27" i="28"/>
  <c r="AF22" i="28"/>
  <c r="AF23" i="28"/>
  <c r="AF31" i="28"/>
  <c r="AE26" i="28"/>
  <c r="AE27" i="28"/>
  <c r="AE22" i="28"/>
  <c r="AE23" i="28"/>
  <c r="AE31" i="28"/>
  <c r="AD26" i="28"/>
  <c r="AD27" i="28"/>
  <c r="AD22" i="28"/>
  <c r="AD23" i="28"/>
  <c r="AD31" i="28"/>
  <c r="AC26" i="28"/>
  <c r="AC27" i="28"/>
  <c r="AC22" i="28"/>
  <c r="AC23" i="28"/>
  <c r="AC31" i="28"/>
  <c r="AB26" i="28"/>
  <c r="AB27" i="28"/>
  <c r="AB22" i="28"/>
  <c r="AB23" i="28"/>
  <c r="AB31" i="28"/>
  <c r="AA26" i="28"/>
  <c r="AA27" i="28"/>
  <c r="AA22" i="28"/>
  <c r="AA23" i="28"/>
  <c r="AA31" i="28"/>
  <c r="Z26" i="28"/>
  <c r="Z27" i="28"/>
  <c r="Z22" i="28"/>
  <c r="Z23" i="28"/>
  <c r="Z31" i="28"/>
  <c r="Y26" i="28"/>
  <c r="Y27" i="28"/>
  <c r="Y22" i="28"/>
  <c r="Y23" i="28"/>
  <c r="Y31" i="28"/>
  <c r="X26" i="28"/>
  <c r="X27" i="28"/>
  <c r="X22" i="28"/>
  <c r="X23" i="28"/>
  <c r="X31" i="28"/>
  <c r="W26" i="28"/>
  <c r="W27" i="28"/>
  <c r="W22" i="28"/>
  <c r="W23" i="28"/>
  <c r="W31" i="28"/>
  <c r="V26" i="28"/>
  <c r="V27" i="28"/>
  <c r="V22" i="28"/>
  <c r="V23" i="28"/>
  <c r="V31" i="28"/>
  <c r="U26" i="28"/>
  <c r="U27" i="28"/>
  <c r="U22" i="28"/>
  <c r="U23" i="28"/>
  <c r="U31" i="28"/>
  <c r="T26" i="28"/>
  <c r="T27" i="28"/>
  <c r="T22" i="28"/>
  <c r="T23" i="28"/>
  <c r="T31" i="28"/>
  <c r="S26" i="28"/>
  <c r="S27" i="28"/>
  <c r="S22" i="28"/>
  <c r="S23" i="28"/>
  <c r="S31" i="28"/>
  <c r="R26" i="28"/>
  <c r="R27" i="28"/>
  <c r="R22" i="28"/>
  <c r="R23" i="28"/>
  <c r="R31" i="28"/>
  <c r="Q26" i="28"/>
  <c r="Q27" i="28"/>
  <c r="Q22" i="28"/>
  <c r="Q23" i="28"/>
  <c r="Q31" i="28"/>
  <c r="P26" i="28"/>
  <c r="P27" i="28"/>
  <c r="P22" i="28"/>
  <c r="P23" i="28"/>
  <c r="P31" i="28"/>
  <c r="O26" i="28"/>
  <c r="O27" i="28"/>
  <c r="O22" i="28"/>
  <c r="O23" i="28"/>
  <c r="O31" i="28"/>
  <c r="N26" i="28"/>
  <c r="N27" i="28"/>
  <c r="N22" i="28"/>
  <c r="N23" i="28"/>
  <c r="N31" i="28"/>
  <c r="M26" i="28"/>
  <c r="M27" i="28"/>
  <c r="M22" i="28"/>
  <c r="M23" i="28"/>
  <c r="M31" i="28"/>
  <c r="L26" i="28"/>
  <c r="L27" i="28"/>
  <c r="L22" i="28"/>
  <c r="L23" i="28"/>
  <c r="L31" i="28"/>
  <c r="K26" i="28"/>
  <c r="K27" i="28"/>
  <c r="K22" i="28"/>
  <c r="K23" i="28"/>
  <c r="K31" i="28"/>
  <c r="J26" i="28"/>
  <c r="J27" i="28"/>
  <c r="J22" i="28"/>
  <c r="J23" i="28"/>
  <c r="J31" i="28"/>
  <c r="I26" i="28"/>
  <c r="I27" i="28"/>
  <c r="I22" i="28"/>
  <c r="I23" i="28"/>
  <c r="I31" i="28"/>
  <c r="H26" i="28"/>
  <c r="H27" i="28"/>
  <c r="H22" i="28"/>
  <c r="H23" i="28"/>
  <c r="H31" i="28"/>
  <c r="G26" i="28"/>
  <c r="G27" i="28"/>
  <c r="G22" i="28"/>
  <c r="G23" i="28"/>
  <c r="G31" i="28"/>
  <c r="F26" i="28"/>
  <c r="F27" i="28"/>
  <c r="F22" i="28"/>
  <c r="F23" i="28"/>
  <c r="F31" i="28"/>
  <c r="E26" i="28"/>
  <c r="E27" i="28"/>
  <c r="E22" i="28"/>
  <c r="E23" i="28"/>
  <c r="E31" i="28"/>
  <c r="D26" i="28"/>
  <c r="D27" i="28"/>
  <c r="D22" i="28"/>
  <c r="D23" i="28"/>
  <c r="D31" i="28"/>
  <c r="C26" i="28"/>
  <c r="C27" i="28"/>
  <c r="C22" i="28"/>
  <c r="C23" i="28"/>
  <c r="C31" i="28"/>
  <c r="B26" i="28"/>
  <c r="B27" i="28"/>
  <c r="B22" i="28"/>
  <c r="B23" i="28"/>
  <c r="B31" i="28"/>
  <c r="AH18" i="28"/>
  <c r="AH19" i="28"/>
  <c r="AH14" i="28"/>
  <c r="AH15" i="28"/>
  <c r="AH30" i="28"/>
  <c r="AG18" i="28"/>
  <c r="AG19" i="28"/>
  <c r="AG14" i="28"/>
  <c r="AG15" i="28"/>
  <c r="AG30" i="28"/>
  <c r="AF18" i="28"/>
  <c r="AF19" i="28"/>
  <c r="AF14" i="28"/>
  <c r="AF15" i="28"/>
  <c r="AF30" i="28"/>
  <c r="AE18" i="28"/>
  <c r="AE19" i="28"/>
  <c r="AE14" i="28"/>
  <c r="AE15" i="28"/>
  <c r="AE30" i="28"/>
  <c r="AD18" i="28"/>
  <c r="AD19" i="28"/>
  <c r="AD14" i="28"/>
  <c r="AD15" i="28"/>
  <c r="AD30" i="28"/>
  <c r="AC18" i="28"/>
  <c r="AC19" i="28"/>
  <c r="AC14" i="28"/>
  <c r="AC15" i="28"/>
  <c r="AC30" i="28"/>
  <c r="AB18" i="28"/>
  <c r="AB19" i="28"/>
  <c r="AB14" i="28"/>
  <c r="AB15" i="28"/>
  <c r="AB30" i="28"/>
  <c r="AA18" i="28"/>
  <c r="AA19" i="28"/>
  <c r="AA14" i="28"/>
  <c r="AA15" i="28"/>
  <c r="AA30" i="28"/>
  <c r="Z18" i="28"/>
  <c r="Z19" i="28"/>
  <c r="Z14" i="28"/>
  <c r="Z15" i="28"/>
  <c r="Z30" i="28"/>
  <c r="Y18" i="28"/>
  <c r="Y19" i="28"/>
  <c r="Y14" i="28"/>
  <c r="Y15" i="28"/>
  <c r="Y30" i="28"/>
  <c r="X18" i="28"/>
  <c r="X19" i="28"/>
  <c r="X14" i="28"/>
  <c r="X15" i="28"/>
  <c r="X30" i="28"/>
  <c r="W18" i="28"/>
  <c r="W19" i="28"/>
  <c r="W14" i="28"/>
  <c r="W15" i="28"/>
  <c r="W30" i="28"/>
  <c r="V18" i="28"/>
  <c r="V19" i="28"/>
  <c r="V14" i="28"/>
  <c r="V15" i="28"/>
  <c r="V30" i="28"/>
  <c r="U18" i="28"/>
  <c r="U19" i="28"/>
  <c r="U14" i="28"/>
  <c r="U15" i="28"/>
  <c r="U30" i="28"/>
  <c r="T18" i="28"/>
  <c r="T19" i="28"/>
  <c r="T14" i="28"/>
  <c r="T15" i="28"/>
  <c r="T30" i="28"/>
  <c r="S14" i="28"/>
  <c r="S15" i="28"/>
  <c r="S30" i="28"/>
  <c r="R14" i="28"/>
  <c r="R15" i="28"/>
  <c r="R30" i="28"/>
  <c r="Q14" i="28"/>
  <c r="Q15" i="28"/>
  <c r="Q30" i="28"/>
  <c r="P14" i="28"/>
  <c r="P15" i="28"/>
  <c r="P30" i="28"/>
  <c r="O14" i="28"/>
  <c r="O15" i="28"/>
  <c r="O30" i="28"/>
  <c r="N18" i="28"/>
  <c r="N19" i="28"/>
  <c r="N14" i="28"/>
  <c r="N15" i="28"/>
  <c r="N30" i="28"/>
  <c r="M18" i="28"/>
  <c r="M19" i="28"/>
  <c r="M14" i="28"/>
  <c r="M15" i="28"/>
  <c r="M30" i="28"/>
  <c r="L18" i="28"/>
  <c r="L19" i="28"/>
  <c r="L14" i="28"/>
  <c r="L15" i="28"/>
  <c r="L30" i="28"/>
  <c r="K18" i="28"/>
  <c r="K19" i="28"/>
  <c r="K14" i="28"/>
  <c r="K15" i="28"/>
  <c r="K30" i="28"/>
  <c r="J18" i="28"/>
  <c r="J19" i="28"/>
  <c r="J14" i="28"/>
  <c r="J15" i="28"/>
  <c r="J30" i="28"/>
  <c r="I18" i="28"/>
  <c r="I19" i="28"/>
  <c r="I14" i="28"/>
  <c r="I15" i="28"/>
  <c r="I30" i="28"/>
  <c r="H18" i="28"/>
  <c r="H19" i="28"/>
  <c r="H14" i="28"/>
  <c r="H15" i="28"/>
  <c r="H30" i="28"/>
  <c r="G18" i="28"/>
  <c r="G19" i="28"/>
  <c r="G14" i="28"/>
  <c r="G15" i="28"/>
  <c r="G30" i="28"/>
  <c r="F18" i="28"/>
  <c r="F19" i="28"/>
  <c r="F14" i="28"/>
  <c r="F15" i="28"/>
  <c r="F30" i="28"/>
  <c r="E18" i="28"/>
  <c r="E19" i="28"/>
  <c r="E14" i="28"/>
  <c r="E15" i="28"/>
  <c r="E30" i="28"/>
  <c r="D18" i="28"/>
  <c r="D19" i="28"/>
  <c r="D14" i="28"/>
  <c r="D15" i="28"/>
  <c r="D30" i="28"/>
  <c r="C14" i="28"/>
  <c r="C15" i="28"/>
  <c r="C30" i="28"/>
  <c r="B14" i="28"/>
  <c r="B15" i="28"/>
  <c r="B30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H20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H10" i="28"/>
  <c r="AH11" i="28"/>
  <c r="AG10" i="28"/>
  <c r="AG11" i="28"/>
  <c r="AF10" i="28"/>
  <c r="AF11" i="28"/>
  <c r="AE10" i="28"/>
  <c r="AE11" i="28"/>
  <c r="AD10" i="28"/>
  <c r="AD11" i="28"/>
  <c r="AC10" i="28"/>
  <c r="AC11" i="28"/>
  <c r="AB10" i="28"/>
  <c r="AB11" i="28"/>
  <c r="AA10" i="28"/>
  <c r="AA11" i="28"/>
  <c r="Z10" i="28"/>
  <c r="Z11" i="28"/>
  <c r="Y10" i="28"/>
  <c r="Y11" i="28"/>
  <c r="X10" i="28"/>
  <c r="X11" i="28"/>
  <c r="W10" i="28"/>
  <c r="W11" i="28"/>
  <c r="V10" i="28"/>
  <c r="V11" i="28"/>
  <c r="U10" i="28"/>
  <c r="U11" i="28"/>
  <c r="T10" i="28"/>
  <c r="T11" i="28"/>
  <c r="S10" i="28"/>
  <c r="S11" i="28"/>
  <c r="R10" i="28"/>
  <c r="R11" i="28"/>
  <c r="Q10" i="28"/>
  <c r="Q11" i="28"/>
  <c r="P10" i="28"/>
  <c r="P11" i="28"/>
  <c r="O10" i="28"/>
  <c r="O11" i="28"/>
  <c r="N10" i="28"/>
  <c r="N11" i="28"/>
  <c r="M10" i="28"/>
  <c r="M11" i="28"/>
  <c r="L10" i="28"/>
  <c r="L11" i="28"/>
  <c r="K10" i="28"/>
  <c r="K11" i="28"/>
  <c r="J10" i="28"/>
  <c r="J11" i="28"/>
  <c r="I10" i="28"/>
  <c r="I11" i="28"/>
  <c r="H10" i="28"/>
  <c r="H11" i="28"/>
  <c r="G10" i="28"/>
  <c r="G11" i="28"/>
  <c r="F10" i="28"/>
  <c r="F11" i="28"/>
  <c r="E10" i="28"/>
  <c r="E11" i="28"/>
  <c r="D10" i="28"/>
  <c r="D11" i="28"/>
  <c r="C10" i="28"/>
  <c r="C11" i="28"/>
  <c r="B10" i="28"/>
  <c r="B11" i="28"/>
  <c r="AH26" i="27"/>
  <c r="AH27" i="27"/>
  <c r="AH22" i="27"/>
  <c r="AH23" i="27"/>
  <c r="AH31" i="27"/>
  <c r="AG26" i="27"/>
  <c r="AG27" i="27"/>
  <c r="AG22" i="27"/>
  <c r="AG23" i="27"/>
  <c r="AG31" i="27"/>
  <c r="AF26" i="27"/>
  <c r="AF27" i="27"/>
  <c r="AF22" i="27"/>
  <c r="AF23" i="27"/>
  <c r="AF31" i="27"/>
  <c r="AE26" i="27"/>
  <c r="AE27" i="27"/>
  <c r="AE22" i="27"/>
  <c r="AE23" i="27"/>
  <c r="AE31" i="27"/>
  <c r="AD26" i="27"/>
  <c r="AD27" i="27"/>
  <c r="AD22" i="27"/>
  <c r="AD23" i="27"/>
  <c r="AD31" i="27"/>
  <c r="AC26" i="27"/>
  <c r="AC27" i="27"/>
  <c r="AC22" i="27"/>
  <c r="AC23" i="27"/>
  <c r="AC31" i="27"/>
  <c r="AB26" i="27"/>
  <c r="AB27" i="27"/>
  <c r="AB22" i="27"/>
  <c r="AB23" i="27"/>
  <c r="AB31" i="27"/>
  <c r="AA26" i="27"/>
  <c r="AA27" i="27"/>
  <c r="AA22" i="27"/>
  <c r="AA23" i="27"/>
  <c r="AA31" i="27"/>
  <c r="Z26" i="27"/>
  <c r="Z27" i="27"/>
  <c r="Z22" i="27"/>
  <c r="Z23" i="27"/>
  <c r="Z31" i="27"/>
  <c r="Y26" i="27"/>
  <c r="Y27" i="27"/>
  <c r="Y22" i="27"/>
  <c r="Y23" i="27"/>
  <c r="Y31" i="27"/>
  <c r="X26" i="27"/>
  <c r="X27" i="27"/>
  <c r="X22" i="27"/>
  <c r="X23" i="27"/>
  <c r="X31" i="27"/>
  <c r="W26" i="27"/>
  <c r="W27" i="27"/>
  <c r="W22" i="27"/>
  <c r="W23" i="27"/>
  <c r="W31" i="27"/>
  <c r="V26" i="27"/>
  <c r="V27" i="27"/>
  <c r="V22" i="27"/>
  <c r="V23" i="27"/>
  <c r="V31" i="27"/>
  <c r="U26" i="27"/>
  <c r="U27" i="27"/>
  <c r="U22" i="27"/>
  <c r="U23" i="27"/>
  <c r="U31" i="27"/>
  <c r="T26" i="27"/>
  <c r="T27" i="27"/>
  <c r="T22" i="27"/>
  <c r="T23" i="27"/>
  <c r="T31" i="27"/>
  <c r="S26" i="27"/>
  <c r="S27" i="27"/>
  <c r="S22" i="27"/>
  <c r="S23" i="27"/>
  <c r="S31" i="27"/>
  <c r="R26" i="27"/>
  <c r="R27" i="27"/>
  <c r="R22" i="27"/>
  <c r="R23" i="27"/>
  <c r="R31" i="27"/>
  <c r="Q26" i="27"/>
  <c r="Q27" i="27"/>
  <c r="Q22" i="27"/>
  <c r="Q23" i="27"/>
  <c r="Q31" i="27"/>
  <c r="P26" i="27"/>
  <c r="P27" i="27"/>
  <c r="P22" i="27"/>
  <c r="P23" i="27"/>
  <c r="P31" i="27"/>
  <c r="O26" i="27"/>
  <c r="O27" i="27"/>
  <c r="O22" i="27"/>
  <c r="O23" i="27"/>
  <c r="O31" i="27"/>
  <c r="N26" i="27"/>
  <c r="N27" i="27"/>
  <c r="N22" i="27"/>
  <c r="N23" i="27"/>
  <c r="N31" i="27"/>
  <c r="M26" i="27"/>
  <c r="M27" i="27"/>
  <c r="M22" i="27"/>
  <c r="M23" i="27"/>
  <c r="M31" i="27"/>
  <c r="L26" i="27"/>
  <c r="L27" i="27"/>
  <c r="L22" i="27"/>
  <c r="L23" i="27"/>
  <c r="L31" i="27"/>
  <c r="K26" i="27"/>
  <c r="K27" i="27"/>
  <c r="K22" i="27"/>
  <c r="K23" i="27"/>
  <c r="K31" i="27"/>
  <c r="J26" i="27"/>
  <c r="J27" i="27"/>
  <c r="J22" i="27"/>
  <c r="J23" i="27"/>
  <c r="J31" i="27"/>
  <c r="I26" i="27"/>
  <c r="I27" i="27"/>
  <c r="I22" i="27"/>
  <c r="I23" i="27"/>
  <c r="I31" i="27"/>
  <c r="H26" i="27"/>
  <c r="H27" i="27"/>
  <c r="H22" i="27"/>
  <c r="H23" i="27"/>
  <c r="H31" i="27"/>
  <c r="G26" i="27"/>
  <c r="G27" i="27"/>
  <c r="G22" i="27"/>
  <c r="G23" i="27"/>
  <c r="G31" i="27"/>
  <c r="F26" i="27"/>
  <c r="F27" i="27"/>
  <c r="F22" i="27"/>
  <c r="F23" i="27"/>
  <c r="F31" i="27"/>
  <c r="E26" i="27"/>
  <c r="E27" i="27"/>
  <c r="E22" i="27"/>
  <c r="E23" i="27"/>
  <c r="E31" i="27"/>
  <c r="D26" i="27"/>
  <c r="D27" i="27"/>
  <c r="D22" i="27"/>
  <c r="D23" i="27"/>
  <c r="D31" i="27"/>
  <c r="C26" i="27"/>
  <c r="C27" i="27"/>
  <c r="C22" i="27"/>
  <c r="C23" i="27"/>
  <c r="C31" i="27"/>
  <c r="B26" i="27"/>
  <c r="B27" i="27"/>
  <c r="B22" i="27"/>
  <c r="B23" i="27"/>
  <c r="B31" i="27"/>
  <c r="AH18" i="27"/>
  <c r="AH19" i="27"/>
  <c r="AH14" i="27"/>
  <c r="AH15" i="27"/>
  <c r="AH30" i="27"/>
  <c r="AG18" i="27"/>
  <c r="AG19" i="27"/>
  <c r="AG14" i="27"/>
  <c r="AG15" i="27"/>
  <c r="AG30" i="27"/>
  <c r="AF18" i="27"/>
  <c r="AF19" i="27"/>
  <c r="AF14" i="27"/>
  <c r="AF15" i="27"/>
  <c r="AF30" i="27"/>
  <c r="AE18" i="27"/>
  <c r="AE19" i="27"/>
  <c r="AE14" i="27"/>
  <c r="AE15" i="27"/>
  <c r="AE30" i="27"/>
  <c r="AD18" i="27"/>
  <c r="AD19" i="27"/>
  <c r="AD14" i="27"/>
  <c r="AD15" i="27"/>
  <c r="AD30" i="27"/>
  <c r="AC18" i="27"/>
  <c r="AC19" i="27"/>
  <c r="AC14" i="27"/>
  <c r="AC15" i="27"/>
  <c r="AC30" i="27"/>
  <c r="AB18" i="27"/>
  <c r="AB19" i="27"/>
  <c r="AB14" i="27"/>
  <c r="AB15" i="27"/>
  <c r="AB30" i="27"/>
  <c r="AA18" i="27"/>
  <c r="AA19" i="27"/>
  <c r="AA14" i="27"/>
  <c r="AA15" i="27"/>
  <c r="AA30" i="27"/>
  <c r="Z18" i="27"/>
  <c r="Z19" i="27"/>
  <c r="Z14" i="27"/>
  <c r="Z15" i="27"/>
  <c r="Z30" i="27"/>
  <c r="Y18" i="27"/>
  <c r="Y19" i="27"/>
  <c r="Y14" i="27"/>
  <c r="Y15" i="27"/>
  <c r="Y30" i="27"/>
  <c r="X18" i="27"/>
  <c r="X19" i="27"/>
  <c r="X14" i="27"/>
  <c r="X15" i="27"/>
  <c r="X30" i="27"/>
  <c r="W18" i="27"/>
  <c r="W19" i="27"/>
  <c r="W14" i="27"/>
  <c r="W15" i="27"/>
  <c r="W30" i="27"/>
  <c r="V18" i="27"/>
  <c r="V19" i="27"/>
  <c r="V14" i="27"/>
  <c r="V15" i="27"/>
  <c r="V30" i="27"/>
  <c r="U18" i="27"/>
  <c r="U19" i="27"/>
  <c r="U14" i="27"/>
  <c r="U15" i="27"/>
  <c r="U30" i="27"/>
  <c r="T18" i="27"/>
  <c r="T19" i="27"/>
  <c r="T14" i="27"/>
  <c r="T15" i="27"/>
  <c r="T30" i="27"/>
  <c r="S18" i="27"/>
  <c r="S19" i="27"/>
  <c r="S14" i="27"/>
  <c r="S15" i="27"/>
  <c r="S30" i="27"/>
  <c r="R18" i="27"/>
  <c r="R19" i="27"/>
  <c r="R14" i="27"/>
  <c r="R15" i="27"/>
  <c r="R30" i="27"/>
  <c r="Q18" i="27"/>
  <c r="Q19" i="27"/>
  <c r="Q14" i="27"/>
  <c r="Q15" i="27"/>
  <c r="Q30" i="27"/>
  <c r="P18" i="27"/>
  <c r="P19" i="27"/>
  <c r="P14" i="27"/>
  <c r="P15" i="27"/>
  <c r="P30" i="27"/>
  <c r="O18" i="27"/>
  <c r="O19" i="27"/>
  <c r="O14" i="27"/>
  <c r="O15" i="27"/>
  <c r="O30" i="27"/>
  <c r="N18" i="27"/>
  <c r="N19" i="27"/>
  <c r="N14" i="27"/>
  <c r="N15" i="27"/>
  <c r="N30" i="27"/>
  <c r="M18" i="27"/>
  <c r="M19" i="27"/>
  <c r="M14" i="27"/>
  <c r="M15" i="27"/>
  <c r="M30" i="27"/>
  <c r="L18" i="27"/>
  <c r="L19" i="27"/>
  <c r="L14" i="27"/>
  <c r="L15" i="27"/>
  <c r="L30" i="27"/>
  <c r="K18" i="27"/>
  <c r="K19" i="27"/>
  <c r="K14" i="27"/>
  <c r="K15" i="27"/>
  <c r="K30" i="27"/>
  <c r="J18" i="27"/>
  <c r="J19" i="27"/>
  <c r="J14" i="27"/>
  <c r="J15" i="27"/>
  <c r="J30" i="27"/>
  <c r="I18" i="27"/>
  <c r="I19" i="27"/>
  <c r="I14" i="27"/>
  <c r="I15" i="27"/>
  <c r="I30" i="27"/>
  <c r="H18" i="27"/>
  <c r="H19" i="27"/>
  <c r="H14" i="27"/>
  <c r="H15" i="27"/>
  <c r="H30" i="27"/>
  <c r="G18" i="27"/>
  <c r="G19" i="27"/>
  <c r="G14" i="27"/>
  <c r="G15" i="27"/>
  <c r="G30" i="27"/>
  <c r="F18" i="27"/>
  <c r="F19" i="27"/>
  <c r="F14" i="27"/>
  <c r="F15" i="27"/>
  <c r="F30" i="27"/>
  <c r="E18" i="27"/>
  <c r="E19" i="27"/>
  <c r="E14" i="27"/>
  <c r="E15" i="27"/>
  <c r="E30" i="27"/>
  <c r="D18" i="27"/>
  <c r="D19" i="27"/>
  <c r="D14" i="27"/>
  <c r="D15" i="27"/>
  <c r="D30" i="27"/>
  <c r="C18" i="27"/>
  <c r="C19" i="27"/>
  <c r="C14" i="27"/>
  <c r="C15" i="27"/>
  <c r="C30" i="27"/>
  <c r="B18" i="27"/>
  <c r="B19" i="27"/>
  <c r="B14" i="27"/>
  <c r="B15" i="27"/>
  <c r="B30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H26" i="26"/>
  <c r="AH27" i="26"/>
  <c r="AH22" i="26"/>
  <c r="AH23" i="26"/>
  <c r="AH31" i="26"/>
  <c r="AG26" i="26"/>
  <c r="AG27" i="26"/>
  <c r="AG22" i="26"/>
  <c r="AG23" i="26"/>
  <c r="AG31" i="26"/>
  <c r="AF26" i="26"/>
  <c r="AF27" i="26"/>
  <c r="AF22" i="26"/>
  <c r="AF23" i="26"/>
  <c r="AF31" i="26"/>
  <c r="AE26" i="26"/>
  <c r="AE27" i="26"/>
  <c r="AE22" i="26"/>
  <c r="AE23" i="26"/>
  <c r="AE31" i="26"/>
  <c r="AD26" i="26"/>
  <c r="AD27" i="26"/>
  <c r="AD22" i="26"/>
  <c r="AD23" i="26"/>
  <c r="AD31" i="26"/>
  <c r="AC26" i="26"/>
  <c r="AC27" i="26"/>
  <c r="AC22" i="26"/>
  <c r="AC23" i="26"/>
  <c r="AC31" i="26"/>
  <c r="AB26" i="26"/>
  <c r="AB27" i="26"/>
  <c r="AB22" i="26"/>
  <c r="AB23" i="26"/>
  <c r="AB31" i="26"/>
  <c r="AA26" i="26"/>
  <c r="AA27" i="26"/>
  <c r="AA22" i="26"/>
  <c r="AA23" i="26"/>
  <c r="AA31" i="26"/>
  <c r="Z26" i="26"/>
  <c r="Z27" i="26"/>
  <c r="Z22" i="26"/>
  <c r="Z23" i="26"/>
  <c r="Z31" i="26"/>
  <c r="Y26" i="26"/>
  <c r="Y27" i="26"/>
  <c r="Y22" i="26"/>
  <c r="Y23" i="26"/>
  <c r="Y31" i="26"/>
  <c r="X26" i="26"/>
  <c r="X27" i="26"/>
  <c r="X22" i="26"/>
  <c r="X23" i="26"/>
  <c r="X31" i="26"/>
  <c r="W26" i="26"/>
  <c r="W27" i="26"/>
  <c r="W22" i="26"/>
  <c r="W23" i="26"/>
  <c r="W31" i="26"/>
  <c r="V26" i="26"/>
  <c r="V27" i="26"/>
  <c r="V22" i="26"/>
  <c r="V23" i="26"/>
  <c r="V31" i="26"/>
  <c r="U26" i="26"/>
  <c r="U27" i="26"/>
  <c r="U22" i="26"/>
  <c r="U23" i="26"/>
  <c r="U31" i="26"/>
  <c r="T26" i="26"/>
  <c r="T27" i="26"/>
  <c r="T22" i="26"/>
  <c r="T23" i="26"/>
  <c r="T31" i="26"/>
  <c r="S26" i="26"/>
  <c r="S27" i="26"/>
  <c r="S22" i="26"/>
  <c r="S23" i="26"/>
  <c r="S31" i="26"/>
  <c r="R26" i="26"/>
  <c r="R27" i="26"/>
  <c r="R22" i="26"/>
  <c r="R23" i="26"/>
  <c r="R31" i="26"/>
  <c r="Q26" i="26"/>
  <c r="Q27" i="26"/>
  <c r="Q22" i="26"/>
  <c r="Q23" i="26"/>
  <c r="Q31" i="26"/>
  <c r="P26" i="26"/>
  <c r="P27" i="26"/>
  <c r="P22" i="26"/>
  <c r="P23" i="26"/>
  <c r="P31" i="26"/>
  <c r="O26" i="26"/>
  <c r="O27" i="26"/>
  <c r="O22" i="26"/>
  <c r="O23" i="26"/>
  <c r="O31" i="26"/>
  <c r="N26" i="26"/>
  <c r="N27" i="26"/>
  <c r="N22" i="26"/>
  <c r="N23" i="26"/>
  <c r="N31" i="26"/>
  <c r="M26" i="26"/>
  <c r="M27" i="26"/>
  <c r="M22" i="26"/>
  <c r="M23" i="26"/>
  <c r="M31" i="26"/>
  <c r="L26" i="26"/>
  <c r="L27" i="26"/>
  <c r="L22" i="26"/>
  <c r="L23" i="26"/>
  <c r="L31" i="26"/>
  <c r="K26" i="26"/>
  <c r="K27" i="26"/>
  <c r="K22" i="26"/>
  <c r="K23" i="26"/>
  <c r="K31" i="26"/>
  <c r="J26" i="26"/>
  <c r="J27" i="26"/>
  <c r="J22" i="26"/>
  <c r="J23" i="26"/>
  <c r="J31" i="26"/>
  <c r="I26" i="26"/>
  <c r="I27" i="26"/>
  <c r="I22" i="26"/>
  <c r="I23" i="26"/>
  <c r="I31" i="26"/>
  <c r="H26" i="26"/>
  <c r="H27" i="26"/>
  <c r="H22" i="26"/>
  <c r="H23" i="26"/>
  <c r="H31" i="26"/>
  <c r="G26" i="26"/>
  <c r="G27" i="26"/>
  <c r="G22" i="26"/>
  <c r="G23" i="26"/>
  <c r="G31" i="26"/>
  <c r="F26" i="26"/>
  <c r="F27" i="26"/>
  <c r="F22" i="26"/>
  <c r="F23" i="26"/>
  <c r="F31" i="26"/>
  <c r="E26" i="26"/>
  <c r="E27" i="26"/>
  <c r="E22" i="26"/>
  <c r="E23" i="26"/>
  <c r="E31" i="26"/>
  <c r="D26" i="26"/>
  <c r="D27" i="26"/>
  <c r="D22" i="26"/>
  <c r="D23" i="26"/>
  <c r="D31" i="26"/>
  <c r="C26" i="26"/>
  <c r="C27" i="26"/>
  <c r="C22" i="26"/>
  <c r="C23" i="26"/>
  <c r="C31" i="26"/>
  <c r="B26" i="26"/>
  <c r="B27" i="26"/>
  <c r="B22" i="26"/>
  <c r="B23" i="26"/>
  <c r="B31" i="26"/>
  <c r="AH18" i="26"/>
  <c r="AH19" i="26"/>
  <c r="AH14" i="26"/>
  <c r="AH15" i="26"/>
  <c r="AH30" i="26"/>
  <c r="AG18" i="26"/>
  <c r="AG19" i="26"/>
  <c r="AG14" i="26"/>
  <c r="AG15" i="26"/>
  <c r="AG30" i="26"/>
  <c r="AF18" i="26"/>
  <c r="AF19" i="26"/>
  <c r="AF14" i="26"/>
  <c r="AF15" i="26"/>
  <c r="AF30" i="26"/>
  <c r="AE18" i="26"/>
  <c r="AE19" i="26"/>
  <c r="AE14" i="26"/>
  <c r="AE15" i="26"/>
  <c r="AE30" i="26"/>
  <c r="AD18" i="26"/>
  <c r="AD19" i="26"/>
  <c r="AD14" i="26"/>
  <c r="AD15" i="26"/>
  <c r="AD30" i="26"/>
  <c r="AC18" i="26"/>
  <c r="AC19" i="26"/>
  <c r="AC14" i="26"/>
  <c r="AC15" i="26"/>
  <c r="AC30" i="26"/>
  <c r="AB18" i="26"/>
  <c r="AB19" i="26"/>
  <c r="AB14" i="26"/>
  <c r="AB15" i="26"/>
  <c r="AB30" i="26"/>
  <c r="AA18" i="26"/>
  <c r="AA19" i="26"/>
  <c r="AA14" i="26"/>
  <c r="AA15" i="26"/>
  <c r="AA30" i="26"/>
  <c r="Z18" i="26"/>
  <c r="Z19" i="26"/>
  <c r="Z14" i="26"/>
  <c r="Z15" i="26"/>
  <c r="Z30" i="26"/>
  <c r="Y18" i="26"/>
  <c r="Y19" i="26"/>
  <c r="Y14" i="26"/>
  <c r="Y15" i="26"/>
  <c r="Y30" i="26"/>
  <c r="X18" i="26"/>
  <c r="X19" i="26"/>
  <c r="X14" i="26"/>
  <c r="X15" i="26"/>
  <c r="X30" i="26"/>
  <c r="W18" i="26"/>
  <c r="W19" i="26"/>
  <c r="W14" i="26"/>
  <c r="W15" i="26"/>
  <c r="W30" i="26"/>
  <c r="V18" i="26"/>
  <c r="V19" i="26"/>
  <c r="V14" i="26"/>
  <c r="V15" i="26"/>
  <c r="V30" i="26"/>
  <c r="U18" i="26"/>
  <c r="U19" i="26"/>
  <c r="U14" i="26"/>
  <c r="U15" i="26"/>
  <c r="U30" i="26"/>
  <c r="T18" i="26"/>
  <c r="T19" i="26"/>
  <c r="T14" i="26"/>
  <c r="T15" i="26"/>
  <c r="T30" i="26"/>
  <c r="S18" i="26"/>
  <c r="S19" i="26"/>
  <c r="S14" i="26"/>
  <c r="S15" i="26"/>
  <c r="S30" i="26"/>
  <c r="R18" i="26"/>
  <c r="R19" i="26"/>
  <c r="R14" i="26"/>
  <c r="R15" i="26"/>
  <c r="R30" i="26"/>
  <c r="Q18" i="26"/>
  <c r="Q19" i="26"/>
  <c r="Q14" i="26"/>
  <c r="Q15" i="26"/>
  <c r="Q30" i="26"/>
  <c r="P18" i="26"/>
  <c r="P19" i="26"/>
  <c r="P14" i="26"/>
  <c r="P15" i="26"/>
  <c r="P30" i="26"/>
  <c r="O18" i="26"/>
  <c r="O19" i="26"/>
  <c r="O14" i="26"/>
  <c r="O15" i="26"/>
  <c r="O30" i="26"/>
  <c r="N18" i="26"/>
  <c r="N19" i="26"/>
  <c r="N14" i="26"/>
  <c r="N15" i="26"/>
  <c r="N30" i="26"/>
  <c r="M18" i="26"/>
  <c r="M19" i="26"/>
  <c r="M14" i="26"/>
  <c r="M15" i="26"/>
  <c r="M30" i="26"/>
  <c r="L18" i="26"/>
  <c r="L19" i="26"/>
  <c r="L14" i="26"/>
  <c r="L15" i="26"/>
  <c r="L30" i="26"/>
  <c r="K18" i="26"/>
  <c r="K19" i="26"/>
  <c r="K14" i="26"/>
  <c r="K15" i="26"/>
  <c r="K30" i="26"/>
  <c r="J18" i="26"/>
  <c r="J19" i="26"/>
  <c r="J14" i="26"/>
  <c r="J15" i="26"/>
  <c r="J30" i="26"/>
  <c r="I18" i="26"/>
  <c r="I19" i="26"/>
  <c r="I14" i="26"/>
  <c r="I15" i="26"/>
  <c r="I30" i="26"/>
  <c r="H18" i="26"/>
  <c r="H19" i="26"/>
  <c r="H14" i="26"/>
  <c r="H15" i="26"/>
  <c r="H30" i="26"/>
  <c r="G18" i="26"/>
  <c r="G19" i="26"/>
  <c r="G14" i="26"/>
  <c r="G15" i="26"/>
  <c r="G30" i="26"/>
  <c r="F18" i="26"/>
  <c r="F19" i="26"/>
  <c r="F14" i="26"/>
  <c r="F15" i="26"/>
  <c r="F30" i="26"/>
  <c r="E18" i="26"/>
  <c r="E19" i="26"/>
  <c r="E14" i="26"/>
  <c r="E15" i="26"/>
  <c r="E30" i="26"/>
  <c r="D18" i="26"/>
  <c r="D19" i="26"/>
  <c r="D14" i="26"/>
  <c r="D15" i="26"/>
  <c r="D30" i="26"/>
  <c r="C18" i="26"/>
  <c r="C19" i="26"/>
  <c r="C14" i="26"/>
  <c r="C15" i="26"/>
  <c r="C30" i="26"/>
  <c r="B18" i="26"/>
  <c r="B19" i="26"/>
  <c r="B14" i="26"/>
  <c r="B15" i="26"/>
  <c r="B30" i="26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H24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H20" i="26"/>
  <c r="AG20" i="26"/>
  <c r="AF20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H10" i="26"/>
  <c r="AH11" i="26"/>
  <c r="AG10" i="26"/>
  <c r="AG11" i="26"/>
  <c r="AF10" i="26"/>
  <c r="AF11" i="26"/>
  <c r="AE10" i="26"/>
  <c r="AE11" i="26"/>
  <c r="AD10" i="26"/>
  <c r="AD11" i="26"/>
  <c r="AC10" i="26"/>
  <c r="AC11" i="26"/>
  <c r="AB10" i="26"/>
  <c r="AB11" i="26"/>
  <c r="AA10" i="26"/>
  <c r="AA11" i="26"/>
  <c r="Z10" i="26"/>
  <c r="Z11" i="26"/>
  <c r="Y10" i="26"/>
  <c r="Y11" i="26"/>
  <c r="X10" i="26"/>
  <c r="X11" i="26"/>
  <c r="W10" i="26"/>
  <c r="W11" i="26"/>
  <c r="V10" i="26"/>
  <c r="V11" i="26"/>
  <c r="U10" i="26"/>
  <c r="U11" i="26"/>
  <c r="T10" i="26"/>
  <c r="T11" i="26"/>
  <c r="S10" i="26"/>
  <c r="S11" i="26"/>
  <c r="R10" i="26"/>
  <c r="R11" i="26"/>
  <c r="Q10" i="26"/>
  <c r="Q11" i="26"/>
  <c r="P10" i="26"/>
  <c r="P11" i="26"/>
  <c r="O10" i="26"/>
  <c r="O11" i="26"/>
  <c r="N10" i="26"/>
  <c r="N11" i="26"/>
  <c r="M10" i="26"/>
  <c r="M11" i="26"/>
  <c r="L10" i="26"/>
  <c r="L11" i="26"/>
  <c r="K10" i="26"/>
  <c r="K11" i="26"/>
  <c r="J10" i="26"/>
  <c r="J11" i="26"/>
  <c r="I10" i="26"/>
  <c r="I11" i="26"/>
  <c r="H10" i="26"/>
  <c r="H11" i="26"/>
  <c r="G10" i="26"/>
  <c r="G11" i="26"/>
  <c r="F10" i="26"/>
  <c r="F11" i="26"/>
  <c r="E10" i="26"/>
  <c r="E11" i="26"/>
  <c r="D10" i="26"/>
  <c r="D11" i="26"/>
  <c r="C10" i="26"/>
  <c r="C11" i="26"/>
  <c r="B10" i="26"/>
  <c r="B11" i="26"/>
  <c r="AH26" i="25"/>
  <c r="AH27" i="25"/>
  <c r="AH22" i="25"/>
  <c r="AH23" i="25"/>
  <c r="AH31" i="25"/>
  <c r="AG26" i="25"/>
  <c r="AG27" i="25"/>
  <c r="AG22" i="25"/>
  <c r="AG23" i="25"/>
  <c r="AG31" i="25"/>
  <c r="AF26" i="25"/>
  <c r="AF27" i="25"/>
  <c r="AF22" i="25"/>
  <c r="AF23" i="25"/>
  <c r="AF31" i="25"/>
  <c r="AE26" i="25"/>
  <c r="AE27" i="25"/>
  <c r="AE22" i="25"/>
  <c r="AE23" i="25"/>
  <c r="AE31" i="25"/>
  <c r="AD26" i="25"/>
  <c r="AD27" i="25"/>
  <c r="AD22" i="25"/>
  <c r="AD23" i="25"/>
  <c r="AD31" i="25"/>
  <c r="AC26" i="25"/>
  <c r="AC27" i="25"/>
  <c r="AC22" i="25"/>
  <c r="AC23" i="25"/>
  <c r="AC31" i="25"/>
  <c r="AB26" i="25"/>
  <c r="AB27" i="25"/>
  <c r="AB22" i="25"/>
  <c r="AB23" i="25"/>
  <c r="AB31" i="25"/>
  <c r="AA26" i="25"/>
  <c r="AA27" i="25"/>
  <c r="AA22" i="25"/>
  <c r="AA23" i="25"/>
  <c r="AA31" i="25"/>
  <c r="Z26" i="25"/>
  <c r="Z27" i="25"/>
  <c r="Z22" i="25"/>
  <c r="Z23" i="25"/>
  <c r="Z31" i="25"/>
  <c r="Y26" i="25"/>
  <c r="Y27" i="25"/>
  <c r="Y22" i="25"/>
  <c r="Y23" i="25"/>
  <c r="Y31" i="25"/>
  <c r="X26" i="25"/>
  <c r="X27" i="25"/>
  <c r="X22" i="25"/>
  <c r="X23" i="25"/>
  <c r="X31" i="25"/>
  <c r="W26" i="25"/>
  <c r="W27" i="25"/>
  <c r="W22" i="25"/>
  <c r="W23" i="25"/>
  <c r="W31" i="25"/>
  <c r="V26" i="25"/>
  <c r="V27" i="25"/>
  <c r="V22" i="25"/>
  <c r="V23" i="25"/>
  <c r="V31" i="25"/>
  <c r="U26" i="25"/>
  <c r="U27" i="25"/>
  <c r="U22" i="25"/>
  <c r="U23" i="25"/>
  <c r="U31" i="25"/>
  <c r="T26" i="25"/>
  <c r="T27" i="25"/>
  <c r="T22" i="25"/>
  <c r="T23" i="25"/>
  <c r="T31" i="25"/>
  <c r="S26" i="25"/>
  <c r="S27" i="25"/>
  <c r="S22" i="25"/>
  <c r="S23" i="25"/>
  <c r="S31" i="25"/>
  <c r="R26" i="25"/>
  <c r="R27" i="25"/>
  <c r="R22" i="25"/>
  <c r="R23" i="25"/>
  <c r="R31" i="25"/>
  <c r="Q26" i="25"/>
  <c r="Q27" i="25"/>
  <c r="Q22" i="25"/>
  <c r="Q23" i="25"/>
  <c r="Q31" i="25"/>
  <c r="P26" i="25"/>
  <c r="P27" i="25"/>
  <c r="P22" i="25"/>
  <c r="P23" i="25"/>
  <c r="P31" i="25"/>
  <c r="O26" i="25"/>
  <c r="O27" i="25"/>
  <c r="O22" i="25"/>
  <c r="O23" i="25"/>
  <c r="O31" i="25"/>
  <c r="N26" i="25"/>
  <c r="N27" i="25"/>
  <c r="N22" i="25"/>
  <c r="N23" i="25"/>
  <c r="N31" i="25"/>
  <c r="M26" i="25"/>
  <c r="M27" i="25"/>
  <c r="M22" i="25"/>
  <c r="M23" i="25"/>
  <c r="M31" i="25"/>
  <c r="L26" i="25"/>
  <c r="L27" i="25"/>
  <c r="L22" i="25"/>
  <c r="L23" i="25"/>
  <c r="L31" i="25"/>
  <c r="K26" i="25"/>
  <c r="K27" i="25"/>
  <c r="K22" i="25"/>
  <c r="K23" i="25"/>
  <c r="K31" i="25"/>
  <c r="J26" i="25"/>
  <c r="J27" i="25"/>
  <c r="J22" i="25"/>
  <c r="J23" i="25"/>
  <c r="J31" i="25"/>
  <c r="I26" i="25"/>
  <c r="I27" i="25"/>
  <c r="I22" i="25"/>
  <c r="I23" i="25"/>
  <c r="I31" i="25"/>
  <c r="H26" i="25"/>
  <c r="H27" i="25"/>
  <c r="H22" i="25"/>
  <c r="H23" i="25"/>
  <c r="H31" i="25"/>
  <c r="G26" i="25"/>
  <c r="G27" i="25"/>
  <c r="G22" i="25"/>
  <c r="G23" i="25"/>
  <c r="G31" i="25"/>
  <c r="F26" i="25"/>
  <c r="F27" i="25"/>
  <c r="F22" i="25"/>
  <c r="F23" i="25"/>
  <c r="F31" i="25"/>
  <c r="E26" i="25"/>
  <c r="E27" i="25"/>
  <c r="E22" i="25"/>
  <c r="E23" i="25"/>
  <c r="E31" i="25"/>
  <c r="D26" i="25"/>
  <c r="D27" i="25"/>
  <c r="D22" i="25"/>
  <c r="D23" i="25"/>
  <c r="D31" i="25"/>
  <c r="C26" i="25"/>
  <c r="C27" i="25"/>
  <c r="C22" i="25"/>
  <c r="C23" i="25"/>
  <c r="C31" i="25"/>
  <c r="B26" i="25"/>
  <c r="B27" i="25"/>
  <c r="B22" i="25"/>
  <c r="B23" i="25"/>
  <c r="B31" i="25"/>
  <c r="AH18" i="25"/>
  <c r="AH19" i="25"/>
  <c r="AH14" i="25"/>
  <c r="AH15" i="25"/>
  <c r="AH30" i="25"/>
  <c r="AG18" i="25"/>
  <c r="AG19" i="25"/>
  <c r="AG14" i="25"/>
  <c r="AG15" i="25"/>
  <c r="AG30" i="25"/>
  <c r="AF18" i="25"/>
  <c r="AF19" i="25"/>
  <c r="AF14" i="25"/>
  <c r="AF15" i="25"/>
  <c r="AF30" i="25"/>
  <c r="AE18" i="25"/>
  <c r="AE19" i="25"/>
  <c r="AE14" i="25"/>
  <c r="AE15" i="25"/>
  <c r="AE30" i="25"/>
  <c r="AD18" i="25"/>
  <c r="AD19" i="25"/>
  <c r="AD14" i="25"/>
  <c r="AD15" i="25"/>
  <c r="AD30" i="25"/>
  <c r="AC18" i="25"/>
  <c r="AC19" i="25"/>
  <c r="AC14" i="25"/>
  <c r="AC15" i="25"/>
  <c r="AC30" i="25"/>
  <c r="AB18" i="25"/>
  <c r="AB19" i="25"/>
  <c r="AB14" i="25"/>
  <c r="AB15" i="25"/>
  <c r="AB30" i="25"/>
  <c r="AA18" i="25"/>
  <c r="AA19" i="25"/>
  <c r="AA14" i="25"/>
  <c r="AA15" i="25"/>
  <c r="AA30" i="25"/>
  <c r="Z18" i="25"/>
  <c r="Z19" i="25"/>
  <c r="Z14" i="25"/>
  <c r="Z15" i="25"/>
  <c r="Z30" i="25"/>
  <c r="Y18" i="25"/>
  <c r="Y19" i="25"/>
  <c r="Y14" i="25"/>
  <c r="Y15" i="25"/>
  <c r="Y30" i="25"/>
  <c r="X18" i="25"/>
  <c r="X19" i="25"/>
  <c r="X14" i="25"/>
  <c r="X15" i="25"/>
  <c r="X30" i="25"/>
  <c r="W18" i="25"/>
  <c r="W19" i="25"/>
  <c r="W14" i="25"/>
  <c r="W15" i="25"/>
  <c r="W30" i="25"/>
  <c r="V18" i="25"/>
  <c r="V19" i="25"/>
  <c r="V14" i="25"/>
  <c r="V15" i="25"/>
  <c r="V30" i="25"/>
  <c r="U18" i="25"/>
  <c r="U19" i="25"/>
  <c r="U14" i="25"/>
  <c r="U15" i="25"/>
  <c r="U30" i="25"/>
  <c r="T18" i="25"/>
  <c r="T19" i="25"/>
  <c r="T14" i="25"/>
  <c r="T15" i="25"/>
  <c r="T30" i="25"/>
  <c r="S18" i="25"/>
  <c r="S19" i="25"/>
  <c r="S14" i="25"/>
  <c r="S15" i="25"/>
  <c r="S30" i="25"/>
  <c r="R18" i="25"/>
  <c r="R19" i="25"/>
  <c r="R14" i="25"/>
  <c r="R15" i="25"/>
  <c r="R30" i="25"/>
  <c r="Q18" i="25"/>
  <c r="Q19" i="25"/>
  <c r="Q14" i="25"/>
  <c r="Q15" i="25"/>
  <c r="Q30" i="25"/>
  <c r="P18" i="25"/>
  <c r="P19" i="25"/>
  <c r="P14" i="25"/>
  <c r="P15" i="25"/>
  <c r="P30" i="25"/>
  <c r="O18" i="25"/>
  <c r="O19" i="25"/>
  <c r="O14" i="25"/>
  <c r="O15" i="25"/>
  <c r="O30" i="25"/>
  <c r="N18" i="25"/>
  <c r="N19" i="25"/>
  <c r="N14" i="25"/>
  <c r="N15" i="25"/>
  <c r="N30" i="25"/>
  <c r="M18" i="25"/>
  <c r="M19" i="25"/>
  <c r="M14" i="25"/>
  <c r="M15" i="25"/>
  <c r="M30" i="25"/>
  <c r="L18" i="25"/>
  <c r="L19" i="25"/>
  <c r="L14" i="25"/>
  <c r="L15" i="25"/>
  <c r="L30" i="25"/>
  <c r="K18" i="25"/>
  <c r="K19" i="25"/>
  <c r="K14" i="25"/>
  <c r="K15" i="25"/>
  <c r="K30" i="25"/>
  <c r="J18" i="25"/>
  <c r="J19" i="25"/>
  <c r="J14" i="25"/>
  <c r="J15" i="25"/>
  <c r="J30" i="25"/>
  <c r="I18" i="25"/>
  <c r="I19" i="25"/>
  <c r="I14" i="25"/>
  <c r="I15" i="25"/>
  <c r="I30" i="25"/>
  <c r="H18" i="25"/>
  <c r="H19" i="25"/>
  <c r="H14" i="25"/>
  <c r="H15" i="25"/>
  <c r="H30" i="25"/>
  <c r="G18" i="25"/>
  <c r="G19" i="25"/>
  <c r="G14" i="25"/>
  <c r="G15" i="25"/>
  <c r="G30" i="25"/>
  <c r="F18" i="25"/>
  <c r="F19" i="25"/>
  <c r="F14" i="25"/>
  <c r="F15" i="25"/>
  <c r="F30" i="25"/>
  <c r="E18" i="25"/>
  <c r="E19" i="25"/>
  <c r="E14" i="25"/>
  <c r="E15" i="25"/>
  <c r="E30" i="25"/>
  <c r="D18" i="25"/>
  <c r="D19" i="25"/>
  <c r="D14" i="25"/>
  <c r="D15" i="25"/>
  <c r="D30" i="25"/>
  <c r="C18" i="25"/>
  <c r="C19" i="25"/>
  <c r="C14" i="25"/>
  <c r="C15" i="25"/>
  <c r="C30" i="25"/>
  <c r="B18" i="25"/>
  <c r="B19" i="25"/>
  <c r="B14" i="25"/>
  <c r="B15" i="25"/>
  <c r="B30" i="25"/>
  <c r="AH28" i="25"/>
  <c r="AG28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H10" i="25"/>
  <c r="AH11" i="25"/>
  <c r="AG10" i="25"/>
  <c r="AG11" i="25"/>
  <c r="AF10" i="25"/>
  <c r="AF11" i="25"/>
  <c r="AE10" i="25"/>
  <c r="AE11" i="25"/>
  <c r="AD10" i="25"/>
  <c r="AD11" i="25"/>
  <c r="AC10" i="25"/>
  <c r="AC11" i="25"/>
  <c r="AB10" i="25"/>
  <c r="AB11" i="25"/>
  <c r="AA10" i="25"/>
  <c r="AA11" i="25"/>
  <c r="Z10" i="25"/>
  <c r="Z11" i="25"/>
  <c r="Y10" i="25"/>
  <c r="Y11" i="25"/>
  <c r="X10" i="25"/>
  <c r="X11" i="25"/>
  <c r="W10" i="25"/>
  <c r="W11" i="25"/>
  <c r="V10" i="25"/>
  <c r="V11" i="25"/>
  <c r="U10" i="25"/>
  <c r="U11" i="25"/>
  <c r="T10" i="25"/>
  <c r="T11" i="25"/>
  <c r="S10" i="25"/>
  <c r="S11" i="25"/>
  <c r="R10" i="25"/>
  <c r="R11" i="25"/>
  <c r="Q10" i="25"/>
  <c r="Q11" i="25"/>
  <c r="P10" i="25"/>
  <c r="P11" i="25"/>
  <c r="O10" i="25"/>
  <c r="O11" i="25"/>
  <c r="N10" i="25"/>
  <c r="N11" i="25"/>
  <c r="M10" i="25"/>
  <c r="M11" i="25"/>
  <c r="L10" i="25"/>
  <c r="L11" i="25"/>
  <c r="K10" i="25"/>
  <c r="K11" i="25"/>
  <c r="J10" i="25"/>
  <c r="J11" i="25"/>
  <c r="I10" i="25"/>
  <c r="I11" i="25"/>
  <c r="H10" i="25"/>
  <c r="H11" i="25"/>
  <c r="G10" i="25"/>
  <c r="G11" i="25"/>
  <c r="F10" i="25"/>
  <c r="F11" i="25"/>
  <c r="E10" i="25"/>
  <c r="E11" i="25"/>
  <c r="D10" i="25"/>
  <c r="D11" i="25"/>
  <c r="C10" i="25"/>
  <c r="C11" i="25"/>
  <c r="B10" i="25"/>
  <c r="B11" i="25"/>
  <c r="S18" i="24"/>
  <c r="S19" i="24"/>
  <c r="H41" i="24"/>
  <c r="G41" i="24"/>
  <c r="I41" i="24"/>
  <c r="R18" i="24"/>
  <c r="R19" i="24"/>
  <c r="H40" i="24"/>
  <c r="G40" i="24"/>
  <c r="I40" i="24"/>
  <c r="Q18" i="24"/>
  <c r="Q19" i="24"/>
  <c r="H39" i="24"/>
  <c r="G39" i="24"/>
  <c r="I39" i="24"/>
  <c r="P18" i="24"/>
  <c r="P19" i="24"/>
  <c r="H38" i="24"/>
  <c r="G38" i="24"/>
  <c r="I38" i="24"/>
  <c r="O18" i="24"/>
  <c r="O19" i="24"/>
  <c r="H37" i="24"/>
  <c r="G37" i="24"/>
  <c r="I37" i="24"/>
  <c r="C18" i="24"/>
  <c r="C19" i="24"/>
  <c r="H36" i="24"/>
  <c r="G36" i="24"/>
  <c r="I36" i="24"/>
  <c r="B18" i="24"/>
  <c r="B19" i="24"/>
  <c r="H35" i="24"/>
  <c r="G35" i="24"/>
  <c r="I35" i="24"/>
  <c r="AH26" i="24"/>
  <c r="AH27" i="24"/>
  <c r="AH22" i="24"/>
  <c r="AH23" i="24"/>
  <c r="AH31" i="24"/>
  <c r="AG26" i="24"/>
  <c r="AG27" i="24"/>
  <c r="AG22" i="24"/>
  <c r="AG23" i="24"/>
  <c r="AG31" i="24"/>
  <c r="AF26" i="24"/>
  <c r="AF27" i="24"/>
  <c r="AF22" i="24"/>
  <c r="AF23" i="24"/>
  <c r="AF31" i="24"/>
  <c r="AE26" i="24"/>
  <c r="AE27" i="24"/>
  <c r="AE22" i="24"/>
  <c r="AE23" i="24"/>
  <c r="AE31" i="24"/>
  <c r="AD26" i="24"/>
  <c r="AD27" i="24"/>
  <c r="AD22" i="24"/>
  <c r="AD23" i="24"/>
  <c r="AD31" i="24"/>
  <c r="AC26" i="24"/>
  <c r="AC27" i="24"/>
  <c r="AC22" i="24"/>
  <c r="AC23" i="24"/>
  <c r="AC31" i="24"/>
  <c r="AB26" i="24"/>
  <c r="AB27" i="24"/>
  <c r="AB22" i="24"/>
  <c r="AB23" i="24"/>
  <c r="AB31" i="24"/>
  <c r="AA26" i="24"/>
  <c r="AA27" i="24"/>
  <c r="AA22" i="24"/>
  <c r="AA23" i="24"/>
  <c r="AA31" i="24"/>
  <c r="Z26" i="24"/>
  <c r="Z27" i="24"/>
  <c r="Z22" i="24"/>
  <c r="Z23" i="24"/>
  <c r="Z31" i="24"/>
  <c r="Y26" i="24"/>
  <c r="Y27" i="24"/>
  <c r="Y22" i="24"/>
  <c r="Y23" i="24"/>
  <c r="Y31" i="24"/>
  <c r="X26" i="24"/>
  <c r="X27" i="24"/>
  <c r="X22" i="24"/>
  <c r="X23" i="24"/>
  <c r="X31" i="24"/>
  <c r="W26" i="24"/>
  <c r="W27" i="24"/>
  <c r="W22" i="24"/>
  <c r="W23" i="24"/>
  <c r="W31" i="24"/>
  <c r="V26" i="24"/>
  <c r="V27" i="24"/>
  <c r="V22" i="24"/>
  <c r="V23" i="24"/>
  <c r="V31" i="24"/>
  <c r="U26" i="24"/>
  <c r="U27" i="24"/>
  <c r="U22" i="24"/>
  <c r="U23" i="24"/>
  <c r="U31" i="24"/>
  <c r="T26" i="24"/>
  <c r="T27" i="24"/>
  <c r="T22" i="24"/>
  <c r="T23" i="24"/>
  <c r="T31" i="24"/>
  <c r="S26" i="24"/>
  <c r="S27" i="24"/>
  <c r="S22" i="24"/>
  <c r="S23" i="24"/>
  <c r="S31" i="24"/>
  <c r="R26" i="24"/>
  <c r="R27" i="24"/>
  <c r="R22" i="24"/>
  <c r="R23" i="24"/>
  <c r="R31" i="24"/>
  <c r="Q26" i="24"/>
  <c r="Q27" i="24"/>
  <c r="Q22" i="24"/>
  <c r="Q23" i="24"/>
  <c r="Q31" i="24"/>
  <c r="P26" i="24"/>
  <c r="P27" i="24"/>
  <c r="P22" i="24"/>
  <c r="P23" i="24"/>
  <c r="P31" i="24"/>
  <c r="O26" i="24"/>
  <c r="O27" i="24"/>
  <c r="O22" i="24"/>
  <c r="O23" i="24"/>
  <c r="O31" i="24"/>
  <c r="N26" i="24"/>
  <c r="N27" i="24"/>
  <c r="N22" i="24"/>
  <c r="N23" i="24"/>
  <c r="N31" i="24"/>
  <c r="M26" i="24"/>
  <c r="M27" i="24"/>
  <c r="M22" i="24"/>
  <c r="M23" i="24"/>
  <c r="M31" i="24"/>
  <c r="L26" i="24"/>
  <c r="L27" i="24"/>
  <c r="L22" i="24"/>
  <c r="L23" i="24"/>
  <c r="L31" i="24"/>
  <c r="K26" i="24"/>
  <c r="K27" i="24"/>
  <c r="K22" i="24"/>
  <c r="K23" i="24"/>
  <c r="K31" i="24"/>
  <c r="J26" i="24"/>
  <c r="J27" i="24"/>
  <c r="J22" i="24"/>
  <c r="J23" i="24"/>
  <c r="J31" i="24"/>
  <c r="I26" i="24"/>
  <c r="I27" i="24"/>
  <c r="I22" i="24"/>
  <c r="I23" i="24"/>
  <c r="I31" i="24"/>
  <c r="H26" i="24"/>
  <c r="H27" i="24"/>
  <c r="H22" i="24"/>
  <c r="H23" i="24"/>
  <c r="H31" i="24"/>
  <c r="G26" i="24"/>
  <c r="G27" i="24"/>
  <c r="G22" i="24"/>
  <c r="G23" i="24"/>
  <c r="G31" i="24"/>
  <c r="F26" i="24"/>
  <c r="F27" i="24"/>
  <c r="F22" i="24"/>
  <c r="F23" i="24"/>
  <c r="F31" i="24"/>
  <c r="E26" i="24"/>
  <c r="E27" i="24"/>
  <c r="E22" i="24"/>
  <c r="E23" i="24"/>
  <c r="E31" i="24"/>
  <c r="D26" i="24"/>
  <c r="D27" i="24"/>
  <c r="D22" i="24"/>
  <c r="D23" i="24"/>
  <c r="D31" i="24"/>
  <c r="C26" i="24"/>
  <c r="C27" i="24"/>
  <c r="C22" i="24"/>
  <c r="C23" i="24"/>
  <c r="C31" i="24"/>
  <c r="B26" i="24"/>
  <c r="B27" i="24"/>
  <c r="B22" i="24"/>
  <c r="B23" i="24"/>
  <c r="B31" i="24"/>
  <c r="AH18" i="24"/>
  <c r="AH19" i="24"/>
  <c r="AH14" i="24"/>
  <c r="AH15" i="24"/>
  <c r="AH30" i="24"/>
  <c r="AG18" i="24"/>
  <c r="AG19" i="24"/>
  <c r="AG14" i="24"/>
  <c r="AG15" i="24"/>
  <c r="AG30" i="24"/>
  <c r="AF18" i="24"/>
  <c r="AF19" i="24"/>
  <c r="AF14" i="24"/>
  <c r="AF15" i="24"/>
  <c r="AF30" i="24"/>
  <c r="AE18" i="24"/>
  <c r="AE19" i="24"/>
  <c r="AE14" i="24"/>
  <c r="AE15" i="24"/>
  <c r="AE30" i="24"/>
  <c r="AD18" i="24"/>
  <c r="AD19" i="24"/>
  <c r="AD14" i="24"/>
  <c r="AD15" i="24"/>
  <c r="AD30" i="24"/>
  <c r="AC18" i="24"/>
  <c r="AC19" i="24"/>
  <c r="AC14" i="24"/>
  <c r="AC15" i="24"/>
  <c r="AC30" i="24"/>
  <c r="AB18" i="24"/>
  <c r="AB19" i="24"/>
  <c r="AB14" i="24"/>
  <c r="AB15" i="24"/>
  <c r="AB30" i="24"/>
  <c r="AA18" i="24"/>
  <c r="AA19" i="24"/>
  <c r="AA14" i="24"/>
  <c r="AA15" i="24"/>
  <c r="AA30" i="24"/>
  <c r="Z18" i="24"/>
  <c r="Z19" i="24"/>
  <c r="Z14" i="24"/>
  <c r="Z15" i="24"/>
  <c r="Z30" i="24"/>
  <c r="Y18" i="24"/>
  <c r="Y19" i="24"/>
  <c r="Y14" i="24"/>
  <c r="Y15" i="24"/>
  <c r="Y30" i="24"/>
  <c r="X18" i="24"/>
  <c r="X19" i="24"/>
  <c r="X14" i="24"/>
  <c r="X15" i="24"/>
  <c r="X30" i="24"/>
  <c r="W18" i="24"/>
  <c r="W19" i="24"/>
  <c r="W14" i="24"/>
  <c r="W15" i="24"/>
  <c r="W30" i="24"/>
  <c r="V18" i="24"/>
  <c r="V19" i="24"/>
  <c r="V14" i="24"/>
  <c r="V15" i="24"/>
  <c r="V30" i="24"/>
  <c r="U18" i="24"/>
  <c r="U19" i="24"/>
  <c r="U14" i="24"/>
  <c r="U15" i="24"/>
  <c r="U30" i="24"/>
  <c r="T18" i="24"/>
  <c r="T19" i="24"/>
  <c r="T14" i="24"/>
  <c r="T15" i="24"/>
  <c r="T30" i="24"/>
  <c r="S14" i="24"/>
  <c r="S15" i="24"/>
  <c r="S30" i="24"/>
  <c r="R14" i="24"/>
  <c r="R15" i="24"/>
  <c r="R30" i="24"/>
  <c r="Q14" i="24"/>
  <c r="Q15" i="24"/>
  <c r="Q30" i="24"/>
  <c r="P14" i="24"/>
  <c r="P15" i="24"/>
  <c r="P30" i="24"/>
  <c r="O14" i="24"/>
  <c r="O15" i="24"/>
  <c r="O30" i="24"/>
  <c r="N18" i="24"/>
  <c r="N19" i="24"/>
  <c r="N14" i="24"/>
  <c r="N15" i="24"/>
  <c r="N30" i="24"/>
  <c r="M18" i="24"/>
  <c r="M19" i="24"/>
  <c r="M14" i="24"/>
  <c r="M15" i="24"/>
  <c r="M30" i="24"/>
  <c r="L18" i="24"/>
  <c r="L19" i="24"/>
  <c r="L14" i="24"/>
  <c r="L15" i="24"/>
  <c r="L30" i="24"/>
  <c r="K18" i="24"/>
  <c r="K19" i="24"/>
  <c r="K14" i="24"/>
  <c r="K15" i="24"/>
  <c r="K30" i="24"/>
  <c r="J18" i="24"/>
  <c r="J19" i="24"/>
  <c r="J14" i="24"/>
  <c r="J15" i="24"/>
  <c r="J30" i="24"/>
  <c r="I18" i="24"/>
  <c r="I19" i="24"/>
  <c r="I14" i="24"/>
  <c r="I15" i="24"/>
  <c r="I30" i="24"/>
  <c r="H18" i="24"/>
  <c r="H19" i="24"/>
  <c r="H14" i="24"/>
  <c r="H15" i="24"/>
  <c r="H30" i="24"/>
  <c r="G18" i="24"/>
  <c r="G19" i="24"/>
  <c r="G14" i="24"/>
  <c r="G15" i="24"/>
  <c r="G30" i="24"/>
  <c r="F18" i="24"/>
  <c r="F19" i="24"/>
  <c r="F14" i="24"/>
  <c r="F15" i="24"/>
  <c r="F30" i="24"/>
  <c r="E18" i="24"/>
  <c r="E19" i="24"/>
  <c r="E14" i="24"/>
  <c r="E15" i="24"/>
  <c r="E30" i="24"/>
  <c r="D18" i="24"/>
  <c r="D19" i="24"/>
  <c r="D14" i="24"/>
  <c r="D15" i="24"/>
  <c r="D30" i="24"/>
  <c r="C14" i="24"/>
  <c r="C15" i="24"/>
  <c r="C30" i="24"/>
  <c r="B14" i="24"/>
  <c r="B15" i="24"/>
  <c r="B30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AH20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H10" i="24"/>
  <c r="AH11" i="24"/>
  <c r="AG10" i="24"/>
  <c r="AG11" i="24"/>
  <c r="AF10" i="24"/>
  <c r="AF11" i="24"/>
  <c r="AE10" i="24"/>
  <c r="AE11" i="24"/>
  <c r="AD10" i="24"/>
  <c r="AD11" i="24"/>
  <c r="AC10" i="24"/>
  <c r="AC11" i="24"/>
  <c r="AB10" i="24"/>
  <c r="AB11" i="24"/>
  <c r="AA10" i="24"/>
  <c r="AA11" i="24"/>
  <c r="Z10" i="24"/>
  <c r="Z11" i="24"/>
  <c r="Y10" i="24"/>
  <c r="Y11" i="24"/>
  <c r="X10" i="24"/>
  <c r="X11" i="24"/>
  <c r="W10" i="24"/>
  <c r="W11" i="24"/>
  <c r="V10" i="24"/>
  <c r="V11" i="24"/>
  <c r="U10" i="24"/>
  <c r="U11" i="24"/>
  <c r="T10" i="24"/>
  <c r="T11" i="24"/>
  <c r="S10" i="24"/>
  <c r="S11" i="24"/>
  <c r="R10" i="24"/>
  <c r="R11" i="24"/>
  <c r="Q10" i="24"/>
  <c r="Q11" i="24"/>
  <c r="P10" i="24"/>
  <c r="P11" i="24"/>
  <c r="O10" i="24"/>
  <c r="O11" i="24"/>
  <c r="N10" i="24"/>
  <c r="N11" i="24"/>
  <c r="M10" i="24"/>
  <c r="M11" i="24"/>
  <c r="L10" i="24"/>
  <c r="L11" i="24"/>
  <c r="K10" i="24"/>
  <c r="K11" i="24"/>
  <c r="J10" i="24"/>
  <c r="J11" i="24"/>
  <c r="I10" i="24"/>
  <c r="I11" i="24"/>
  <c r="H10" i="24"/>
  <c r="H11" i="24"/>
  <c r="G10" i="24"/>
  <c r="G11" i="24"/>
  <c r="F10" i="24"/>
  <c r="F11" i="24"/>
  <c r="E10" i="24"/>
  <c r="E11" i="24"/>
  <c r="D10" i="24"/>
  <c r="D11" i="24"/>
  <c r="C10" i="24"/>
  <c r="C11" i="24"/>
  <c r="B10" i="24"/>
  <c r="B11" i="24"/>
  <c r="AH26" i="23"/>
  <c r="AH27" i="23"/>
  <c r="AH22" i="23"/>
  <c r="AH23" i="23"/>
  <c r="AH31" i="23"/>
  <c r="AG26" i="23"/>
  <c r="AG27" i="23"/>
  <c r="AG22" i="23"/>
  <c r="AG23" i="23"/>
  <c r="AG31" i="23"/>
  <c r="AF26" i="23"/>
  <c r="AF27" i="23"/>
  <c r="AF22" i="23"/>
  <c r="AF23" i="23"/>
  <c r="AF31" i="23"/>
  <c r="AE26" i="23"/>
  <c r="AE27" i="23"/>
  <c r="AE22" i="23"/>
  <c r="AE23" i="23"/>
  <c r="AE31" i="23"/>
  <c r="AD26" i="23"/>
  <c r="AD27" i="23"/>
  <c r="AD22" i="23"/>
  <c r="AD23" i="23"/>
  <c r="AD31" i="23"/>
  <c r="AC26" i="23"/>
  <c r="AC27" i="23"/>
  <c r="AC22" i="23"/>
  <c r="AC23" i="23"/>
  <c r="AC31" i="23"/>
  <c r="AB26" i="23"/>
  <c r="AB27" i="23"/>
  <c r="AB22" i="23"/>
  <c r="AB23" i="23"/>
  <c r="AB31" i="23"/>
  <c r="AA26" i="23"/>
  <c r="AA27" i="23"/>
  <c r="AA22" i="23"/>
  <c r="AA23" i="23"/>
  <c r="AA31" i="23"/>
  <c r="Z26" i="23"/>
  <c r="Z27" i="23"/>
  <c r="Z22" i="23"/>
  <c r="Z23" i="23"/>
  <c r="Z31" i="23"/>
  <c r="Y26" i="23"/>
  <c r="Y27" i="23"/>
  <c r="Y22" i="23"/>
  <c r="Y23" i="23"/>
  <c r="Y31" i="23"/>
  <c r="X26" i="23"/>
  <c r="X27" i="23"/>
  <c r="X22" i="23"/>
  <c r="X23" i="23"/>
  <c r="X31" i="23"/>
  <c r="W26" i="23"/>
  <c r="W27" i="23"/>
  <c r="W22" i="23"/>
  <c r="W23" i="23"/>
  <c r="W31" i="23"/>
  <c r="V26" i="23"/>
  <c r="V27" i="23"/>
  <c r="V22" i="23"/>
  <c r="V23" i="23"/>
  <c r="V31" i="23"/>
  <c r="U26" i="23"/>
  <c r="U27" i="23"/>
  <c r="U22" i="23"/>
  <c r="U23" i="23"/>
  <c r="U31" i="23"/>
  <c r="T26" i="23"/>
  <c r="T27" i="23"/>
  <c r="T22" i="23"/>
  <c r="T23" i="23"/>
  <c r="T31" i="23"/>
  <c r="S26" i="23"/>
  <c r="S27" i="23"/>
  <c r="S22" i="23"/>
  <c r="S23" i="23"/>
  <c r="S31" i="23"/>
  <c r="R26" i="23"/>
  <c r="R27" i="23"/>
  <c r="R22" i="23"/>
  <c r="R23" i="23"/>
  <c r="R31" i="23"/>
  <c r="Q26" i="23"/>
  <c r="Q27" i="23"/>
  <c r="Q22" i="23"/>
  <c r="Q23" i="23"/>
  <c r="Q31" i="23"/>
  <c r="P26" i="23"/>
  <c r="P27" i="23"/>
  <c r="P22" i="23"/>
  <c r="P23" i="23"/>
  <c r="P31" i="23"/>
  <c r="O26" i="23"/>
  <c r="O27" i="23"/>
  <c r="O22" i="23"/>
  <c r="O23" i="23"/>
  <c r="O31" i="23"/>
  <c r="N26" i="23"/>
  <c r="N27" i="23"/>
  <c r="N22" i="23"/>
  <c r="N23" i="23"/>
  <c r="N31" i="23"/>
  <c r="M26" i="23"/>
  <c r="M27" i="23"/>
  <c r="M22" i="23"/>
  <c r="M23" i="23"/>
  <c r="M31" i="23"/>
  <c r="L26" i="23"/>
  <c r="L27" i="23"/>
  <c r="L22" i="23"/>
  <c r="L23" i="23"/>
  <c r="L31" i="23"/>
  <c r="K26" i="23"/>
  <c r="K27" i="23"/>
  <c r="K22" i="23"/>
  <c r="K23" i="23"/>
  <c r="K31" i="23"/>
  <c r="J26" i="23"/>
  <c r="J27" i="23"/>
  <c r="J22" i="23"/>
  <c r="J23" i="23"/>
  <c r="J31" i="23"/>
  <c r="I26" i="23"/>
  <c r="I27" i="23"/>
  <c r="I22" i="23"/>
  <c r="I23" i="23"/>
  <c r="I31" i="23"/>
  <c r="H26" i="23"/>
  <c r="H27" i="23"/>
  <c r="H22" i="23"/>
  <c r="H23" i="23"/>
  <c r="H31" i="23"/>
  <c r="G26" i="23"/>
  <c r="G27" i="23"/>
  <c r="G22" i="23"/>
  <c r="G23" i="23"/>
  <c r="G31" i="23"/>
  <c r="F26" i="23"/>
  <c r="F27" i="23"/>
  <c r="F22" i="23"/>
  <c r="F23" i="23"/>
  <c r="F31" i="23"/>
  <c r="E26" i="23"/>
  <c r="E27" i="23"/>
  <c r="E22" i="23"/>
  <c r="E23" i="23"/>
  <c r="E31" i="23"/>
  <c r="D26" i="23"/>
  <c r="D27" i="23"/>
  <c r="D22" i="23"/>
  <c r="D23" i="23"/>
  <c r="D31" i="23"/>
  <c r="C26" i="23"/>
  <c r="C27" i="23"/>
  <c r="C22" i="23"/>
  <c r="C23" i="23"/>
  <c r="C31" i="23"/>
  <c r="B26" i="23"/>
  <c r="B27" i="23"/>
  <c r="B22" i="23"/>
  <c r="B23" i="23"/>
  <c r="B31" i="23"/>
  <c r="AH18" i="23"/>
  <c r="AH19" i="23"/>
  <c r="AH14" i="23"/>
  <c r="AH15" i="23"/>
  <c r="AH30" i="23"/>
  <c r="AG18" i="23"/>
  <c r="AG19" i="23"/>
  <c r="AG14" i="23"/>
  <c r="AG15" i="23"/>
  <c r="AG30" i="23"/>
  <c r="AF18" i="23"/>
  <c r="AF19" i="23"/>
  <c r="AF14" i="23"/>
  <c r="AF15" i="23"/>
  <c r="AF30" i="23"/>
  <c r="AE18" i="23"/>
  <c r="AE19" i="23"/>
  <c r="AE14" i="23"/>
  <c r="AE15" i="23"/>
  <c r="AE30" i="23"/>
  <c r="AD18" i="23"/>
  <c r="AD19" i="23"/>
  <c r="AD14" i="23"/>
  <c r="AD15" i="23"/>
  <c r="AD30" i="23"/>
  <c r="AC18" i="23"/>
  <c r="AC19" i="23"/>
  <c r="AC14" i="23"/>
  <c r="AC15" i="23"/>
  <c r="AC30" i="23"/>
  <c r="AB18" i="23"/>
  <c r="AB19" i="23"/>
  <c r="AB14" i="23"/>
  <c r="AB15" i="23"/>
  <c r="AB30" i="23"/>
  <c r="AA18" i="23"/>
  <c r="AA19" i="23"/>
  <c r="AA14" i="23"/>
  <c r="AA15" i="23"/>
  <c r="AA30" i="23"/>
  <c r="Z18" i="23"/>
  <c r="Z19" i="23"/>
  <c r="Z14" i="23"/>
  <c r="Z15" i="23"/>
  <c r="Z30" i="23"/>
  <c r="Y18" i="23"/>
  <c r="Y19" i="23"/>
  <c r="Y14" i="23"/>
  <c r="Y15" i="23"/>
  <c r="Y30" i="23"/>
  <c r="X18" i="23"/>
  <c r="X19" i="23"/>
  <c r="X14" i="23"/>
  <c r="X15" i="23"/>
  <c r="X30" i="23"/>
  <c r="W18" i="23"/>
  <c r="W19" i="23"/>
  <c r="W14" i="23"/>
  <c r="W15" i="23"/>
  <c r="W30" i="23"/>
  <c r="V18" i="23"/>
  <c r="V19" i="23"/>
  <c r="V14" i="23"/>
  <c r="V15" i="23"/>
  <c r="V30" i="23"/>
  <c r="U18" i="23"/>
  <c r="U19" i="23"/>
  <c r="U14" i="23"/>
  <c r="U15" i="23"/>
  <c r="U30" i="23"/>
  <c r="T18" i="23"/>
  <c r="T19" i="23"/>
  <c r="T14" i="23"/>
  <c r="T15" i="23"/>
  <c r="T30" i="23"/>
  <c r="S18" i="23"/>
  <c r="S19" i="23"/>
  <c r="S14" i="23"/>
  <c r="S15" i="23"/>
  <c r="S30" i="23"/>
  <c r="R18" i="23"/>
  <c r="R19" i="23"/>
  <c r="R14" i="23"/>
  <c r="R15" i="23"/>
  <c r="R30" i="23"/>
  <c r="Q18" i="23"/>
  <c r="Q19" i="23"/>
  <c r="Q14" i="23"/>
  <c r="Q15" i="23"/>
  <c r="Q30" i="23"/>
  <c r="P18" i="23"/>
  <c r="P19" i="23"/>
  <c r="P14" i="23"/>
  <c r="P15" i="23"/>
  <c r="P30" i="23"/>
  <c r="O18" i="23"/>
  <c r="O19" i="23"/>
  <c r="O14" i="23"/>
  <c r="O15" i="23"/>
  <c r="O30" i="23"/>
  <c r="N18" i="23"/>
  <c r="N19" i="23"/>
  <c r="N14" i="23"/>
  <c r="N15" i="23"/>
  <c r="N30" i="23"/>
  <c r="M18" i="23"/>
  <c r="M19" i="23"/>
  <c r="M14" i="23"/>
  <c r="M15" i="23"/>
  <c r="M30" i="23"/>
  <c r="L18" i="23"/>
  <c r="L19" i="23"/>
  <c r="L14" i="23"/>
  <c r="L15" i="23"/>
  <c r="L30" i="23"/>
  <c r="K18" i="23"/>
  <c r="K19" i="23"/>
  <c r="K14" i="23"/>
  <c r="K15" i="23"/>
  <c r="K30" i="23"/>
  <c r="J18" i="23"/>
  <c r="J19" i="23"/>
  <c r="J14" i="23"/>
  <c r="J15" i="23"/>
  <c r="J30" i="23"/>
  <c r="I18" i="23"/>
  <c r="I19" i="23"/>
  <c r="I14" i="23"/>
  <c r="I15" i="23"/>
  <c r="I30" i="23"/>
  <c r="H18" i="23"/>
  <c r="H19" i="23"/>
  <c r="H14" i="23"/>
  <c r="H15" i="23"/>
  <c r="H30" i="23"/>
  <c r="G18" i="23"/>
  <c r="G19" i="23"/>
  <c r="G14" i="23"/>
  <c r="G15" i="23"/>
  <c r="G30" i="23"/>
  <c r="F18" i="23"/>
  <c r="F19" i="23"/>
  <c r="F14" i="23"/>
  <c r="F15" i="23"/>
  <c r="F30" i="23"/>
  <c r="E18" i="23"/>
  <c r="E19" i="23"/>
  <c r="E14" i="23"/>
  <c r="E15" i="23"/>
  <c r="E30" i="23"/>
  <c r="D18" i="23"/>
  <c r="D19" i="23"/>
  <c r="D14" i="23"/>
  <c r="D15" i="23"/>
  <c r="D30" i="23"/>
  <c r="C18" i="23"/>
  <c r="C19" i="23"/>
  <c r="C14" i="23"/>
  <c r="C15" i="23"/>
  <c r="C30" i="23"/>
  <c r="B18" i="23"/>
  <c r="B19" i="23"/>
  <c r="B14" i="23"/>
  <c r="B15" i="23"/>
  <c r="B30" i="23"/>
  <c r="AH28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H24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H10" i="23"/>
  <c r="AH11" i="23"/>
  <c r="AG10" i="23"/>
  <c r="AG11" i="23"/>
  <c r="AF10" i="23"/>
  <c r="AF11" i="23"/>
  <c r="AE10" i="23"/>
  <c r="AE11" i="23"/>
  <c r="AD10" i="23"/>
  <c r="AD11" i="23"/>
  <c r="AC10" i="23"/>
  <c r="AC11" i="23"/>
  <c r="AB10" i="23"/>
  <c r="AB11" i="23"/>
  <c r="AA10" i="23"/>
  <c r="AA11" i="23"/>
  <c r="Z10" i="23"/>
  <c r="Z11" i="23"/>
  <c r="Y10" i="23"/>
  <c r="Y11" i="23"/>
  <c r="X10" i="23"/>
  <c r="X11" i="23"/>
  <c r="W10" i="23"/>
  <c r="W11" i="23"/>
  <c r="V10" i="23"/>
  <c r="V11" i="23"/>
  <c r="U10" i="23"/>
  <c r="U11" i="23"/>
  <c r="T10" i="23"/>
  <c r="T11" i="23"/>
  <c r="S10" i="23"/>
  <c r="S11" i="23"/>
  <c r="R10" i="23"/>
  <c r="R11" i="23"/>
  <c r="Q10" i="23"/>
  <c r="Q11" i="23"/>
  <c r="P10" i="23"/>
  <c r="P11" i="23"/>
  <c r="O10" i="23"/>
  <c r="O11" i="23"/>
  <c r="N10" i="23"/>
  <c r="N11" i="23"/>
  <c r="M10" i="23"/>
  <c r="M11" i="23"/>
  <c r="L10" i="23"/>
  <c r="L11" i="23"/>
  <c r="K10" i="23"/>
  <c r="K11" i="23"/>
  <c r="J10" i="23"/>
  <c r="J11" i="23"/>
  <c r="I10" i="23"/>
  <c r="I11" i="23"/>
  <c r="H10" i="23"/>
  <c r="H11" i="23"/>
  <c r="G10" i="23"/>
  <c r="G11" i="23"/>
  <c r="F10" i="23"/>
  <c r="F11" i="23"/>
  <c r="E10" i="23"/>
  <c r="E11" i="23"/>
  <c r="D10" i="23"/>
  <c r="D11" i="23"/>
  <c r="C10" i="23"/>
  <c r="C11" i="23"/>
  <c r="B10" i="23"/>
  <c r="B11" i="23"/>
  <c r="AH26" i="22"/>
  <c r="AH27" i="22"/>
  <c r="AH22" i="22"/>
  <c r="AH23" i="22"/>
  <c r="AH31" i="22"/>
  <c r="AG26" i="22"/>
  <c r="AG27" i="22"/>
  <c r="AG22" i="22"/>
  <c r="AG23" i="22"/>
  <c r="AG31" i="22"/>
  <c r="AF26" i="22"/>
  <c r="AF27" i="22"/>
  <c r="AF22" i="22"/>
  <c r="AF23" i="22"/>
  <c r="AF31" i="22"/>
  <c r="AE26" i="22"/>
  <c r="AE27" i="22"/>
  <c r="AE22" i="22"/>
  <c r="AE23" i="22"/>
  <c r="AE31" i="22"/>
  <c r="AD26" i="22"/>
  <c r="AD27" i="22"/>
  <c r="AD22" i="22"/>
  <c r="AD23" i="22"/>
  <c r="AD31" i="22"/>
  <c r="AC26" i="22"/>
  <c r="AC27" i="22"/>
  <c r="AC22" i="22"/>
  <c r="AC23" i="22"/>
  <c r="AC31" i="22"/>
  <c r="AB26" i="22"/>
  <c r="AB27" i="22"/>
  <c r="AB22" i="22"/>
  <c r="AB23" i="22"/>
  <c r="AB31" i="22"/>
  <c r="AA26" i="22"/>
  <c r="AA27" i="22"/>
  <c r="AA22" i="22"/>
  <c r="AA23" i="22"/>
  <c r="AA31" i="22"/>
  <c r="Z26" i="22"/>
  <c r="Z27" i="22"/>
  <c r="Z22" i="22"/>
  <c r="Z23" i="22"/>
  <c r="Z31" i="22"/>
  <c r="Y26" i="22"/>
  <c r="Y27" i="22"/>
  <c r="Y22" i="22"/>
  <c r="Y23" i="22"/>
  <c r="Y31" i="22"/>
  <c r="X26" i="22"/>
  <c r="X27" i="22"/>
  <c r="X22" i="22"/>
  <c r="X23" i="22"/>
  <c r="X31" i="22"/>
  <c r="W26" i="22"/>
  <c r="W27" i="22"/>
  <c r="W22" i="22"/>
  <c r="W23" i="22"/>
  <c r="W31" i="22"/>
  <c r="V26" i="22"/>
  <c r="V27" i="22"/>
  <c r="V22" i="22"/>
  <c r="V23" i="22"/>
  <c r="V31" i="22"/>
  <c r="U26" i="22"/>
  <c r="U27" i="22"/>
  <c r="U22" i="22"/>
  <c r="U23" i="22"/>
  <c r="U31" i="22"/>
  <c r="T26" i="22"/>
  <c r="T27" i="22"/>
  <c r="T22" i="22"/>
  <c r="T23" i="22"/>
  <c r="T31" i="22"/>
  <c r="S26" i="22"/>
  <c r="S27" i="22"/>
  <c r="S22" i="22"/>
  <c r="S23" i="22"/>
  <c r="S31" i="22"/>
  <c r="R26" i="22"/>
  <c r="R27" i="22"/>
  <c r="R22" i="22"/>
  <c r="R23" i="22"/>
  <c r="R31" i="22"/>
  <c r="Q26" i="22"/>
  <c r="Q27" i="22"/>
  <c r="Q22" i="22"/>
  <c r="Q23" i="22"/>
  <c r="Q31" i="22"/>
  <c r="P26" i="22"/>
  <c r="P27" i="22"/>
  <c r="P22" i="22"/>
  <c r="P23" i="22"/>
  <c r="P31" i="22"/>
  <c r="O26" i="22"/>
  <c r="O27" i="22"/>
  <c r="O22" i="22"/>
  <c r="O23" i="22"/>
  <c r="O31" i="22"/>
  <c r="N26" i="22"/>
  <c r="N27" i="22"/>
  <c r="N22" i="22"/>
  <c r="N23" i="22"/>
  <c r="N31" i="22"/>
  <c r="M26" i="22"/>
  <c r="M27" i="22"/>
  <c r="M22" i="22"/>
  <c r="M23" i="22"/>
  <c r="M31" i="22"/>
  <c r="L26" i="22"/>
  <c r="L27" i="22"/>
  <c r="L22" i="22"/>
  <c r="L23" i="22"/>
  <c r="L31" i="22"/>
  <c r="K26" i="22"/>
  <c r="K27" i="22"/>
  <c r="K22" i="22"/>
  <c r="K23" i="22"/>
  <c r="K31" i="22"/>
  <c r="J26" i="22"/>
  <c r="J27" i="22"/>
  <c r="J22" i="22"/>
  <c r="J23" i="22"/>
  <c r="J31" i="22"/>
  <c r="I26" i="22"/>
  <c r="I27" i="22"/>
  <c r="I22" i="22"/>
  <c r="I23" i="22"/>
  <c r="I31" i="22"/>
  <c r="H26" i="22"/>
  <c r="H27" i="22"/>
  <c r="H22" i="22"/>
  <c r="H23" i="22"/>
  <c r="H31" i="22"/>
  <c r="G26" i="22"/>
  <c r="G27" i="22"/>
  <c r="G22" i="22"/>
  <c r="G23" i="22"/>
  <c r="G31" i="22"/>
  <c r="F26" i="22"/>
  <c r="F27" i="22"/>
  <c r="F22" i="22"/>
  <c r="F23" i="22"/>
  <c r="F31" i="22"/>
  <c r="E26" i="22"/>
  <c r="E27" i="22"/>
  <c r="E22" i="22"/>
  <c r="E23" i="22"/>
  <c r="E31" i="22"/>
  <c r="D26" i="22"/>
  <c r="D27" i="22"/>
  <c r="D22" i="22"/>
  <c r="D23" i="22"/>
  <c r="D31" i="22"/>
  <c r="C26" i="22"/>
  <c r="C27" i="22"/>
  <c r="C22" i="22"/>
  <c r="C23" i="22"/>
  <c r="C31" i="22"/>
  <c r="B26" i="22"/>
  <c r="B27" i="22"/>
  <c r="B22" i="22"/>
  <c r="B23" i="22"/>
  <c r="B31" i="22"/>
  <c r="AH18" i="22"/>
  <c r="AH19" i="22"/>
  <c r="AH14" i="22"/>
  <c r="AH15" i="22"/>
  <c r="AH30" i="22"/>
  <c r="AG18" i="22"/>
  <c r="AG19" i="22"/>
  <c r="AG14" i="22"/>
  <c r="AG15" i="22"/>
  <c r="AG30" i="22"/>
  <c r="AF18" i="22"/>
  <c r="AF19" i="22"/>
  <c r="AF14" i="22"/>
  <c r="AF15" i="22"/>
  <c r="AF30" i="22"/>
  <c r="AE18" i="22"/>
  <c r="AE19" i="22"/>
  <c r="AE14" i="22"/>
  <c r="AE15" i="22"/>
  <c r="AE30" i="22"/>
  <c r="AD18" i="22"/>
  <c r="AD19" i="22"/>
  <c r="AD14" i="22"/>
  <c r="AD15" i="22"/>
  <c r="AD30" i="22"/>
  <c r="AC18" i="22"/>
  <c r="AC19" i="22"/>
  <c r="AC14" i="22"/>
  <c r="AC15" i="22"/>
  <c r="AC30" i="22"/>
  <c r="AB18" i="22"/>
  <c r="AB19" i="22"/>
  <c r="AB14" i="22"/>
  <c r="AB15" i="22"/>
  <c r="AB30" i="22"/>
  <c r="AA18" i="22"/>
  <c r="AA19" i="22"/>
  <c r="AA14" i="22"/>
  <c r="AA15" i="22"/>
  <c r="AA30" i="22"/>
  <c r="Z18" i="22"/>
  <c r="Z19" i="22"/>
  <c r="Z14" i="22"/>
  <c r="Z15" i="22"/>
  <c r="Z30" i="22"/>
  <c r="Y18" i="22"/>
  <c r="Y19" i="22"/>
  <c r="Y14" i="22"/>
  <c r="Y15" i="22"/>
  <c r="Y30" i="22"/>
  <c r="X18" i="22"/>
  <c r="X19" i="22"/>
  <c r="X14" i="22"/>
  <c r="X15" i="22"/>
  <c r="X30" i="22"/>
  <c r="W18" i="22"/>
  <c r="W19" i="22"/>
  <c r="W14" i="22"/>
  <c r="W15" i="22"/>
  <c r="W30" i="22"/>
  <c r="V18" i="22"/>
  <c r="V19" i="22"/>
  <c r="V14" i="22"/>
  <c r="V15" i="22"/>
  <c r="V30" i="22"/>
  <c r="U18" i="22"/>
  <c r="U19" i="22"/>
  <c r="U14" i="22"/>
  <c r="U15" i="22"/>
  <c r="U30" i="22"/>
  <c r="T18" i="22"/>
  <c r="T19" i="22"/>
  <c r="T14" i="22"/>
  <c r="T15" i="22"/>
  <c r="T30" i="22"/>
  <c r="S18" i="22"/>
  <c r="S19" i="22"/>
  <c r="S14" i="22"/>
  <c r="S15" i="22"/>
  <c r="S30" i="22"/>
  <c r="R18" i="22"/>
  <c r="R19" i="22"/>
  <c r="R14" i="22"/>
  <c r="R15" i="22"/>
  <c r="R30" i="22"/>
  <c r="Q18" i="22"/>
  <c r="Q19" i="22"/>
  <c r="Q14" i="22"/>
  <c r="Q15" i="22"/>
  <c r="Q30" i="22"/>
  <c r="P18" i="22"/>
  <c r="P19" i="22"/>
  <c r="P14" i="22"/>
  <c r="P15" i="22"/>
  <c r="P30" i="22"/>
  <c r="O18" i="22"/>
  <c r="O19" i="22"/>
  <c r="O14" i="22"/>
  <c r="O15" i="22"/>
  <c r="O30" i="22"/>
  <c r="N18" i="22"/>
  <c r="N19" i="22"/>
  <c r="N14" i="22"/>
  <c r="N15" i="22"/>
  <c r="N30" i="22"/>
  <c r="M18" i="22"/>
  <c r="M19" i="22"/>
  <c r="M14" i="22"/>
  <c r="M15" i="22"/>
  <c r="M30" i="22"/>
  <c r="L18" i="22"/>
  <c r="L19" i="22"/>
  <c r="L14" i="22"/>
  <c r="L15" i="22"/>
  <c r="L30" i="22"/>
  <c r="K18" i="22"/>
  <c r="K19" i="22"/>
  <c r="K14" i="22"/>
  <c r="K15" i="22"/>
  <c r="K30" i="22"/>
  <c r="J18" i="22"/>
  <c r="J19" i="22"/>
  <c r="J14" i="22"/>
  <c r="J15" i="22"/>
  <c r="J30" i="22"/>
  <c r="I18" i="22"/>
  <c r="I19" i="22"/>
  <c r="I14" i="22"/>
  <c r="I15" i="22"/>
  <c r="I30" i="22"/>
  <c r="H18" i="22"/>
  <c r="H19" i="22"/>
  <c r="H14" i="22"/>
  <c r="H15" i="22"/>
  <c r="H30" i="22"/>
  <c r="G18" i="22"/>
  <c r="G19" i="22"/>
  <c r="G14" i="22"/>
  <c r="G15" i="22"/>
  <c r="G30" i="22"/>
  <c r="F18" i="22"/>
  <c r="F19" i="22"/>
  <c r="F14" i="22"/>
  <c r="F15" i="22"/>
  <c r="F30" i="22"/>
  <c r="E18" i="22"/>
  <c r="E19" i="22"/>
  <c r="E14" i="22"/>
  <c r="E15" i="22"/>
  <c r="E30" i="22"/>
  <c r="D18" i="22"/>
  <c r="D19" i="22"/>
  <c r="D14" i="22"/>
  <c r="D15" i="22"/>
  <c r="D30" i="22"/>
  <c r="C18" i="22"/>
  <c r="C19" i="22"/>
  <c r="C14" i="22"/>
  <c r="C15" i="22"/>
  <c r="C30" i="22"/>
  <c r="B18" i="22"/>
  <c r="B19" i="22"/>
  <c r="B14" i="22"/>
  <c r="B15" i="22"/>
  <c r="B30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H10" i="22"/>
  <c r="AH11" i="22"/>
  <c r="AG10" i="22"/>
  <c r="AG11" i="22"/>
  <c r="AF10" i="22"/>
  <c r="AF11" i="22"/>
  <c r="AE10" i="22"/>
  <c r="AE11" i="22"/>
  <c r="AD10" i="22"/>
  <c r="AD11" i="22"/>
  <c r="AC10" i="22"/>
  <c r="AC11" i="22"/>
  <c r="AB10" i="22"/>
  <c r="AB11" i="22"/>
  <c r="AA10" i="22"/>
  <c r="AA11" i="22"/>
  <c r="Z10" i="22"/>
  <c r="Z11" i="22"/>
  <c r="Y10" i="22"/>
  <c r="Y11" i="22"/>
  <c r="X10" i="22"/>
  <c r="X11" i="22"/>
  <c r="W10" i="22"/>
  <c r="W11" i="22"/>
  <c r="V10" i="22"/>
  <c r="V11" i="22"/>
  <c r="U10" i="22"/>
  <c r="U11" i="22"/>
  <c r="T10" i="22"/>
  <c r="T11" i="22"/>
  <c r="S10" i="22"/>
  <c r="S11" i="22"/>
  <c r="R10" i="22"/>
  <c r="R11" i="22"/>
  <c r="Q10" i="22"/>
  <c r="Q11" i="22"/>
  <c r="P10" i="22"/>
  <c r="P11" i="22"/>
  <c r="O10" i="22"/>
  <c r="O11" i="22"/>
  <c r="N10" i="22"/>
  <c r="N11" i="22"/>
  <c r="M10" i="22"/>
  <c r="M11" i="22"/>
  <c r="L10" i="22"/>
  <c r="L11" i="22"/>
  <c r="K10" i="22"/>
  <c r="K11" i="22"/>
  <c r="J10" i="22"/>
  <c r="J11" i="22"/>
  <c r="I10" i="22"/>
  <c r="I11" i="22"/>
  <c r="H10" i="22"/>
  <c r="H11" i="22"/>
  <c r="G10" i="22"/>
  <c r="G11" i="22"/>
  <c r="F10" i="22"/>
  <c r="F11" i="22"/>
  <c r="E10" i="22"/>
  <c r="E11" i="22"/>
  <c r="D10" i="22"/>
  <c r="D11" i="22"/>
  <c r="C10" i="22"/>
  <c r="C11" i="22"/>
  <c r="B10" i="22"/>
  <c r="B11" i="22"/>
  <c r="AH26" i="21"/>
  <c r="AH27" i="21"/>
  <c r="AH22" i="21"/>
  <c r="AH23" i="21"/>
  <c r="AH31" i="21"/>
  <c r="AG26" i="21"/>
  <c r="AG27" i="21"/>
  <c r="AG22" i="21"/>
  <c r="AG23" i="21"/>
  <c r="AG31" i="21"/>
  <c r="AF26" i="21"/>
  <c r="AF27" i="21"/>
  <c r="AF22" i="21"/>
  <c r="AF23" i="21"/>
  <c r="AF31" i="21"/>
  <c r="AE26" i="21"/>
  <c r="AE27" i="21"/>
  <c r="AE22" i="21"/>
  <c r="AE23" i="21"/>
  <c r="AE31" i="21"/>
  <c r="AD26" i="21"/>
  <c r="AD27" i="21"/>
  <c r="AD22" i="21"/>
  <c r="AD23" i="21"/>
  <c r="AD31" i="21"/>
  <c r="AC26" i="21"/>
  <c r="AC27" i="21"/>
  <c r="AC22" i="21"/>
  <c r="AC23" i="21"/>
  <c r="AC31" i="21"/>
  <c r="AB26" i="21"/>
  <c r="AB27" i="21"/>
  <c r="AB22" i="21"/>
  <c r="AB23" i="21"/>
  <c r="AB31" i="21"/>
  <c r="AA26" i="21"/>
  <c r="AA27" i="21"/>
  <c r="AA22" i="21"/>
  <c r="AA23" i="21"/>
  <c r="AA31" i="21"/>
  <c r="Z26" i="21"/>
  <c r="Z27" i="21"/>
  <c r="Z22" i="21"/>
  <c r="Z23" i="21"/>
  <c r="Z31" i="21"/>
  <c r="Y26" i="21"/>
  <c r="Y27" i="21"/>
  <c r="Y22" i="21"/>
  <c r="Y23" i="21"/>
  <c r="Y31" i="21"/>
  <c r="X26" i="21"/>
  <c r="X27" i="21"/>
  <c r="X22" i="21"/>
  <c r="X23" i="21"/>
  <c r="X31" i="21"/>
  <c r="W26" i="21"/>
  <c r="W27" i="21"/>
  <c r="W22" i="21"/>
  <c r="W23" i="21"/>
  <c r="W31" i="21"/>
  <c r="V26" i="21"/>
  <c r="V27" i="21"/>
  <c r="V22" i="21"/>
  <c r="V23" i="21"/>
  <c r="V31" i="21"/>
  <c r="U26" i="21"/>
  <c r="U27" i="21"/>
  <c r="U22" i="21"/>
  <c r="U23" i="21"/>
  <c r="U31" i="21"/>
  <c r="T26" i="21"/>
  <c r="T27" i="21"/>
  <c r="T22" i="21"/>
  <c r="T23" i="21"/>
  <c r="T31" i="21"/>
  <c r="S26" i="21"/>
  <c r="S27" i="21"/>
  <c r="S22" i="21"/>
  <c r="S23" i="21"/>
  <c r="S31" i="21"/>
  <c r="R26" i="21"/>
  <c r="R27" i="21"/>
  <c r="R22" i="21"/>
  <c r="R23" i="21"/>
  <c r="R31" i="21"/>
  <c r="Q26" i="21"/>
  <c r="Q27" i="21"/>
  <c r="Q22" i="21"/>
  <c r="Q23" i="21"/>
  <c r="Q31" i="21"/>
  <c r="P26" i="21"/>
  <c r="P27" i="21"/>
  <c r="P22" i="21"/>
  <c r="P23" i="21"/>
  <c r="P31" i="21"/>
  <c r="O26" i="21"/>
  <c r="O27" i="21"/>
  <c r="O22" i="21"/>
  <c r="O23" i="21"/>
  <c r="O31" i="21"/>
  <c r="N26" i="21"/>
  <c r="N27" i="21"/>
  <c r="N22" i="21"/>
  <c r="N23" i="21"/>
  <c r="N31" i="21"/>
  <c r="M26" i="21"/>
  <c r="M27" i="21"/>
  <c r="M22" i="21"/>
  <c r="M23" i="21"/>
  <c r="M31" i="21"/>
  <c r="L26" i="21"/>
  <c r="L27" i="21"/>
  <c r="L22" i="21"/>
  <c r="L23" i="21"/>
  <c r="L31" i="21"/>
  <c r="K26" i="21"/>
  <c r="K27" i="21"/>
  <c r="K22" i="21"/>
  <c r="K23" i="21"/>
  <c r="K31" i="21"/>
  <c r="J26" i="21"/>
  <c r="J27" i="21"/>
  <c r="J22" i="21"/>
  <c r="J23" i="21"/>
  <c r="J31" i="21"/>
  <c r="I26" i="21"/>
  <c r="I27" i="21"/>
  <c r="I22" i="21"/>
  <c r="I23" i="21"/>
  <c r="I31" i="21"/>
  <c r="H26" i="21"/>
  <c r="H27" i="21"/>
  <c r="H22" i="21"/>
  <c r="H23" i="21"/>
  <c r="H31" i="21"/>
  <c r="G26" i="21"/>
  <c r="G27" i="21"/>
  <c r="G22" i="21"/>
  <c r="G23" i="21"/>
  <c r="G31" i="21"/>
  <c r="F26" i="21"/>
  <c r="F27" i="21"/>
  <c r="F22" i="21"/>
  <c r="F23" i="21"/>
  <c r="F31" i="21"/>
  <c r="E26" i="21"/>
  <c r="E27" i="21"/>
  <c r="E22" i="21"/>
  <c r="E23" i="21"/>
  <c r="E31" i="21"/>
  <c r="D26" i="21"/>
  <c r="D27" i="21"/>
  <c r="D22" i="21"/>
  <c r="D23" i="21"/>
  <c r="D31" i="21"/>
  <c r="C26" i="21"/>
  <c r="C27" i="21"/>
  <c r="C22" i="21"/>
  <c r="C23" i="21"/>
  <c r="C31" i="21"/>
  <c r="B26" i="21"/>
  <c r="B27" i="21"/>
  <c r="B22" i="21"/>
  <c r="B23" i="21"/>
  <c r="B31" i="21"/>
  <c r="AH18" i="21"/>
  <c r="AH19" i="21"/>
  <c r="AH14" i="21"/>
  <c r="AH15" i="21"/>
  <c r="AH30" i="21"/>
  <c r="AG18" i="21"/>
  <c r="AG19" i="21"/>
  <c r="AG14" i="21"/>
  <c r="AG15" i="21"/>
  <c r="AG30" i="21"/>
  <c r="AF18" i="21"/>
  <c r="AF19" i="21"/>
  <c r="AF14" i="21"/>
  <c r="AF15" i="21"/>
  <c r="AF30" i="21"/>
  <c r="AE18" i="21"/>
  <c r="AE19" i="21"/>
  <c r="AE14" i="21"/>
  <c r="AE15" i="21"/>
  <c r="AE30" i="21"/>
  <c r="AD18" i="21"/>
  <c r="AD19" i="21"/>
  <c r="AD14" i="21"/>
  <c r="AD15" i="21"/>
  <c r="AD30" i="21"/>
  <c r="AC18" i="21"/>
  <c r="AC19" i="21"/>
  <c r="AC14" i="21"/>
  <c r="AC15" i="21"/>
  <c r="AC30" i="21"/>
  <c r="AB18" i="21"/>
  <c r="AB19" i="21"/>
  <c r="AB14" i="21"/>
  <c r="AB15" i="21"/>
  <c r="AB30" i="21"/>
  <c r="AA18" i="21"/>
  <c r="AA19" i="21"/>
  <c r="AA14" i="21"/>
  <c r="AA15" i="21"/>
  <c r="AA30" i="21"/>
  <c r="Z18" i="21"/>
  <c r="Z19" i="21"/>
  <c r="Z14" i="21"/>
  <c r="Z15" i="21"/>
  <c r="Z30" i="21"/>
  <c r="Y18" i="21"/>
  <c r="Y19" i="21"/>
  <c r="Y14" i="21"/>
  <c r="Y15" i="21"/>
  <c r="Y30" i="21"/>
  <c r="X18" i="21"/>
  <c r="X19" i="21"/>
  <c r="X14" i="21"/>
  <c r="X15" i="21"/>
  <c r="X30" i="21"/>
  <c r="W18" i="21"/>
  <c r="W19" i="21"/>
  <c r="W14" i="21"/>
  <c r="W15" i="21"/>
  <c r="W30" i="21"/>
  <c r="V18" i="21"/>
  <c r="V19" i="21"/>
  <c r="V14" i="21"/>
  <c r="V15" i="21"/>
  <c r="V30" i="21"/>
  <c r="U18" i="21"/>
  <c r="U19" i="21"/>
  <c r="U14" i="21"/>
  <c r="U15" i="21"/>
  <c r="U30" i="21"/>
  <c r="T18" i="21"/>
  <c r="T19" i="21"/>
  <c r="T14" i="21"/>
  <c r="T15" i="21"/>
  <c r="T30" i="21"/>
  <c r="S18" i="21"/>
  <c r="S19" i="21"/>
  <c r="S14" i="21"/>
  <c r="S15" i="21"/>
  <c r="S30" i="21"/>
  <c r="R18" i="21"/>
  <c r="R19" i="21"/>
  <c r="R14" i="21"/>
  <c r="R15" i="21"/>
  <c r="R30" i="21"/>
  <c r="Q18" i="21"/>
  <c r="Q19" i="21"/>
  <c r="Q14" i="21"/>
  <c r="Q15" i="21"/>
  <c r="Q30" i="21"/>
  <c r="P18" i="21"/>
  <c r="P19" i="21"/>
  <c r="P14" i="21"/>
  <c r="P15" i="21"/>
  <c r="P30" i="21"/>
  <c r="O18" i="21"/>
  <c r="O19" i="21"/>
  <c r="O14" i="21"/>
  <c r="O15" i="21"/>
  <c r="O30" i="21"/>
  <c r="N18" i="21"/>
  <c r="N19" i="21"/>
  <c r="N14" i="21"/>
  <c r="N15" i="21"/>
  <c r="N30" i="21"/>
  <c r="M18" i="21"/>
  <c r="M19" i="21"/>
  <c r="M14" i="21"/>
  <c r="M15" i="21"/>
  <c r="M30" i="21"/>
  <c r="L18" i="21"/>
  <c r="L19" i="21"/>
  <c r="L14" i="21"/>
  <c r="L15" i="21"/>
  <c r="L30" i="21"/>
  <c r="K18" i="21"/>
  <c r="K19" i="21"/>
  <c r="K14" i="21"/>
  <c r="K15" i="21"/>
  <c r="K30" i="21"/>
  <c r="J18" i="21"/>
  <c r="J19" i="21"/>
  <c r="J14" i="21"/>
  <c r="J15" i="21"/>
  <c r="J30" i="21"/>
  <c r="I18" i="21"/>
  <c r="I19" i="21"/>
  <c r="I14" i="21"/>
  <c r="I15" i="21"/>
  <c r="I30" i="21"/>
  <c r="H18" i="21"/>
  <c r="H19" i="21"/>
  <c r="H14" i="21"/>
  <c r="H15" i="21"/>
  <c r="H30" i="21"/>
  <c r="G18" i="21"/>
  <c r="G19" i="21"/>
  <c r="G14" i="21"/>
  <c r="G15" i="21"/>
  <c r="G30" i="21"/>
  <c r="F18" i="21"/>
  <c r="F19" i="21"/>
  <c r="F14" i="21"/>
  <c r="F15" i="21"/>
  <c r="F30" i="21"/>
  <c r="E18" i="21"/>
  <c r="E19" i="21"/>
  <c r="E14" i="21"/>
  <c r="E15" i="21"/>
  <c r="E30" i="21"/>
  <c r="D18" i="21"/>
  <c r="D19" i="21"/>
  <c r="D14" i="21"/>
  <c r="D15" i="21"/>
  <c r="D30" i="21"/>
  <c r="C18" i="21"/>
  <c r="C19" i="21"/>
  <c r="C14" i="21"/>
  <c r="C15" i="21"/>
  <c r="C30" i="21"/>
  <c r="B18" i="21"/>
  <c r="B19" i="21"/>
  <c r="B14" i="21"/>
  <c r="B15" i="21"/>
  <c r="B30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H10" i="21"/>
  <c r="AH11" i="21"/>
  <c r="AG10" i="21"/>
  <c r="AG11" i="21"/>
  <c r="AF10" i="21"/>
  <c r="AF11" i="21"/>
  <c r="AE10" i="21"/>
  <c r="AE11" i="21"/>
  <c r="AD10" i="21"/>
  <c r="AD11" i="21"/>
  <c r="AC10" i="21"/>
  <c r="AC11" i="21"/>
  <c r="AB10" i="21"/>
  <c r="AB11" i="21"/>
  <c r="AA10" i="21"/>
  <c r="AA11" i="21"/>
  <c r="Z10" i="21"/>
  <c r="Z11" i="21"/>
  <c r="Y10" i="21"/>
  <c r="Y11" i="21"/>
  <c r="X10" i="21"/>
  <c r="X11" i="21"/>
  <c r="W10" i="21"/>
  <c r="W11" i="21"/>
  <c r="V10" i="21"/>
  <c r="V11" i="21"/>
  <c r="U10" i="21"/>
  <c r="U11" i="21"/>
  <c r="T10" i="21"/>
  <c r="T11" i="21"/>
  <c r="S10" i="21"/>
  <c r="S11" i="21"/>
  <c r="R10" i="21"/>
  <c r="R11" i="21"/>
  <c r="Q10" i="21"/>
  <c r="Q11" i="21"/>
  <c r="P10" i="21"/>
  <c r="P11" i="21"/>
  <c r="O10" i="21"/>
  <c r="O11" i="21"/>
  <c r="N10" i="21"/>
  <c r="N11" i="21"/>
  <c r="M10" i="21"/>
  <c r="M11" i="21"/>
  <c r="L10" i="21"/>
  <c r="L11" i="21"/>
  <c r="K10" i="21"/>
  <c r="K11" i="21"/>
  <c r="J10" i="21"/>
  <c r="J11" i="21"/>
  <c r="I10" i="21"/>
  <c r="I11" i="21"/>
  <c r="H10" i="21"/>
  <c r="H11" i="21"/>
  <c r="G10" i="21"/>
  <c r="G11" i="21"/>
  <c r="F10" i="21"/>
  <c r="F11" i="21"/>
  <c r="E10" i="21"/>
  <c r="E11" i="21"/>
  <c r="D10" i="21"/>
  <c r="D11" i="21"/>
  <c r="C10" i="21"/>
  <c r="C11" i="21"/>
  <c r="B10" i="21"/>
  <c r="B11" i="21"/>
  <c r="S18" i="20"/>
  <c r="S19" i="20"/>
  <c r="H41" i="20"/>
  <c r="G41" i="20"/>
  <c r="I41" i="20"/>
  <c r="R18" i="20"/>
  <c r="R19" i="20"/>
  <c r="H40" i="20"/>
  <c r="G40" i="20"/>
  <c r="I40" i="20"/>
  <c r="Q18" i="20"/>
  <c r="Q19" i="20"/>
  <c r="H39" i="20"/>
  <c r="G39" i="20"/>
  <c r="I39" i="20"/>
  <c r="P18" i="20"/>
  <c r="P19" i="20"/>
  <c r="H38" i="20"/>
  <c r="G38" i="20"/>
  <c r="I38" i="20"/>
  <c r="O18" i="20"/>
  <c r="O19" i="20"/>
  <c r="H37" i="20"/>
  <c r="G37" i="20"/>
  <c r="I37" i="20"/>
  <c r="C18" i="20"/>
  <c r="C19" i="20"/>
  <c r="H36" i="20"/>
  <c r="G36" i="20"/>
  <c r="I36" i="20"/>
  <c r="B18" i="20"/>
  <c r="B19" i="20"/>
  <c r="H35" i="20"/>
  <c r="G35" i="20"/>
  <c r="I35" i="20"/>
  <c r="AH26" i="20"/>
  <c r="AH27" i="20"/>
  <c r="AH22" i="20"/>
  <c r="AH23" i="20"/>
  <c r="AH31" i="20"/>
  <c r="AG26" i="20"/>
  <c r="AG27" i="20"/>
  <c r="AG22" i="20"/>
  <c r="AG23" i="20"/>
  <c r="AG31" i="20"/>
  <c r="AF26" i="20"/>
  <c r="AF27" i="20"/>
  <c r="AF22" i="20"/>
  <c r="AF23" i="20"/>
  <c r="AF31" i="20"/>
  <c r="AE26" i="20"/>
  <c r="AE27" i="20"/>
  <c r="AE22" i="20"/>
  <c r="AE23" i="20"/>
  <c r="AE31" i="20"/>
  <c r="AD26" i="20"/>
  <c r="AD27" i="20"/>
  <c r="AD22" i="20"/>
  <c r="AD23" i="20"/>
  <c r="AD31" i="20"/>
  <c r="AC26" i="20"/>
  <c r="AC27" i="20"/>
  <c r="AC22" i="20"/>
  <c r="AC23" i="20"/>
  <c r="AC31" i="20"/>
  <c r="AB26" i="20"/>
  <c r="AB27" i="20"/>
  <c r="AB22" i="20"/>
  <c r="AB23" i="20"/>
  <c r="AB31" i="20"/>
  <c r="AA26" i="20"/>
  <c r="AA27" i="20"/>
  <c r="AA22" i="20"/>
  <c r="AA23" i="20"/>
  <c r="AA31" i="20"/>
  <c r="Z26" i="20"/>
  <c r="Z27" i="20"/>
  <c r="Z22" i="20"/>
  <c r="Z23" i="20"/>
  <c r="Z31" i="20"/>
  <c r="Y26" i="20"/>
  <c r="Y27" i="20"/>
  <c r="Y22" i="20"/>
  <c r="Y23" i="20"/>
  <c r="Y31" i="20"/>
  <c r="X26" i="20"/>
  <c r="X27" i="20"/>
  <c r="X22" i="20"/>
  <c r="X23" i="20"/>
  <c r="X31" i="20"/>
  <c r="W26" i="20"/>
  <c r="W27" i="20"/>
  <c r="W22" i="20"/>
  <c r="W23" i="20"/>
  <c r="W31" i="20"/>
  <c r="V26" i="20"/>
  <c r="V27" i="20"/>
  <c r="V22" i="20"/>
  <c r="V23" i="20"/>
  <c r="V31" i="20"/>
  <c r="U26" i="20"/>
  <c r="U27" i="20"/>
  <c r="U22" i="20"/>
  <c r="U23" i="20"/>
  <c r="U31" i="20"/>
  <c r="T26" i="20"/>
  <c r="T27" i="20"/>
  <c r="T22" i="20"/>
  <c r="T23" i="20"/>
  <c r="T31" i="20"/>
  <c r="S26" i="20"/>
  <c r="S27" i="20"/>
  <c r="S22" i="20"/>
  <c r="S23" i="20"/>
  <c r="S31" i="20"/>
  <c r="R26" i="20"/>
  <c r="R27" i="20"/>
  <c r="R22" i="20"/>
  <c r="R23" i="20"/>
  <c r="R31" i="20"/>
  <c r="Q26" i="20"/>
  <c r="Q27" i="20"/>
  <c r="Q22" i="20"/>
  <c r="Q23" i="20"/>
  <c r="Q31" i="20"/>
  <c r="P26" i="20"/>
  <c r="P27" i="20"/>
  <c r="P22" i="20"/>
  <c r="P23" i="20"/>
  <c r="P31" i="20"/>
  <c r="O26" i="20"/>
  <c r="O27" i="20"/>
  <c r="O22" i="20"/>
  <c r="O23" i="20"/>
  <c r="O31" i="20"/>
  <c r="N26" i="20"/>
  <c r="N27" i="20"/>
  <c r="N22" i="20"/>
  <c r="N23" i="20"/>
  <c r="N31" i="20"/>
  <c r="M26" i="20"/>
  <c r="M27" i="20"/>
  <c r="M22" i="20"/>
  <c r="M23" i="20"/>
  <c r="M31" i="20"/>
  <c r="L26" i="20"/>
  <c r="L27" i="20"/>
  <c r="L22" i="20"/>
  <c r="L23" i="20"/>
  <c r="L31" i="20"/>
  <c r="K26" i="20"/>
  <c r="K27" i="20"/>
  <c r="K22" i="20"/>
  <c r="K23" i="20"/>
  <c r="K31" i="20"/>
  <c r="J26" i="20"/>
  <c r="J27" i="20"/>
  <c r="J22" i="20"/>
  <c r="J23" i="20"/>
  <c r="J31" i="20"/>
  <c r="I26" i="20"/>
  <c r="I27" i="20"/>
  <c r="I22" i="20"/>
  <c r="I23" i="20"/>
  <c r="I31" i="20"/>
  <c r="H26" i="20"/>
  <c r="H27" i="20"/>
  <c r="H22" i="20"/>
  <c r="H23" i="20"/>
  <c r="H31" i="20"/>
  <c r="G26" i="20"/>
  <c r="G27" i="20"/>
  <c r="G22" i="20"/>
  <c r="G23" i="20"/>
  <c r="G31" i="20"/>
  <c r="F26" i="20"/>
  <c r="F27" i="20"/>
  <c r="F22" i="20"/>
  <c r="F23" i="20"/>
  <c r="F31" i="20"/>
  <c r="E26" i="20"/>
  <c r="E27" i="20"/>
  <c r="E22" i="20"/>
  <c r="E23" i="20"/>
  <c r="E31" i="20"/>
  <c r="D26" i="20"/>
  <c r="D27" i="20"/>
  <c r="D22" i="20"/>
  <c r="D23" i="20"/>
  <c r="D31" i="20"/>
  <c r="C26" i="20"/>
  <c r="C27" i="20"/>
  <c r="C22" i="20"/>
  <c r="C23" i="20"/>
  <c r="C31" i="20"/>
  <c r="B26" i="20"/>
  <c r="B27" i="20"/>
  <c r="B22" i="20"/>
  <c r="B23" i="20"/>
  <c r="B31" i="20"/>
  <c r="AH18" i="20"/>
  <c r="AH19" i="20"/>
  <c r="AH14" i="20"/>
  <c r="AH15" i="20"/>
  <c r="AH30" i="20"/>
  <c r="AG18" i="20"/>
  <c r="AG19" i="20"/>
  <c r="AG14" i="20"/>
  <c r="AG15" i="20"/>
  <c r="AG30" i="20"/>
  <c r="AF18" i="20"/>
  <c r="AF19" i="20"/>
  <c r="AF14" i="20"/>
  <c r="AF15" i="20"/>
  <c r="AF30" i="20"/>
  <c r="AE18" i="20"/>
  <c r="AE19" i="20"/>
  <c r="AE14" i="20"/>
  <c r="AE15" i="20"/>
  <c r="AE30" i="20"/>
  <c r="AD18" i="20"/>
  <c r="AD19" i="20"/>
  <c r="AD14" i="20"/>
  <c r="AD15" i="20"/>
  <c r="AD30" i="20"/>
  <c r="AC18" i="20"/>
  <c r="AC19" i="20"/>
  <c r="AC14" i="20"/>
  <c r="AC15" i="20"/>
  <c r="AC30" i="20"/>
  <c r="AB18" i="20"/>
  <c r="AB19" i="20"/>
  <c r="AB14" i="20"/>
  <c r="AB15" i="20"/>
  <c r="AB30" i="20"/>
  <c r="AA18" i="20"/>
  <c r="AA19" i="20"/>
  <c r="AA14" i="20"/>
  <c r="AA15" i="20"/>
  <c r="AA30" i="20"/>
  <c r="Z18" i="20"/>
  <c r="Z19" i="20"/>
  <c r="Z14" i="20"/>
  <c r="Z15" i="20"/>
  <c r="Z30" i="20"/>
  <c r="Y18" i="20"/>
  <c r="Y19" i="20"/>
  <c r="Y14" i="20"/>
  <c r="Y15" i="20"/>
  <c r="Y30" i="20"/>
  <c r="X18" i="20"/>
  <c r="X19" i="20"/>
  <c r="X14" i="20"/>
  <c r="X15" i="20"/>
  <c r="X30" i="20"/>
  <c r="W18" i="20"/>
  <c r="W19" i="20"/>
  <c r="W14" i="20"/>
  <c r="W15" i="20"/>
  <c r="W30" i="20"/>
  <c r="V18" i="20"/>
  <c r="V19" i="20"/>
  <c r="V14" i="20"/>
  <c r="V15" i="20"/>
  <c r="V30" i="20"/>
  <c r="U18" i="20"/>
  <c r="U19" i="20"/>
  <c r="U14" i="20"/>
  <c r="U15" i="20"/>
  <c r="U30" i="20"/>
  <c r="T18" i="20"/>
  <c r="T19" i="20"/>
  <c r="T14" i="20"/>
  <c r="T15" i="20"/>
  <c r="T30" i="20"/>
  <c r="S14" i="20"/>
  <c r="S15" i="20"/>
  <c r="S30" i="20"/>
  <c r="R14" i="20"/>
  <c r="R15" i="20"/>
  <c r="R30" i="20"/>
  <c r="Q14" i="20"/>
  <c r="Q15" i="20"/>
  <c r="Q30" i="20"/>
  <c r="P14" i="20"/>
  <c r="P15" i="20"/>
  <c r="P30" i="20"/>
  <c r="O14" i="20"/>
  <c r="O15" i="20"/>
  <c r="O30" i="20"/>
  <c r="N18" i="20"/>
  <c r="N19" i="20"/>
  <c r="N14" i="20"/>
  <c r="N15" i="20"/>
  <c r="N30" i="20"/>
  <c r="M18" i="20"/>
  <c r="M19" i="20"/>
  <c r="M14" i="20"/>
  <c r="M15" i="20"/>
  <c r="M30" i="20"/>
  <c r="L18" i="20"/>
  <c r="L19" i="20"/>
  <c r="L14" i="20"/>
  <c r="L15" i="20"/>
  <c r="L30" i="20"/>
  <c r="K18" i="20"/>
  <c r="K19" i="20"/>
  <c r="K14" i="20"/>
  <c r="K15" i="20"/>
  <c r="K30" i="20"/>
  <c r="J18" i="20"/>
  <c r="J19" i="20"/>
  <c r="J14" i="20"/>
  <c r="J15" i="20"/>
  <c r="J30" i="20"/>
  <c r="I18" i="20"/>
  <c r="I19" i="20"/>
  <c r="I14" i="20"/>
  <c r="I15" i="20"/>
  <c r="I30" i="20"/>
  <c r="H18" i="20"/>
  <c r="H19" i="20"/>
  <c r="H14" i="20"/>
  <c r="H15" i="20"/>
  <c r="H30" i="20"/>
  <c r="G18" i="20"/>
  <c r="G19" i="20"/>
  <c r="G14" i="20"/>
  <c r="G15" i="20"/>
  <c r="G30" i="20"/>
  <c r="F18" i="20"/>
  <c r="F19" i="20"/>
  <c r="F14" i="20"/>
  <c r="F15" i="20"/>
  <c r="F30" i="20"/>
  <c r="E18" i="20"/>
  <c r="E19" i="20"/>
  <c r="E14" i="20"/>
  <c r="E15" i="20"/>
  <c r="E30" i="20"/>
  <c r="D18" i="20"/>
  <c r="D19" i="20"/>
  <c r="D14" i="20"/>
  <c r="D15" i="20"/>
  <c r="D30" i="20"/>
  <c r="C14" i="20"/>
  <c r="C15" i="20"/>
  <c r="C30" i="20"/>
  <c r="B14" i="20"/>
  <c r="B15" i="20"/>
  <c r="B30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H10" i="20"/>
  <c r="AH11" i="20"/>
  <c r="AG10" i="20"/>
  <c r="AG11" i="20"/>
  <c r="AF10" i="20"/>
  <c r="AF11" i="20"/>
  <c r="AE10" i="20"/>
  <c r="AE11" i="20"/>
  <c r="AD10" i="20"/>
  <c r="AD11" i="20"/>
  <c r="AC10" i="20"/>
  <c r="AC11" i="20"/>
  <c r="AB10" i="20"/>
  <c r="AB11" i="20"/>
  <c r="AA10" i="20"/>
  <c r="AA11" i="20"/>
  <c r="Z10" i="20"/>
  <c r="Z11" i="20"/>
  <c r="Y10" i="20"/>
  <c r="Y11" i="20"/>
  <c r="X10" i="20"/>
  <c r="X11" i="20"/>
  <c r="W10" i="20"/>
  <c r="W11" i="20"/>
  <c r="V10" i="20"/>
  <c r="V11" i="20"/>
  <c r="U10" i="20"/>
  <c r="U11" i="20"/>
  <c r="T10" i="20"/>
  <c r="T11" i="20"/>
  <c r="S10" i="20"/>
  <c r="S11" i="20"/>
  <c r="R10" i="20"/>
  <c r="R11" i="20"/>
  <c r="Q10" i="20"/>
  <c r="Q11" i="20"/>
  <c r="P10" i="20"/>
  <c r="P11" i="20"/>
  <c r="O10" i="20"/>
  <c r="O11" i="20"/>
  <c r="N10" i="20"/>
  <c r="N11" i="20"/>
  <c r="M10" i="20"/>
  <c r="M11" i="20"/>
  <c r="L10" i="20"/>
  <c r="L11" i="20"/>
  <c r="K10" i="20"/>
  <c r="K11" i="20"/>
  <c r="J10" i="20"/>
  <c r="J11" i="20"/>
  <c r="I10" i="20"/>
  <c r="I11" i="20"/>
  <c r="H10" i="20"/>
  <c r="H11" i="20"/>
  <c r="G10" i="20"/>
  <c r="G11" i="20"/>
  <c r="F10" i="20"/>
  <c r="F11" i="20"/>
  <c r="E10" i="20"/>
  <c r="E11" i="20"/>
  <c r="D10" i="20"/>
  <c r="D11" i="20"/>
  <c r="C10" i="20"/>
  <c r="C11" i="20"/>
  <c r="B10" i="20"/>
  <c r="B11" i="20"/>
  <c r="AH26" i="19"/>
  <c r="AH27" i="19"/>
  <c r="AH22" i="19"/>
  <c r="AH23" i="19"/>
  <c r="AH31" i="19"/>
  <c r="AG26" i="19"/>
  <c r="AG27" i="19"/>
  <c r="AG22" i="19"/>
  <c r="AG23" i="19"/>
  <c r="AG31" i="19"/>
  <c r="AF26" i="19"/>
  <c r="AF27" i="19"/>
  <c r="AF22" i="19"/>
  <c r="AF23" i="19"/>
  <c r="AF31" i="19"/>
  <c r="AE26" i="19"/>
  <c r="AE27" i="19"/>
  <c r="AE22" i="19"/>
  <c r="AE23" i="19"/>
  <c r="AE31" i="19"/>
  <c r="AD26" i="19"/>
  <c r="AD27" i="19"/>
  <c r="AD22" i="19"/>
  <c r="AD23" i="19"/>
  <c r="AD31" i="19"/>
  <c r="AC26" i="19"/>
  <c r="AC27" i="19"/>
  <c r="AC22" i="19"/>
  <c r="AC23" i="19"/>
  <c r="AC31" i="19"/>
  <c r="AB26" i="19"/>
  <c r="AB27" i="19"/>
  <c r="AB22" i="19"/>
  <c r="AB23" i="19"/>
  <c r="AB31" i="19"/>
  <c r="AA26" i="19"/>
  <c r="AA27" i="19"/>
  <c r="AA22" i="19"/>
  <c r="AA23" i="19"/>
  <c r="AA31" i="19"/>
  <c r="Z26" i="19"/>
  <c r="Z27" i="19"/>
  <c r="Z22" i="19"/>
  <c r="Z23" i="19"/>
  <c r="Z31" i="19"/>
  <c r="Y26" i="19"/>
  <c r="Y27" i="19"/>
  <c r="Y22" i="19"/>
  <c r="Y23" i="19"/>
  <c r="Y31" i="19"/>
  <c r="X26" i="19"/>
  <c r="X27" i="19"/>
  <c r="X22" i="19"/>
  <c r="X23" i="19"/>
  <c r="X31" i="19"/>
  <c r="W26" i="19"/>
  <c r="W27" i="19"/>
  <c r="W22" i="19"/>
  <c r="W23" i="19"/>
  <c r="W31" i="19"/>
  <c r="V26" i="19"/>
  <c r="V27" i="19"/>
  <c r="V22" i="19"/>
  <c r="V23" i="19"/>
  <c r="V31" i="19"/>
  <c r="U26" i="19"/>
  <c r="U27" i="19"/>
  <c r="U22" i="19"/>
  <c r="U23" i="19"/>
  <c r="U31" i="19"/>
  <c r="T26" i="19"/>
  <c r="T27" i="19"/>
  <c r="T22" i="19"/>
  <c r="T23" i="19"/>
  <c r="T31" i="19"/>
  <c r="S26" i="19"/>
  <c r="S27" i="19"/>
  <c r="S22" i="19"/>
  <c r="S23" i="19"/>
  <c r="S31" i="19"/>
  <c r="R26" i="19"/>
  <c r="R27" i="19"/>
  <c r="R22" i="19"/>
  <c r="R23" i="19"/>
  <c r="R31" i="19"/>
  <c r="Q26" i="19"/>
  <c r="Q27" i="19"/>
  <c r="Q22" i="19"/>
  <c r="Q23" i="19"/>
  <c r="Q31" i="19"/>
  <c r="P26" i="19"/>
  <c r="P27" i="19"/>
  <c r="P22" i="19"/>
  <c r="P23" i="19"/>
  <c r="P31" i="19"/>
  <c r="O26" i="19"/>
  <c r="O27" i="19"/>
  <c r="O22" i="19"/>
  <c r="O23" i="19"/>
  <c r="O31" i="19"/>
  <c r="N26" i="19"/>
  <c r="N27" i="19"/>
  <c r="N22" i="19"/>
  <c r="N23" i="19"/>
  <c r="N31" i="19"/>
  <c r="M26" i="19"/>
  <c r="M27" i="19"/>
  <c r="M22" i="19"/>
  <c r="M23" i="19"/>
  <c r="M31" i="19"/>
  <c r="L26" i="19"/>
  <c r="L27" i="19"/>
  <c r="L22" i="19"/>
  <c r="L23" i="19"/>
  <c r="L31" i="19"/>
  <c r="K26" i="19"/>
  <c r="K27" i="19"/>
  <c r="K22" i="19"/>
  <c r="K23" i="19"/>
  <c r="K31" i="19"/>
  <c r="J26" i="19"/>
  <c r="J27" i="19"/>
  <c r="J22" i="19"/>
  <c r="J23" i="19"/>
  <c r="J31" i="19"/>
  <c r="I26" i="19"/>
  <c r="I27" i="19"/>
  <c r="I22" i="19"/>
  <c r="I23" i="19"/>
  <c r="I31" i="19"/>
  <c r="H26" i="19"/>
  <c r="H27" i="19"/>
  <c r="H22" i="19"/>
  <c r="H23" i="19"/>
  <c r="H31" i="19"/>
  <c r="G26" i="19"/>
  <c r="G27" i="19"/>
  <c r="G22" i="19"/>
  <c r="G23" i="19"/>
  <c r="G31" i="19"/>
  <c r="F26" i="19"/>
  <c r="F27" i="19"/>
  <c r="F22" i="19"/>
  <c r="F23" i="19"/>
  <c r="F31" i="19"/>
  <c r="E26" i="19"/>
  <c r="E27" i="19"/>
  <c r="E22" i="19"/>
  <c r="E23" i="19"/>
  <c r="E31" i="19"/>
  <c r="D26" i="19"/>
  <c r="D27" i="19"/>
  <c r="D22" i="19"/>
  <c r="D23" i="19"/>
  <c r="D31" i="19"/>
  <c r="C26" i="19"/>
  <c r="C27" i="19"/>
  <c r="C22" i="19"/>
  <c r="C23" i="19"/>
  <c r="C31" i="19"/>
  <c r="B26" i="19"/>
  <c r="B27" i="19"/>
  <c r="B22" i="19"/>
  <c r="B23" i="19"/>
  <c r="B31" i="19"/>
  <c r="AH18" i="19"/>
  <c r="AH19" i="19"/>
  <c r="AH14" i="19"/>
  <c r="AH15" i="19"/>
  <c r="AH30" i="19"/>
  <c r="AG18" i="19"/>
  <c r="AG19" i="19"/>
  <c r="AG14" i="19"/>
  <c r="AG15" i="19"/>
  <c r="AG30" i="19"/>
  <c r="AF18" i="19"/>
  <c r="AF19" i="19"/>
  <c r="AF14" i="19"/>
  <c r="AF15" i="19"/>
  <c r="AF30" i="19"/>
  <c r="AE18" i="19"/>
  <c r="AE19" i="19"/>
  <c r="AE14" i="19"/>
  <c r="AE15" i="19"/>
  <c r="AE30" i="19"/>
  <c r="AD18" i="19"/>
  <c r="AD19" i="19"/>
  <c r="AD14" i="19"/>
  <c r="AD15" i="19"/>
  <c r="AD30" i="19"/>
  <c r="AC18" i="19"/>
  <c r="AC19" i="19"/>
  <c r="AC14" i="19"/>
  <c r="AC15" i="19"/>
  <c r="AC30" i="19"/>
  <c r="AB18" i="19"/>
  <c r="AB19" i="19"/>
  <c r="AB14" i="19"/>
  <c r="AB15" i="19"/>
  <c r="AB30" i="19"/>
  <c r="AA18" i="19"/>
  <c r="AA19" i="19"/>
  <c r="AA14" i="19"/>
  <c r="AA15" i="19"/>
  <c r="AA30" i="19"/>
  <c r="Z18" i="19"/>
  <c r="Z19" i="19"/>
  <c r="Z14" i="19"/>
  <c r="Z15" i="19"/>
  <c r="Z30" i="19"/>
  <c r="Y18" i="19"/>
  <c r="Y19" i="19"/>
  <c r="Y14" i="19"/>
  <c r="Y15" i="19"/>
  <c r="Y30" i="19"/>
  <c r="X18" i="19"/>
  <c r="X19" i="19"/>
  <c r="X14" i="19"/>
  <c r="X15" i="19"/>
  <c r="X30" i="19"/>
  <c r="W18" i="19"/>
  <c r="W19" i="19"/>
  <c r="W14" i="19"/>
  <c r="W15" i="19"/>
  <c r="W30" i="19"/>
  <c r="V18" i="19"/>
  <c r="V19" i="19"/>
  <c r="V14" i="19"/>
  <c r="V15" i="19"/>
  <c r="V30" i="19"/>
  <c r="U18" i="19"/>
  <c r="U19" i="19"/>
  <c r="U14" i="19"/>
  <c r="U15" i="19"/>
  <c r="U30" i="19"/>
  <c r="T18" i="19"/>
  <c r="T19" i="19"/>
  <c r="T14" i="19"/>
  <c r="T15" i="19"/>
  <c r="T30" i="19"/>
  <c r="S18" i="19"/>
  <c r="S19" i="19"/>
  <c r="S14" i="19"/>
  <c r="S15" i="19"/>
  <c r="S30" i="19"/>
  <c r="R18" i="19"/>
  <c r="R19" i="19"/>
  <c r="R14" i="19"/>
  <c r="R15" i="19"/>
  <c r="R30" i="19"/>
  <c r="Q18" i="19"/>
  <c r="Q19" i="19"/>
  <c r="Q14" i="19"/>
  <c r="Q15" i="19"/>
  <c r="Q30" i="19"/>
  <c r="P18" i="19"/>
  <c r="P19" i="19"/>
  <c r="P14" i="19"/>
  <c r="P15" i="19"/>
  <c r="P30" i="19"/>
  <c r="O18" i="19"/>
  <c r="O19" i="19"/>
  <c r="O14" i="19"/>
  <c r="O15" i="19"/>
  <c r="O30" i="19"/>
  <c r="N18" i="19"/>
  <c r="N19" i="19"/>
  <c r="N14" i="19"/>
  <c r="N15" i="19"/>
  <c r="N30" i="19"/>
  <c r="M18" i="19"/>
  <c r="M19" i="19"/>
  <c r="M14" i="19"/>
  <c r="M15" i="19"/>
  <c r="M30" i="19"/>
  <c r="L18" i="19"/>
  <c r="L19" i="19"/>
  <c r="L14" i="19"/>
  <c r="L15" i="19"/>
  <c r="L30" i="19"/>
  <c r="K18" i="19"/>
  <c r="K19" i="19"/>
  <c r="K14" i="19"/>
  <c r="K15" i="19"/>
  <c r="K30" i="19"/>
  <c r="J18" i="19"/>
  <c r="J19" i="19"/>
  <c r="J14" i="19"/>
  <c r="J15" i="19"/>
  <c r="J30" i="19"/>
  <c r="I18" i="19"/>
  <c r="I19" i="19"/>
  <c r="I14" i="19"/>
  <c r="I15" i="19"/>
  <c r="I30" i="19"/>
  <c r="H18" i="19"/>
  <c r="H19" i="19"/>
  <c r="H14" i="19"/>
  <c r="H15" i="19"/>
  <c r="H30" i="19"/>
  <c r="G18" i="19"/>
  <c r="G19" i="19"/>
  <c r="G14" i="19"/>
  <c r="G15" i="19"/>
  <c r="G30" i="19"/>
  <c r="F18" i="19"/>
  <c r="F19" i="19"/>
  <c r="F14" i="19"/>
  <c r="F15" i="19"/>
  <c r="F30" i="19"/>
  <c r="E18" i="19"/>
  <c r="E19" i="19"/>
  <c r="E14" i="19"/>
  <c r="E15" i="19"/>
  <c r="E30" i="19"/>
  <c r="D18" i="19"/>
  <c r="D19" i="19"/>
  <c r="D14" i="19"/>
  <c r="D15" i="19"/>
  <c r="D30" i="19"/>
  <c r="C18" i="19"/>
  <c r="C19" i="19"/>
  <c r="C14" i="19"/>
  <c r="C15" i="19"/>
  <c r="C30" i="19"/>
  <c r="B18" i="19"/>
  <c r="B19" i="19"/>
  <c r="B14" i="19"/>
  <c r="B15" i="19"/>
  <c r="B30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H26" i="18"/>
  <c r="AH27" i="18"/>
  <c r="AH22" i="18"/>
  <c r="AH23" i="18"/>
  <c r="AH31" i="18"/>
  <c r="AG26" i="18"/>
  <c r="AG27" i="18"/>
  <c r="AG22" i="18"/>
  <c r="AG23" i="18"/>
  <c r="AG31" i="18"/>
  <c r="AF26" i="18"/>
  <c r="AF27" i="18"/>
  <c r="AF22" i="18"/>
  <c r="AF23" i="18"/>
  <c r="AF31" i="18"/>
  <c r="AE26" i="18"/>
  <c r="AE27" i="18"/>
  <c r="AE22" i="18"/>
  <c r="AE23" i="18"/>
  <c r="AE31" i="18"/>
  <c r="AD26" i="18"/>
  <c r="AD27" i="18"/>
  <c r="AD22" i="18"/>
  <c r="AD23" i="18"/>
  <c r="AD31" i="18"/>
  <c r="AC26" i="18"/>
  <c r="AC27" i="18"/>
  <c r="AC22" i="18"/>
  <c r="AC23" i="18"/>
  <c r="AC31" i="18"/>
  <c r="AB26" i="18"/>
  <c r="AB27" i="18"/>
  <c r="AB22" i="18"/>
  <c r="AB23" i="18"/>
  <c r="AB31" i="18"/>
  <c r="AA26" i="18"/>
  <c r="AA27" i="18"/>
  <c r="AA22" i="18"/>
  <c r="AA23" i="18"/>
  <c r="AA31" i="18"/>
  <c r="Z26" i="18"/>
  <c r="Z27" i="18"/>
  <c r="Z22" i="18"/>
  <c r="Z23" i="18"/>
  <c r="Z31" i="18"/>
  <c r="Y26" i="18"/>
  <c r="Y27" i="18"/>
  <c r="Y22" i="18"/>
  <c r="Y23" i="18"/>
  <c r="Y31" i="18"/>
  <c r="X26" i="18"/>
  <c r="X27" i="18"/>
  <c r="X22" i="18"/>
  <c r="X23" i="18"/>
  <c r="X31" i="18"/>
  <c r="W26" i="18"/>
  <c r="W27" i="18"/>
  <c r="W22" i="18"/>
  <c r="W23" i="18"/>
  <c r="W31" i="18"/>
  <c r="V26" i="18"/>
  <c r="V27" i="18"/>
  <c r="V22" i="18"/>
  <c r="V23" i="18"/>
  <c r="V31" i="18"/>
  <c r="U26" i="18"/>
  <c r="U27" i="18"/>
  <c r="U22" i="18"/>
  <c r="U23" i="18"/>
  <c r="U31" i="18"/>
  <c r="T26" i="18"/>
  <c r="T27" i="18"/>
  <c r="T22" i="18"/>
  <c r="T23" i="18"/>
  <c r="T31" i="18"/>
  <c r="S26" i="18"/>
  <c r="S27" i="18"/>
  <c r="S22" i="18"/>
  <c r="S23" i="18"/>
  <c r="S31" i="18"/>
  <c r="R26" i="18"/>
  <c r="R27" i="18"/>
  <c r="R22" i="18"/>
  <c r="R23" i="18"/>
  <c r="R31" i="18"/>
  <c r="Q26" i="18"/>
  <c r="Q27" i="18"/>
  <c r="Q22" i="18"/>
  <c r="Q23" i="18"/>
  <c r="Q31" i="18"/>
  <c r="P26" i="18"/>
  <c r="P27" i="18"/>
  <c r="P22" i="18"/>
  <c r="P23" i="18"/>
  <c r="P31" i="18"/>
  <c r="O26" i="18"/>
  <c r="O27" i="18"/>
  <c r="O22" i="18"/>
  <c r="O23" i="18"/>
  <c r="O31" i="18"/>
  <c r="N26" i="18"/>
  <c r="N27" i="18"/>
  <c r="N22" i="18"/>
  <c r="N23" i="18"/>
  <c r="N31" i="18"/>
  <c r="M26" i="18"/>
  <c r="M27" i="18"/>
  <c r="M22" i="18"/>
  <c r="M23" i="18"/>
  <c r="M31" i="18"/>
  <c r="L26" i="18"/>
  <c r="L27" i="18"/>
  <c r="L22" i="18"/>
  <c r="L23" i="18"/>
  <c r="L31" i="18"/>
  <c r="K26" i="18"/>
  <c r="K27" i="18"/>
  <c r="K22" i="18"/>
  <c r="K23" i="18"/>
  <c r="K31" i="18"/>
  <c r="J26" i="18"/>
  <c r="J27" i="18"/>
  <c r="J22" i="18"/>
  <c r="J23" i="18"/>
  <c r="J31" i="18"/>
  <c r="I26" i="18"/>
  <c r="I27" i="18"/>
  <c r="I22" i="18"/>
  <c r="I23" i="18"/>
  <c r="I31" i="18"/>
  <c r="H26" i="18"/>
  <c r="H27" i="18"/>
  <c r="H22" i="18"/>
  <c r="H23" i="18"/>
  <c r="H31" i="18"/>
  <c r="G26" i="18"/>
  <c r="G27" i="18"/>
  <c r="G22" i="18"/>
  <c r="G23" i="18"/>
  <c r="G31" i="18"/>
  <c r="F26" i="18"/>
  <c r="F27" i="18"/>
  <c r="F22" i="18"/>
  <c r="F23" i="18"/>
  <c r="F31" i="18"/>
  <c r="E26" i="18"/>
  <c r="E27" i="18"/>
  <c r="E22" i="18"/>
  <c r="E23" i="18"/>
  <c r="E31" i="18"/>
  <c r="D26" i="18"/>
  <c r="D27" i="18"/>
  <c r="D22" i="18"/>
  <c r="D23" i="18"/>
  <c r="D31" i="18"/>
  <c r="C26" i="18"/>
  <c r="C27" i="18"/>
  <c r="C22" i="18"/>
  <c r="C23" i="18"/>
  <c r="C31" i="18"/>
  <c r="B26" i="18"/>
  <c r="B27" i="18"/>
  <c r="B22" i="18"/>
  <c r="B23" i="18"/>
  <c r="B31" i="18"/>
  <c r="AH18" i="18"/>
  <c r="AH19" i="18"/>
  <c r="AH14" i="18"/>
  <c r="AH15" i="18"/>
  <c r="AH30" i="18"/>
  <c r="AG18" i="18"/>
  <c r="AG19" i="18"/>
  <c r="AG14" i="18"/>
  <c r="AG15" i="18"/>
  <c r="AG30" i="18"/>
  <c r="AF18" i="18"/>
  <c r="AF19" i="18"/>
  <c r="AF14" i="18"/>
  <c r="AF15" i="18"/>
  <c r="AF30" i="18"/>
  <c r="AE18" i="18"/>
  <c r="AE19" i="18"/>
  <c r="AE14" i="18"/>
  <c r="AE15" i="18"/>
  <c r="AE30" i="18"/>
  <c r="AD18" i="18"/>
  <c r="AD19" i="18"/>
  <c r="AD14" i="18"/>
  <c r="AD15" i="18"/>
  <c r="AD30" i="18"/>
  <c r="AC18" i="18"/>
  <c r="AC19" i="18"/>
  <c r="AC14" i="18"/>
  <c r="AC15" i="18"/>
  <c r="AC30" i="18"/>
  <c r="AB18" i="18"/>
  <c r="AB19" i="18"/>
  <c r="AB14" i="18"/>
  <c r="AB15" i="18"/>
  <c r="AB30" i="18"/>
  <c r="AA18" i="18"/>
  <c r="AA19" i="18"/>
  <c r="AA14" i="18"/>
  <c r="AA15" i="18"/>
  <c r="AA30" i="18"/>
  <c r="Z18" i="18"/>
  <c r="Z19" i="18"/>
  <c r="Z14" i="18"/>
  <c r="Z15" i="18"/>
  <c r="Z30" i="18"/>
  <c r="Y18" i="18"/>
  <c r="Y19" i="18"/>
  <c r="Y14" i="18"/>
  <c r="Y15" i="18"/>
  <c r="Y30" i="18"/>
  <c r="X18" i="18"/>
  <c r="X19" i="18"/>
  <c r="X14" i="18"/>
  <c r="X15" i="18"/>
  <c r="X30" i="18"/>
  <c r="W18" i="18"/>
  <c r="W19" i="18"/>
  <c r="W14" i="18"/>
  <c r="W15" i="18"/>
  <c r="W30" i="18"/>
  <c r="V18" i="18"/>
  <c r="V19" i="18"/>
  <c r="V14" i="18"/>
  <c r="V15" i="18"/>
  <c r="V30" i="18"/>
  <c r="U18" i="18"/>
  <c r="U19" i="18"/>
  <c r="U14" i="18"/>
  <c r="U15" i="18"/>
  <c r="U30" i="18"/>
  <c r="T18" i="18"/>
  <c r="T19" i="18"/>
  <c r="T14" i="18"/>
  <c r="T15" i="18"/>
  <c r="T30" i="18"/>
  <c r="S18" i="18"/>
  <c r="S19" i="18"/>
  <c r="S14" i="18"/>
  <c r="S15" i="18"/>
  <c r="S30" i="18"/>
  <c r="R18" i="18"/>
  <c r="R19" i="18"/>
  <c r="R14" i="18"/>
  <c r="R15" i="18"/>
  <c r="R30" i="18"/>
  <c r="Q18" i="18"/>
  <c r="Q19" i="18"/>
  <c r="Q14" i="18"/>
  <c r="Q15" i="18"/>
  <c r="Q30" i="18"/>
  <c r="P18" i="18"/>
  <c r="P19" i="18"/>
  <c r="P14" i="18"/>
  <c r="P15" i="18"/>
  <c r="P30" i="18"/>
  <c r="O18" i="18"/>
  <c r="O19" i="18"/>
  <c r="O14" i="18"/>
  <c r="O15" i="18"/>
  <c r="O30" i="18"/>
  <c r="N18" i="18"/>
  <c r="N19" i="18"/>
  <c r="N14" i="18"/>
  <c r="N15" i="18"/>
  <c r="N30" i="18"/>
  <c r="M18" i="18"/>
  <c r="M19" i="18"/>
  <c r="M14" i="18"/>
  <c r="M15" i="18"/>
  <c r="M30" i="18"/>
  <c r="L18" i="18"/>
  <c r="L19" i="18"/>
  <c r="L14" i="18"/>
  <c r="L15" i="18"/>
  <c r="L30" i="18"/>
  <c r="K18" i="18"/>
  <c r="K19" i="18"/>
  <c r="K14" i="18"/>
  <c r="K15" i="18"/>
  <c r="K30" i="18"/>
  <c r="J18" i="18"/>
  <c r="J19" i="18"/>
  <c r="J14" i="18"/>
  <c r="J15" i="18"/>
  <c r="J30" i="18"/>
  <c r="I18" i="18"/>
  <c r="I19" i="18"/>
  <c r="I14" i="18"/>
  <c r="I15" i="18"/>
  <c r="I30" i="18"/>
  <c r="H18" i="18"/>
  <c r="H19" i="18"/>
  <c r="H14" i="18"/>
  <c r="H15" i="18"/>
  <c r="H30" i="18"/>
  <c r="G18" i="18"/>
  <c r="G19" i="18"/>
  <c r="G14" i="18"/>
  <c r="G15" i="18"/>
  <c r="G30" i="18"/>
  <c r="F18" i="18"/>
  <c r="F19" i="18"/>
  <c r="F14" i="18"/>
  <c r="F15" i="18"/>
  <c r="F30" i="18"/>
  <c r="E18" i="18"/>
  <c r="E19" i="18"/>
  <c r="E14" i="18"/>
  <c r="E15" i="18"/>
  <c r="E30" i="18"/>
  <c r="D18" i="18"/>
  <c r="D19" i="18"/>
  <c r="D14" i="18"/>
  <c r="D15" i="18"/>
  <c r="D30" i="18"/>
  <c r="C18" i="18"/>
  <c r="C19" i="18"/>
  <c r="C14" i="18"/>
  <c r="C15" i="18"/>
  <c r="C30" i="18"/>
  <c r="B18" i="18"/>
  <c r="B19" i="18"/>
  <c r="B14" i="18"/>
  <c r="B15" i="18"/>
  <c r="B30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8" i="17"/>
  <c r="S19" i="17"/>
  <c r="H41" i="17"/>
  <c r="G41" i="17"/>
  <c r="I41" i="17"/>
  <c r="R18" i="17"/>
  <c r="R19" i="17"/>
  <c r="H40" i="17"/>
  <c r="G40" i="17"/>
  <c r="I40" i="17"/>
  <c r="Q18" i="17"/>
  <c r="Q19" i="17"/>
  <c r="H39" i="17"/>
  <c r="G39" i="17"/>
  <c r="I39" i="17"/>
  <c r="P18" i="17"/>
  <c r="P19" i="17"/>
  <c r="H38" i="17"/>
  <c r="G38" i="17"/>
  <c r="I38" i="17"/>
  <c r="O18" i="17"/>
  <c r="O19" i="17"/>
  <c r="H37" i="17"/>
  <c r="G37" i="17"/>
  <c r="I37" i="17"/>
  <c r="C18" i="17"/>
  <c r="C19" i="17"/>
  <c r="H36" i="17"/>
  <c r="G36" i="17"/>
  <c r="I36" i="17"/>
  <c r="B18" i="17"/>
  <c r="B19" i="17"/>
  <c r="H35" i="17"/>
  <c r="G35" i="17"/>
  <c r="I35" i="17"/>
  <c r="AH26" i="17"/>
  <c r="AH27" i="17"/>
  <c r="AH22" i="17"/>
  <c r="AH23" i="17"/>
  <c r="AH31" i="17"/>
  <c r="AG26" i="17"/>
  <c r="AG27" i="17"/>
  <c r="AG22" i="17"/>
  <c r="AG23" i="17"/>
  <c r="AG31" i="17"/>
  <c r="AF26" i="17"/>
  <c r="AF27" i="17"/>
  <c r="AF22" i="17"/>
  <c r="AF23" i="17"/>
  <c r="AF31" i="17"/>
  <c r="AE26" i="17"/>
  <c r="AE27" i="17"/>
  <c r="AE22" i="17"/>
  <c r="AE23" i="17"/>
  <c r="AE31" i="17"/>
  <c r="AD26" i="17"/>
  <c r="AD27" i="17"/>
  <c r="AD22" i="17"/>
  <c r="AD23" i="17"/>
  <c r="AD31" i="17"/>
  <c r="AC26" i="17"/>
  <c r="AC27" i="17"/>
  <c r="AC22" i="17"/>
  <c r="AC23" i="17"/>
  <c r="AC31" i="17"/>
  <c r="AB26" i="17"/>
  <c r="AB27" i="17"/>
  <c r="AB22" i="17"/>
  <c r="AB23" i="17"/>
  <c r="AB31" i="17"/>
  <c r="AA26" i="17"/>
  <c r="AA27" i="17"/>
  <c r="AA22" i="17"/>
  <c r="AA23" i="17"/>
  <c r="AA31" i="17"/>
  <c r="Z26" i="17"/>
  <c r="Z27" i="17"/>
  <c r="Z22" i="17"/>
  <c r="Z23" i="17"/>
  <c r="Z31" i="17"/>
  <c r="Y26" i="17"/>
  <c r="Y27" i="17"/>
  <c r="Y22" i="17"/>
  <c r="Y23" i="17"/>
  <c r="Y31" i="17"/>
  <c r="X26" i="17"/>
  <c r="X27" i="17"/>
  <c r="X22" i="17"/>
  <c r="X23" i="17"/>
  <c r="X31" i="17"/>
  <c r="W26" i="17"/>
  <c r="W27" i="17"/>
  <c r="W22" i="17"/>
  <c r="W23" i="17"/>
  <c r="W31" i="17"/>
  <c r="V26" i="17"/>
  <c r="V27" i="17"/>
  <c r="V22" i="17"/>
  <c r="V23" i="17"/>
  <c r="V31" i="17"/>
  <c r="U26" i="17"/>
  <c r="U27" i="17"/>
  <c r="U22" i="17"/>
  <c r="U23" i="17"/>
  <c r="U31" i="17"/>
  <c r="T26" i="17"/>
  <c r="T27" i="17"/>
  <c r="T22" i="17"/>
  <c r="T23" i="17"/>
  <c r="T31" i="17"/>
  <c r="S26" i="17"/>
  <c r="S27" i="17"/>
  <c r="S22" i="17"/>
  <c r="S23" i="17"/>
  <c r="S31" i="17"/>
  <c r="R26" i="17"/>
  <c r="R27" i="17"/>
  <c r="R22" i="17"/>
  <c r="R23" i="17"/>
  <c r="R31" i="17"/>
  <c r="Q26" i="17"/>
  <c r="Q27" i="17"/>
  <c r="Q22" i="17"/>
  <c r="Q23" i="17"/>
  <c r="Q31" i="17"/>
  <c r="P26" i="17"/>
  <c r="P27" i="17"/>
  <c r="P22" i="17"/>
  <c r="P23" i="17"/>
  <c r="P31" i="17"/>
  <c r="O26" i="17"/>
  <c r="O27" i="17"/>
  <c r="O22" i="17"/>
  <c r="O23" i="17"/>
  <c r="O31" i="17"/>
  <c r="N26" i="17"/>
  <c r="N27" i="17"/>
  <c r="N22" i="17"/>
  <c r="N23" i="17"/>
  <c r="N31" i="17"/>
  <c r="M26" i="17"/>
  <c r="M27" i="17"/>
  <c r="M22" i="17"/>
  <c r="M23" i="17"/>
  <c r="M31" i="17"/>
  <c r="L26" i="17"/>
  <c r="L27" i="17"/>
  <c r="L22" i="17"/>
  <c r="L23" i="17"/>
  <c r="L31" i="17"/>
  <c r="K26" i="17"/>
  <c r="K27" i="17"/>
  <c r="K22" i="17"/>
  <c r="K23" i="17"/>
  <c r="K31" i="17"/>
  <c r="J26" i="17"/>
  <c r="J27" i="17"/>
  <c r="J22" i="17"/>
  <c r="J23" i="17"/>
  <c r="J31" i="17"/>
  <c r="I26" i="17"/>
  <c r="I27" i="17"/>
  <c r="I22" i="17"/>
  <c r="I23" i="17"/>
  <c r="I31" i="17"/>
  <c r="H26" i="17"/>
  <c r="H27" i="17"/>
  <c r="H22" i="17"/>
  <c r="H23" i="17"/>
  <c r="H31" i="17"/>
  <c r="G26" i="17"/>
  <c r="G27" i="17"/>
  <c r="G22" i="17"/>
  <c r="G23" i="17"/>
  <c r="G31" i="17"/>
  <c r="F26" i="17"/>
  <c r="F27" i="17"/>
  <c r="F22" i="17"/>
  <c r="F23" i="17"/>
  <c r="F31" i="17"/>
  <c r="E26" i="17"/>
  <c r="E27" i="17"/>
  <c r="E22" i="17"/>
  <c r="E23" i="17"/>
  <c r="E31" i="17"/>
  <c r="D26" i="17"/>
  <c r="D27" i="17"/>
  <c r="D22" i="17"/>
  <c r="D23" i="17"/>
  <c r="D31" i="17"/>
  <c r="C26" i="17"/>
  <c r="C27" i="17"/>
  <c r="C22" i="17"/>
  <c r="C23" i="17"/>
  <c r="C31" i="17"/>
  <c r="B26" i="17"/>
  <c r="B27" i="17"/>
  <c r="B22" i="17"/>
  <c r="B23" i="17"/>
  <c r="B31" i="17"/>
  <c r="AH18" i="17"/>
  <c r="AH19" i="17"/>
  <c r="AH14" i="17"/>
  <c r="AH15" i="17"/>
  <c r="AH30" i="17"/>
  <c r="AG18" i="17"/>
  <c r="AG19" i="17"/>
  <c r="AG14" i="17"/>
  <c r="AG15" i="17"/>
  <c r="AG30" i="17"/>
  <c r="AF18" i="17"/>
  <c r="AF19" i="17"/>
  <c r="AF14" i="17"/>
  <c r="AF15" i="17"/>
  <c r="AF30" i="17"/>
  <c r="AE18" i="17"/>
  <c r="AE19" i="17"/>
  <c r="AE14" i="17"/>
  <c r="AE15" i="17"/>
  <c r="AE30" i="17"/>
  <c r="AD18" i="17"/>
  <c r="AD19" i="17"/>
  <c r="AD14" i="17"/>
  <c r="AD15" i="17"/>
  <c r="AD30" i="17"/>
  <c r="AC18" i="17"/>
  <c r="AC19" i="17"/>
  <c r="AC14" i="17"/>
  <c r="AC15" i="17"/>
  <c r="AC30" i="17"/>
  <c r="AB18" i="17"/>
  <c r="AB19" i="17"/>
  <c r="AB14" i="17"/>
  <c r="AB15" i="17"/>
  <c r="AB30" i="17"/>
  <c r="AA18" i="17"/>
  <c r="AA19" i="17"/>
  <c r="AA14" i="17"/>
  <c r="AA15" i="17"/>
  <c r="AA30" i="17"/>
  <c r="Z18" i="17"/>
  <c r="Z19" i="17"/>
  <c r="Z14" i="17"/>
  <c r="Z15" i="17"/>
  <c r="Z30" i="17"/>
  <c r="Y18" i="17"/>
  <c r="Y19" i="17"/>
  <c r="Y14" i="17"/>
  <c r="Y15" i="17"/>
  <c r="Y30" i="17"/>
  <c r="X18" i="17"/>
  <c r="X19" i="17"/>
  <c r="X14" i="17"/>
  <c r="X15" i="17"/>
  <c r="X30" i="17"/>
  <c r="W18" i="17"/>
  <c r="W19" i="17"/>
  <c r="W14" i="17"/>
  <c r="W15" i="17"/>
  <c r="W30" i="17"/>
  <c r="V18" i="17"/>
  <c r="V19" i="17"/>
  <c r="V14" i="17"/>
  <c r="V15" i="17"/>
  <c r="V30" i="17"/>
  <c r="U18" i="17"/>
  <c r="U19" i="17"/>
  <c r="U14" i="17"/>
  <c r="U15" i="17"/>
  <c r="U30" i="17"/>
  <c r="T18" i="17"/>
  <c r="T19" i="17"/>
  <c r="T14" i="17"/>
  <c r="T15" i="17"/>
  <c r="T30" i="17"/>
  <c r="S14" i="17"/>
  <c r="S15" i="17"/>
  <c r="S30" i="17"/>
  <c r="R14" i="17"/>
  <c r="R15" i="17"/>
  <c r="R30" i="17"/>
  <c r="Q14" i="17"/>
  <c r="Q15" i="17"/>
  <c r="Q30" i="17"/>
  <c r="P14" i="17"/>
  <c r="P15" i="17"/>
  <c r="P30" i="17"/>
  <c r="O14" i="17"/>
  <c r="O15" i="17"/>
  <c r="O30" i="17"/>
  <c r="N18" i="17"/>
  <c r="N19" i="17"/>
  <c r="N14" i="17"/>
  <c r="N15" i="17"/>
  <c r="N30" i="17"/>
  <c r="M18" i="17"/>
  <c r="M19" i="17"/>
  <c r="M14" i="17"/>
  <c r="M15" i="17"/>
  <c r="M30" i="17"/>
  <c r="L18" i="17"/>
  <c r="L19" i="17"/>
  <c r="L14" i="17"/>
  <c r="L15" i="17"/>
  <c r="L30" i="17"/>
  <c r="K18" i="17"/>
  <c r="K19" i="17"/>
  <c r="K14" i="17"/>
  <c r="K15" i="17"/>
  <c r="K30" i="17"/>
  <c r="J18" i="17"/>
  <c r="J19" i="17"/>
  <c r="J14" i="17"/>
  <c r="J15" i="17"/>
  <c r="J30" i="17"/>
  <c r="I18" i="17"/>
  <c r="I19" i="17"/>
  <c r="I14" i="17"/>
  <c r="I15" i="17"/>
  <c r="I30" i="17"/>
  <c r="H18" i="17"/>
  <c r="H19" i="17"/>
  <c r="H14" i="17"/>
  <c r="H15" i="17"/>
  <c r="H30" i="17"/>
  <c r="G18" i="17"/>
  <c r="G19" i="17"/>
  <c r="G14" i="17"/>
  <c r="G15" i="17"/>
  <c r="G30" i="17"/>
  <c r="F18" i="17"/>
  <c r="F19" i="17"/>
  <c r="F14" i="17"/>
  <c r="F15" i="17"/>
  <c r="F30" i="17"/>
  <c r="E18" i="17"/>
  <c r="E19" i="17"/>
  <c r="E14" i="17"/>
  <c r="E15" i="17"/>
  <c r="E30" i="17"/>
  <c r="D18" i="17"/>
  <c r="D19" i="17"/>
  <c r="D14" i="17"/>
  <c r="D15" i="17"/>
  <c r="D30" i="17"/>
  <c r="C14" i="17"/>
  <c r="C15" i="17"/>
  <c r="C30" i="17"/>
  <c r="B14" i="17"/>
  <c r="B15" i="17"/>
  <c r="B30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H10" i="17"/>
  <c r="AH11" i="17"/>
  <c r="AG10" i="17"/>
  <c r="AG11" i="17"/>
  <c r="AF10" i="17"/>
  <c r="AF11" i="17"/>
  <c r="AE10" i="17"/>
  <c r="AE11" i="17"/>
  <c r="AD10" i="17"/>
  <c r="AD11" i="17"/>
  <c r="AC10" i="17"/>
  <c r="AC11" i="17"/>
  <c r="AB10" i="17"/>
  <c r="AB11" i="17"/>
  <c r="AA10" i="17"/>
  <c r="AA11" i="17"/>
  <c r="Z10" i="17"/>
  <c r="Z11" i="17"/>
  <c r="Y10" i="17"/>
  <c r="Y11" i="17"/>
  <c r="X10" i="17"/>
  <c r="X11" i="17"/>
  <c r="W10" i="17"/>
  <c r="W11" i="17"/>
  <c r="V10" i="17"/>
  <c r="V11" i="17"/>
  <c r="U10" i="17"/>
  <c r="U11" i="17"/>
  <c r="T10" i="17"/>
  <c r="T11" i="17"/>
  <c r="S10" i="17"/>
  <c r="S11" i="17"/>
  <c r="R10" i="17"/>
  <c r="R11" i="17"/>
  <c r="Q10" i="17"/>
  <c r="Q11" i="17"/>
  <c r="P10" i="17"/>
  <c r="P11" i="17"/>
  <c r="O10" i="17"/>
  <c r="O11" i="17"/>
  <c r="N10" i="17"/>
  <c r="N11" i="17"/>
  <c r="M10" i="17"/>
  <c r="M11" i="17"/>
  <c r="L10" i="17"/>
  <c r="L11" i="17"/>
  <c r="K10" i="17"/>
  <c r="K11" i="17"/>
  <c r="J10" i="17"/>
  <c r="J11" i="17"/>
  <c r="I10" i="17"/>
  <c r="I11" i="17"/>
  <c r="H10" i="17"/>
  <c r="H11" i="17"/>
  <c r="G10" i="17"/>
  <c r="G11" i="17"/>
  <c r="F10" i="17"/>
  <c r="F11" i="17"/>
  <c r="E10" i="17"/>
  <c r="E11" i="17"/>
  <c r="D10" i="17"/>
  <c r="D11" i="17"/>
  <c r="C10" i="17"/>
  <c r="C11" i="17"/>
  <c r="B10" i="17"/>
  <c r="B11" i="17"/>
  <c r="S18" i="16"/>
  <c r="S19" i="16"/>
  <c r="H41" i="16"/>
  <c r="G41" i="16"/>
  <c r="I41" i="16"/>
  <c r="R18" i="16"/>
  <c r="R19" i="16"/>
  <c r="H40" i="16"/>
  <c r="G40" i="16"/>
  <c r="I40" i="16"/>
  <c r="Q18" i="16"/>
  <c r="Q19" i="16"/>
  <c r="H39" i="16"/>
  <c r="G39" i="16"/>
  <c r="I39" i="16"/>
  <c r="P18" i="16"/>
  <c r="P19" i="16"/>
  <c r="H38" i="16"/>
  <c r="G38" i="16"/>
  <c r="I38" i="16"/>
  <c r="O18" i="16"/>
  <c r="O19" i="16"/>
  <c r="H37" i="16"/>
  <c r="G37" i="16"/>
  <c r="I37" i="16"/>
  <c r="C18" i="16"/>
  <c r="C19" i="16"/>
  <c r="H36" i="16"/>
  <c r="G36" i="16"/>
  <c r="I36" i="16"/>
  <c r="B18" i="16"/>
  <c r="B19" i="16"/>
  <c r="H35" i="16"/>
  <c r="G35" i="16"/>
  <c r="I35" i="16"/>
  <c r="AH26" i="16"/>
  <c r="AH27" i="16"/>
  <c r="AH22" i="16"/>
  <c r="AH23" i="16"/>
  <c r="AH31" i="16"/>
  <c r="AG26" i="16"/>
  <c r="AG27" i="16"/>
  <c r="AG22" i="16"/>
  <c r="AG23" i="16"/>
  <c r="AG31" i="16"/>
  <c r="AF26" i="16"/>
  <c r="AF27" i="16"/>
  <c r="AF22" i="16"/>
  <c r="AF23" i="16"/>
  <c r="AF31" i="16"/>
  <c r="AE26" i="16"/>
  <c r="AE27" i="16"/>
  <c r="AE22" i="16"/>
  <c r="AE23" i="16"/>
  <c r="AE31" i="16"/>
  <c r="AD26" i="16"/>
  <c r="AD27" i="16"/>
  <c r="AD22" i="16"/>
  <c r="AD23" i="16"/>
  <c r="AD31" i="16"/>
  <c r="AC26" i="16"/>
  <c r="AC27" i="16"/>
  <c r="AC22" i="16"/>
  <c r="AC23" i="16"/>
  <c r="AC31" i="16"/>
  <c r="AB26" i="16"/>
  <c r="AB27" i="16"/>
  <c r="AB22" i="16"/>
  <c r="AB23" i="16"/>
  <c r="AB31" i="16"/>
  <c r="AA26" i="16"/>
  <c r="AA27" i="16"/>
  <c r="AA22" i="16"/>
  <c r="AA23" i="16"/>
  <c r="AA31" i="16"/>
  <c r="Z26" i="16"/>
  <c r="Z27" i="16"/>
  <c r="Z22" i="16"/>
  <c r="Z23" i="16"/>
  <c r="Z31" i="16"/>
  <c r="Y26" i="16"/>
  <c r="Y27" i="16"/>
  <c r="Y22" i="16"/>
  <c r="Y23" i="16"/>
  <c r="Y31" i="16"/>
  <c r="X26" i="16"/>
  <c r="X27" i="16"/>
  <c r="X22" i="16"/>
  <c r="X23" i="16"/>
  <c r="X31" i="16"/>
  <c r="W26" i="16"/>
  <c r="W27" i="16"/>
  <c r="W22" i="16"/>
  <c r="W23" i="16"/>
  <c r="W31" i="16"/>
  <c r="V26" i="16"/>
  <c r="V27" i="16"/>
  <c r="V22" i="16"/>
  <c r="V23" i="16"/>
  <c r="V31" i="16"/>
  <c r="U26" i="16"/>
  <c r="U27" i="16"/>
  <c r="U22" i="16"/>
  <c r="U23" i="16"/>
  <c r="U31" i="16"/>
  <c r="T26" i="16"/>
  <c r="T27" i="16"/>
  <c r="T22" i="16"/>
  <c r="T23" i="16"/>
  <c r="T31" i="16"/>
  <c r="S26" i="16"/>
  <c r="S27" i="16"/>
  <c r="S22" i="16"/>
  <c r="S23" i="16"/>
  <c r="S31" i="16"/>
  <c r="R26" i="16"/>
  <c r="R27" i="16"/>
  <c r="R22" i="16"/>
  <c r="R23" i="16"/>
  <c r="R31" i="16"/>
  <c r="Q26" i="16"/>
  <c r="Q27" i="16"/>
  <c r="Q22" i="16"/>
  <c r="Q23" i="16"/>
  <c r="Q31" i="16"/>
  <c r="P26" i="16"/>
  <c r="P27" i="16"/>
  <c r="P22" i="16"/>
  <c r="P23" i="16"/>
  <c r="P31" i="16"/>
  <c r="O26" i="16"/>
  <c r="O27" i="16"/>
  <c r="O22" i="16"/>
  <c r="O23" i="16"/>
  <c r="O31" i="16"/>
  <c r="N26" i="16"/>
  <c r="N27" i="16"/>
  <c r="N22" i="16"/>
  <c r="N23" i="16"/>
  <c r="N31" i="16"/>
  <c r="M26" i="16"/>
  <c r="M27" i="16"/>
  <c r="M22" i="16"/>
  <c r="M23" i="16"/>
  <c r="M31" i="16"/>
  <c r="L26" i="16"/>
  <c r="L27" i="16"/>
  <c r="L22" i="16"/>
  <c r="L23" i="16"/>
  <c r="L31" i="16"/>
  <c r="K26" i="16"/>
  <c r="K27" i="16"/>
  <c r="K22" i="16"/>
  <c r="K23" i="16"/>
  <c r="K31" i="16"/>
  <c r="J26" i="16"/>
  <c r="J27" i="16"/>
  <c r="J22" i="16"/>
  <c r="J23" i="16"/>
  <c r="J31" i="16"/>
  <c r="I26" i="16"/>
  <c r="I27" i="16"/>
  <c r="I22" i="16"/>
  <c r="I23" i="16"/>
  <c r="I31" i="16"/>
  <c r="H26" i="16"/>
  <c r="H27" i="16"/>
  <c r="H22" i="16"/>
  <c r="H23" i="16"/>
  <c r="H31" i="16"/>
  <c r="G26" i="16"/>
  <c r="G27" i="16"/>
  <c r="G22" i="16"/>
  <c r="G23" i="16"/>
  <c r="G31" i="16"/>
  <c r="F26" i="16"/>
  <c r="F27" i="16"/>
  <c r="F22" i="16"/>
  <c r="F23" i="16"/>
  <c r="F31" i="16"/>
  <c r="E26" i="16"/>
  <c r="E27" i="16"/>
  <c r="E22" i="16"/>
  <c r="E23" i="16"/>
  <c r="E31" i="16"/>
  <c r="D26" i="16"/>
  <c r="D27" i="16"/>
  <c r="D22" i="16"/>
  <c r="D23" i="16"/>
  <c r="D31" i="16"/>
  <c r="C26" i="16"/>
  <c r="C27" i="16"/>
  <c r="C22" i="16"/>
  <c r="C23" i="16"/>
  <c r="C31" i="16"/>
  <c r="B26" i="16"/>
  <c r="B27" i="16"/>
  <c r="B22" i="16"/>
  <c r="B23" i="16"/>
  <c r="B31" i="16"/>
  <c r="AH18" i="16"/>
  <c r="AH19" i="16"/>
  <c r="AH14" i="16"/>
  <c r="AH15" i="16"/>
  <c r="AH30" i="16"/>
  <c r="AG18" i="16"/>
  <c r="AG19" i="16"/>
  <c r="AG14" i="16"/>
  <c r="AG15" i="16"/>
  <c r="AG30" i="16"/>
  <c r="AF18" i="16"/>
  <c r="AF19" i="16"/>
  <c r="AF14" i="16"/>
  <c r="AF15" i="16"/>
  <c r="AF30" i="16"/>
  <c r="AE18" i="16"/>
  <c r="AE19" i="16"/>
  <c r="AE14" i="16"/>
  <c r="AE15" i="16"/>
  <c r="AE30" i="16"/>
  <c r="AD18" i="16"/>
  <c r="AD19" i="16"/>
  <c r="AD14" i="16"/>
  <c r="AD15" i="16"/>
  <c r="AD30" i="16"/>
  <c r="AC18" i="16"/>
  <c r="AC19" i="16"/>
  <c r="AC14" i="16"/>
  <c r="AC15" i="16"/>
  <c r="AC30" i="16"/>
  <c r="AB18" i="16"/>
  <c r="AB19" i="16"/>
  <c r="AB14" i="16"/>
  <c r="AB15" i="16"/>
  <c r="AB30" i="16"/>
  <c r="AA18" i="16"/>
  <c r="AA19" i="16"/>
  <c r="AA14" i="16"/>
  <c r="AA15" i="16"/>
  <c r="AA30" i="16"/>
  <c r="Z18" i="16"/>
  <c r="Z19" i="16"/>
  <c r="Z14" i="16"/>
  <c r="Z15" i="16"/>
  <c r="Z30" i="16"/>
  <c r="Y18" i="16"/>
  <c r="Y19" i="16"/>
  <c r="Y14" i="16"/>
  <c r="Y15" i="16"/>
  <c r="Y30" i="16"/>
  <c r="X18" i="16"/>
  <c r="X19" i="16"/>
  <c r="X14" i="16"/>
  <c r="X15" i="16"/>
  <c r="X30" i="16"/>
  <c r="W18" i="16"/>
  <c r="W19" i="16"/>
  <c r="W14" i="16"/>
  <c r="W15" i="16"/>
  <c r="W30" i="16"/>
  <c r="V18" i="16"/>
  <c r="V19" i="16"/>
  <c r="V14" i="16"/>
  <c r="V15" i="16"/>
  <c r="V30" i="16"/>
  <c r="U18" i="16"/>
  <c r="U19" i="16"/>
  <c r="U14" i="16"/>
  <c r="U15" i="16"/>
  <c r="U30" i="16"/>
  <c r="T18" i="16"/>
  <c r="T19" i="16"/>
  <c r="T14" i="16"/>
  <c r="T15" i="16"/>
  <c r="T30" i="16"/>
  <c r="S14" i="16"/>
  <c r="S15" i="16"/>
  <c r="S30" i="16"/>
  <c r="R14" i="16"/>
  <c r="R15" i="16"/>
  <c r="R30" i="16"/>
  <c r="Q14" i="16"/>
  <c r="Q15" i="16"/>
  <c r="Q30" i="16"/>
  <c r="P14" i="16"/>
  <c r="P15" i="16"/>
  <c r="P30" i="16"/>
  <c r="O14" i="16"/>
  <c r="O15" i="16"/>
  <c r="O30" i="16"/>
  <c r="N18" i="16"/>
  <c r="N19" i="16"/>
  <c r="N14" i="16"/>
  <c r="N15" i="16"/>
  <c r="N30" i="16"/>
  <c r="M18" i="16"/>
  <c r="M19" i="16"/>
  <c r="M14" i="16"/>
  <c r="M15" i="16"/>
  <c r="M30" i="16"/>
  <c r="L18" i="16"/>
  <c r="L19" i="16"/>
  <c r="L14" i="16"/>
  <c r="L15" i="16"/>
  <c r="L30" i="16"/>
  <c r="K18" i="16"/>
  <c r="K19" i="16"/>
  <c r="K14" i="16"/>
  <c r="K15" i="16"/>
  <c r="K30" i="16"/>
  <c r="J18" i="16"/>
  <c r="J19" i="16"/>
  <c r="J14" i="16"/>
  <c r="J15" i="16"/>
  <c r="J30" i="16"/>
  <c r="I18" i="16"/>
  <c r="I19" i="16"/>
  <c r="I14" i="16"/>
  <c r="I15" i="16"/>
  <c r="I30" i="16"/>
  <c r="H18" i="16"/>
  <c r="H19" i="16"/>
  <c r="H14" i="16"/>
  <c r="H15" i="16"/>
  <c r="H30" i="16"/>
  <c r="G18" i="16"/>
  <c r="G19" i="16"/>
  <c r="G14" i="16"/>
  <c r="G15" i="16"/>
  <c r="G30" i="16"/>
  <c r="F18" i="16"/>
  <c r="F19" i="16"/>
  <c r="F14" i="16"/>
  <c r="F15" i="16"/>
  <c r="F30" i="16"/>
  <c r="E18" i="16"/>
  <c r="E19" i="16"/>
  <c r="E14" i="16"/>
  <c r="E15" i="16"/>
  <c r="E30" i="16"/>
  <c r="D18" i="16"/>
  <c r="D19" i="16"/>
  <c r="D14" i="16"/>
  <c r="D15" i="16"/>
  <c r="D30" i="16"/>
  <c r="C14" i="16"/>
  <c r="C15" i="16"/>
  <c r="C30" i="16"/>
  <c r="B14" i="16"/>
  <c r="B15" i="16"/>
  <c r="B30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H10" i="16"/>
  <c r="AH11" i="16"/>
  <c r="AG10" i="16"/>
  <c r="AG11" i="16"/>
  <c r="AF10" i="16"/>
  <c r="AF11" i="16"/>
  <c r="AE10" i="16"/>
  <c r="AE11" i="16"/>
  <c r="AD10" i="16"/>
  <c r="AD11" i="16"/>
  <c r="AC10" i="16"/>
  <c r="AC11" i="16"/>
  <c r="AB10" i="16"/>
  <c r="AB11" i="16"/>
  <c r="AA10" i="16"/>
  <c r="AA11" i="16"/>
  <c r="Z10" i="16"/>
  <c r="Z11" i="16"/>
  <c r="Y10" i="16"/>
  <c r="Y11" i="16"/>
  <c r="X10" i="16"/>
  <c r="X11" i="16"/>
  <c r="W10" i="16"/>
  <c r="W11" i="16"/>
  <c r="V10" i="16"/>
  <c r="V11" i="16"/>
  <c r="U10" i="16"/>
  <c r="U11" i="16"/>
  <c r="T10" i="16"/>
  <c r="T11" i="16"/>
  <c r="S10" i="16"/>
  <c r="S11" i="16"/>
  <c r="R10" i="16"/>
  <c r="R11" i="16"/>
  <c r="Q10" i="16"/>
  <c r="Q11" i="16"/>
  <c r="P10" i="16"/>
  <c r="P11" i="16"/>
  <c r="O10" i="16"/>
  <c r="O11" i="16"/>
  <c r="N10" i="16"/>
  <c r="N11" i="16"/>
  <c r="M10" i="16"/>
  <c r="M11" i="16"/>
  <c r="L10" i="16"/>
  <c r="L11" i="16"/>
  <c r="K10" i="16"/>
  <c r="K11" i="16"/>
  <c r="J10" i="16"/>
  <c r="J11" i="16"/>
  <c r="I10" i="16"/>
  <c r="I11" i="16"/>
  <c r="H10" i="16"/>
  <c r="H11" i="16"/>
  <c r="G10" i="16"/>
  <c r="G11" i="16"/>
  <c r="F10" i="16"/>
  <c r="F11" i="16"/>
  <c r="E10" i="16"/>
  <c r="E11" i="16"/>
  <c r="D10" i="16"/>
  <c r="D11" i="16"/>
  <c r="C10" i="16"/>
  <c r="C11" i="16"/>
  <c r="B10" i="16"/>
  <c r="B11" i="16"/>
  <c r="S18" i="15"/>
  <c r="S19" i="15"/>
  <c r="H41" i="15"/>
  <c r="G41" i="15"/>
  <c r="I41" i="15"/>
  <c r="R18" i="15"/>
  <c r="R19" i="15"/>
  <c r="H40" i="15"/>
  <c r="G40" i="15"/>
  <c r="I40" i="15"/>
  <c r="Q18" i="15"/>
  <c r="Q19" i="15"/>
  <c r="H39" i="15"/>
  <c r="G39" i="15"/>
  <c r="I39" i="15"/>
  <c r="P18" i="15"/>
  <c r="P19" i="15"/>
  <c r="H38" i="15"/>
  <c r="G38" i="15"/>
  <c r="I38" i="15"/>
  <c r="O18" i="15"/>
  <c r="O19" i="15"/>
  <c r="H37" i="15"/>
  <c r="G37" i="15"/>
  <c r="I37" i="15"/>
  <c r="C18" i="15"/>
  <c r="C19" i="15"/>
  <c r="H36" i="15"/>
  <c r="G36" i="15"/>
  <c r="I36" i="15"/>
  <c r="B18" i="15"/>
  <c r="B19" i="15"/>
  <c r="H35" i="15"/>
  <c r="G35" i="15"/>
  <c r="I35" i="15"/>
  <c r="AH26" i="15"/>
  <c r="AH27" i="15"/>
  <c r="AH22" i="15"/>
  <c r="AH23" i="15"/>
  <c r="AH31" i="15"/>
  <c r="AG26" i="15"/>
  <c r="AG27" i="15"/>
  <c r="AG22" i="15"/>
  <c r="AG23" i="15"/>
  <c r="AG31" i="15"/>
  <c r="AF26" i="15"/>
  <c r="AF27" i="15"/>
  <c r="AF22" i="15"/>
  <c r="AF23" i="15"/>
  <c r="AF31" i="15"/>
  <c r="AE26" i="15"/>
  <c r="AE27" i="15"/>
  <c r="AE22" i="15"/>
  <c r="AE23" i="15"/>
  <c r="AE31" i="15"/>
  <c r="AD26" i="15"/>
  <c r="AD27" i="15"/>
  <c r="AD22" i="15"/>
  <c r="AD23" i="15"/>
  <c r="AD31" i="15"/>
  <c r="AC26" i="15"/>
  <c r="AC27" i="15"/>
  <c r="AC22" i="15"/>
  <c r="AC23" i="15"/>
  <c r="AC31" i="15"/>
  <c r="AB26" i="15"/>
  <c r="AB27" i="15"/>
  <c r="AB22" i="15"/>
  <c r="AB23" i="15"/>
  <c r="AB31" i="15"/>
  <c r="AA26" i="15"/>
  <c r="AA27" i="15"/>
  <c r="AA22" i="15"/>
  <c r="AA23" i="15"/>
  <c r="AA31" i="15"/>
  <c r="Z26" i="15"/>
  <c r="Z27" i="15"/>
  <c r="Z22" i="15"/>
  <c r="Z23" i="15"/>
  <c r="Z31" i="15"/>
  <c r="Y26" i="15"/>
  <c r="Y27" i="15"/>
  <c r="Y22" i="15"/>
  <c r="Y23" i="15"/>
  <c r="Y31" i="15"/>
  <c r="X26" i="15"/>
  <c r="X27" i="15"/>
  <c r="X22" i="15"/>
  <c r="X23" i="15"/>
  <c r="X31" i="15"/>
  <c r="W26" i="15"/>
  <c r="W27" i="15"/>
  <c r="W22" i="15"/>
  <c r="W23" i="15"/>
  <c r="W31" i="15"/>
  <c r="V26" i="15"/>
  <c r="V27" i="15"/>
  <c r="V22" i="15"/>
  <c r="V23" i="15"/>
  <c r="V31" i="15"/>
  <c r="U26" i="15"/>
  <c r="U27" i="15"/>
  <c r="U22" i="15"/>
  <c r="U23" i="15"/>
  <c r="U31" i="15"/>
  <c r="T26" i="15"/>
  <c r="T27" i="15"/>
  <c r="T22" i="15"/>
  <c r="T23" i="15"/>
  <c r="T31" i="15"/>
  <c r="S26" i="15"/>
  <c r="S27" i="15"/>
  <c r="S22" i="15"/>
  <c r="S23" i="15"/>
  <c r="S31" i="15"/>
  <c r="R26" i="15"/>
  <c r="R27" i="15"/>
  <c r="R22" i="15"/>
  <c r="R23" i="15"/>
  <c r="R31" i="15"/>
  <c r="Q26" i="15"/>
  <c r="Q27" i="15"/>
  <c r="Q22" i="15"/>
  <c r="Q23" i="15"/>
  <c r="Q31" i="15"/>
  <c r="P26" i="15"/>
  <c r="P27" i="15"/>
  <c r="P22" i="15"/>
  <c r="P23" i="15"/>
  <c r="P31" i="15"/>
  <c r="O26" i="15"/>
  <c r="O27" i="15"/>
  <c r="O22" i="15"/>
  <c r="O23" i="15"/>
  <c r="O31" i="15"/>
  <c r="N26" i="15"/>
  <c r="N27" i="15"/>
  <c r="N22" i="15"/>
  <c r="N23" i="15"/>
  <c r="N31" i="15"/>
  <c r="M26" i="15"/>
  <c r="M27" i="15"/>
  <c r="M22" i="15"/>
  <c r="M23" i="15"/>
  <c r="M31" i="15"/>
  <c r="L26" i="15"/>
  <c r="L27" i="15"/>
  <c r="L22" i="15"/>
  <c r="L23" i="15"/>
  <c r="L31" i="15"/>
  <c r="K26" i="15"/>
  <c r="K27" i="15"/>
  <c r="K22" i="15"/>
  <c r="K23" i="15"/>
  <c r="K31" i="15"/>
  <c r="J26" i="15"/>
  <c r="J27" i="15"/>
  <c r="J22" i="15"/>
  <c r="J23" i="15"/>
  <c r="J31" i="15"/>
  <c r="I26" i="15"/>
  <c r="I27" i="15"/>
  <c r="I22" i="15"/>
  <c r="I23" i="15"/>
  <c r="I31" i="15"/>
  <c r="H26" i="15"/>
  <c r="H27" i="15"/>
  <c r="H22" i="15"/>
  <c r="H23" i="15"/>
  <c r="H31" i="15"/>
  <c r="G26" i="15"/>
  <c r="G27" i="15"/>
  <c r="G22" i="15"/>
  <c r="G23" i="15"/>
  <c r="G31" i="15"/>
  <c r="F26" i="15"/>
  <c r="F27" i="15"/>
  <c r="F22" i="15"/>
  <c r="F23" i="15"/>
  <c r="F31" i="15"/>
  <c r="E26" i="15"/>
  <c r="E27" i="15"/>
  <c r="E22" i="15"/>
  <c r="E23" i="15"/>
  <c r="E31" i="15"/>
  <c r="D26" i="15"/>
  <c r="D27" i="15"/>
  <c r="D22" i="15"/>
  <c r="D23" i="15"/>
  <c r="D31" i="15"/>
  <c r="C26" i="15"/>
  <c r="C27" i="15"/>
  <c r="C22" i="15"/>
  <c r="C23" i="15"/>
  <c r="C31" i="15"/>
  <c r="B26" i="15"/>
  <c r="B27" i="15"/>
  <c r="B22" i="15"/>
  <c r="B23" i="15"/>
  <c r="B31" i="15"/>
  <c r="AH18" i="15"/>
  <c r="AH19" i="15"/>
  <c r="AH14" i="15"/>
  <c r="AH15" i="15"/>
  <c r="AH30" i="15"/>
  <c r="AG18" i="15"/>
  <c r="AG19" i="15"/>
  <c r="AG14" i="15"/>
  <c r="AG15" i="15"/>
  <c r="AG30" i="15"/>
  <c r="AF18" i="15"/>
  <c r="AF19" i="15"/>
  <c r="AF14" i="15"/>
  <c r="AF15" i="15"/>
  <c r="AF30" i="15"/>
  <c r="AE18" i="15"/>
  <c r="AE19" i="15"/>
  <c r="AE14" i="15"/>
  <c r="AE15" i="15"/>
  <c r="AE30" i="15"/>
  <c r="AD18" i="15"/>
  <c r="AD19" i="15"/>
  <c r="AD14" i="15"/>
  <c r="AD15" i="15"/>
  <c r="AD30" i="15"/>
  <c r="AC18" i="15"/>
  <c r="AC19" i="15"/>
  <c r="AC14" i="15"/>
  <c r="AC15" i="15"/>
  <c r="AC30" i="15"/>
  <c r="AB18" i="15"/>
  <c r="AB19" i="15"/>
  <c r="AB14" i="15"/>
  <c r="AB15" i="15"/>
  <c r="AB30" i="15"/>
  <c r="AA18" i="15"/>
  <c r="AA19" i="15"/>
  <c r="AA14" i="15"/>
  <c r="AA15" i="15"/>
  <c r="AA30" i="15"/>
  <c r="Z18" i="15"/>
  <c r="Z19" i="15"/>
  <c r="Z14" i="15"/>
  <c r="Z15" i="15"/>
  <c r="Z30" i="15"/>
  <c r="Y18" i="15"/>
  <c r="Y19" i="15"/>
  <c r="Y14" i="15"/>
  <c r="Y15" i="15"/>
  <c r="Y30" i="15"/>
  <c r="X18" i="15"/>
  <c r="X19" i="15"/>
  <c r="X14" i="15"/>
  <c r="X15" i="15"/>
  <c r="X30" i="15"/>
  <c r="W18" i="15"/>
  <c r="W19" i="15"/>
  <c r="W14" i="15"/>
  <c r="W15" i="15"/>
  <c r="W30" i="15"/>
  <c r="V18" i="15"/>
  <c r="V19" i="15"/>
  <c r="V14" i="15"/>
  <c r="V15" i="15"/>
  <c r="V30" i="15"/>
  <c r="U18" i="15"/>
  <c r="U19" i="15"/>
  <c r="U14" i="15"/>
  <c r="U15" i="15"/>
  <c r="U30" i="15"/>
  <c r="T18" i="15"/>
  <c r="T19" i="15"/>
  <c r="T14" i="15"/>
  <c r="T15" i="15"/>
  <c r="T30" i="15"/>
  <c r="S14" i="15"/>
  <c r="S15" i="15"/>
  <c r="S30" i="15"/>
  <c r="R14" i="15"/>
  <c r="R15" i="15"/>
  <c r="R30" i="15"/>
  <c r="Q14" i="15"/>
  <c r="Q15" i="15"/>
  <c r="Q30" i="15"/>
  <c r="P14" i="15"/>
  <c r="P15" i="15"/>
  <c r="P30" i="15"/>
  <c r="O14" i="15"/>
  <c r="O15" i="15"/>
  <c r="O30" i="15"/>
  <c r="N18" i="15"/>
  <c r="N19" i="15"/>
  <c r="N14" i="15"/>
  <c r="N15" i="15"/>
  <c r="N30" i="15"/>
  <c r="M18" i="15"/>
  <c r="M19" i="15"/>
  <c r="M14" i="15"/>
  <c r="M15" i="15"/>
  <c r="M30" i="15"/>
  <c r="L18" i="15"/>
  <c r="L19" i="15"/>
  <c r="L14" i="15"/>
  <c r="L15" i="15"/>
  <c r="L30" i="15"/>
  <c r="K18" i="15"/>
  <c r="K19" i="15"/>
  <c r="K14" i="15"/>
  <c r="K15" i="15"/>
  <c r="K30" i="15"/>
  <c r="J18" i="15"/>
  <c r="J19" i="15"/>
  <c r="J14" i="15"/>
  <c r="J15" i="15"/>
  <c r="J30" i="15"/>
  <c r="I18" i="15"/>
  <c r="I19" i="15"/>
  <c r="I14" i="15"/>
  <c r="I15" i="15"/>
  <c r="I30" i="15"/>
  <c r="H18" i="15"/>
  <c r="H19" i="15"/>
  <c r="H14" i="15"/>
  <c r="H15" i="15"/>
  <c r="H30" i="15"/>
  <c r="G18" i="15"/>
  <c r="G19" i="15"/>
  <c r="G14" i="15"/>
  <c r="G15" i="15"/>
  <c r="G30" i="15"/>
  <c r="F18" i="15"/>
  <c r="F19" i="15"/>
  <c r="F14" i="15"/>
  <c r="F15" i="15"/>
  <c r="F30" i="15"/>
  <c r="E18" i="15"/>
  <c r="E19" i="15"/>
  <c r="E14" i="15"/>
  <c r="E15" i="15"/>
  <c r="E30" i="15"/>
  <c r="D18" i="15"/>
  <c r="D19" i="15"/>
  <c r="D14" i="15"/>
  <c r="D15" i="15"/>
  <c r="D30" i="15"/>
  <c r="C14" i="15"/>
  <c r="C15" i="15"/>
  <c r="C30" i="15"/>
  <c r="B14" i="15"/>
  <c r="B15" i="15"/>
  <c r="B30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H26" i="14"/>
  <c r="AH27" i="14"/>
  <c r="AH22" i="14"/>
  <c r="AH23" i="14"/>
  <c r="AH31" i="14"/>
  <c r="AG26" i="14"/>
  <c r="AG27" i="14"/>
  <c r="AG22" i="14"/>
  <c r="AG23" i="14"/>
  <c r="AG31" i="14"/>
  <c r="AF26" i="14"/>
  <c r="AF27" i="14"/>
  <c r="AF22" i="14"/>
  <c r="AF23" i="14"/>
  <c r="AF31" i="14"/>
  <c r="AE26" i="14"/>
  <c r="AE27" i="14"/>
  <c r="AE22" i="14"/>
  <c r="AE23" i="14"/>
  <c r="AE31" i="14"/>
  <c r="AD26" i="14"/>
  <c r="AD27" i="14"/>
  <c r="AD22" i="14"/>
  <c r="AD23" i="14"/>
  <c r="AD31" i="14"/>
  <c r="AC26" i="14"/>
  <c r="AC27" i="14"/>
  <c r="AC22" i="14"/>
  <c r="AC23" i="14"/>
  <c r="AC31" i="14"/>
  <c r="AB26" i="14"/>
  <c r="AB27" i="14"/>
  <c r="AB22" i="14"/>
  <c r="AB23" i="14"/>
  <c r="AB31" i="14"/>
  <c r="AA26" i="14"/>
  <c r="AA27" i="14"/>
  <c r="AA22" i="14"/>
  <c r="AA23" i="14"/>
  <c r="AA31" i="14"/>
  <c r="Z26" i="14"/>
  <c r="Z27" i="14"/>
  <c r="Z22" i="14"/>
  <c r="Z23" i="14"/>
  <c r="Z31" i="14"/>
  <c r="Y26" i="14"/>
  <c r="Y27" i="14"/>
  <c r="Y22" i="14"/>
  <c r="Y23" i="14"/>
  <c r="Y31" i="14"/>
  <c r="X26" i="14"/>
  <c r="X27" i="14"/>
  <c r="X22" i="14"/>
  <c r="X23" i="14"/>
  <c r="X31" i="14"/>
  <c r="W26" i="14"/>
  <c r="W27" i="14"/>
  <c r="W22" i="14"/>
  <c r="W23" i="14"/>
  <c r="W31" i="14"/>
  <c r="V26" i="14"/>
  <c r="V27" i="14"/>
  <c r="V22" i="14"/>
  <c r="V23" i="14"/>
  <c r="V31" i="14"/>
  <c r="U26" i="14"/>
  <c r="U27" i="14"/>
  <c r="U22" i="14"/>
  <c r="U23" i="14"/>
  <c r="U31" i="14"/>
  <c r="T26" i="14"/>
  <c r="T27" i="14"/>
  <c r="T22" i="14"/>
  <c r="T23" i="14"/>
  <c r="T31" i="14"/>
  <c r="S26" i="14"/>
  <c r="S27" i="14"/>
  <c r="S22" i="14"/>
  <c r="S23" i="14"/>
  <c r="S31" i="14"/>
  <c r="R26" i="14"/>
  <c r="R27" i="14"/>
  <c r="R22" i="14"/>
  <c r="R23" i="14"/>
  <c r="R31" i="14"/>
  <c r="Q26" i="14"/>
  <c r="Q27" i="14"/>
  <c r="Q22" i="14"/>
  <c r="Q23" i="14"/>
  <c r="Q31" i="14"/>
  <c r="P26" i="14"/>
  <c r="P27" i="14"/>
  <c r="P22" i="14"/>
  <c r="P23" i="14"/>
  <c r="P31" i="14"/>
  <c r="O26" i="14"/>
  <c r="O27" i="14"/>
  <c r="O22" i="14"/>
  <c r="O23" i="14"/>
  <c r="O31" i="14"/>
  <c r="N26" i="14"/>
  <c r="N27" i="14"/>
  <c r="N22" i="14"/>
  <c r="N23" i="14"/>
  <c r="N31" i="14"/>
  <c r="M26" i="14"/>
  <c r="M27" i="14"/>
  <c r="M22" i="14"/>
  <c r="M23" i="14"/>
  <c r="M31" i="14"/>
  <c r="L26" i="14"/>
  <c r="L27" i="14"/>
  <c r="L22" i="14"/>
  <c r="L23" i="14"/>
  <c r="L31" i="14"/>
  <c r="K26" i="14"/>
  <c r="K27" i="14"/>
  <c r="K22" i="14"/>
  <c r="K23" i="14"/>
  <c r="K31" i="14"/>
  <c r="J26" i="14"/>
  <c r="J27" i="14"/>
  <c r="J22" i="14"/>
  <c r="J23" i="14"/>
  <c r="J31" i="14"/>
  <c r="I26" i="14"/>
  <c r="I27" i="14"/>
  <c r="I22" i="14"/>
  <c r="I23" i="14"/>
  <c r="I31" i="14"/>
  <c r="H26" i="14"/>
  <c r="H27" i="14"/>
  <c r="H22" i="14"/>
  <c r="H23" i="14"/>
  <c r="H31" i="14"/>
  <c r="G26" i="14"/>
  <c r="G27" i="14"/>
  <c r="G22" i="14"/>
  <c r="G23" i="14"/>
  <c r="G31" i="14"/>
  <c r="F26" i="14"/>
  <c r="F27" i="14"/>
  <c r="F22" i="14"/>
  <c r="F23" i="14"/>
  <c r="F31" i="14"/>
  <c r="E26" i="14"/>
  <c r="E27" i="14"/>
  <c r="E22" i="14"/>
  <c r="E23" i="14"/>
  <c r="E31" i="14"/>
  <c r="D26" i="14"/>
  <c r="D27" i="14"/>
  <c r="D22" i="14"/>
  <c r="D23" i="14"/>
  <c r="D31" i="14"/>
  <c r="C26" i="14"/>
  <c r="C27" i="14"/>
  <c r="C22" i="14"/>
  <c r="C23" i="14"/>
  <c r="C31" i="14"/>
  <c r="B26" i="14"/>
  <c r="B27" i="14"/>
  <c r="B22" i="14"/>
  <c r="B23" i="14"/>
  <c r="B31" i="14"/>
  <c r="AH18" i="14"/>
  <c r="AH19" i="14"/>
  <c r="AH14" i="14"/>
  <c r="AH15" i="14"/>
  <c r="AH30" i="14"/>
  <c r="AG18" i="14"/>
  <c r="AG19" i="14"/>
  <c r="AG14" i="14"/>
  <c r="AG15" i="14"/>
  <c r="AG30" i="14"/>
  <c r="AF18" i="14"/>
  <c r="AF19" i="14"/>
  <c r="AF14" i="14"/>
  <c r="AF15" i="14"/>
  <c r="AF30" i="14"/>
  <c r="AE18" i="14"/>
  <c r="AE19" i="14"/>
  <c r="AE14" i="14"/>
  <c r="AE15" i="14"/>
  <c r="AE30" i="14"/>
  <c r="AD18" i="14"/>
  <c r="AD19" i="14"/>
  <c r="AD14" i="14"/>
  <c r="AD15" i="14"/>
  <c r="AD30" i="14"/>
  <c r="AC18" i="14"/>
  <c r="AC19" i="14"/>
  <c r="AC14" i="14"/>
  <c r="AC15" i="14"/>
  <c r="AC30" i="14"/>
  <c r="AB18" i="14"/>
  <c r="AB19" i="14"/>
  <c r="AB14" i="14"/>
  <c r="AB15" i="14"/>
  <c r="AB30" i="14"/>
  <c r="AA18" i="14"/>
  <c r="AA19" i="14"/>
  <c r="AA14" i="14"/>
  <c r="AA15" i="14"/>
  <c r="AA30" i="14"/>
  <c r="Z18" i="14"/>
  <c r="Z19" i="14"/>
  <c r="Z14" i="14"/>
  <c r="Z15" i="14"/>
  <c r="Z30" i="14"/>
  <c r="Y18" i="14"/>
  <c r="Y19" i="14"/>
  <c r="Y14" i="14"/>
  <c r="Y15" i="14"/>
  <c r="Y30" i="14"/>
  <c r="X18" i="14"/>
  <c r="X19" i="14"/>
  <c r="X14" i="14"/>
  <c r="X15" i="14"/>
  <c r="X30" i="14"/>
  <c r="W18" i="14"/>
  <c r="W19" i="14"/>
  <c r="W14" i="14"/>
  <c r="W15" i="14"/>
  <c r="W30" i="14"/>
  <c r="V18" i="14"/>
  <c r="V19" i="14"/>
  <c r="V14" i="14"/>
  <c r="V15" i="14"/>
  <c r="V30" i="14"/>
  <c r="U18" i="14"/>
  <c r="U19" i="14"/>
  <c r="U14" i="14"/>
  <c r="U15" i="14"/>
  <c r="U30" i="14"/>
  <c r="T18" i="14"/>
  <c r="T19" i="14"/>
  <c r="T14" i="14"/>
  <c r="T15" i="14"/>
  <c r="T30" i="14"/>
  <c r="S18" i="14"/>
  <c r="S19" i="14"/>
  <c r="S14" i="14"/>
  <c r="S15" i="14"/>
  <c r="S30" i="14"/>
  <c r="R18" i="14"/>
  <c r="R19" i="14"/>
  <c r="R14" i="14"/>
  <c r="R15" i="14"/>
  <c r="R30" i="14"/>
  <c r="Q18" i="14"/>
  <c r="Q19" i="14"/>
  <c r="Q14" i="14"/>
  <c r="Q15" i="14"/>
  <c r="Q30" i="14"/>
  <c r="P18" i="14"/>
  <c r="P19" i="14"/>
  <c r="P14" i="14"/>
  <c r="P15" i="14"/>
  <c r="P30" i="14"/>
  <c r="O18" i="14"/>
  <c r="O19" i="14"/>
  <c r="O14" i="14"/>
  <c r="O15" i="14"/>
  <c r="O30" i="14"/>
  <c r="N18" i="14"/>
  <c r="N19" i="14"/>
  <c r="N14" i="14"/>
  <c r="N15" i="14"/>
  <c r="N30" i="14"/>
  <c r="M18" i="14"/>
  <c r="M19" i="14"/>
  <c r="M14" i="14"/>
  <c r="M15" i="14"/>
  <c r="M30" i="14"/>
  <c r="L18" i="14"/>
  <c r="L19" i="14"/>
  <c r="L14" i="14"/>
  <c r="L15" i="14"/>
  <c r="L30" i="14"/>
  <c r="K18" i="14"/>
  <c r="K19" i="14"/>
  <c r="K14" i="14"/>
  <c r="K15" i="14"/>
  <c r="K30" i="14"/>
  <c r="J18" i="14"/>
  <c r="J19" i="14"/>
  <c r="J14" i="14"/>
  <c r="J15" i="14"/>
  <c r="J30" i="14"/>
  <c r="I18" i="14"/>
  <c r="I19" i="14"/>
  <c r="I14" i="14"/>
  <c r="I15" i="14"/>
  <c r="I30" i="14"/>
  <c r="H18" i="14"/>
  <c r="H19" i="14"/>
  <c r="H14" i="14"/>
  <c r="H15" i="14"/>
  <c r="H30" i="14"/>
  <c r="G18" i="14"/>
  <c r="G19" i="14"/>
  <c r="G14" i="14"/>
  <c r="G15" i="14"/>
  <c r="G30" i="14"/>
  <c r="F18" i="14"/>
  <c r="F19" i="14"/>
  <c r="F14" i="14"/>
  <c r="F15" i="14"/>
  <c r="F30" i="14"/>
  <c r="E18" i="14"/>
  <c r="E19" i="14"/>
  <c r="E14" i="14"/>
  <c r="E15" i="14"/>
  <c r="E30" i="14"/>
  <c r="D18" i="14"/>
  <c r="D19" i="14"/>
  <c r="D14" i="14"/>
  <c r="D15" i="14"/>
  <c r="D30" i="14"/>
  <c r="C18" i="14"/>
  <c r="C19" i="14"/>
  <c r="C14" i="14"/>
  <c r="C15" i="14"/>
  <c r="C30" i="14"/>
  <c r="B18" i="14"/>
  <c r="B19" i="14"/>
  <c r="B14" i="14"/>
  <c r="B15" i="14"/>
  <c r="B30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H10" i="14"/>
  <c r="AH11" i="14"/>
  <c r="AG10" i="14"/>
  <c r="AG11" i="14"/>
  <c r="AF10" i="14"/>
  <c r="AF11" i="14"/>
  <c r="AE10" i="14"/>
  <c r="AE11" i="14"/>
  <c r="AD10" i="14"/>
  <c r="AD11" i="14"/>
  <c r="AC10" i="14"/>
  <c r="AC11" i="14"/>
  <c r="AB10" i="14"/>
  <c r="AB11" i="14"/>
  <c r="AA10" i="14"/>
  <c r="AA11" i="14"/>
  <c r="Z10" i="14"/>
  <c r="Z11" i="14"/>
  <c r="Y10" i="14"/>
  <c r="Y11" i="14"/>
  <c r="X10" i="14"/>
  <c r="X11" i="14"/>
  <c r="W10" i="14"/>
  <c r="W11" i="14"/>
  <c r="V10" i="14"/>
  <c r="V11" i="14"/>
  <c r="U10" i="14"/>
  <c r="U11" i="14"/>
  <c r="T10" i="14"/>
  <c r="T11" i="14"/>
  <c r="S10" i="14"/>
  <c r="S11" i="14"/>
  <c r="R10" i="14"/>
  <c r="R11" i="14"/>
  <c r="Q10" i="14"/>
  <c r="Q11" i="14"/>
  <c r="P10" i="14"/>
  <c r="P11" i="14"/>
  <c r="O10" i="14"/>
  <c r="O11" i="14"/>
  <c r="N10" i="14"/>
  <c r="N11" i="14"/>
  <c r="M10" i="14"/>
  <c r="M11" i="14"/>
  <c r="L10" i="14"/>
  <c r="L11" i="14"/>
  <c r="K10" i="14"/>
  <c r="K11" i="14"/>
  <c r="J10" i="14"/>
  <c r="J11" i="14"/>
  <c r="I10" i="14"/>
  <c r="I11" i="14"/>
  <c r="H10" i="14"/>
  <c r="H11" i="14"/>
  <c r="G10" i="14"/>
  <c r="G11" i="14"/>
  <c r="F10" i="14"/>
  <c r="F11" i="14"/>
  <c r="E10" i="14"/>
  <c r="E11" i="14"/>
  <c r="D10" i="14"/>
  <c r="D11" i="14"/>
  <c r="C10" i="14"/>
  <c r="C11" i="14"/>
  <c r="B10" i="14"/>
  <c r="B11" i="14"/>
  <c r="AH26" i="13"/>
  <c r="AH27" i="13"/>
  <c r="AH22" i="13"/>
  <c r="AH23" i="13"/>
  <c r="AH31" i="13"/>
  <c r="AG26" i="13"/>
  <c r="AG27" i="13"/>
  <c r="AG22" i="13"/>
  <c r="AG23" i="13"/>
  <c r="AG31" i="13"/>
  <c r="AF26" i="13"/>
  <c r="AF27" i="13"/>
  <c r="AF22" i="13"/>
  <c r="AF23" i="13"/>
  <c r="AF31" i="13"/>
  <c r="AE26" i="13"/>
  <c r="AE27" i="13"/>
  <c r="AE22" i="13"/>
  <c r="AE23" i="13"/>
  <c r="AE31" i="13"/>
  <c r="AD26" i="13"/>
  <c r="AD27" i="13"/>
  <c r="AD22" i="13"/>
  <c r="AD23" i="13"/>
  <c r="AD31" i="13"/>
  <c r="AC26" i="13"/>
  <c r="AC27" i="13"/>
  <c r="AC22" i="13"/>
  <c r="AC23" i="13"/>
  <c r="AC31" i="13"/>
  <c r="AB26" i="13"/>
  <c r="AB27" i="13"/>
  <c r="AB22" i="13"/>
  <c r="AB23" i="13"/>
  <c r="AB31" i="13"/>
  <c r="AA26" i="13"/>
  <c r="AA27" i="13"/>
  <c r="AA22" i="13"/>
  <c r="AA23" i="13"/>
  <c r="AA31" i="13"/>
  <c r="Z26" i="13"/>
  <c r="Z27" i="13"/>
  <c r="Z22" i="13"/>
  <c r="Z23" i="13"/>
  <c r="Z31" i="13"/>
  <c r="Y26" i="13"/>
  <c r="Y27" i="13"/>
  <c r="Y22" i="13"/>
  <c r="Y23" i="13"/>
  <c r="Y31" i="13"/>
  <c r="X26" i="13"/>
  <c r="X27" i="13"/>
  <c r="X22" i="13"/>
  <c r="X23" i="13"/>
  <c r="X31" i="13"/>
  <c r="W26" i="13"/>
  <c r="W27" i="13"/>
  <c r="W22" i="13"/>
  <c r="W23" i="13"/>
  <c r="W31" i="13"/>
  <c r="V26" i="13"/>
  <c r="V27" i="13"/>
  <c r="V22" i="13"/>
  <c r="V23" i="13"/>
  <c r="V31" i="13"/>
  <c r="U26" i="13"/>
  <c r="U27" i="13"/>
  <c r="U22" i="13"/>
  <c r="U23" i="13"/>
  <c r="U31" i="13"/>
  <c r="T26" i="13"/>
  <c r="T27" i="13"/>
  <c r="T22" i="13"/>
  <c r="T23" i="13"/>
  <c r="T31" i="13"/>
  <c r="S26" i="13"/>
  <c r="S27" i="13"/>
  <c r="S22" i="13"/>
  <c r="S23" i="13"/>
  <c r="S31" i="13"/>
  <c r="R26" i="13"/>
  <c r="R27" i="13"/>
  <c r="R22" i="13"/>
  <c r="R23" i="13"/>
  <c r="R31" i="13"/>
  <c r="Q26" i="13"/>
  <c r="Q27" i="13"/>
  <c r="Q22" i="13"/>
  <c r="Q23" i="13"/>
  <c r="Q31" i="13"/>
  <c r="P26" i="13"/>
  <c r="P27" i="13"/>
  <c r="P22" i="13"/>
  <c r="P23" i="13"/>
  <c r="P31" i="13"/>
  <c r="O26" i="13"/>
  <c r="O27" i="13"/>
  <c r="O22" i="13"/>
  <c r="O23" i="13"/>
  <c r="O31" i="13"/>
  <c r="N26" i="13"/>
  <c r="N27" i="13"/>
  <c r="N22" i="13"/>
  <c r="N23" i="13"/>
  <c r="N31" i="13"/>
  <c r="M26" i="13"/>
  <c r="M27" i="13"/>
  <c r="M22" i="13"/>
  <c r="M23" i="13"/>
  <c r="M31" i="13"/>
  <c r="L26" i="13"/>
  <c r="L27" i="13"/>
  <c r="L22" i="13"/>
  <c r="L23" i="13"/>
  <c r="L31" i="13"/>
  <c r="K26" i="13"/>
  <c r="K27" i="13"/>
  <c r="K22" i="13"/>
  <c r="K23" i="13"/>
  <c r="K31" i="13"/>
  <c r="J26" i="13"/>
  <c r="J27" i="13"/>
  <c r="J22" i="13"/>
  <c r="J23" i="13"/>
  <c r="J31" i="13"/>
  <c r="I26" i="13"/>
  <c r="I27" i="13"/>
  <c r="I22" i="13"/>
  <c r="I23" i="13"/>
  <c r="I31" i="13"/>
  <c r="H26" i="13"/>
  <c r="H27" i="13"/>
  <c r="H22" i="13"/>
  <c r="H23" i="13"/>
  <c r="H31" i="13"/>
  <c r="G26" i="13"/>
  <c r="G27" i="13"/>
  <c r="G22" i="13"/>
  <c r="G23" i="13"/>
  <c r="G31" i="13"/>
  <c r="F26" i="13"/>
  <c r="F27" i="13"/>
  <c r="F22" i="13"/>
  <c r="F23" i="13"/>
  <c r="F31" i="13"/>
  <c r="E26" i="13"/>
  <c r="E27" i="13"/>
  <c r="E22" i="13"/>
  <c r="E23" i="13"/>
  <c r="E31" i="13"/>
  <c r="D26" i="13"/>
  <c r="D27" i="13"/>
  <c r="D22" i="13"/>
  <c r="D23" i="13"/>
  <c r="D31" i="13"/>
  <c r="C26" i="13"/>
  <c r="C27" i="13"/>
  <c r="C22" i="13"/>
  <c r="C23" i="13"/>
  <c r="C31" i="13"/>
  <c r="B26" i="13"/>
  <c r="B27" i="13"/>
  <c r="B22" i="13"/>
  <c r="B23" i="13"/>
  <c r="B31" i="13"/>
  <c r="AH18" i="13"/>
  <c r="AH19" i="13"/>
  <c r="AH14" i="13"/>
  <c r="AH15" i="13"/>
  <c r="AH30" i="13"/>
  <c r="AG18" i="13"/>
  <c r="AG19" i="13"/>
  <c r="AG14" i="13"/>
  <c r="AG15" i="13"/>
  <c r="AG30" i="13"/>
  <c r="AF18" i="13"/>
  <c r="AF19" i="13"/>
  <c r="AF14" i="13"/>
  <c r="AF15" i="13"/>
  <c r="AF30" i="13"/>
  <c r="AE18" i="13"/>
  <c r="AE19" i="13"/>
  <c r="AE14" i="13"/>
  <c r="AE15" i="13"/>
  <c r="AE30" i="13"/>
  <c r="AD18" i="13"/>
  <c r="AD19" i="13"/>
  <c r="AD14" i="13"/>
  <c r="AD15" i="13"/>
  <c r="AD30" i="13"/>
  <c r="AC18" i="13"/>
  <c r="AC19" i="13"/>
  <c r="AC14" i="13"/>
  <c r="AC15" i="13"/>
  <c r="AC30" i="13"/>
  <c r="AB18" i="13"/>
  <c r="AB19" i="13"/>
  <c r="AB14" i="13"/>
  <c r="AB15" i="13"/>
  <c r="AB30" i="13"/>
  <c r="AA18" i="13"/>
  <c r="AA19" i="13"/>
  <c r="AA14" i="13"/>
  <c r="AA15" i="13"/>
  <c r="AA30" i="13"/>
  <c r="Z18" i="13"/>
  <c r="Z19" i="13"/>
  <c r="Z14" i="13"/>
  <c r="Z15" i="13"/>
  <c r="Z30" i="13"/>
  <c r="Y18" i="13"/>
  <c r="Y19" i="13"/>
  <c r="Y14" i="13"/>
  <c r="Y15" i="13"/>
  <c r="Y30" i="13"/>
  <c r="X18" i="13"/>
  <c r="X19" i="13"/>
  <c r="X14" i="13"/>
  <c r="X15" i="13"/>
  <c r="X30" i="13"/>
  <c r="W18" i="13"/>
  <c r="W19" i="13"/>
  <c r="W14" i="13"/>
  <c r="W15" i="13"/>
  <c r="W30" i="13"/>
  <c r="V18" i="13"/>
  <c r="V19" i="13"/>
  <c r="V14" i="13"/>
  <c r="V15" i="13"/>
  <c r="V30" i="13"/>
  <c r="U18" i="13"/>
  <c r="U19" i="13"/>
  <c r="U14" i="13"/>
  <c r="U15" i="13"/>
  <c r="U30" i="13"/>
  <c r="T18" i="13"/>
  <c r="T19" i="13"/>
  <c r="T14" i="13"/>
  <c r="T15" i="13"/>
  <c r="T30" i="13"/>
  <c r="S18" i="13"/>
  <c r="S19" i="13"/>
  <c r="S14" i="13"/>
  <c r="S15" i="13"/>
  <c r="S30" i="13"/>
  <c r="R18" i="13"/>
  <c r="R19" i="13"/>
  <c r="R14" i="13"/>
  <c r="R15" i="13"/>
  <c r="R30" i="13"/>
  <c r="Q18" i="13"/>
  <c r="Q19" i="13"/>
  <c r="Q14" i="13"/>
  <c r="Q15" i="13"/>
  <c r="Q30" i="13"/>
  <c r="P18" i="13"/>
  <c r="P19" i="13"/>
  <c r="P14" i="13"/>
  <c r="P15" i="13"/>
  <c r="P30" i="13"/>
  <c r="O18" i="13"/>
  <c r="O19" i="13"/>
  <c r="O14" i="13"/>
  <c r="O15" i="13"/>
  <c r="O30" i="13"/>
  <c r="N18" i="13"/>
  <c r="N19" i="13"/>
  <c r="N14" i="13"/>
  <c r="N15" i="13"/>
  <c r="N30" i="13"/>
  <c r="M18" i="13"/>
  <c r="M19" i="13"/>
  <c r="M14" i="13"/>
  <c r="M15" i="13"/>
  <c r="M30" i="13"/>
  <c r="L18" i="13"/>
  <c r="L19" i="13"/>
  <c r="L14" i="13"/>
  <c r="L15" i="13"/>
  <c r="L30" i="13"/>
  <c r="K18" i="13"/>
  <c r="K19" i="13"/>
  <c r="K14" i="13"/>
  <c r="K15" i="13"/>
  <c r="K30" i="13"/>
  <c r="J18" i="13"/>
  <c r="J19" i="13"/>
  <c r="J14" i="13"/>
  <c r="J15" i="13"/>
  <c r="J30" i="13"/>
  <c r="I18" i="13"/>
  <c r="I19" i="13"/>
  <c r="I14" i="13"/>
  <c r="I15" i="13"/>
  <c r="I30" i="13"/>
  <c r="H18" i="13"/>
  <c r="H19" i="13"/>
  <c r="H14" i="13"/>
  <c r="H15" i="13"/>
  <c r="H30" i="13"/>
  <c r="G18" i="13"/>
  <c r="G19" i="13"/>
  <c r="G14" i="13"/>
  <c r="G15" i="13"/>
  <c r="G30" i="13"/>
  <c r="F18" i="13"/>
  <c r="F19" i="13"/>
  <c r="F14" i="13"/>
  <c r="F15" i="13"/>
  <c r="F30" i="13"/>
  <c r="E18" i="13"/>
  <c r="E19" i="13"/>
  <c r="E14" i="13"/>
  <c r="E15" i="13"/>
  <c r="E30" i="13"/>
  <c r="D18" i="13"/>
  <c r="D19" i="13"/>
  <c r="D14" i="13"/>
  <c r="D15" i="13"/>
  <c r="D30" i="13"/>
  <c r="C18" i="13"/>
  <c r="C19" i="13"/>
  <c r="C14" i="13"/>
  <c r="C15" i="13"/>
  <c r="C30" i="13"/>
  <c r="B18" i="13"/>
  <c r="B19" i="13"/>
  <c r="B14" i="13"/>
  <c r="B15" i="13"/>
  <c r="B30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H26" i="12"/>
  <c r="AH27" i="12"/>
  <c r="AH22" i="12"/>
  <c r="AH23" i="12"/>
  <c r="AH31" i="12"/>
  <c r="AG26" i="12"/>
  <c r="AG27" i="12"/>
  <c r="AG22" i="12"/>
  <c r="AG23" i="12"/>
  <c r="AG31" i="12"/>
  <c r="AF26" i="12"/>
  <c r="AF27" i="12"/>
  <c r="AF22" i="12"/>
  <c r="AF23" i="12"/>
  <c r="AF31" i="12"/>
  <c r="AE26" i="12"/>
  <c r="AE27" i="12"/>
  <c r="AE22" i="12"/>
  <c r="AE23" i="12"/>
  <c r="AE31" i="12"/>
  <c r="AD26" i="12"/>
  <c r="AD27" i="12"/>
  <c r="AD22" i="12"/>
  <c r="AD23" i="12"/>
  <c r="AD31" i="12"/>
  <c r="AC26" i="12"/>
  <c r="AC27" i="12"/>
  <c r="AC22" i="12"/>
  <c r="AC23" i="12"/>
  <c r="AC31" i="12"/>
  <c r="AB26" i="12"/>
  <c r="AB27" i="12"/>
  <c r="AB22" i="12"/>
  <c r="AB23" i="12"/>
  <c r="AB31" i="12"/>
  <c r="AA26" i="12"/>
  <c r="AA27" i="12"/>
  <c r="AA22" i="12"/>
  <c r="AA23" i="12"/>
  <c r="AA31" i="12"/>
  <c r="Z26" i="12"/>
  <c r="Z27" i="12"/>
  <c r="Z22" i="12"/>
  <c r="Z23" i="12"/>
  <c r="Z31" i="12"/>
  <c r="Y26" i="12"/>
  <c r="Y27" i="12"/>
  <c r="Y22" i="12"/>
  <c r="Y23" i="12"/>
  <c r="Y31" i="12"/>
  <c r="X26" i="12"/>
  <c r="X27" i="12"/>
  <c r="X22" i="12"/>
  <c r="X23" i="12"/>
  <c r="X31" i="12"/>
  <c r="W26" i="12"/>
  <c r="W27" i="12"/>
  <c r="W22" i="12"/>
  <c r="W23" i="12"/>
  <c r="W31" i="12"/>
  <c r="V26" i="12"/>
  <c r="V27" i="12"/>
  <c r="V22" i="12"/>
  <c r="V23" i="12"/>
  <c r="V31" i="12"/>
  <c r="U26" i="12"/>
  <c r="U27" i="12"/>
  <c r="U22" i="12"/>
  <c r="U23" i="12"/>
  <c r="U31" i="12"/>
  <c r="T26" i="12"/>
  <c r="T27" i="12"/>
  <c r="T22" i="12"/>
  <c r="T23" i="12"/>
  <c r="T31" i="12"/>
  <c r="S26" i="12"/>
  <c r="S27" i="12"/>
  <c r="S22" i="12"/>
  <c r="S23" i="12"/>
  <c r="S31" i="12"/>
  <c r="R26" i="12"/>
  <c r="R27" i="12"/>
  <c r="R22" i="12"/>
  <c r="R23" i="12"/>
  <c r="R31" i="12"/>
  <c r="Q26" i="12"/>
  <c r="Q27" i="12"/>
  <c r="Q22" i="12"/>
  <c r="Q23" i="12"/>
  <c r="Q31" i="12"/>
  <c r="P26" i="12"/>
  <c r="P27" i="12"/>
  <c r="P22" i="12"/>
  <c r="P23" i="12"/>
  <c r="P31" i="12"/>
  <c r="O26" i="12"/>
  <c r="O27" i="12"/>
  <c r="O22" i="12"/>
  <c r="O23" i="12"/>
  <c r="O31" i="12"/>
  <c r="N26" i="12"/>
  <c r="N27" i="12"/>
  <c r="N22" i="12"/>
  <c r="N23" i="12"/>
  <c r="N31" i="12"/>
  <c r="M26" i="12"/>
  <c r="M27" i="12"/>
  <c r="M22" i="12"/>
  <c r="M23" i="12"/>
  <c r="M31" i="12"/>
  <c r="L26" i="12"/>
  <c r="L27" i="12"/>
  <c r="L22" i="12"/>
  <c r="L23" i="12"/>
  <c r="L31" i="12"/>
  <c r="K26" i="12"/>
  <c r="K27" i="12"/>
  <c r="K22" i="12"/>
  <c r="K23" i="12"/>
  <c r="K31" i="12"/>
  <c r="J26" i="12"/>
  <c r="J27" i="12"/>
  <c r="J22" i="12"/>
  <c r="J23" i="12"/>
  <c r="J31" i="12"/>
  <c r="I26" i="12"/>
  <c r="I27" i="12"/>
  <c r="I22" i="12"/>
  <c r="I23" i="12"/>
  <c r="I31" i="12"/>
  <c r="H26" i="12"/>
  <c r="H27" i="12"/>
  <c r="H22" i="12"/>
  <c r="H23" i="12"/>
  <c r="H31" i="12"/>
  <c r="G26" i="12"/>
  <c r="G27" i="12"/>
  <c r="G22" i="12"/>
  <c r="G23" i="12"/>
  <c r="G31" i="12"/>
  <c r="F26" i="12"/>
  <c r="F27" i="12"/>
  <c r="F22" i="12"/>
  <c r="F23" i="12"/>
  <c r="F31" i="12"/>
  <c r="E26" i="12"/>
  <c r="E27" i="12"/>
  <c r="E22" i="12"/>
  <c r="E23" i="12"/>
  <c r="E31" i="12"/>
  <c r="D26" i="12"/>
  <c r="D27" i="12"/>
  <c r="D22" i="12"/>
  <c r="D23" i="12"/>
  <c r="D31" i="12"/>
  <c r="C26" i="12"/>
  <c r="C27" i="12"/>
  <c r="C22" i="12"/>
  <c r="C23" i="12"/>
  <c r="C31" i="12"/>
  <c r="B26" i="12"/>
  <c r="B27" i="12"/>
  <c r="B22" i="12"/>
  <c r="B23" i="12"/>
  <c r="B31" i="12"/>
  <c r="AH18" i="12"/>
  <c r="AH19" i="12"/>
  <c r="AH14" i="12"/>
  <c r="AH15" i="12"/>
  <c r="AH30" i="12"/>
  <c r="AG18" i="12"/>
  <c r="AG19" i="12"/>
  <c r="AG14" i="12"/>
  <c r="AG15" i="12"/>
  <c r="AG30" i="12"/>
  <c r="AF18" i="12"/>
  <c r="AF19" i="12"/>
  <c r="AF14" i="12"/>
  <c r="AF15" i="12"/>
  <c r="AF30" i="12"/>
  <c r="AE18" i="12"/>
  <c r="AE19" i="12"/>
  <c r="AE14" i="12"/>
  <c r="AE15" i="12"/>
  <c r="AE30" i="12"/>
  <c r="AD18" i="12"/>
  <c r="AD19" i="12"/>
  <c r="AD14" i="12"/>
  <c r="AD15" i="12"/>
  <c r="AD30" i="12"/>
  <c r="AC18" i="12"/>
  <c r="AC19" i="12"/>
  <c r="AC14" i="12"/>
  <c r="AC15" i="12"/>
  <c r="AC30" i="12"/>
  <c r="AB18" i="12"/>
  <c r="AB19" i="12"/>
  <c r="AB14" i="12"/>
  <c r="AB15" i="12"/>
  <c r="AB30" i="12"/>
  <c r="AA18" i="12"/>
  <c r="AA19" i="12"/>
  <c r="AA14" i="12"/>
  <c r="AA15" i="12"/>
  <c r="AA30" i="12"/>
  <c r="Z18" i="12"/>
  <c r="Z19" i="12"/>
  <c r="Z14" i="12"/>
  <c r="Z15" i="12"/>
  <c r="Z30" i="12"/>
  <c r="Y18" i="12"/>
  <c r="Y19" i="12"/>
  <c r="Y14" i="12"/>
  <c r="Y15" i="12"/>
  <c r="Y30" i="12"/>
  <c r="X18" i="12"/>
  <c r="X19" i="12"/>
  <c r="X14" i="12"/>
  <c r="X15" i="12"/>
  <c r="X30" i="12"/>
  <c r="W18" i="12"/>
  <c r="W19" i="12"/>
  <c r="W14" i="12"/>
  <c r="W15" i="12"/>
  <c r="W30" i="12"/>
  <c r="V18" i="12"/>
  <c r="V19" i="12"/>
  <c r="V14" i="12"/>
  <c r="V15" i="12"/>
  <c r="V30" i="12"/>
  <c r="U18" i="12"/>
  <c r="U19" i="12"/>
  <c r="U14" i="12"/>
  <c r="U15" i="12"/>
  <c r="U30" i="12"/>
  <c r="T18" i="12"/>
  <c r="T19" i="12"/>
  <c r="T14" i="12"/>
  <c r="T15" i="12"/>
  <c r="T30" i="12"/>
  <c r="S18" i="12"/>
  <c r="S19" i="12"/>
  <c r="S14" i="12"/>
  <c r="S15" i="12"/>
  <c r="S30" i="12"/>
  <c r="R18" i="12"/>
  <c r="R19" i="12"/>
  <c r="R14" i="12"/>
  <c r="R15" i="12"/>
  <c r="R30" i="12"/>
  <c r="Q18" i="12"/>
  <c r="Q19" i="12"/>
  <c r="Q14" i="12"/>
  <c r="Q15" i="12"/>
  <c r="Q30" i="12"/>
  <c r="P18" i="12"/>
  <c r="P19" i="12"/>
  <c r="P14" i="12"/>
  <c r="P15" i="12"/>
  <c r="P30" i="12"/>
  <c r="O18" i="12"/>
  <c r="O19" i="12"/>
  <c r="O14" i="12"/>
  <c r="O15" i="12"/>
  <c r="O30" i="12"/>
  <c r="N18" i="12"/>
  <c r="N19" i="12"/>
  <c r="N14" i="12"/>
  <c r="N15" i="12"/>
  <c r="N30" i="12"/>
  <c r="M18" i="12"/>
  <c r="M19" i="12"/>
  <c r="M14" i="12"/>
  <c r="M15" i="12"/>
  <c r="M30" i="12"/>
  <c r="L18" i="12"/>
  <c r="L19" i="12"/>
  <c r="L14" i="12"/>
  <c r="L15" i="12"/>
  <c r="L30" i="12"/>
  <c r="K18" i="12"/>
  <c r="K19" i="12"/>
  <c r="K14" i="12"/>
  <c r="K15" i="12"/>
  <c r="K30" i="12"/>
  <c r="J18" i="12"/>
  <c r="J19" i="12"/>
  <c r="J14" i="12"/>
  <c r="J15" i="12"/>
  <c r="J30" i="12"/>
  <c r="I18" i="12"/>
  <c r="I19" i="12"/>
  <c r="I14" i="12"/>
  <c r="I15" i="12"/>
  <c r="I30" i="12"/>
  <c r="H18" i="12"/>
  <c r="H19" i="12"/>
  <c r="H14" i="12"/>
  <c r="H15" i="12"/>
  <c r="H30" i="12"/>
  <c r="G18" i="12"/>
  <c r="G19" i="12"/>
  <c r="G14" i="12"/>
  <c r="G15" i="12"/>
  <c r="G30" i="12"/>
  <c r="F18" i="12"/>
  <c r="F19" i="12"/>
  <c r="F14" i="12"/>
  <c r="F15" i="12"/>
  <c r="F30" i="12"/>
  <c r="E18" i="12"/>
  <c r="E19" i="12"/>
  <c r="E14" i="12"/>
  <c r="E15" i="12"/>
  <c r="E30" i="12"/>
  <c r="D18" i="12"/>
  <c r="D19" i="12"/>
  <c r="D14" i="12"/>
  <c r="D15" i="12"/>
  <c r="D30" i="12"/>
  <c r="C18" i="12"/>
  <c r="C19" i="12"/>
  <c r="C14" i="12"/>
  <c r="C15" i="12"/>
  <c r="C30" i="12"/>
  <c r="B18" i="12"/>
  <c r="B19" i="12"/>
  <c r="B14" i="12"/>
  <c r="B15" i="12"/>
  <c r="B30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S18" i="11"/>
  <c r="S19" i="11"/>
  <c r="H41" i="11"/>
  <c r="G41" i="11"/>
  <c r="I41" i="11"/>
  <c r="R18" i="11"/>
  <c r="R19" i="11"/>
  <c r="H40" i="11"/>
  <c r="G40" i="11"/>
  <c r="I40" i="11"/>
  <c r="Q18" i="11"/>
  <c r="Q19" i="11"/>
  <c r="H39" i="11"/>
  <c r="G39" i="11"/>
  <c r="I39" i="11"/>
  <c r="P18" i="11"/>
  <c r="P19" i="11"/>
  <c r="H38" i="11"/>
  <c r="G38" i="11"/>
  <c r="I38" i="11"/>
  <c r="O18" i="11"/>
  <c r="O19" i="11"/>
  <c r="H37" i="11"/>
  <c r="G37" i="11"/>
  <c r="I37" i="11"/>
  <c r="C18" i="11"/>
  <c r="C19" i="11"/>
  <c r="H36" i="11"/>
  <c r="G36" i="11"/>
  <c r="I36" i="11"/>
  <c r="B18" i="11"/>
  <c r="B19" i="11"/>
  <c r="H35" i="11"/>
  <c r="G35" i="11"/>
  <c r="I35" i="11"/>
  <c r="AH26" i="11"/>
  <c r="AH27" i="11"/>
  <c r="AH22" i="11"/>
  <c r="AH23" i="11"/>
  <c r="AH31" i="11"/>
  <c r="AG26" i="11"/>
  <c r="AG27" i="11"/>
  <c r="AG22" i="11"/>
  <c r="AG23" i="11"/>
  <c r="AG31" i="11"/>
  <c r="AF26" i="11"/>
  <c r="AF27" i="11"/>
  <c r="AF22" i="11"/>
  <c r="AF23" i="11"/>
  <c r="AF31" i="11"/>
  <c r="AE26" i="11"/>
  <c r="AE27" i="11"/>
  <c r="AE22" i="11"/>
  <c r="AE23" i="11"/>
  <c r="AE31" i="11"/>
  <c r="AD26" i="11"/>
  <c r="AD27" i="11"/>
  <c r="AD22" i="11"/>
  <c r="AD23" i="11"/>
  <c r="AD31" i="11"/>
  <c r="AC26" i="11"/>
  <c r="AC27" i="11"/>
  <c r="AC22" i="11"/>
  <c r="AC23" i="11"/>
  <c r="AC31" i="11"/>
  <c r="AB26" i="11"/>
  <c r="AB27" i="11"/>
  <c r="AB22" i="11"/>
  <c r="AB23" i="11"/>
  <c r="AB31" i="11"/>
  <c r="AA26" i="11"/>
  <c r="AA27" i="11"/>
  <c r="AA22" i="11"/>
  <c r="AA23" i="11"/>
  <c r="AA31" i="11"/>
  <c r="Z26" i="11"/>
  <c r="Z27" i="11"/>
  <c r="Z22" i="11"/>
  <c r="Z23" i="11"/>
  <c r="Z31" i="11"/>
  <c r="Y26" i="11"/>
  <c r="Y27" i="11"/>
  <c r="Y22" i="11"/>
  <c r="Y23" i="11"/>
  <c r="Y31" i="11"/>
  <c r="X26" i="11"/>
  <c r="X27" i="11"/>
  <c r="X22" i="11"/>
  <c r="X23" i="11"/>
  <c r="X31" i="11"/>
  <c r="W26" i="11"/>
  <c r="W27" i="11"/>
  <c r="W22" i="11"/>
  <c r="W23" i="11"/>
  <c r="W31" i="11"/>
  <c r="V26" i="11"/>
  <c r="V27" i="11"/>
  <c r="V22" i="11"/>
  <c r="V23" i="11"/>
  <c r="V31" i="11"/>
  <c r="U26" i="11"/>
  <c r="U27" i="11"/>
  <c r="U22" i="11"/>
  <c r="U23" i="11"/>
  <c r="U31" i="11"/>
  <c r="T26" i="11"/>
  <c r="T27" i="11"/>
  <c r="T22" i="11"/>
  <c r="T23" i="11"/>
  <c r="T31" i="11"/>
  <c r="S26" i="11"/>
  <c r="S27" i="11"/>
  <c r="S22" i="11"/>
  <c r="S23" i="11"/>
  <c r="S31" i="11"/>
  <c r="R26" i="11"/>
  <c r="R27" i="11"/>
  <c r="R22" i="11"/>
  <c r="R23" i="11"/>
  <c r="R31" i="11"/>
  <c r="Q26" i="11"/>
  <c r="Q27" i="11"/>
  <c r="Q22" i="11"/>
  <c r="Q23" i="11"/>
  <c r="Q31" i="11"/>
  <c r="P26" i="11"/>
  <c r="P27" i="11"/>
  <c r="P22" i="11"/>
  <c r="P23" i="11"/>
  <c r="P31" i="11"/>
  <c r="O26" i="11"/>
  <c r="O27" i="11"/>
  <c r="O22" i="11"/>
  <c r="O23" i="11"/>
  <c r="O31" i="11"/>
  <c r="N26" i="11"/>
  <c r="N27" i="11"/>
  <c r="N22" i="11"/>
  <c r="N23" i="11"/>
  <c r="N31" i="11"/>
  <c r="M26" i="11"/>
  <c r="M27" i="11"/>
  <c r="M22" i="11"/>
  <c r="M23" i="11"/>
  <c r="M31" i="11"/>
  <c r="L26" i="11"/>
  <c r="L27" i="11"/>
  <c r="L22" i="11"/>
  <c r="L23" i="11"/>
  <c r="L31" i="11"/>
  <c r="K26" i="11"/>
  <c r="K27" i="11"/>
  <c r="K22" i="11"/>
  <c r="K23" i="11"/>
  <c r="K31" i="11"/>
  <c r="J26" i="11"/>
  <c r="J27" i="11"/>
  <c r="J22" i="11"/>
  <c r="J23" i="11"/>
  <c r="J31" i="11"/>
  <c r="I26" i="11"/>
  <c r="I27" i="11"/>
  <c r="I22" i="11"/>
  <c r="I23" i="11"/>
  <c r="I31" i="11"/>
  <c r="H26" i="11"/>
  <c r="H27" i="11"/>
  <c r="H22" i="11"/>
  <c r="H23" i="11"/>
  <c r="H31" i="11"/>
  <c r="G26" i="11"/>
  <c r="G27" i="11"/>
  <c r="G22" i="11"/>
  <c r="G23" i="11"/>
  <c r="G31" i="11"/>
  <c r="F26" i="11"/>
  <c r="F27" i="11"/>
  <c r="F22" i="11"/>
  <c r="F23" i="11"/>
  <c r="F31" i="11"/>
  <c r="E26" i="11"/>
  <c r="E27" i="11"/>
  <c r="E22" i="11"/>
  <c r="E23" i="11"/>
  <c r="E31" i="11"/>
  <c r="D26" i="11"/>
  <c r="D27" i="11"/>
  <c r="D22" i="11"/>
  <c r="D23" i="11"/>
  <c r="D31" i="11"/>
  <c r="C26" i="11"/>
  <c r="C27" i="11"/>
  <c r="C22" i="11"/>
  <c r="C23" i="11"/>
  <c r="C31" i="11"/>
  <c r="B26" i="11"/>
  <c r="B27" i="11"/>
  <c r="B22" i="11"/>
  <c r="B23" i="11"/>
  <c r="B31" i="11"/>
  <c r="AH18" i="11"/>
  <c r="AH19" i="11"/>
  <c r="AH14" i="11"/>
  <c r="AH15" i="11"/>
  <c r="AH30" i="11"/>
  <c r="AG18" i="11"/>
  <c r="AG19" i="11"/>
  <c r="AG14" i="11"/>
  <c r="AG15" i="11"/>
  <c r="AG30" i="11"/>
  <c r="AF18" i="11"/>
  <c r="AF19" i="11"/>
  <c r="AF14" i="11"/>
  <c r="AF15" i="11"/>
  <c r="AF30" i="11"/>
  <c r="AE18" i="11"/>
  <c r="AE19" i="11"/>
  <c r="AE14" i="11"/>
  <c r="AE15" i="11"/>
  <c r="AE30" i="11"/>
  <c r="AD18" i="11"/>
  <c r="AD19" i="11"/>
  <c r="AD14" i="11"/>
  <c r="AD15" i="11"/>
  <c r="AD30" i="11"/>
  <c r="AC18" i="11"/>
  <c r="AC19" i="11"/>
  <c r="AC14" i="11"/>
  <c r="AC15" i="11"/>
  <c r="AC30" i="11"/>
  <c r="AB18" i="11"/>
  <c r="AB19" i="11"/>
  <c r="AB14" i="11"/>
  <c r="AB15" i="11"/>
  <c r="AB30" i="11"/>
  <c r="AA18" i="11"/>
  <c r="AA19" i="11"/>
  <c r="AA14" i="11"/>
  <c r="AA15" i="11"/>
  <c r="AA30" i="11"/>
  <c r="Z18" i="11"/>
  <c r="Z19" i="11"/>
  <c r="Z14" i="11"/>
  <c r="Z15" i="11"/>
  <c r="Z30" i="11"/>
  <c r="Y18" i="11"/>
  <c r="Y19" i="11"/>
  <c r="Y14" i="11"/>
  <c r="Y15" i="11"/>
  <c r="Y30" i="11"/>
  <c r="X18" i="11"/>
  <c r="X19" i="11"/>
  <c r="X14" i="11"/>
  <c r="X15" i="11"/>
  <c r="X30" i="11"/>
  <c r="W18" i="11"/>
  <c r="W19" i="11"/>
  <c r="W14" i="11"/>
  <c r="W15" i="11"/>
  <c r="W30" i="11"/>
  <c r="V18" i="11"/>
  <c r="V19" i="11"/>
  <c r="V14" i="11"/>
  <c r="V15" i="11"/>
  <c r="V30" i="11"/>
  <c r="U18" i="11"/>
  <c r="U19" i="11"/>
  <c r="U14" i="11"/>
  <c r="U15" i="11"/>
  <c r="U30" i="11"/>
  <c r="T18" i="11"/>
  <c r="T19" i="11"/>
  <c r="T14" i="11"/>
  <c r="T15" i="11"/>
  <c r="T30" i="11"/>
  <c r="S14" i="11"/>
  <c r="S15" i="11"/>
  <c r="S30" i="11"/>
  <c r="R14" i="11"/>
  <c r="R15" i="11"/>
  <c r="R30" i="11"/>
  <c r="Q14" i="11"/>
  <c r="Q15" i="11"/>
  <c r="Q30" i="11"/>
  <c r="P14" i="11"/>
  <c r="P15" i="11"/>
  <c r="P30" i="11"/>
  <c r="O14" i="11"/>
  <c r="O15" i="11"/>
  <c r="O30" i="11"/>
  <c r="N18" i="11"/>
  <c r="N19" i="11"/>
  <c r="N14" i="11"/>
  <c r="N15" i="11"/>
  <c r="N30" i="11"/>
  <c r="M18" i="11"/>
  <c r="M19" i="11"/>
  <c r="M14" i="11"/>
  <c r="M15" i="11"/>
  <c r="M30" i="11"/>
  <c r="L18" i="11"/>
  <c r="L19" i="11"/>
  <c r="L14" i="11"/>
  <c r="L15" i="11"/>
  <c r="L30" i="11"/>
  <c r="K18" i="11"/>
  <c r="K19" i="11"/>
  <c r="K14" i="11"/>
  <c r="K15" i="11"/>
  <c r="K30" i="11"/>
  <c r="J18" i="11"/>
  <c r="J19" i="11"/>
  <c r="J14" i="11"/>
  <c r="J15" i="11"/>
  <c r="J30" i="11"/>
  <c r="I18" i="11"/>
  <c r="I19" i="11"/>
  <c r="I14" i="11"/>
  <c r="I15" i="11"/>
  <c r="I30" i="11"/>
  <c r="H18" i="11"/>
  <c r="H19" i="11"/>
  <c r="H14" i="11"/>
  <c r="H15" i="11"/>
  <c r="H30" i="11"/>
  <c r="G18" i="11"/>
  <c r="G19" i="11"/>
  <c r="G14" i="11"/>
  <c r="G15" i="11"/>
  <c r="G30" i="11"/>
  <c r="F18" i="11"/>
  <c r="F19" i="11"/>
  <c r="F14" i="11"/>
  <c r="F15" i="11"/>
  <c r="F30" i="11"/>
  <c r="E18" i="11"/>
  <c r="E19" i="11"/>
  <c r="E14" i="11"/>
  <c r="E15" i="11"/>
  <c r="E30" i="11"/>
  <c r="D18" i="11"/>
  <c r="D19" i="11"/>
  <c r="D14" i="11"/>
  <c r="D15" i="11"/>
  <c r="D30" i="11"/>
  <c r="C14" i="11"/>
  <c r="C15" i="11"/>
  <c r="C30" i="11"/>
  <c r="B14" i="11"/>
  <c r="B15" i="11"/>
  <c r="B30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B10" i="11"/>
  <c r="AB12" i="11"/>
  <c r="Q10" i="11"/>
  <c r="Q12" i="11"/>
  <c r="O10" i="11"/>
  <c r="O12" i="11"/>
  <c r="AH10" i="11"/>
  <c r="AH11" i="11"/>
  <c r="AG10" i="11"/>
  <c r="AG11" i="11"/>
  <c r="AF10" i="11"/>
  <c r="AF11" i="11"/>
  <c r="AE10" i="11"/>
  <c r="AE11" i="11"/>
  <c r="AD10" i="11"/>
  <c r="AD11" i="11"/>
  <c r="AC10" i="11"/>
  <c r="AC11" i="11"/>
  <c r="AB11" i="11"/>
  <c r="AA10" i="11"/>
  <c r="AA11" i="11"/>
  <c r="Z10" i="11"/>
  <c r="Z11" i="11"/>
  <c r="Y10" i="11"/>
  <c r="Y11" i="11"/>
  <c r="X10" i="11"/>
  <c r="X11" i="11"/>
  <c r="W10" i="11"/>
  <c r="W11" i="11"/>
  <c r="V10" i="11"/>
  <c r="V11" i="11"/>
  <c r="U10" i="11"/>
  <c r="U11" i="11"/>
  <c r="T10" i="11"/>
  <c r="T11" i="11"/>
  <c r="S10" i="11"/>
  <c r="S11" i="11"/>
  <c r="R10" i="11"/>
  <c r="R11" i="11"/>
  <c r="Q11" i="11"/>
  <c r="P10" i="11"/>
  <c r="P11" i="11"/>
  <c r="O11" i="11"/>
  <c r="N10" i="11"/>
  <c r="N11" i="11"/>
  <c r="M10" i="11"/>
  <c r="M11" i="11"/>
  <c r="L10" i="11"/>
  <c r="L11" i="11"/>
  <c r="K10" i="11"/>
  <c r="K11" i="11"/>
  <c r="J10" i="11"/>
  <c r="J11" i="11"/>
  <c r="I10" i="11"/>
  <c r="I11" i="11"/>
  <c r="H10" i="11"/>
  <c r="H11" i="11"/>
  <c r="G10" i="11"/>
  <c r="G11" i="11"/>
  <c r="F10" i="11"/>
  <c r="F11" i="11"/>
  <c r="E10" i="11"/>
  <c r="E11" i="11"/>
  <c r="D10" i="11"/>
  <c r="D11" i="11"/>
  <c r="C10" i="11"/>
  <c r="C11" i="11"/>
  <c r="B10" i="11"/>
  <c r="B11" i="11"/>
  <c r="S18" i="10"/>
  <c r="S19" i="10"/>
  <c r="H41" i="10"/>
  <c r="G41" i="10"/>
  <c r="I41" i="10"/>
  <c r="R18" i="10"/>
  <c r="R19" i="10"/>
  <c r="H40" i="10"/>
  <c r="G40" i="10"/>
  <c r="I40" i="10"/>
  <c r="Q18" i="10"/>
  <c r="Q19" i="10"/>
  <c r="H39" i="10"/>
  <c r="G39" i="10"/>
  <c r="I39" i="10"/>
  <c r="P18" i="10"/>
  <c r="P19" i="10"/>
  <c r="H38" i="10"/>
  <c r="G38" i="10"/>
  <c r="I38" i="10"/>
  <c r="O18" i="10"/>
  <c r="O19" i="10"/>
  <c r="H37" i="10"/>
  <c r="G37" i="10"/>
  <c r="I37" i="10"/>
  <c r="C18" i="10"/>
  <c r="C19" i="10"/>
  <c r="H36" i="10"/>
  <c r="G36" i="10"/>
  <c r="I36" i="10"/>
  <c r="B18" i="10"/>
  <c r="B19" i="10"/>
  <c r="H35" i="10"/>
  <c r="G35" i="10"/>
  <c r="I35" i="10"/>
  <c r="AH26" i="10"/>
  <c r="AH27" i="10"/>
  <c r="AH22" i="10"/>
  <c r="AH23" i="10"/>
  <c r="AH31" i="10"/>
  <c r="AG26" i="10"/>
  <c r="AG27" i="10"/>
  <c r="AG22" i="10"/>
  <c r="AG23" i="10"/>
  <c r="AG31" i="10"/>
  <c r="AF26" i="10"/>
  <c r="AF27" i="10"/>
  <c r="AF22" i="10"/>
  <c r="AF23" i="10"/>
  <c r="AF31" i="10"/>
  <c r="AE26" i="10"/>
  <c r="AE27" i="10"/>
  <c r="AE22" i="10"/>
  <c r="AE23" i="10"/>
  <c r="AE31" i="10"/>
  <c r="AD26" i="10"/>
  <c r="AD27" i="10"/>
  <c r="AD22" i="10"/>
  <c r="AD23" i="10"/>
  <c r="AD31" i="10"/>
  <c r="AC26" i="10"/>
  <c r="AC27" i="10"/>
  <c r="AC22" i="10"/>
  <c r="AC23" i="10"/>
  <c r="AC31" i="10"/>
  <c r="AB26" i="10"/>
  <c r="AB27" i="10"/>
  <c r="AB22" i="10"/>
  <c r="AB23" i="10"/>
  <c r="AB31" i="10"/>
  <c r="AA26" i="10"/>
  <c r="AA27" i="10"/>
  <c r="AA22" i="10"/>
  <c r="AA23" i="10"/>
  <c r="AA31" i="10"/>
  <c r="Z26" i="10"/>
  <c r="Z27" i="10"/>
  <c r="Z22" i="10"/>
  <c r="Z23" i="10"/>
  <c r="Z31" i="10"/>
  <c r="Y26" i="10"/>
  <c r="Y27" i="10"/>
  <c r="Y22" i="10"/>
  <c r="Y23" i="10"/>
  <c r="Y31" i="10"/>
  <c r="X26" i="10"/>
  <c r="X27" i="10"/>
  <c r="X22" i="10"/>
  <c r="X23" i="10"/>
  <c r="X31" i="10"/>
  <c r="W26" i="10"/>
  <c r="W27" i="10"/>
  <c r="W22" i="10"/>
  <c r="W23" i="10"/>
  <c r="W31" i="10"/>
  <c r="V26" i="10"/>
  <c r="V27" i="10"/>
  <c r="V22" i="10"/>
  <c r="V23" i="10"/>
  <c r="V31" i="10"/>
  <c r="U26" i="10"/>
  <c r="U27" i="10"/>
  <c r="U22" i="10"/>
  <c r="U23" i="10"/>
  <c r="U31" i="10"/>
  <c r="T26" i="10"/>
  <c r="T27" i="10"/>
  <c r="T22" i="10"/>
  <c r="T23" i="10"/>
  <c r="T31" i="10"/>
  <c r="S26" i="10"/>
  <c r="S27" i="10"/>
  <c r="S22" i="10"/>
  <c r="S23" i="10"/>
  <c r="S31" i="10"/>
  <c r="R26" i="10"/>
  <c r="R27" i="10"/>
  <c r="R22" i="10"/>
  <c r="R23" i="10"/>
  <c r="R31" i="10"/>
  <c r="Q26" i="10"/>
  <c r="Q27" i="10"/>
  <c r="Q22" i="10"/>
  <c r="Q23" i="10"/>
  <c r="Q31" i="10"/>
  <c r="P26" i="10"/>
  <c r="P27" i="10"/>
  <c r="P22" i="10"/>
  <c r="P23" i="10"/>
  <c r="P31" i="10"/>
  <c r="O26" i="10"/>
  <c r="O27" i="10"/>
  <c r="O22" i="10"/>
  <c r="O23" i="10"/>
  <c r="O31" i="10"/>
  <c r="N26" i="10"/>
  <c r="N27" i="10"/>
  <c r="N22" i="10"/>
  <c r="N23" i="10"/>
  <c r="N31" i="10"/>
  <c r="M26" i="10"/>
  <c r="M27" i="10"/>
  <c r="M22" i="10"/>
  <c r="M23" i="10"/>
  <c r="M31" i="10"/>
  <c r="L26" i="10"/>
  <c r="L27" i="10"/>
  <c r="L22" i="10"/>
  <c r="L23" i="10"/>
  <c r="L31" i="10"/>
  <c r="K26" i="10"/>
  <c r="K27" i="10"/>
  <c r="K22" i="10"/>
  <c r="K23" i="10"/>
  <c r="K31" i="10"/>
  <c r="J26" i="10"/>
  <c r="J27" i="10"/>
  <c r="J22" i="10"/>
  <c r="J23" i="10"/>
  <c r="J31" i="10"/>
  <c r="I26" i="10"/>
  <c r="I27" i="10"/>
  <c r="I22" i="10"/>
  <c r="I23" i="10"/>
  <c r="I31" i="10"/>
  <c r="H26" i="10"/>
  <c r="H27" i="10"/>
  <c r="H22" i="10"/>
  <c r="H23" i="10"/>
  <c r="H31" i="10"/>
  <c r="G26" i="10"/>
  <c r="G27" i="10"/>
  <c r="G22" i="10"/>
  <c r="G23" i="10"/>
  <c r="G31" i="10"/>
  <c r="F26" i="10"/>
  <c r="F27" i="10"/>
  <c r="F22" i="10"/>
  <c r="F23" i="10"/>
  <c r="F31" i="10"/>
  <c r="E26" i="10"/>
  <c r="E27" i="10"/>
  <c r="E22" i="10"/>
  <c r="E23" i="10"/>
  <c r="E31" i="10"/>
  <c r="D26" i="10"/>
  <c r="D27" i="10"/>
  <c r="D22" i="10"/>
  <c r="D23" i="10"/>
  <c r="D31" i="10"/>
  <c r="C26" i="10"/>
  <c r="C27" i="10"/>
  <c r="C22" i="10"/>
  <c r="C23" i="10"/>
  <c r="C31" i="10"/>
  <c r="B26" i="10"/>
  <c r="B27" i="10"/>
  <c r="B22" i="10"/>
  <c r="B23" i="10"/>
  <c r="B31" i="10"/>
  <c r="AH18" i="10"/>
  <c r="AH19" i="10"/>
  <c r="AH14" i="10"/>
  <c r="AH15" i="10"/>
  <c r="AH30" i="10"/>
  <c r="AG18" i="10"/>
  <c r="AG19" i="10"/>
  <c r="AG14" i="10"/>
  <c r="AG15" i="10"/>
  <c r="AG30" i="10"/>
  <c r="AF18" i="10"/>
  <c r="AF19" i="10"/>
  <c r="AF14" i="10"/>
  <c r="AF15" i="10"/>
  <c r="AF30" i="10"/>
  <c r="AE18" i="10"/>
  <c r="AE19" i="10"/>
  <c r="AE14" i="10"/>
  <c r="AE15" i="10"/>
  <c r="AE30" i="10"/>
  <c r="AD18" i="10"/>
  <c r="AD19" i="10"/>
  <c r="AD14" i="10"/>
  <c r="AD15" i="10"/>
  <c r="AD30" i="10"/>
  <c r="AC18" i="10"/>
  <c r="AC19" i="10"/>
  <c r="AC14" i="10"/>
  <c r="AC15" i="10"/>
  <c r="AC30" i="10"/>
  <c r="AB18" i="10"/>
  <c r="AB19" i="10"/>
  <c r="AB14" i="10"/>
  <c r="AB15" i="10"/>
  <c r="AB30" i="10"/>
  <c r="AA18" i="10"/>
  <c r="AA19" i="10"/>
  <c r="AA14" i="10"/>
  <c r="AA15" i="10"/>
  <c r="AA30" i="10"/>
  <c r="Z18" i="10"/>
  <c r="Z19" i="10"/>
  <c r="Z14" i="10"/>
  <c r="Z15" i="10"/>
  <c r="Z30" i="10"/>
  <c r="Y18" i="10"/>
  <c r="Y19" i="10"/>
  <c r="Y14" i="10"/>
  <c r="Y15" i="10"/>
  <c r="Y30" i="10"/>
  <c r="X18" i="10"/>
  <c r="X19" i="10"/>
  <c r="X14" i="10"/>
  <c r="X15" i="10"/>
  <c r="X30" i="10"/>
  <c r="W18" i="10"/>
  <c r="W19" i="10"/>
  <c r="W14" i="10"/>
  <c r="W15" i="10"/>
  <c r="W30" i="10"/>
  <c r="V18" i="10"/>
  <c r="V19" i="10"/>
  <c r="V14" i="10"/>
  <c r="V15" i="10"/>
  <c r="V30" i="10"/>
  <c r="U18" i="10"/>
  <c r="U19" i="10"/>
  <c r="U14" i="10"/>
  <c r="U15" i="10"/>
  <c r="U30" i="10"/>
  <c r="T18" i="10"/>
  <c r="T19" i="10"/>
  <c r="T14" i="10"/>
  <c r="T15" i="10"/>
  <c r="T30" i="10"/>
  <c r="S14" i="10"/>
  <c r="S15" i="10"/>
  <c r="S30" i="10"/>
  <c r="R14" i="10"/>
  <c r="R15" i="10"/>
  <c r="R30" i="10"/>
  <c r="Q14" i="10"/>
  <c r="Q15" i="10"/>
  <c r="Q30" i="10"/>
  <c r="P14" i="10"/>
  <c r="P15" i="10"/>
  <c r="P30" i="10"/>
  <c r="O14" i="10"/>
  <c r="O15" i="10"/>
  <c r="O30" i="10"/>
  <c r="N18" i="10"/>
  <c r="N19" i="10"/>
  <c r="N14" i="10"/>
  <c r="N15" i="10"/>
  <c r="N30" i="10"/>
  <c r="M18" i="10"/>
  <c r="M19" i="10"/>
  <c r="M14" i="10"/>
  <c r="M15" i="10"/>
  <c r="M30" i="10"/>
  <c r="L18" i="10"/>
  <c r="L19" i="10"/>
  <c r="L14" i="10"/>
  <c r="L15" i="10"/>
  <c r="L30" i="10"/>
  <c r="K18" i="10"/>
  <c r="K19" i="10"/>
  <c r="K14" i="10"/>
  <c r="K15" i="10"/>
  <c r="K30" i="10"/>
  <c r="J18" i="10"/>
  <c r="J19" i="10"/>
  <c r="J14" i="10"/>
  <c r="J15" i="10"/>
  <c r="J30" i="10"/>
  <c r="I18" i="10"/>
  <c r="I19" i="10"/>
  <c r="I14" i="10"/>
  <c r="I15" i="10"/>
  <c r="I30" i="10"/>
  <c r="H18" i="10"/>
  <c r="H19" i="10"/>
  <c r="H14" i="10"/>
  <c r="H15" i="10"/>
  <c r="H30" i="10"/>
  <c r="G18" i="10"/>
  <c r="G19" i="10"/>
  <c r="G14" i="10"/>
  <c r="G15" i="10"/>
  <c r="G30" i="10"/>
  <c r="F18" i="10"/>
  <c r="F19" i="10"/>
  <c r="F14" i="10"/>
  <c r="F15" i="10"/>
  <c r="F30" i="10"/>
  <c r="E18" i="10"/>
  <c r="E19" i="10"/>
  <c r="E14" i="10"/>
  <c r="E15" i="10"/>
  <c r="E30" i="10"/>
  <c r="D18" i="10"/>
  <c r="D19" i="10"/>
  <c r="D14" i="10"/>
  <c r="D15" i="10"/>
  <c r="D30" i="10"/>
  <c r="C14" i="10"/>
  <c r="C15" i="10"/>
  <c r="C30" i="10"/>
  <c r="B14" i="10"/>
  <c r="B15" i="10"/>
  <c r="B30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H10" i="10"/>
  <c r="AH11" i="10"/>
  <c r="AG10" i="10"/>
  <c r="AG11" i="10"/>
  <c r="AF10" i="10"/>
  <c r="AF11" i="10"/>
  <c r="AE10" i="10"/>
  <c r="AE11" i="10"/>
  <c r="AD10" i="10"/>
  <c r="AD11" i="10"/>
  <c r="AC10" i="10"/>
  <c r="AC11" i="10"/>
  <c r="AB10" i="10"/>
  <c r="AB11" i="10"/>
  <c r="AA10" i="10"/>
  <c r="AA11" i="10"/>
  <c r="Z10" i="10"/>
  <c r="Z11" i="10"/>
  <c r="Y10" i="10"/>
  <c r="Y11" i="10"/>
  <c r="X10" i="10"/>
  <c r="X11" i="10"/>
  <c r="W10" i="10"/>
  <c r="W11" i="10"/>
  <c r="V10" i="10"/>
  <c r="V11" i="10"/>
  <c r="U10" i="10"/>
  <c r="U11" i="10"/>
  <c r="T10" i="10"/>
  <c r="T11" i="10"/>
  <c r="S10" i="10"/>
  <c r="S11" i="10"/>
  <c r="R10" i="10"/>
  <c r="R11" i="10"/>
  <c r="Q10" i="10"/>
  <c r="Q11" i="10"/>
  <c r="P10" i="10"/>
  <c r="P11" i="10"/>
  <c r="O10" i="10"/>
  <c r="O11" i="10"/>
  <c r="N10" i="10"/>
  <c r="N11" i="10"/>
  <c r="M10" i="10"/>
  <c r="M11" i="10"/>
  <c r="L10" i="10"/>
  <c r="L11" i="10"/>
  <c r="K10" i="10"/>
  <c r="K11" i="10"/>
  <c r="J10" i="10"/>
  <c r="J11" i="10"/>
  <c r="I10" i="10"/>
  <c r="I11" i="10"/>
  <c r="H10" i="10"/>
  <c r="H11" i="10"/>
  <c r="G10" i="10"/>
  <c r="G11" i="10"/>
  <c r="F10" i="10"/>
  <c r="F11" i="10"/>
  <c r="E10" i="10"/>
  <c r="E11" i="10"/>
  <c r="D10" i="10"/>
  <c r="D11" i="10"/>
  <c r="C10" i="10"/>
  <c r="C11" i="10"/>
  <c r="B10" i="10"/>
  <c r="B11" i="10"/>
  <c r="S18" i="9"/>
  <c r="S19" i="9"/>
  <c r="H41" i="9"/>
  <c r="G41" i="9"/>
  <c r="I41" i="9"/>
  <c r="R18" i="9"/>
  <c r="R19" i="9"/>
  <c r="H40" i="9"/>
  <c r="G40" i="9"/>
  <c r="I40" i="9"/>
  <c r="Q18" i="9"/>
  <c r="Q19" i="9"/>
  <c r="H39" i="9"/>
  <c r="G39" i="9"/>
  <c r="I39" i="9"/>
  <c r="P18" i="9"/>
  <c r="P19" i="9"/>
  <c r="H38" i="9"/>
  <c r="G38" i="9"/>
  <c r="I38" i="9"/>
  <c r="O18" i="9"/>
  <c r="O19" i="9"/>
  <c r="H37" i="9"/>
  <c r="G37" i="9"/>
  <c r="I37" i="9"/>
  <c r="C18" i="9"/>
  <c r="C19" i="9"/>
  <c r="H36" i="9"/>
  <c r="G36" i="9"/>
  <c r="I36" i="9"/>
  <c r="B18" i="9"/>
  <c r="B19" i="9"/>
  <c r="H35" i="9"/>
  <c r="G35" i="9"/>
  <c r="I35" i="9"/>
  <c r="AH26" i="9"/>
  <c r="AH27" i="9"/>
  <c r="AH22" i="9"/>
  <c r="AH23" i="9"/>
  <c r="AH31" i="9"/>
  <c r="AG26" i="9"/>
  <c r="AG27" i="9"/>
  <c r="AG22" i="9"/>
  <c r="AG23" i="9"/>
  <c r="AG31" i="9"/>
  <c r="AF26" i="9"/>
  <c r="AF27" i="9"/>
  <c r="AF22" i="9"/>
  <c r="AF23" i="9"/>
  <c r="AF31" i="9"/>
  <c r="AE26" i="9"/>
  <c r="AE27" i="9"/>
  <c r="AE22" i="9"/>
  <c r="AE23" i="9"/>
  <c r="AE31" i="9"/>
  <c r="AD26" i="9"/>
  <c r="AD27" i="9"/>
  <c r="AD22" i="9"/>
  <c r="AD23" i="9"/>
  <c r="AD31" i="9"/>
  <c r="AC26" i="9"/>
  <c r="AC27" i="9"/>
  <c r="AC22" i="9"/>
  <c r="AC23" i="9"/>
  <c r="AC31" i="9"/>
  <c r="AB26" i="9"/>
  <c r="AB27" i="9"/>
  <c r="AB22" i="9"/>
  <c r="AB23" i="9"/>
  <c r="AB31" i="9"/>
  <c r="AA26" i="9"/>
  <c r="AA27" i="9"/>
  <c r="AA22" i="9"/>
  <c r="AA23" i="9"/>
  <c r="AA31" i="9"/>
  <c r="Z26" i="9"/>
  <c r="Z27" i="9"/>
  <c r="Z22" i="9"/>
  <c r="Z23" i="9"/>
  <c r="Z31" i="9"/>
  <c r="Y26" i="9"/>
  <c r="Y27" i="9"/>
  <c r="Y22" i="9"/>
  <c r="Y23" i="9"/>
  <c r="Y31" i="9"/>
  <c r="X26" i="9"/>
  <c r="X27" i="9"/>
  <c r="X22" i="9"/>
  <c r="X23" i="9"/>
  <c r="X31" i="9"/>
  <c r="W26" i="9"/>
  <c r="W27" i="9"/>
  <c r="W22" i="9"/>
  <c r="W23" i="9"/>
  <c r="W31" i="9"/>
  <c r="V26" i="9"/>
  <c r="V27" i="9"/>
  <c r="V22" i="9"/>
  <c r="V23" i="9"/>
  <c r="V31" i="9"/>
  <c r="U26" i="9"/>
  <c r="U27" i="9"/>
  <c r="U22" i="9"/>
  <c r="U23" i="9"/>
  <c r="U31" i="9"/>
  <c r="T26" i="9"/>
  <c r="T27" i="9"/>
  <c r="T22" i="9"/>
  <c r="T23" i="9"/>
  <c r="T31" i="9"/>
  <c r="S26" i="9"/>
  <c r="S27" i="9"/>
  <c r="S22" i="9"/>
  <c r="S23" i="9"/>
  <c r="S31" i="9"/>
  <c r="R26" i="9"/>
  <c r="R27" i="9"/>
  <c r="R22" i="9"/>
  <c r="R23" i="9"/>
  <c r="R31" i="9"/>
  <c r="Q26" i="9"/>
  <c r="Q27" i="9"/>
  <c r="Q22" i="9"/>
  <c r="Q23" i="9"/>
  <c r="Q31" i="9"/>
  <c r="P26" i="9"/>
  <c r="P27" i="9"/>
  <c r="P22" i="9"/>
  <c r="P23" i="9"/>
  <c r="P31" i="9"/>
  <c r="O26" i="9"/>
  <c r="O27" i="9"/>
  <c r="O22" i="9"/>
  <c r="O23" i="9"/>
  <c r="O31" i="9"/>
  <c r="N26" i="9"/>
  <c r="N27" i="9"/>
  <c r="N22" i="9"/>
  <c r="N23" i="9"/>
  <c r="N31" i="9"/>
  <c r="M26" i="9"/>
  <c r="M27" i="9"/>
  <c r="M22" i="9"/>
  <c r="M23" i="9"/>
  <c r="M31" i="9"/>
  <c r="L26" i="9"/>
  <c r="L27" i="9"/>
  <c r="L22" i="9"/>
  <c r="L23" i="9"/>
  <c r="L31" i="9"/>
  <c r="K26" i="9"/>
  <c r="K27" i="9"/>
  <c r="K22" i="9"/>
  <c r="K23" i="9"/>
  <c r="K31" i="9"/>
  <c r="J26" i="9"/>
  <c r="J27" i="9"/>
  <c r="J22" i="9"/>
  <c r="J23" i="9"/>
  <c r="J31" i="9"/>
  <c r="I26" i="9"/>
  <c r="I27" i="9"/>
  <c r="I22" i="9"/>
  <c r="I23" i="9"/>
  <c r="I31" i="9"/>
  <c r="H26" i="9"/>
  <c r="H27" i="9"/>
  <c r="H22" i="9"/>
  <c r="H23" i="9"/>
  <c r="H31" i="9"/>
  <c r="G26" i="9"/>
  <c r="G27" i="9"/>
  <c r="G22" i="9"/>
  <c r="G23" i="9"/>
  <c r="G31" i="9"/>
  <c r="F26" i="9"/>
  <c r="F27" i="9"/>
  <c r="F22" i="9"/>
  <c r="F23" i="9"/>
  <c r="F31" i="9"/>
  <c r="E26" i="9"/>
  <c r="E27" i="9"/>
  <c r="E22" i="9"/>
  <c r="E23" i="9"/>
  <c r="E31" i="9"/>
  <c r="D26" i="9"/>
  <c r="D27" i="9"/>
  <c r="D22" i="9"/>
  <c r="D23" i="9"/>
  <c r="D31" i="9"/>
  <c r="C26" i="9"/>
  <c r="C27" i="9"/>
  <c r="C22" i="9"/>
  <c r="C23" i="9"/>
  <c r="C31" i="9"/>
  <c r="B26" i="9"/>
  <c r="B27" i="9"/>
  <c r="B22" i="9"/>
  <c r="B23" i="9"/>
  <c r="B31" i="9"/>
  <c r="AH18" i="9"/>
  <c r="AH19" i="9"/>
  <c r="AH14" i="9"/>
  <c r="AH15" i="9"/>
  <c r="AH30" i="9"/>
  <c r="AG18" i="9"/>
  <c r="AG19" i="9"/>
  <c r="AG14" i="9"/>
  <c r="AG15" i="9"/>
  <c r="AG30" i="9"/>
  <c r="AF18" i="9"/>
  <c r="AF19" i="9"/>
  <c r="AF14" i="9"/>
  <c r="AF15" i="9"/>
  <c r="AF30" i="9"/>
  <c r="AE18" i="9"/>
  <c r="AE19" i="9"/>
  <c r="AE14" i="9"/>
  <c r="AE15" i="9"/>
  <c r="AE30" i="9"/>
  <c r="AD18" i="9"/>
  <c r="AD19" i="9"/>
  <c r="AD14" i="9"/>
  <c r="AD15" i="9"/>
  <c r="AD30" i="9"/>
  <c r="AC18" i="9"/>
  <c r="AC19" i="9"/>
  <c r="AC14" i="9"/>
  <c r="AC15" i="9"/>
  <c r="AC30" i="9"/>
  <c r="AB18" i="9"/>
  <c r="AB19" i="9"/>
  <c r="AB14" i="9"/>
  <c r="AB15" i="9"/>
  <c r="AB30" i="9"/>
  <c r="AA18" i="9"/>
  <c r="AA19" i="9"/>
  <c r="AA14" i="9"/>
  <c r="AA15" i="9"/>
  <c r="AA30" i="9"/>
  <c r="Z18" i="9"/>
  <c r="Z19" i="9"/>
  <c r="Z14" i="9"/>
  <c r="Z15" i="9"/>
  <c r="Z30" i="9"/>
  <c r="Y18" i="9"/>
  <c r="Y19" i="9"/>
  <c r="Y14" i="9"/>
  <c r="Y15" i="9"/>
  <c r="Y30" i="9"/>
  <c r="X18" i="9"/>
  <c r="X19" i="9"/>
  <c r="X14" i="9"/>
  <c r="X15" i="9"/>
  <c r="X30" i="9"/>
  <c r="W18" i="9"/>
  <c r="W19" i="9"/>
  <c r="W14" i="9"/>
  <c r="W15" i="9"/>
  <c r="W30" i="9"/>
  <c r="V18" i="9"/>
  <c r="V19" i="9"/>
  <c r="V14" i="9"/>
  <c r="V15" i="9"/>
  <c r="V30" i="9"/>
  <c r="U18" i="9"/>
  <c r="U19" i="9"/>
  <c r="U14" i="9"/>
  <c r="U15" i="9"/>
  <c r="U30" i="9"/>
  <c r="T18" i="9"/>
  <c r="T19" i="9"/>
  <c r="T14" i="9"/>
  <c r="T15" i="9"/>
  <c r="T30" i="9"/>
  <c r="S14" i="9"/>
  <c r="S15" i="9"/>
  <c r="S30" i="9"/>
  <c r="R14" i="9"/>
  <c r="R15" i="9"/>
  <c r="R30" i="9"/>
  <c r="Q14" i="9"/>
  <c r="Q15" i="9"/>
  <c r="Q30" i="9"/>
  <c r="P14" i="9"/>
  <c r="P15" i="9"/>
  <c r="P30" i="9"/>
  <c r="O14" i="9"/>
  <c r="O15" i="9"/>
  <c r="O30" i="9"/>
  <c r="N18" i="9"/>
  <c r="N19" i="9"/>
  <c r="N14" i="9"/>
  <c r="N15" i="9"/>
  <c r="N30" i="9"/>
  <c r="M18" i="9"/>
  <c r="M19" i="9"/>
  <c r="M14" i="9"/>
  <c r="M15" i="9"/>
  <c r="M30" i="9"/>
  <c r="L18" i="9"/>
  <c r="L19" i="9"/>
  <c r="L14" i="9"/>
  <c r="L15" i="9"/>
  <c r="L30" i="9"/>
  <c r="K18" i="9"/>
  <c r="K19" i="9"/>
  <c r="K14" i="9"/>
  <c r="K15" i="9"/>
  <c r="K30" i="9"/>
  <c r="J18" i="9"/>
  <c r="J19" i="9"/>
  <c r="J14" i="9"/>
  <c r="J15" i="9"/>
  <c r="J30" i="9"/>
  <c r="I18" i="9"/>
  <c r="I19" i="9"/>
  <c r="I14" i="9"/>
  <c r="I15" i="9"/>
  <c r="I30" i="9"/>
  <c r="H18" i="9"/>
  <c r="H19" i="9"/>
  <c r="H14" i="9"/>
  <c r="H15" i="9"/>
  <c r="H30" i="9"/>
  <c r="G18" i="9"/>
  <c r="G19" i="9"/>
  <c r="G14" i="9"/>
  <c r="G15" i="9"/>
  <c r="G30" i="9"/>
  <c r="F18" i="9"/>
  <c r="F19" i="9"/>
  <c r="F14" i="9"/>
  <c r="F15" i="9"/>
  <c r="F30" i="9"/>
  <c r="E18" i="9"/>
  <c r="E19" i="9"/>
  <c r="E14" i="9"/>
  <c r="E15" i="9"/>
  <c r="E30" i="9"/>
  <c r="D18" i="9"/>
  <c r="D19" i="9"/>
  <c r="D14" i="9"/>
  <c r="D15" i="9"/>
  <c r="D30" i="9"/>
  <c r="C14" i="9"/>
  <c r="C15" i="9"/>
  <c r="C30" i="9"/>
  <c r="B14" i="9"/>
  <c r="B15" i="9"/>
  <c r="B30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H10" i="9"/>
  <c r="AH11" i="9"/>
  <c r="AG10" i="9"/>
  <c r="AG11" i="9"/>
  <c r="AF10" i="9"/>
  <c r="AF11" i="9"/>
  <c r="AE10" i="9"/>
  <c r="AE11" i="9"/>
  <c r="AD10" i="9"/>
  <c r="AD11" i="9"/>
  <c r="AC10" i="9"/>
  <c r="AC11" i="9"/>
  <c r="AB10" i="9"/>
  <c r="AB11" i="9"/>
  <c r="AA10" i="9"/>
  <c r="AA11" i="9"/>
  <c r="Z10" i="9"/>
  <c r="Z11" i="9"/>
  <c r="Y10" i="9"/>
  <c r="Y11" i="9"/>
  <c r="X10" i="9"/>
  <c r="X11" i="9"/>
  <c r="W10" i="9"/>
  <c r="W11" i="9"/>
  <c r="V10" i="9"/>
  <c r="V11" i="9"/>
  <c r="U10" i="9"/>
  <c r="U11" i="9"/>
  <c r="T10" i="9"/>
  <c r="T11" i="9"/>
  <c r="S10" i="9"/>
  <c r="S11" i="9"/>
  <c r="R10" i="9"/>
  <c r="R11" i="9"/>
  <c r="Q10" i="9"/>
  <c r="Q11" i="9"/>
  <c r="P10" i="9"/>
  <c r="P11" i="9"/>
  <c r="O10" i="9"/>
  <c r="O11" i="9"/>
  <c r="N10" i="9"/>
  <c r="N11" i="9"/>
  <c r="M10" i="9"/>
  <c r="M11" i="9"/>
  <c r="L10" i="9"/>
  <c r="L11" i="9"/>
  <c r="K10" i="9"/>
  <c r="K11" i="9"/>
  <c r="J10" i="9"/>
  <c r="J11" i="9"/>
  <c r="I10" i="9"/>
  <c r="I11" i="9"/>
  <c r="H10" i="9"/>
  <c r="H11" i="9"/>
  <c r="G10" i="9"/>
  <c r="G11" i="9"/>
  <c r="F10" i="9"/>
  <c r="F11" i="9"/>
  <c r="E10" i="9"/>
  <c r="E11" i="9"/>
  <c r="D10" i="9"/>
  <c r="D11" i="9"/>
  <c r="C10" i="9"/>
  <c r="C11" i="9"/>
  <c r="B10" i="9"/>
  <c r="B11" i="9"/>
  <c r="S18" i="8"/>
  <c r="S19" i="8"/>
  <c r="H41" i="8"/>
  <c r="G41" i="8"/>
  <c r="I41" i="8"/>
  <c r="R18" i="8"/>
  <c r="R19" i="8"/>
  <c r="H40" i="8"/>
  <c r="G40" i="8"/>
  <c r="I40" i="8"/>
  <c r="Q18" i="8"/>
  <c r="Q19" i="8"/>
  <c r="H39" i="8"/>
  <c r="G39" i="8"/>
  <c r="I39" i="8"/>
  <c r="P18" i="8"/>
  <c r="P19" i="8"/>
  <c r="H38" i="8"/>
  <c r="G38" i="8"/>
  <c r="I38" i="8"/>
  <c r="O18" i="8"/>
  <c r="O19" i="8"/>
  <c r="H37" i="8"/>
  <c r="G37" i="8"/>
  <c r="I37" i="8"/>
  <c r="C18" i="8"/>
  <c r="C19" i="8"/>
  <c r="H36" i="8"/>
  <c r="G36" i="8"/>
  <c r="I36" i="8"/>
  <c r="B18" i="8"/>
  <c r="B19" i="8"/>
  <c r="H35" i="8"/>
  <c r="G35" i="8"/>
  <c r="I35" i="8"/>
  <c r="AH26" i="8"/>
  <c r="AH27" i="8"/>
  <c r="AH22" i="8"/>
  <c r="AH23" i="8"/>
  <c r="AH31" i="8"/>
  <c r="AG26" i="8"/>
  <c r="AG27" i="8"/>
  <c r="AG22" i="8"/>
  <c r="AG23" i="8"/>
  <c r="AG31" i="8"/>
  <c r="AF26" i="8"/>
  <c r="AF27" i="8"/>
  <c r="AF22" i="8"/>
  <c r="AF23" i="8"/>
  <c r="AF31" i="8"/>
  <c r="AE26" i="8"/>
  <c r="AE27" i="8"/>
  <c r="AE22" i="8"/>
  <c r="AE23" i="8"/>
  <c r="AE31" i="8"/>
  <c r="AD26" i="8"/>
  <c r="AD27" i="8"/>
  <c r="AD22" i="8"/>
  <c r="AD23" i="8"/>
  <c r="AD31" i="8"/>
  <c r="AC26" i="8"/>
  <c r="AC27" i="8"/>
  <c r="AC22" i="8"/>
  <c r="AC23" i="8"/>
  <c r="AC31" i="8"/>
  <c r="AB26" i="8"/>
  <c r="AB27" i="8"/>
  <c r="AB22" i="8"/>
  <c r="AB23" i="8"/>
  <c r="AB31" i="8"/>
  <c r="AA26" i="8"/>
  <c r="AA27" i="8"/>
  <c r="AA22" i="8"/>
  <c r="AA23" i="8"/>
  <c r="AA31" i="8"/>
  <c r="Z26" i="8"/>
  <c r="Z27" i="8"/>
  <c r="Z22" i="8"/>
  <c r="Z23" i="8"/>
  <c r="Z31" i="8"/>
  <c r="Y26" i="8"/>
  <c r="Y27" i="8"/>
  <c r="Y22" i="8"/>
  <c r="Y23" i="8"/>
  <c r="Y31" i="8"/>
  <c r="X26" i="8"/>
  <c r="X27" i="8"/>
  <c r="X22" i="8"/>
  <c r="X23" i="8"/>
  <c r="X31" i="8"/>
  <c r="W26" i="8"/>
  <c r="W27" i="8"/>
  <c r="W22" i="8"/>
  <c r="W23" i="8"/>
  <c r="W31" i="8"/>
  <c r="V26" i="8"/>
  <c r="V27" i="8"/>
  <c r="V22" i="8"/>
  <c r="V23" i="8"/>
  <c r="V31" i="8"/>
  <c r="U26" i="8"/>
  <c r="U27" i="8"/>
  <c r="U22" i="8"/>
  <c r="U23" i="8"/>
  <c r="U31" i="8"/>
  <c r="T26" i="8"/>
  <c r="T27" i="8"/>
  <c r="T22" i="8"/>
  <c r="T23" i="8"/>
  <c r="T31" i="8"/>
  <c r="S26" i="8"/>
  <c r="S27" i="8"/>
  <c r="S22" i="8"/>
  <c r="S23" i="8"/>
  <c r="S31" i="8"/>
  <c r="R26" i="8"/>
  <c r="R27" i="8"/>
  <c r="R22" i="8"/>
  <c r="R23" i="8"/>
  <c r="R31" i="8"/>
  <c r="Q26" i="8"/>
  <c r="Q27" i="8"/>
  <c r="Q22" i="8"/>
  <c r="Q23" i="8"/>
  <c r="Q31" i="8"/>
  <c r="P26" i="8"/>
  <c r="P27" i="8"/>
  <c r="P22" i="8"/>
  <c r="P23" i="8"/>
  <c r="P31" i="8"/>
  <c r="O26" i="8"/>
  <c r="O27" i="8"/>
  <c r="O22" i="8"/>
  <c r="O23" i="8"/>
  <c r="O31" i="8"/>
  <c r="N26" i="8"/>
  <c r="N27" i="8"/>
  <c r="N22" i="8"/>
  <c r="N23" i="8"/>
  <c r="N31" i="8"/>
  <c r="M26" i="8"/>
  <c r="M27" i="8"/>
  <c r="M22" i="8"/>
  <c r="M23" i="8"/>
  <c r="M31" i="8"/>
  <c r="L26" i="8"/>
  <c r="L27" i="8"/>
  <c r="L22" i="8"/>
  <c r="L23" i="8"/>
  <c r="L31" i="8"/>
  <c r="K26" i="8"/>
  <c r="K27" i="8"/>
  <c r="K22" i="8"/>
  <c r="K23" i="8"/>
  <c r="K31" i="8"/>
  <c r="J26" i="8"/>
  <c r="J27" i="8"/>
  <c r="J22" i="8"/>
  <c r="J23" i="8"/>
  <c r="J31" i="8"/>
  <c r="I26" i="8"/>
  <c r="I27" i="8"/>
  <c r="I22" i="8"/>
  <c r="I23" i="8"/>
  <c r="I31" i="8"/>
  <c r="H26" i="8"/>
  <c r="H27" i="8"/>
  <c r="H22" i="8"/>
  <c r="H23" i="8"/>
  <c r="H31" i="8"/>
  <c r="G26" i="8"/>
  <c r="G27" i="8"/>
  <c r="G22" i="8"/>
  <c r="G23" i="8"/>
  <c r="G31" i="8"/>
  <c r="F26" i="8"/>
  <c r="F27" i="8"/>
  <c r="F22" i="8"/>
  <c r="F23" i="8"/>
  <c r="F31" i="8"/>
  <c r="E26" i="8"/>
  <c r="E27" i="8"/>
  <c r="E22" i="8"/>
  <c r="E23" i="8"/>
  <c r="E31" i="8"/>
  <c r="D26" i="8"/>
  <c r="D27" i="8"/>
  <c r="D22" i="8"/>
  <c r="D23" i="8"/>
  <c r="D31" i="8"/>
  <c r="C26" i="8"/>
  <c r="C27" i="8"/>
  <c r="C22" i="8"/>
  <c r="C23" i="8"/>
  <c r="C31" i="8"/>
  <c r="B26" i="8"/>
  <c r="B27" i="8"/>
  <c r="B22" i="8"/>
  <c r="B23" i="8"/>
  <c r="B31" i="8"/>
  <c r="AH18" i="8"/>
  <c r="AH19" i="8"/>
  <c r="AH14" i="8"/>
  <c r="AH15" i="8"/>
  <c r="AH30" i="8"/>
  <c r="AG18" i="8"/>
  <c r="AG19" i="8"/>
  <c r="AG14" i="8"/>
  <c r="AG15" i="8"/>
  <c r="AG30" i="8"/>
  <c r="AF18" i="8"/>
  <c r="AF19" i="8"/>
  <c r="AF14" i="8"/>
  <c r="AF15" i="8"/>
  <c r="AF30" i="8"/>
  <c r="AE18" i="8"/>
  <c r="AE19" i="8"/>
  <c r="AE14" i="8"/>
  <c r="AE15" i="8"/>
  <c r="AE30" i="8"/>
  <c r="AD18" i="8"/>
  <c r="AD19" i="8"/>
  <c r="AD14" i="8"/>
  <c r="AD15" i="8"/>
  <c r="AD30" i="8"/>
  <c r="AC18" i="8"/>
  <c r="AC19" i="8"/>
  <c r="AC14" i="8"/>
  <c r="AC15" i="8"/>
  <c r="AC30" i="8"/>
  <c r="AB18" i="8"/>
  <c r="AB19" i="8"/>
  <c r="AB14" i="8"/>
  <c r="AB15" i="8"/>
  <c r="AB30" i="8"/>
  <c r="AA18" i="8"/>
  <c r="AA19" i="8"/>
  <c r="AA14" i="8"/>
  <c r="AA15" i="8"/>
  <c r="AA30" i="8"/>
  <c r="Z18" i="8"/>
  <c r="Z19" i="8"/>
  <c r="Z14" i="8"/>
  <c r="Z15" i="8"/>
  <c r="Z30" i="8"/>
  <c r="Y18" i="8"/>
  <c r="Y19" i="8"/>
  <c r="Y14" i="8"/>
  <c r="Y15" i="8"/>
  <c r="Y30" i="8"/>
  <c r="X18" i="8"/>
  <c r="X19" i="8"/>
  <c r="X14" i="8"/>
  <c r="X15" i="8"/>
  <c r="X30" i="8"/>
  <c r="W18" i="8"/>
  <c r="W19" i="8"/>
  <c r="W14" i="8"/>
  <c r="W15" i="8"/>
  <c r="W30" i="8"/>
  <c r="V18" i="8"/>
  <c r="V19" i="8"/>
  <c r="V14" i="8"/>
  <c r="V15" i="8"/>
  <c r="V30" i="8"/>
  <c r="U18" i="8"/>
  <c r="U19" i="8"/>
  <c r="U14" i="8"/>
  <c r="U15" i="8"/>
  <c r="U30" i="8"/>
  <c r="T18" i="8"/>
  <c r="T19" i="8"/>
  <c r="T14" i="8"/>
  <c r="T15" i="8"/>
  <c r="T30" i="8"/>
  <c r="S14" i="8"/>
  <c r="S15" i="8"/>
  <c r="S30" i="8"/>
  <c r="R14" i="8"/>
  <c r="R15" i="8"/>
  <c r="R30" i="8"/>
  <c r="Q14" i="8"/>
  <c r="Q15" i="8"/>
  <c r="Q30" i="8"/>
  <c r="P14" i="8"/>
  <c r="P15" i="8"/>
  <c r="P30" i="8"/>
  <c r="O14" i="8"/>
  <c r="O15" i="8"/>
  <c r="O30" i="8"/>
  <c r="N18" i="8"/>
  <c r="N19" i="8"/>
  <c r="N14" i="8"/>
  <c r="N15" i="8"/>
  <c r="N30" i="8"/>
  <c r="M18" i="8"/>
  <c r="M19" i="8"/>
  <c r="M14" i="8"/>
  <c r="M15" i="8"/>
  <c r="M30" i="8"/>
  <c r="L18" i="8"/>
  <c r="L19" i="8"/>
  <c r="L14" i="8"/>
  <c r="L15" i="8"/>
  <c r="L30" i="8"/>
  <c r="K18" i="8"/>
  <c r="K19" i="8"/>
  <c r="K14" i="8"/>
  <c r="K15" i="8"/>
  <c r="K30" i="8"/>
  <c r="J18" i="8"/>
  <c r="J19" i="8"/>
  <c r="J14" i="8"/>
  <c r="J15" i="8"/>
  <c r="J30" i="8"/>
  <c r="I18" i="8"/>
  <c r="I19" i="8"/>
  <c r="I14" i="8"/>
  <c r="I15" i="8"/>
  <c r="I30" i="8"/>
  <c r="H18" i="8"/>
  <c r="H19" i="8"/>
  <c r="H14" i="8"/>
  <c r="H15" i="8"/>
  <c r="H30" i="8"/>
  <c r="G18" i="8"/>
  <c r="G19" i="8"/>
  <c r="G14" i="8"/>
  <c r="G15" i="8"/>
  <c r="G30" i="8"/>
  <c r="F18" i="8"/>
  <c r="F19" i="8"/>
  <c r="F14" i="8"/>
  <c r="F15" i="8"/>
  <c r="F30" i="8"/>
  <c r="E18" i="8"/>
  <c r="E19" i="8"/>
  <c r="E14" i="8"/>
  <c r="E15" i="8"/>
  <c r="E30" i="8"/>
  <c r="D18" i="8"/>
  <c r="D19" i="8"/>
  <c r="D14" i="8"/>
  <c r="D15" i="8"/>
  <c r="D30" i="8"/>
  <c r="C14" i="8"/>
  <c r="C15" i="8"/>
  <c r="C30" i="8"/>
  <c r="B14" i="8"/>
  <c r="B15" i="8"/>
  <c r="B30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H10" i="8"/>
  <c r="AH11" i="8"/>
  <c r="AG10" i="8"/>
  <c r="AG11" i="8"/>
  <c r="AF10" i="8"/>
  <c r="AF11" i="8"/>
  <c r="AE10" i="8"/>
  <c r="AE11" i="8"/>
  <c r="AD10" i="8"/>
  <c r="AD11" i="8"/>
  <c r="AC10" i="8"/>
  <c r="AC11" i="8"/>
  <c r="AB10" i="8"/>
  <c r="AB11" i="8"/>
  <c r="AA10" i="8"/>
  <c r="AA11" i="8"/>
  <c r="Z10" i="8"/>
  <c r="Z11" i="8"/>
  <c r="Y10" i="8"/>
  <c r="Y11" i="8"/>
  <c r="X10" i="8"/>
  <c r="X11" i="8"/>
  <c r="W10" i="8"/>
  <c r="W11" i="8"/>
  <c r="V10" i="8"/>
  <c r="V11" i="8"/>
  <c r="U10" i="8"/>
  <c r="U11" i="8"/>
  <c r="T10" i="8"/>
  <c r="T11" i="8"/>
  <c r="S10" i="8"/>
  <c r="S11" i="8"/>
  <c r="R10" i="8"/>
  <c r="R11" i="8"/>
  <c r="Q10" i="8"/>
  <c r="Q11" i="8"/>
  <c r="P10" i="8"/>
  <c r="P11" i="8"/>
  <c r="O10" i="8"/>
  <c r="O11" i="8"/>
  <c r="N10" i="8"/>
  <c r="N11" i="8"/>
  <c r="M10" i="8"/>
  <c r="M11" i="8"/>
  <c r="L10" i="8"/>
  <c r="L11" i="8"/>
  <c r="K10" i="8"/>
  <c r="K11" i="8"/>
  <c r="J10" i="8"/>
  <c r="J11" i="8"/>
  <c r="I10" i="8"/>
  <c r="I11" i="8"/>
  <c r="H10" i="8"/>
  <c r="H11" i="8"/>
  <c r="G10" i="8"/>
  <c r="G11" i="8"/>
  <c r="F10" i="8"/>
  <c r="F11" i="8"/>
  <c r="E10" i="8"/>
  <c r="E11" i="8"/>
  <c r="D10" i="8"/>
  <c r="D11" i="8"/>
  <c r="C10" i="8"/>
  <c r="C11" i="8"/>
  <c r="B10" i="8"/>
  <c r="B11" i="8"/>
  <c r="S18" i="7"/>
  <c r="S19" i="7"/>
  <c r="H41" i="7"/>
  <c r="G41" i="7"/>
  <c r="I41" i="7"/>
  <c r="R18" i="7"/>
  <c r="R19" i="7"/>
  <c r="H40" i="7"/>
  <c r="G40" i="7"/>
  <c r="I40" i="7"/>
  <c r="Q18" i="7"/>
  <c r="Q19" i="7"/>
  <c r="H39" i="7"/>
  <c r="G39" i="7"/>
  <c r="I39" i="7"/>
  <c r="P18" i="7"/>
  <c r="P19" i="7"/>
  <c r="H38" i="7"/>
  <c r="G38" i="7"/>
  <c r="I38" i="7"/>
  <c r="O18" i="7"/>
  <c r="O19" i="7"/>
  <c r="H37" i="7"/>
  <c r="G37" i="7"/>
  <c r="I37" i="7"/>
  <c r="C18" i="7"/>
  <c r="C19" i="7"/>
  <c r="H36" i="7"/>
  <c r="G36" i="7"/>
  <c r="I36" i="7"/>
  <c r="B18" i="7"/>
  <c r="B19" i="7"/>
  <c r="H35" i="7"/>
  <c r="G35" i="7"/>
  <c r="I35" i="7"/>
  <c r="B26" i="7"/>
  <c r="B27" i="7"/>
  <c r="C26" i="7"/>
  <c r="C27" i="7"/>
  <c r="D26" i="7"/>
  <c r="D27" i="7"/>
  <c r="E26" i="7"/>
  <c r="E27" i="7"/>
  <c r="F26" i="7"/>
  <c r="F27" i="7"/>
  <c r="G26" i="7"/>
  <c r="G27" i="7"/>
  <c r="H26" i="7"/>
  <c r="H27" i="7"/>
  <c r="J26" i="7"/>
  <c r="J27" i="7"/>
  <c r="K26" i="7"/>
  <c r="K27" i="7"/>
  <c r="L26" i="7"/>
  <c r="L27" i="7"/>
  <c r="M26" i="7"/>
  <c r="M27" i="7"/>
  <c r="N26" i="7"/>
  <c r="N27" i="7"/>
  <c r="O26" i="7"/>
  <c r="O27" i="7"/>
  <c r="P26" i="7"/>
  <c r="P27" i="7"/>
  <c r="Q26" i="7"/>
  <c r="Q27" i="7"/>
  <c r="R26" i="7"/>
  <c r="R27" i="7"/>
  <c r="S26" i="7"/>
  <c r="S27" i="7"/>
  <c r="T26" i="7"/>
  <c r="T27" i="7"/>
  <c r="U26" i="7"/>
  <c r="U27" i="7"/>
  <c r="V26" i="7"/>
  <c r="V27" i="7"/>
  <c r="W26" i="7"/>
  <c r="W27" i="7"/>
  <c r="X26" i="7"/>
  <c r="X27" i="7"/>
  <c r="Y26" i="7"/>
  <c r="Y27" i="7"/>
  <c r="Z26" i="7"/>
  <c r="Z27" i="7"/>
  <c r="AA26" i="7"/>
  <c r="AA27" i="7"/>
  <c r="AB26" i="7"/>
  <c r="AB27" i="7"/>
  <c r="AC26" i="7"/>
  <c r="AC27" i="7"/>
  <c r="AD26" i="7"/>
  <c r="AD27" i="7"/>
  <c r="AE26" i="7"/>
  <c r="AE27" i="7"/>
  <c r="AF26" i="7"/>
  <c r="AF27" i="7"/>
  <c r="AG26" i="7"/>
  <c r="AG27" i="7"/>
  <c r="AH26" i="7"/>
  <c r="AH27" i="7"/>
  <c r="AJ27" i="7"/>
  <c r="B22" i="7"/>
  <c r="B23" i="7"/>
  <c r="C22" i="7"/>
  <c r="C23" i="7"/>
  <c r="D22" i="7"/>
  <c r="D23" i="7"/>
  <c r="E22" i="7"/>
  <c r="E23" i="7"/>
  <c r="F22" i="7"/>
  <c r="F23" i="7"/>
  <c r="G22" i="7"/>
  <c r="G23" i="7"/>
  <c r="H22" i="7"/>
  <c r="H23" i="7"/>
  <c r="J22" i="7"/>
  <c r="J23" i="7"/>
  <c r="K22" i="7"/>
  <c r="K23" i="7"/>
  <c r="L22" i="7"/>
  <c r="L23" i="7"/>
  <c r="M22" i="7"/>
  <c r="M23" i="7"/>
  <c r="N22" i="7"/>
  <c r="N23" i="7"/>
  <c r="O22" i="7"/>
  <c r="O23" i="7"/>
  <c r="P22" i="7"/>
  <c r="P23" i="7"/>
  <c r="Q22" i="7"/>
  <c r="Q23" i="7"/>
  <c r="R22" i="7"/>
  <c r="R23" i="7"/>
  <c r="S22" i="7"/>
  <c r="S23" i="7"/>
  <c r="T22" i="7"/>
  <c r="T23" i="7"/>
  <c r="U22" i="7"/>
  <c r="U23" i="7"/>
  <c r="V22" i="7"/>
  <c r="V23" i="7"/>
  <c r="W22" i="7"/>
  <c r="W23" i="7"/>
  <c r="X22" i="7"/>
  <c r="X23" i="7"/>
  <c r="Y22" i="7"/>
  <c r="Y23" i="7"/>
  <c r="Z22" i="7"/>
  <c r="Z23" i="7"/>
  <c r="AA22" i="7"/>
  <c r="AA23" i="7"/>
  <c r="AB22" i="7"/>
  <c r="AB23" i="7"/>
  <c r="AC22" i="7"/>
  <c r="AC23" i="7"/>
  <c r="AD22" i="7"/>
  <c r="AD23" i="7"/>
  <c r="AE22" i="7"/>
  <c r="AE23" i="7"/>
  <c r="AF22" i="7"/>
  <c r="AF23" i="7"/>
  <c r="AG22" i="7"/>
  <c r="AG23" i="7"/>
  <c r="AH22" i="7"/>
  <c r="AH23" i="7"/>
  <c r="AJ23" i="7"/>
  <c r="AJ31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D18" i="7"/>
  <c r="D19" i="7"/>
  <c r="E18" i="7"/>
  <c r="E19" i="7"/>
  <c r="F18" i="7"/>
  <c r="F19" i="7"/>
  <c r="G18" i="7"/>
  <c r="G19" i="7"/>
  <c r="H18" i="7"/>
  <c r="H19" i="7"/>
  <c r="J18" i="7"/>
  <c r="J19" i="7"/>
  <c r="K18" i="7"/>
  <c r="K19" i="7"/>
  <c r="L18" i="7"/>
  <c r="L19" i="7"/>
  <c r="M18" i="7"/>
  <c r="M19" i="7"/>
  <c r="N18" i="7"/>
  <c r="N19" i="7"/>
  <c r="T18" i="7"/>
  <c r="T19" i="7"/>
  <c r="U18" i="7"/>
  <c r="U19" i="7"/>
  <c r="V18" i="7"/>
  <c r="V19" i="7"/>
  <c r="W18" i="7"/>
  <c r="W19" i="7"/>
  <c r="X18" i="7"/>
  <c r="X19" i="7"/>
  <c r="Y18" i="7"/>
  <c r="Y19" i="7"/>
  <c r="Z18" i="7"/>
  <c r="Z19" i="7"/>
  <c r="AA18" i="7"/>
  <c r="AA19" i="7"/>
  <c r="AB18" i="7"/>
  <c r="AB19" i="7"/>
  <c r="AC18" i="7"/>
  <c r="AC19" i="7"/>
  <c r="AD18" i="7"/>
  <c r="AD19" i="7"/>
  <c r="AE18" i="7"/>
  <c r="AE19" i="7"/>
  <c r="AF18" i="7"/>
  <c r="AF19" i="7"/>
  <c r="AG18" i="7"/>
  <c r="AG19" i="7"/>
  <c r="AH18" i="7"/>
  <c r="AH19" i="7"/>
  <c r="AJ19" i="7"/>
  <c r="B14" i="7"/>
  <c r="B15" i="7"/>
  <c r="C14" i="7"/>
  <c r="C15" i="7"/>
  <c r="D14" i="7"/>
  <c r="D15" i="7"/>
  <c r="E14" i="7"/>
  <c r="E15" i="7"/>
  <c r="F14" i="7"/>
  <c r="F15" i="7"/>
  <c r="G14" i="7"/>
  <c r="G15" i="7"/>
  <c r="H14" i="7"/>
  <c r="H15" i="7"/>
  <c r="J14" i="7"/>
  <c r="J15" i="7"/>
  <c r="K14" i="7"/>
  <c r="K15" i="7"/>
  <c r="L14" i="7"/>
  <c r="L15" i="7"/>
  <c r="M14" i="7"/>
  <c r="M15" i="7"/>
  <c r="N14" i="7"/>
  <c r="N15" i="7"/>
  <c r="O14" i="7"/>
  <c r="O15" i="7"/>
  <c r="P14" i="7"/>
  <c r="P15" i="7"/>
  <c r="Q14" i="7"/>
  <c r="Q15" i="7"/>
  <c r="R14" i="7"/>
  <c r="R15" i="7"/>
  <c r="S14" i="7"/>
  <c r="S15" i="7"/>
  <c r="T14" i="7"/>
  <c r="T15" i="7"/>
  <c r="U14" i="7"/>
  <c r="U15" i="7"/>
  <c r="V14" i="7"/>
  <c r="V15" i="7"/>
  <c r="W14" i="7"/>
  <c r="W15" i="7"/>
  <c r="X14" i="7"/>
  <c r="X15" i="7"/>
  <c r="Y14" i="7"/>
  <c r="Y15" i="7"/>
  <c r="Z14" i="7"/>
  <c r="Z15" i="7"/>
  <c r="AA14" i="7"/>
  <c r="AA15" i="7"/>
  <c r="AB14" i="7"/>
  <c r="AB15" i="7"/>
  <c r="AC14" i="7"/>
  <c r="AC15" i="7"/>
  <c r="AD14" i="7"/>
  <c r="AD15" i="7"/>
  <c r="AE14" i="7"/>
  <c r="AE15" i="7"/>
  <c r="AF14" i="7"/>
  <c r="AF15" i="7"/>
  <c r="AG14" i="7"/>
  <c r="AG15" i="7"/>
  <c r="AH14" i="7"/>
  <c r="AH15" i="7"/>
  <c r="AJ15" i="7"/>
  <c r="AJ30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H28" i="7"/>
  <c r="G28" i="7"/>
  <c r="F28" i="7"/>
  <c r="E28" i="7"/>
  <c r="D28" i="7"/>
  <c r="C28" i="7"/>
  <c r="B28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H24" i="7"/>
  <c r="G24" i="7"/>
  <c r="F24" i="7"/>
  <c r="E24" i="7"/>
  <c r="D24" i="7"/>
  <c r="C24" i="7"/>
  <c r="B24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H20" i="7"/>
  <c r="G20" i="7"/>
  <c r="F20" i="7"/>
  <c r="E20" i="7"/>
  <c r="D20" i="7"/>
  <c r="C20" i="7"/>
  <c r="B20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H16" i="7"/>
  <c r="G16" i="7"/>
  <c r="F16" i="7"/>
  <c r="E16" i="7"/>
  <c r="D16" i="7"/>
  <c r="C16" i="7"/>
  <c r="B16" i="7"/>
  <c r="B26" i="6"/>
  <c r="B27" i="6"/>
  <c r="C26" i="6"/>
  <c r="C27" i="6"/>
  <c r="D26" i="6"/>
  <c r="D27" i="6"/>
  <c r="E26" i="6"/>
  <c r="E27" i="6"/>
  <c r="F26" i="6"/>
  <c r="F27" i="6"/>
  <c r="G26" i="6"/>
  <c r="G27" i="6"/>
  <c r="H26" i="6"/>
  <c r="H27" i="6"/>
  <c r="I26" i="6"/>
  <c r="I27" i="6"/>
  <c r="J26" i="6"/>
  <c r="J27" i="6"/>
  <c r="K26" i="6"/>
  <c r="K27" i="6"/>
  <c r="L26" i="6"/>
  <c r="L27" i="6"/>
  <c r="M26" i="6"/>
  <c r="M27" i="6"/>
  <c r="N26" i="6"/>
  <c r="N27" i="6"/>
  <c r="O26" i="6"/>
  <c r="O27" i="6"/>
  <c r="P26" i="6"/>
  <c r="P27" i="6"/>
  <c r="Q26" i="6"/>
  <c r="Q27" i="6"/>
  <c r="R26" i="6"/>
  <c r="R27" i="6"/>
  <c r="S26" i="6"/>
  <c r="S27" i="6"/>
  <c r="T26" i="6"/>
  <c r="T27" i="6"/>
  <c r="U26" i="6"/>
  <c r="U27" i="6"/>
  <c r="V26" i="6"/>
  <c r="V27" i="6"/>
  <c r="W26" i="6"/>
  <c r="W27" i="6"/>
  <c r="X26" i="6"/>
  <c r="X27" i="6"/>
  <c r="Y26" i="6"/>
  <c r="Y27" i="6"/>
  <c r="Z26" i="6"/>
  <c r="Z27" i="6"/>
  <c r="AA26" i="6"/>
  <c r="AA27" i="6"/>
  <c r="AB26" i="6"/>
  <c r="AB27" i="6"/>
  <c r="AC26" i="6"/>
  <c r="AC27" i="6"/>
  <c r="AD26" i="6"/>
  <c r="AD27" i="6"/>
  <c r="AE26" i="6"/>
  <c r="AE27" i="6"/>
  <c r="AF26" i="6"/>
  <c r="AF27" i="6"/>
  <c r="AG26" i="6"/>
  <c r="AG27" i="6"/>
  <c r="AH26" i="6"/>
  <c r="AH27" i="6"/>
  <c r="AJ27" i="6"/>
  <c r="B22" i="6"/>
  <c r="B23" i="6"/>
  <c r="C22" i="6"/>
  <c r="C23" i="6"/>
  <c r="D22" i="6"/>
  <c r="D23" i="6"/>
  <c r="E22" i="6"/>
  <c r="E23" i="6"/>
  <c r="F22" i="6"/>
  <c r="F23" i="6"/>
  <c r="G22" i="6"/>
  <c r="G23" i="6"/>
  <c r="H22" i="6"/>
  <c r="H23" i="6"/>
  <c r="I22" i="6"/>
  <c r="I23" i="6"/>
  <c r="J22" i="6"/>
  <c r="J23" i="6"/>
  <c r="K22" i="6"/>
  <c r="K23" i="6"/>
  <c r="L22" i="6"/>
  <c r="L23" i="6"/>
  <c r="M22" i="6"/>
  <c r="M23" i="6"/>
  <c r="N22" i="6"/>
  <c r="N23" i="6"/>
  <c r="O22" i="6"/>
  <c r="O23" i="6"/>
  <c r="P22" i="6"/>
  <c r="P23" i="6"/>
  <c r="Q22" i="6"/>
  <c r="Q23" i="6"/>
  <c r="R22" i="6"/>
  <c r="R23" i="6"/>
  <c r="S22" i="6"/>
  <c r="S23" i="6"/>
  <c r="T22" i="6"/>
  <c r="T23" i="6"/>
  <c r="U22" i="6"/>
  <c r="U23" i="6"/>
  <c r="V22" i="6"/>
  <c r="V23" i="6"/>
  <c r="W22" i="6"/>
  <c r="W23" i="6"/>
  <c r="X22" i="6"/>
  <c r="X23" i="6"/>
  <c r="Y22" i="6"/>
  <c r="Y23" i="6"/>
  <c r="Z22" i="6"/>
  <c r="Z23" i="6"/>
  <c r="AA22" i="6"/>
  <c r="AA23" i="6"/>
  <c r="AB22" i="6"/>
  <c r="AB23" i="6"/>
  <c r="AC22" i="6"/>
  <c r="AC23" i="6"/>
  <c r="AD22" i="6"/>
  <c r="AD23" i="6"/>
  <c r="AE22" i="6"/>
  <c r="AE23" i="6"/>
  <c r="AF22" i="6"/>
  <c r="AF23" i="6"/>
  <c r="AG22" i="6"/>
  <c r="AG23" i="6"/>
  <c r="AH22" i="6"/>
  <c r="AH23" i="6"/>
  <c r="AJ23" i="6"/>
  <c r="AJ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B18" i="6"/>
  <c r="B19" i="6"/>
  <c r="C18" i="6"/>
  <c r="C19" i="6"/>
  <c r="D18" i="6"/>
  <c r="D19" i="6"/>
  <c r="E18" i="6"/>
  <c r="E19" i="6"/>
  <c r="F18" i="6"/>
  <c r="F19" i="6"/>
  <c r="G18" i="6"/>
  <c r="G19" i="6"/>
  <c r="H18" i="6"/>
  <c r="H19" i="6"/>
  <c r="I18" i="6"/>
  <c r="I19" i="6"/>
  <c r="J18" i="6"/>
  <c r="J19" i="6"/>
  <c r="K18" i="6"/>
  <c r="K19" i="6"/>
  <c r="L18" i="6"/>
  <c r="L19" i="6"/>
  <c r="M18" i="6"/>
  <c r="M19" i="6"/>
  <c r="N18" i="6"/>
  <c r="N19" i="6"/>
  <c r="O18" i="6"/>
  <c r="O19" i="6"/>
  <c r="P18" i="6"/>
  <c r="P19" i="6"/>
  <c r="Q18" i="6"/>
  <c r="Q19" i="6"/>
  <c r="R18" i="6"/>
  <c r="R19" i="6"/>
  <c r="S18" i="6"/>
  <c r="S19" i="6"/>
  <c r="T18" i="6"/>
  <c r="T19" i="6"/>
  <c r="U18" i="6"/>
  <c r="U19" i="6"/>
  <c r="V18" i="6"/>
  <c r="V19" i="6"/>
  <c r="W18" i="6"/>
  <c r="W19" i="6"/>
  <c r="X18" i="6"/>
  <c r="X19" i="6"/>
  <c r="Y18" i="6"/>
  <c r="Y19" i="6"/>
  <c r="Z18" i="6"/>
  <c r="Z19" i="6"/>
  <c r="AA18" i="6"/>
  <c r="AA19" i="6"/>
  <c r="AB18" i="6"/>
  <c r="AB19" i="6"/>
  <c r="AC18" i="6"/>
  <c r="AC19" i="6"/>
  <c r="AD18" i="6"/>
  <c r="AD19" i="6"/>
  <c r="AE18" i="6"/>
  <c r="AE19" i="6"/>
  <c r="AF18" i="6"/>
  <c r="AF19" i="6"/>
  <c r="AG18" i="6"/>
  <c r="AG19" i="6"/>
  <c r="AH18" i="6"/>
  <c r="AH19" i="6"/>
  <c r="AJ19" i="6"/>
  <c r="B14" i="6"/>
  <c r="B15" i="6"/>
  <c r="C14" i="6"/>
  <c r="C15" i="6"/>
  <c r="D14" i="6"/>
  <c r="D15" i="6"/>
  <c r="E14" i="6"/>
  <c r="E15" i="6"/>
  <c r="F14" i="6"/>
  <c r="F15" i="6"/>
  <c r="G14" i="6"/>
  <c r="G15" i="6"/>
  <c r="H14" i="6"/>
  <c r="H15" i="6"/>
  <c r="I14" i="6"/>
  <c r="I15" i="6"/>
  <c r="J14" i="6"/>
  <c r="J15" i="6"/>
  <c r="K14" i="6"/>
  <c r="K15" i="6"/>
  <c r="L14" i="6"/>
  <c r="L15" i="6"/>
  <c r="M14" i="6"/>
  <c r="M15" i="6"/>
  <c r="N14" i="6"/>
  <c r="N15" i="6"/>
  <c r="O14" i="6"/>
  <c r="O15" i="6"/>
  <c r="P14" i="6"/>
  <c r="P15" i="6"/>
  <c r="Q14" i="6"/>
  <c r="Q15" i="6"/>
  <c r="R14" i="6"/>
  <c r="R15" i="6"/>
  <c r="S14" i="6"/>
  <c r="S15" i="6"/>
  <c r="T14" i="6"/>
  <c r="T15" i="6"/>
  <c r="U14" i="6"/>
  <c r="U15" i="6"/>
  <c r="V14" i="6"/>
  <c r="V15" i="6"/>
  <c r="W14" i="6"/>
  <c r="W15" i="6"/>
  <c r="X14" i="6"/>
  <c r="X15" i="6"/>
  <c r="Y14" i="6"/>
  <c r="Y15" i="6"/>
  <c r="Z14" i="6"/>
  <c r="Z15" i="6"/>
  <c r="AA14" i="6"/>
  <c r="AA15" i="6"/>
  <c r="AB14" i="6"/>
  <c r="AB15" i="6"/>
  <c r="AC14" i="6"/>
  <c r="AC15" i="6"/>
  <c r="AD14" i="6"/>
  <c r="AD15" i="6"/>
  <c r="AE14" i="6"/>
  <c r="AE15" i="6"/>
  <c r="AF14" i="6"/>
  <c r="AF15" i="6"/>
  <c r="AG14" i="6"/>
  <c r="AG15" i="6"/>
  <c r="AH14" i="6"/>
  <c r="AH15" i="6"/>
  <c r="AJ15" i="6"/>
  <c r="AJ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H10" i="6"/>
  <c r="AH12" i="6"/>
  <c r="AG10" i="6"/>
  <c r="AG12" i="6"/>
  <c r="AF10" i="6"/>
  <c r="AF12" i="6"/>
  <c r="AE10" i="6"/>
  <c r="AE12" i="6"/>
  <c r="AD10" i="6"/>
  <c r="AD12" i="6"/>
  <c r="AC10" i="6"/>
  <c r="AC12" i="6"/>
  <c r="AB10" i="6"/>
  <c r="AB12" i="6"/>
  <c r="AA10" i="6"/>
  <c r="AA12" i="6"/>
  <c r="Z10" i="6"/>
  <c r="Z12" i="6"/>
  <c r="Y10" i="6"/>
  <c r="Y12" i="6"/>
  <c r="X10" i="6"/>
  <c r="X12" i="6"/>
  <c r="W10" i="6"/>
  <c r="W12" i="6"/>
  <c r="V10" i="6"/>
  <c r="V12" i="6"/>
  <c r="U10" i="6"/>
  <c r="U12" i="6"/>
  <c r="T10" i="6"/>
  <c r="T12" i="6"/>
  <c r="S10" i="6"/>
  <c r="S12" i="6"/>
  <c r="R10" i="6"/>
  <c r="R12" i="6"/>
  <c r="Q10" i="6"/>
  <c r="Q12" i="6"/>
  <c r="P10" i="6"/>
  <c r="P12" i="6"/>
  <c r="O10" i="6"/>
  <c r="O12" i="6"/>
  <c r="N10" i="6"/>
  <c r="N12" i="6"/>
  <c r="M10" i="6"/>
  <c r="M12" i="6"/>
  <c r="L10" i="6"/>
  <c r="L12" i="6"/>
  <c r="K10" i="6"/>
  <c r="K12" i="6"/>
  <c r="J10" i="6"/>
  <c r="J12" i="6"/>
  <c r="I10" i="6"/>
  <c r="I12" i="6"/>
  <c r="H10" i="6"/>
  <c r="H12" i="6"/>
  <c r="G10" i="6"/>
  <c r="G12" i="6"/>
  <c r="F10" i="6"/>
  <c r="F12" i="6"/>
  <c r="E10" i="6"/>
  <c r="E12" i="6"/>
  <c r="D10" i="6"/>
  <c r="D12" i="6"/>
  <c r="C10" i="6"/>
  <c r="C12" i="6"/>
  <c r="B10" i="6"/>
  <c r="B12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26" i="5"/>
  <c r="B27" i="5"/>
  <c r="C26" i="5"/>
  <c r="C27" i="5"/>
  <c r="D26" i="5"/>
  <c r="D27" i="5"/>
  <c r="E26" i="5"/>
  <c r="E27" i="5"/>
  <c r="F26" i="5"/>
  <c r="F27" i="5"/>
  <c r="G26" i="5"/>
  <c r="G27" i="5"/>
  <c r="H26" i="5"/>
  <c r="H27" i="5"/>
  <c r="I26" i="5"/>
  <c r="I27" i="5"/>
  <c r="J26" i="5"/>
  <c r="J27" i="5"/>
  <c r="K26" i="5"/>
  <c r="K27" i="5"/>
  <c r="L26" i="5"/>
  <c r="L27" i="5"/>
  <c r="M26" i="5"/>
  <c r="M27" i="5"/>
  <c r="N26" i="5"/>
  <c r="N27" i="5"/>
  <c r="O26" i="5"/>
  <c r="O27" i="5"/>
  <c r="P26" i="5"/>
  <c r="P27" i="5"/>
  <c r="Q26" i="5"/>
  <c r="Q27" i="5"/>
  <c r="R26" i="5"/>
  <c r="R27" i="5"/>
  <c r="S26" i="5"/>
  <c r="S27" i="5"/>
  <c r="T26" i="5"/>
  <c r="T27" i="5"/>
  <c r="U26" i="5"/>
  <c r="U27" i="5"/>
  <c r="V26" i="5"/>
  <c r="V27" i="5"/>
  <c r="W26" i="5"/>
  <c r="W27" i="5"/>
  <c r="X26" i="5"/>
  <c r="X27" i="5"/>
  <c r="Y26" i="5"/>
  <c r="Y27" i="5"/>
  <c r="Z26" i="5"/>
  <c r="Z27" i="5"/>
  <c r="AA26" i="5"/>
  <c r="AA27" i="5"/>
  <c r="AB26" i="5"/>
  <c r="AB27" i="5"/>
  <c r="AC26" i="5"/>
  <c r="AC27" i="5"/>
  <c r="AD26" i="5"/>
  <c r="AD27" i="5"/>
  <c r="AE26" i="5"/>
  <c r="AE27" i="5"/>
  <c r="AF26" i="5"/>
  <c r="AF27" i="5"/>
  <c r="AG26" i="5"/>
  <c r="AG27" i="5"/>
  <c r="AH26" i="5"/>
  <c r="AH27" i="5"/>
  <c r="AJ27" i="5"/>
  <c r="B22" i="5"/>
  <c r="B23" i="5"/>
  <c r="C22" i="5"/>
  <c r="C23" i="5"/>
  <c r="D22" i="5"/>
  <c r="D23" i="5"/>
  <c r="E22" i="5"/>
  <c r="E23" i="5"/>
  <c r="F22" i="5"/>
  <c r="F23" i="5"/>
  <c r="G22" i="5"/>
  <c r="G23" i="5"/>
  <c r="H22" i="5"/>
  <c r="H23" i="5"/>
  <c r="I22" i="5"/>
  <c r="I23" i="5"/>
  <c r="J22" i="5"/>
  <c r="J23" i="5"/>
  <c r="K22" i="5"/>
  <c r="K23" i="5"/>
  <c r="L22" i="5"/>
  <c r="L23" i="5"/>
  <c r="M22" i="5"/>
  <c r="M23" i="5"/>
  <c r="N22" i="5"/>
  <c r="N23" i="5"/>
  <c r="O22" i="5"/>
  <c r="O23" i="5"/>
  <c r="P22" i="5"/>
  <c r="P23" i="5"/>
  <c r="Q22" i="5"/>
  <c r="Q23" i="5"/>
  <c r="R22" i="5"/>
  <c r="R23" i="5"/>
  <c r="S22" i="5"/>
  <c r="S23" i="5"/>
  <c r="T22" i="5"/>
  <c r="T23" i="5"/>
  <c r="U22" i="5"/>
  <c r="U23" i="5"/>
  <c r="V22" i="5"/>
  <c r="V23" i="5"/>
  <c r="W22" i="5"/>
  <c r="W23" i="5"/>
  <c r="X22" i="5"/>
  <c r="X23" i="5"/>
  <c r="Y22" i="5"/>
  <c r="Y23" i="5"/>
  <c r="Z22" i="5"/>
  <c r="Z23" i="5"/>
  <c r="AA22" i="5"/>
  <c r="AA23" i="5"/>
  <c r="AB22" i="5"/>
  <c r="AB23" i="5"/>
  <c r="AC22" i="5"/>
  <c r="AC23" i="5"/>
  <c r="AD22" i="5"/>
  <c r="AD23" i="5"/>
  <c r="AE22" i="5"/>
  <c r="AE23" i="5"/>
  <c r="AF22" i="5"/>
  <c r="AF23" i="5"/>
  <c r="AG22" i="5"/>
  <c r="AG23" i="5"/>
  <c r="AH22" i="5"/>
  <c r="AH23" i="5"/>
  <c r="AJ23" i="5"/>
  <c r="AJ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B18" i="5"/>
  <c r="B19" i="5"/>
  <c r="C18" i="5"/>
  <c r="C19" i="5"/>
  <c r="D18" i="5"/>
  <c r="D19" i="5"/>
  <c r="E18" i="5"/>
  <c r="E19" i="5"/>
  <c r="F18" i="5"/>
  <c r="F19" i="5"/>
  <c r="G18" i="5"/>
  <c r="G19" i="5"/>
  <c r="H18" i="5"/>
  <c r="H19" i="5"/>
  <c r="I18" i="5"/>
  <c r="I19" i="5"/>
  <c r="J18" i="5"/>
  <c r="J19" i="5"/>
  <c r="K18" i="5"/>
  <c r="K19" i="5"/>
  <c r="L18" i="5"/>
  <c r="L19" i="5"/>
  <c r="M18" i="5"/>
  <c r="M19" i="5"/>
  <c r="N18" i="5"/>
  <c r="N19" i="5"/>
  <c r="O18" i="5"/>
  <c r="O19" i="5"/>
  <c r="P18" i="5"/>
  <c r="P19" i="5"/>
  <c r="Q18" i="5"/>
  <c r="Q19" i="5"/>
  <c r="R18" i="5"/>
  <c r="R19" i="5"/>
  <c r="S18" i="5"/>
  <c r="S19" i="5"/>
  <c r="T18" i="5"/>
  <c r="T19" i="5"/>
  <c r="U18" i="5"/>
  <c r="U19" i="5"/>
  <c r="V18" i="5"/>
  <c r="V19" i="5"/>
  <c r="W18" i="5"/>
  <c r="W19" i="5"/>
  <c r="X18" i="5"/>
  <c r="X19" i="5"/>
  <c r="Y18" i="5"/>
  <c r="Y19" i="5"/>
  <c r="Z18" i="5"/>
  <c r="Z19" i="5"/>
  <c r="AA18" i="5"/>
  <c r="AA19" i="5"/>
  <c r="AB18" i="5"/>
  <c r="AB19" i="5"/>
  <c r="AC18" i="5"/>
  <c r="AC19" i="5"/>
  <c r="AD18" i="5"/>
  <c r="AD19" i="5"/>
  <c r="AE18" i="5"/>
  <c r="AE19" i="5"/>
  <c r="AF18" i="5"/>
  <c r="AF19" i="5"/>
  <c r="AG18" i="5"/>
  <c r="AG19" i="5"/>
  <c r="AH18" i="5"/>
  <c r="AH19" i="5"/>
  <c r="AJ19" i="5"/>
  <c r="B14" i="5"/>
  <c r="B15" i="5"/>
  <c r="C14" i="5"/>
  <c r="C15" i="5"/>
  <c r="D14" i="5"/>
  <c r="D15" i="5"/>
  <c r="E14" i="5"/>
  <c r="E15" i="5"/>
  <c r="F14" i="5"/>
  <c r="F15" i="5"/>
  <c r="G14" i="5"/>
  <c r="G15" i="5"/>
  <c r="H14" i="5"/>
  <c r="H15" i="5"/>
  <c r="I14" i="5"/>
  <c r="I15" i="5"/>
  <c r="J14" i="5"/>
  <c r="J15" i="5"/>
  <c r="K14" i="5"/>
  <c r="K15" i="5"/>
  <c r="L14" i="5"/>
  <c r="L15" i="5"/>
  <c r="M14" i="5"/>
  <c r="M15" i="5"/>
  <c r="N14" i="5"/>
  <c r="N15" i="5"/>
  <c r="O14" i="5"/>
  <c r="O15" i="5"/>
  <c r="P14" i="5"/>
  <c r="P15" i="5"/>
  <c r="Q14" i="5"/>
  <c r="Q15" i="5"/>
  <c r="R14" i="5"/>
  <c r="R15" i="5"/>
  <c r="S14" i="5"/>
  <c r="S15" i="5"/>
  <c r="T14" i="5"/>
  <c r="T15" i="5"/>
  <c r="U14" i="5"/>
  <c r="U15" i="5"/>
  <c r="V14" i="5"/>
  <c r="V15" i="5"/>
  <c r="W14" i="5"/>
  <c r="W15" i="5"/>
  <c r="X14" i="5"/>
  <c r="X15" i="5"/>
  <c r="Y14" i="5"/>
  <c r="Y15" i="5"/>
  <c r="Z14" i="5"/>
  <c r="Z15" i="5"/>
  <c r="AA14" i="5"/>
  <c r="AA15" i="5"/>
  <c r="AB14" i="5"/>
  <c r="AB15" i="5"/>
  <c r="AC14" i="5"/>
  <c r="AC15" i="5"/>
  <c r="AD14" i="5"/>
  <c r="AD15" i="5"/>
  <c r="AE14" i="5"/>
  <c r="AE15" i="5"/>
  <c r="AF14" i="5"/>
  <c r="AF15" i="5"/>
  <c r="AG14" i="5"/>
  <c r="AG15" i="5"/>
  <c r="AH14" i="5"/>
  <c r="AH15" i="5"/>
  <c r="AJ15" i="5"/>
  <c r="AJ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H10" i="5"/>
  <c r="AH11" i="5"/>
  <c r="AG10" i="5"/>
  <c r="AG11" i="5"/>
  <c r="AF10" i="5"/>
  <c r="AF11" i="5"/>
  <c r="AE10" i="5"/>
  <c r="AE11" i="5"/>
  <c r="AD10" i="5"/>
  <c r="AD11" i="5"/>
  <c r="AC10" i="5"/>
  <c r="AC11" i="5"/>
  <c r="AB10" i="5"/>
  <c r="AB11" i="5"/>
  <c r="AA10" i="5"/>
  <c r="AA11" i="5"/>
  <c r="Z10" i="5"/>
  <c r="Z11" i="5"/>
  <c r="Y10" i="5"/>
  <c r="Y11" i="5"/>
  <c r="X10" i="5"/>
  <c r="X11" i="5"/>
  <c r="W10" i="5"/>
  <c r="W11" i="5"/>
  <c r="V10" i="5"/>
  <c r="V11" i="5"/>
  <c r="U10" i="5"/>
  <c r="U11" i="5"/>
  <c r="T10" i="5"/>
  <c r="T11" i="5"/>
  <c r="S10" i="5"/>
  <c r="S11" i="5"/>
  <c r="R10" i="5"/>
  <c r="R11" i="5"/>
  <c r="Q10" i="5"/>
  <c r="Q11" i="5"/>
  <c r="P10" i="5"/>
  <c r="P11" i="5"/>
  <c r="O10" i="5"/>
  <c r="O11" i="5"/>
  <c r="N10" i="5"/>
  <c r="N11" i="5"/>
  <c r="M10" i="5"/>
  <c r="M11" i="5"/>
  <c r="L10" i="5"/>
  <c r="L11" i="5"/>
  <c r="K10" i="5"/>
  <c r="K11" i="5"/>
  <c r="J10" i="5"/>
  <c r="J11" i="5"/>
  <c r="I10" i="5"/>
  <c r="I11" i="5"/>
  <c r="H10" i="5"/>
  <c r="H11" i="5"/>
  <c r="G10" i="5"/>
  <c r="G11" i="5"/>
  <c r="F10" i="5"/>
  <c r="F11" i="5"/>
  <c r="E10" i="5"/>
  <c r="E11" i="5"/>
  <c r="D10" i="5"/>
  <c r="D11" i="5"/>
  <c r="C10" i="5"/>
  <c r="C11" i="5"/>
  <c r="B10" i="5"/>
  <c r="B11" i="5"/>
  <c r="B26" i="4"/>
  <c r="B27" i="4"/>
  <c r="C26" i="4"/>
  <c r="C27" i="4"/>
  <c r="D26" i="4"/>
  <c r="D27" i="4"/>
  <c r="E26" i="4"/>
  <c r="E27" i="4"/>
  <c r="F26" i="4"/>
  <c r="F27" i="4"/>
  <c r="G26" i="4"/>
  <c r="G27" i="4"/>
  <c r="H26" i="4"/>
  <c r="H27" i="4"/>
  <c r="I26" i="4"/>
  <c r="I27" i="4"/>
  <c r="J26" i="4"/>
  <c r="J27" i="4"/>
  <c r="K26" i="4"/>
  <c r="K27" i="4"/>
  <c r="L26" i="4"/>
  <c r="L27" i="4"/>
  <c r="M26" i="4"/>
  <c r="M27" i="4"/>
  <c r="N26" i="4"/>
  <c r="N27" i="4"/>
  <c r="O26" i="4"/>
  <c r="O27" i="4"/>
  <c r="P26" i="4"/>
  <c r="P27" i="4"/>
  <c r="Q26" i="4"/>
  <c r="Q27" i="4"/>
  <c r="R26" i="4"/>
  <c r="R27" i="4"/>
  <c r="S26" i="4"/>
  <c r="S27" i="4"/>
  <c r="T26" i="4"/>
  <c r="T27" i="4"/>
  <c r="U26" i="4"/>
  <c r="U27" i="4"/>
  <c r="V26" i="4"/>
  <c r="V27" i="4"/>
  <c r="W26" i="4"/>
  <c r="W27" i="4"/>
  <c r="X26" i="4"/>
  <c r="X27" i="4"/>
  <c r="Y26" i="4"/>
  <c r="Y27" i="4"/>
  <c r="Z26" i="4"/>
  <c r="Z27" i="4"/>
  <c r="AA26" i="4"/>
  <c r="AA27" i="4"/>
  <c r="AB26" i="4"/>
  <c r="AB27" i="4"/>
  <c r="AC26" i="4"/>
  <c r="AC27" i="4"/>
  <c r="AD26" i="4"/>
  <c r="AD27" i="4"/>
  <c r="AE26" i="4"/>
  <c r="AE27" i="4"/>
  <c r="AF26" i="4"/>
  <c r="AF27" i="4"/>
  <c r="AG26" i="4"/>
  <c r="AG27" i="4"/>
  <c r="AH26" i="4"/>
  <c r="AH27" i="4"/>
  <c r="AJ27" i="4"/>
  <c r="B22" i="4"/>
  <c r="B23" i="4"/>
  <c r="C22" i="4"/>
  <c r="C23" i="4"/>
  <c r="D22" i="4"/>
  <c r="D23" i="4"/>
  <c r="E22" i="4"/>
  <c r="E23" i="4"/>
  <c r="F22" i="4"/>
  <c r="F23" i="4"/>
  <c r="G22" i="4"/>
  <c r="G23" i="4"/>
  <c r="H22" i="4"/>
  <c r="H23" i="4"/>
  <c r="I22" i="4"/>
  <c r="I23" i="4"/>
  <c r="J22" i="4"/>
  <c r="J23" i="4"/>
  <c r="K22" i="4"/>
  <c r="K23" i="4"/>
  <c r="L22" i="4"/>
  <c r="L23" i="4"/>
  <c r="M22" i="4"/>
  <c r="M23" i="4"/>
  <c r="N22" i="4"/>
  <c r="N23" i="4"/>
  <c r="O22" i="4"/>
  <c r="O23" i="4"/>
  <c r="P22" i="4"/>
  <c r="P23" i="4"/>
  <c r="Q22" i="4"/>
  <c r="Q23" i="4"/>
  <c r="R22" i="4"/>
  <c r="R23" i="4"/>
  <c r="S22" i="4"/>
  <c r="S23" i="4"/>
  <c r="T22" i="4"/>
  <c r="T23" i="4"/>
  <c r="U22" i="4"/>
  <c r="U23" i="4"/>
  <c r="V22" i="4"/>
  <c r="V23" i="4"/>
  <c r="W22" i="4"/>
  <c r="W23" i="4"/>
  <c r="X22" i="4"/>
  <c r="X23" i="4"/>
  <c r="Y22" i="4"/>
  <c r="Y23" i="4"/>
  <c r="Z22" i="4"/>
  <c r="Z23" i="4"/>
  <c r="AA22" i="4"/>
  <c r="AA23" i="4"/>
  <c r="AB22" i="4"/>
  <c r="AB23" i="4"/>
  <c r="AC22" i="4"/>
  <c r="AC23" i="4"/>
  <c r="AD22" i="4"/>
  <c r="AD23" i="4"/>
  <c r="AE22" i="4"/>
  <c r="AE23" i="4"/>
  <c r="AF22" i="4"/>
  <c r="AF23" i="4"/>
  <c r="AG22" i="4"/>
  <c r="AG23" i="4"/>
  <c r="AH22" i="4"/>
  <c r="AH23" i="4"/>
  <c r="AJ23" i="4"/>
  <c r="AJ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B18" i="4"/>
  <c r="B19" i="4"/>
  <c r="C18" i="4"/>
  <c r="C19" i="4"/>
  <c r="D18" i="4"/>
  <c r="D19" i="4"/>
  <c r="E18" i="4"/>
  <c r="E19" i="4"/>
  <c r="F18" i="4"/>
  <c r="F19" i="4"/>
  <c r="G18" i="4"/>
  <c r="G19" i="4"/>
  <c r="H18" i="4"/>
  <c r="H19" i="4"/>
  <c r="I18" i="4"/>
  <c r="I19" i="4"/>
  <c r="J18" i="4"/>
  <c r="J19" i="4"/>
  <c r="K18" i="4"/>
  <c r="K19" i="4"/>
  <c r="L18" i="4"/>
  <c r="L19" i="4"/>
  <c r="M18" i="4"/>
  <c r="M19" i="4"/>
  <c r="N18" i="4"/>
  <c r="N19" i="4"/>
  <c r="O18" i="4"/>
  <c r="O19" i="4"/>
  <c r="P18" i="4"/>
  <c r="P19" i="4"/>
  <c r="Q18" i="4"/>
  <c r="Q19" i="4"/>
  <c r="R18" i="4"/>
  <c r="R19" i="4"/>
  <c r="S18" i="4"/>
  <c r="S19" i="4"/>
  <c r="T18" i="4"/>
  <c r="T19" i="4"/>
  <c r="U18" i="4"/>
  <c r="U19" i="4"/>
  <c r="V18" i="4"/>
  <c r="V19" i="4"/>
  <c r="W18" i="4"/>
  <c r="W19" i="4"/>
  <c r="X18" i="4"/>
  <c r="X19" i="4"/>
  <c r="Y18" i="4"/>
  <c r="Y19" i="4"/>
  <c r="Z18" i="4"/>
  <c r="Z19" i="4"/>
  <c r="AA18" i="4"/>
  <c r="AA19" i="4"/>
  <c r="AB18" i="4"/>
  <c r="AB19" i="4"/>
  <c r="AC18" i="4"/>
  <c r="AC19" i="4"/>
  <c r="AD18" i="4"/>
  <c r="AD19" i="4"/>
  <c r="AE18" i="4"/>
  <c r="AE19" i="4"/>
  <c r="AF18" i="4"/>
  <c r="AF19" i="4"/>
  <c r="AG18" i="4"/>
  <c r="AG19" i="4"/>
  <c r="AH18" i="4"/>
  <c r="AH19" i="4"/>
  <c r="AJ19" i="4"/>
  <c r="B14" i="4"/>
  <c r="B15" i="4"/>
  <c r="C14" i="4"/>
  <c r="C15" i="4"/>
  <c r="D14" i="4"/>
  <c r="D15" i="4"/>
  <c r="E14" i="4"/>
  <c r="E15" i="4"/>
  <c r="F14" i="4"/>
  <c r="F15" i="4"/>
  <c r="G14" i="4"/>
  <c r="G15" i="4"/>
  <c r="H14" i="4"/>
  <c r="H15" i="4"/>
  <c r="I14" i="4"/>
  <c r="I15" i="4"/>
  <c r="J14" i="4"/>
  <c r="J15" i="4"/>
  <c r="K14" i="4"/>
  <c r="K15" i="4"/>
  <c r="L14" i="4"/>
  <c r="L15" i="4"/>
  <c r="M14" i="4"/>
  <c r="M15" i="4"/>
  <c r="N14" i="4"/>
  <c r="N15" i="4"/>
  <c r="O14" i="4"/>
  <c r="O15" i="4"/>
  <c r="P14" i="4"/>
  <c r="P15" i="4"/>
  <c r="Q14" i="4"/>
  <c r="Q15" i="4"/>
  <c r="R14" i="4"/>
  <c r="R15" i="4"/>
  <c r="S14" i="4"/>
  <c r="S15" i="4"/>
  <c r="T14" i="4"/>
  <c r="T15" i="4"/>
  <c r="U14" i="4"/>
  <c r="U15" i="4"/>
  <c r="V14" i="4"/>
  <c r="V15" i="4"/>
  <c r="W14" i="4"/>
  <c r="W15" i="4"/>
  <c r="X14" i="4"/>
  <c r="X15" i="4"/>
  <c r="Y14" i="4"/>
  <c r="Y15" i="4"/>
  <c r="Z14" i="4"/>
  <c r="Z15" i="4"/>
  <c r="AA14" i="4"/>
  <c r="AA15" i="4"/>
  <c r="AB14" i="4"/>
  <c r="AB15" i="4"/>
  <c r="AC14" i="4"/>
  <c r="AC15" i="4"/>
  <c r="AD14" i="4"/>
  <c r="AD15" i="4"/>
  <c r="AE14" i="4"/>
  <c r="AE15" i="4"/>
  <c r="AF14" i="4"/>
  <c r="AF15" i="4"/>
  <c r="AG14" i="4"/>
  <c r="AG15" i="4"/>
  <c r="AH14" i="4"/>
  <c r="AH15" i="4"/>
  <c r="AJ15" i="4"/>
  <c r="AJ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30" i="3"/>
  <c r="AH31" i="3"/>
  <c r="AH18" i="3"/>
  <c r="AH19" i="3"/>
  <c r="AH36" i="3"/>
  <c r="AG30" i="3"/>
  <c r="AG31" i="3"/>
  <c r="AG18" i="3"/>
  <c r="AG19" i="3"/>
  <c r="AG36" i="3"/>
  <c r="AF30" i="3"/>
  <c r="AF31" i="3"/>
  <c r="AF18" i="3"/>
  <c r="AF19" i="3"/>
  <c r="AF36" i="3"/>
  <c r="AE30" i="3"/>
  <c r="AE31" i="3"/>
  <c r="AE18" i="3"/>
  <c r="AE19" i="3"/>
  <c r="AE36" i="3"/>
  <c r="AD30" i="3"/>
  <c r="AD31" i="3"/>
  <c r="AD18" i="3"/>
  <c r="AD19" i="3"/>
  <c r="AD36" i="3"/>
  <c r="AC30" i="3"/>
  <c r="AC31" i="3"/>
  <c r="AC18" i="3"/>
  <c r="AC19" i="3"/>
  <c r="AC36" i="3"/>
  <c r="AB30" i="3"/>
  <c r="AB31" i="3"/>
  <c r="AB18" i="3"/>
  <c r="AB19" i="3"/>
  <c r="AB36" i="3"/>
  <c r="AA30" i="3"/>
  <c r="AA31" i="3"/>
  <c r="AA18" i="3"/>
  <c r="AA19" i="3"/>
  <c r="AA36" i="3"/>
  <c r="Z30" i="3"/>
  <c r="Z31" i="3"/>
  <c r="Z18" i="3"/>
  <c r="Z19" i="3"/>
  <c r="Z36" i="3"/>
  <c r="Y30" i="3"/>
  <c r="Y31" i="3"/>
  <c r="Y18" i="3"/>
  <c r="Y19" i="3"/>
  <c r="Y36" i="3"/>
  <c r="X30" i="3"/>
  <c r="X31" i="3"/>
  <c r="X18" i="3"/>
  <c r="X19" i="3"/>
  <c r="X36" i="3"/>
  <c r="W30" i="3"/>
  <c r="W31" i="3"/>
  <c r="W18" i="3"/>
  <c r="W19" i="3"/>
  <c r="W36" i="3"/>
  <c r="V30" i="3"/>
  <c r="V31" i="3"/>
  <c r="V18" i="3"/>
  <c r="V19" i="3"/>
  <c r="V36" i="3"/>
  <c r="U30" i="3"/>
  <c r="U31" i="3"/>
  <c r="U18" i="3"/>
  <c r="U19" i="3"/>
  <c r="U36" i="3"/>
  <c r="T30" i="3"/>
  <c r="T31" i="3"/>
  <c r="T18" i="3"/>
  <c r="T19" i="3"/>
  <c r="T36" i="3"/>
  <c r="S30" i="3"/>
  <c r="S31" i="3"/>
  <c r="S18" i="3"/>
  <c r="S19" i="3"/>
  <c r="S36" i="3"/>
  <c r="R30" i="3"/>
  <c r="R31" i="3"/>
  <c r="R18" i="3"/>
  <c r="R19" i="3"/>
  <c r="R36" i="3"/>
  <c r="Q30" i="3"/>
  <c r="Q31" i="3"/>
  <c r="Q18" i="3"/>
  <c r="Q19" i="3"/>
  <c r="Q36" i="3"/>
  <c r="P30" i="3"/>
  <c r="P31" i="3"/>
  <c r="P18" i="3"/>
  <c r="P19" i="3"/>
  <c r="P36" i="3"/>
  <c r="O30" i="3"/>
  <c r="O31" i="3"/>
  <c r="O18" i="3"/>
  <c r="O19" i="3"/>
  <c r="O36" i="3"/>
  <c r="N30" i="3"/>
  <c r="N31" i="3"/>
  <c r="N18" i="3"/>
  <c r="N19" i="3"/>
  <c r="N36" i="3"/>
  <c r="M30" i="3"/>
  <c r="M31" i="3"/>
  <c r="M18" i="3"/>
  <c r="M19" i="3"/>
  <c r="M36" i="3"/>
  <c r="L30" i="3"/>
  <c r="L31" i="3"/>
  <c r="L18" i="3"/>
  <c r="L19" i="3"/>
  <c r="L36" i="3"/>
  <c r="K30" i="3"/>
  <c r="K31" i="3"/>
  <c r="K18" i="3"/>
  <c r="K19" i="3"/>
  <c r="K36" i="3"/>
  <c r="J30" i="3"/>
  <c r="J31" i="3"/>
  <c r="J18" i="3"/>
  <c r="J19" i="3"/>
  <c r="J36" i="3"/>
  <c r="I30" i="3"/>
  <c r="I31" i="3"/>
  <c r="I18" i="3"/>
  <c r="I19" i="3"/>
  <c r="I36" i="3"/>
  <c r="H30" i="3"/>
  <c r="H31" i="3"/>
  <c r="H18" i="3"/>
  <c r="H19" i="3"/>
  <c r="H36" i="3"/>
  <c r="G30" i="3"/>
  <c r="G31" i="3"/>
  <c r="G18" i="3"/>
  <c r="G19" i="3"/>
  <c r="G36" i="3"/>
  <c r="F30" i="3"/>
  <c r="F31" i="3"/>
  <c r="F18" i="3"/>
  <c r="F19" i="3"/>
  <c r="F36" i="3"/>
  <c r="E30" i="3"/>
  <c r="E31" i="3"/>
  <c r="E18" i="3"/>
  <c r="E19" i="3"/>
  <c r="E36" i="3"/>
  <c r="D30" i="3"/>
  <c r="D31" i="3"/>
  <c r="D18" i="3"/>
  <c r="D19" i="3"/>
  <c r="D36" i="3"/>
  <c r="C30" i="3"/>
  <c r="C31" i="3"/>
  <c r="C18" i="3"/>
  <c r="C19" i="3"/>
  <c r="C36" i="3"/>
  <c r="B30" i="3"/>
  <c r="B31" i="3"/>
  <c r="B18" i="3"/>
  <c r="B19" i="3"/>
  <c r="B36" i="3"/>
  <c r="B26" i="3"/>
  <c r="B27" i="3"/>
  <c r="C26" i="3"/>
  <c r="C27" i="3"/>
  <c r="D26" i="3"/>
  <c r="D27" i="3"/>
  <c r="E26" i="3"/>
  <c r="E27" i="3"/>
  <c r="F26" i="3"/>
  <c r="F27" i="3"/>
  <c r="G26" i="3"/>
  <c r="G27" i="3"/>
  <c r="H26" i="3"/>
  <c r="H27" i="3"/>
  <c r="I26" i="3"/>
  <c r="I27" i="3"/>
  <c r="J26" i="3"/>
  <c r="J27" i="3"/>
  <c r="K26" i="3"/>
  <c r="K27" i="3"/>
  <c r="L26" i="3"/>
  <c r="L27" i="3"/>
  <c r="M26" i="3"/>
  <c r="M27" i="3"/>
  <c r="N26" i="3"/>
  <c r="N27" i="3"/>
  <c r="O26" i="3"/>
  <c r="O27" i="3"/>
  <c r="P26" i="3"/>
  <c r="P27" i="3"/>
  <c r="Q26" i="3"/>
  <c r="Q27" i="3"/>
  <c r="R26" i="3"/>
  <c r="R27" i="3"/>
  <c r="S26" i="3"/>
  <c r="S27" i="3"/>
  <c r="T26" i="3"/>
  <c r="T27" i="3"/>
  <c r="U26" i="3"/>
  <c r="U27" i="3"/>
  <c r="V26" i="3"/>
  <c r="V27" i="3"/>
  <c r="W26" i="3"/>
  <c r="W27" i="3"/>
  <c r="X26" i="3"/>
  <c r="X27" i="3"/>
  <c r="Y26" i="3"/>
  <c r="Y27" i="3"/>
  <c r="Z26" i="3"/>
  <c r="Z27" i="3"/>
  <c r="AA26" i="3"/>
  <c r="AA27" i="3"/>
  <c r="AB26" i="3"/>
  <c r="AB27" i="3"/>
  <c r="AC26" i="3"/>
  <c r="AC27" i="3"/>
  <c r="AD26" i="3"/>
  <c r="AD27" i="3"/>
  <c r="AE26" i="3"/>
  <c r="AE27" i="3"/>
  <c r="AF26" i="3"/>
  <c r="AF27" i="3"/>
  <c r="AG26" i="3"/>
  <c r="AG27" i="3"/>
  <c r="AH26" i="3"/>
  <c r="AH27" i="3"/>
  <c r="AJ27" i="3"/>
  <c r="B22" i="3"/>
  <c r="B23" i="3"/>
  <c r="C22" i="3"/>
  <c r="C23" i="3"/>
  <c r="D22" i="3"/>
  <c r="D23" i="3"/>
  <c r="E22" i="3"/>
  <c r="E23" i="3"/>
  <c r="F22" i="3"/>
  <c r="F23" i="3"/>
  <c r="G22" i="3"/>
  <c r="G23" i="3"/>
  <c r="H22" i="3"/>
  <c r="H23" i="3"/>
  <c r="I22" i="3"/>
  <c r="I23" i="3"/>
  <c r="J22" i="3"/>
  <c r="J23" i="3"/>
  <c r="K22" i="3"/>
  <c r="K23" i="3"/>
  <c r="L22" i="3"/>
  <c r="L23" i="3"/>
  <c r="M22" i="3"/>
  <c r="M23" i="3"/>
  <c r="N22" i="3"/>
  <c r="N23" i="3"/>
  <c r="O22" i="3"/>
  <c r="O23" i="3"/>
  <c r="P22" i="3"/>
  <c r="P23" i="3"/>
  <c r="Q22" i="3"/>
  <c r="Q23" i="3"/>
  <c r="R22" i="3"/>
  <c r="R23" i="3"/>
  <c r="S22" i="3"/>
  <c r="S23" i="3"/>
  <c r="T22" i="3"/>
  <c r="T23" i="3"/>
  <c r="U22" i="3"/>
  <c r="U23" i="3"/>
  <c r="V22" i="3"/>
  <c r="V23" i="3"/>
  <c r="W22" i="3"/>
  <c r="W23" i="3"/>
  <c r="X22" i="3"/>
  <c r="X23" i="3"/>
  <c r="Y22" i="3"/>
  <c r="Y23" i="3"/>
  <c r="Z22" i="3"/>
  <c r="Z23" i="3"/>
  <c r="AA22" i="3"/>
  <c r="AA23" i="3"/>
  <c r="AB22" i="3"/>
  <c r="AB23" i="3"/>
  <c r="AC22" i="3"/>
  <c r="AC23" i="3"/>
  <c r="AD22" i="3"/>
  <c r="AD23" i="3"/>
  <c r="AE22" i="3"/>
  <c r="AE23" i="3"/>
  <c r="AF22" i="3"/>
  <c r="AF23" i="3"/>
  <c r="AG22" i="3"/>
  <c r="AG23" i="3"/>
  <c r="AH22" i="3"/>
  <c r="AH23" i="3"/>
  <c r="AJ23" i="3"/>
  <c r="AJ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19" i="3"/>
  <c r="B14" i="3"/>
  <c r="B15" i="3"/>
  <c r="C14" i="3"/>
  <c r="C15" i="3"/>
  <c r="D14" i="3"/>
  <c r="D15" i="3"/>
  <c r="E14" i="3"/>
  <c r="E15" i="3"/>
  <c r="F14" i="3"/>
  <c r="F15" i="3"/>
  <c r="G14" i="3"/>
  <c r="G15" i="3"/>
  <c r="H14" i="3"/>
  <c r="H15" i="3"/>
  <c r="I14" i="3"/>
  <c r="I15" i="3"/>
  <c r="J14" i="3"/>
  <c r="J15" i="3"/>
  <c r="K14" i="3"/>
  <c r="K15" i="3"/>
  <c r="L14" i="3"/>
  <c r="L15" i="3"/>
  <c r="M14" i="3"/>
  <c r="M15" i="3"/>
  <c r="N14" i="3"/>
  <c r="N15" i="3"/>
  <c r="O14" i="3"/>
  <c r="O15" i="3"/>
  <c r="P14" i="3"/>
  <c r="P15" i="3"/>
  <c r="Q14" i="3"/>
  <c r="Q15" i="3"/>
  <c r="R14" i="3"/>
  <c r="R15" i="3"/>
  <c r="S14" i="3"/>
  <c r="S15" i="3"/>
  <c r="T14" i="3"/>
  <c r="T15" i="3"/>
  <c r="U14" i="3"/>
  <c r="U15" i="3"/>
  <c r="V14" i="3"/>
  <c r="V15" i="3"/>
  <c r="W14" i="3"/>
  <c r="W15" i="3"/>
  <c r="X14" i="3"/>
  <c r="X15" i="3"/>
  <c r="Y14" i="3"/>
  <c r="Y15" i="3"/>
  <c r="Z14" i="3"/>
  <c r="Z15" i="3"/>
  <c r="AA14" i="3"/>
  <c r="AA15" i="3"/>
  <c r="AB14" i="3"/>
  <c r="AB15" i="3"/>
  <c r="AC14" i="3"/>
  <c r="AC15" i="3"/>
  <c r="AD14" i="3"/>
  <c r="AD15" i="3"/>
  <c r="AE14" i="3"/>
  <c r="AE15" i="3"/>
  <c r="AF14" i="3"/>
  <c r="AF15" i="3"/>
  <c r="AG14" i="3"/>
  <c r="AG15" i="3"/>
  <c r="AH14" i="3"/>
  <c r="AH15" i="3"/>
  <c r="AJ15" i="3"/>
  <c r="AJ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H10" i="3"/>
  <c r="AH11" i="3"/>
  <c r="AG10" i="3"/>
  <c r="AG11" i="3"/>
  <c r="AF10" i="3"/>
  <c r="AF11" i="3"/>
  <c r="AE10" i="3"/>
  <c r="AE11" i="3"/>
  <c r="AD10" i="3"/>
  <c r="AD11" i="3"/>
  <c r="AC10" i="3"/>
  <c r="AC11" i="3"/>
  <c r="AB10" i="3"/>
  <c r="AB11" i="3"/>
  <c r="AA10" i="3"/>
  <c r="AA11" i="3"/>
  <c r="Z10" i="3"/>
  <c r="Z11" i="3"/>
  <c r="Y10" i="3"/>
  <c r="Y11" i="3"/>
  <c r="X10" i="3"/>
  <c r="X11" i="3"/>
  <c r="W10" i="3"/>
  <c r="W11" i="3"/>
  <c r="V10" i="3"/>
  <c r="V11" i="3"/>
  <c r="U10" i="3"/>
  <c r="U11" i="3"/>
  <c r="T10" i="3"/>
  <c r="T11" i="3"/>
  <c r="S10" i="3"/>
  <c r="S11" i="3"/>
  <c r="R10" i="3"/>
  <c r="R11" i="3"/>
  <c r="Q10" i="3"/>
  <c r="Q11" i="3"/>
  <c r="P10" i="3"/>
  <c r="P11" i="3"/>
  <c r="O10" i="3"/>
  <c r="O11" i="3"/>
  <c r="N10" i="3"/>
  <c r="N11" i="3"/>
  <c r="M10" i="3"/>
  <c r="M11" i="3"/>
  <c r="L10" i="3"/>
  <c r="L11" i="3"/>
  <c r="K10" i="3"/>
  <c r="K11" i="3"/>
  <c r="J10" i="3"/>
  <c r="J11" i="3"/>
  <c r="I10" i="3"/>
  <c r="I11" i="3"/>
  <c r="H10" i="3"/>
  <c r="H11" i="3"/>
  <c r="G10" i="3"/>
  <c r="G11" i="3"/>
  <c r="F10" i="3"/>
  <c r="F11" i="3"/>
  <c r="E10" i="3"/>
  <c r="E11" i="3"/>
  <c r="D10" i="3"/>
  <c r="D11" i="3"/>
  <c r="C10" i="3"/>
  <c r="C11" i="3"/>
  <c r="B10" i="3"/>
  <c r="B11" i="3"/>
  <c r="AH23" i="2"/>
  <c r="AH24" i="2"/>
  <c r="AH19" i="2"/>
  <c r="AH20" i="2"/>
  <c r="AH28" i="2"/>
  <c r="AG23" i="2"/>
  <c r="AG24" i="2"/>
  <c r="AG19" i="2"/>
  <c r="AG20" i="2"/>
  <c r="AG28" i="2"/>
  <c r="AF23" i="2"/>
  <c r="AF24" i="2"/>
  <c r="AF19" i="2"/>
  <c r="AF20" i="2"/>
  <c r="AF28" i="2"/>
  <c r="AE23" i="2"/>
  <c r="AE24" i="2"/>
  <c r="AE19" i="2"/>
  <c r="AE20" i="2"/>
  <c r="AE28" i="2"/>
  <c r="AD23" i="2"/>
  <c r="AD24" i="2"/>
  <c r="AD19" i="2"/>
  <c r="AD20" i="2"/>
  <c r="AD28" i="2"/>
  <c r="AC23" i="2"/>
  <c r="AC24" i="2"/>
  <c r="AC19" i="2"/>
  <c r="AC20" i="2"/>
  <c r="AC28" i="2"/>
  <c r="AB23" i="2"/>
  <c r="AB24" i="2"/>
  <c r="AB19" i="2"/>
  <c r="AB20" i="2"/>
  <c r="AB28" i="2"/>
  <c r="AA23" i="2"/>
  <c r="AA24" i="2"/>
  <c r="AA19" i="2"/>
  <c r="AA20" i="2"/>
  <c r="AA28" i="2"/>
  <c r="Z23" i="2"/>
  <c r="Z24" i="2"/>
  <c r="Z19" i="2"/>
  <c r="Z20" i="2"/>
  <c r="Z28" i="2"/>
  <c r="Y23" i="2"/>
  <c r="Y24" i="2"/>
  <c r="Y19" i="2"/>
  <c r="Y20" i="2"/>
  <c r="Y28" i="2"/>
  <c r="X23" i="2"/>
  <c r="X24" i="2"/>
  <c r="X19" i="2"/>
  <c r="X20" i="2"/>
  <c r="X28" i="2"/>
  <c r="W23" i="2"/>
  <c r="W24" i="2"/>
  <c r="W19" i="2"/>
  <c r="W20" i="2"/>
  <c r="W28" i="2"/>
  <c r="V23" i="2"/>
  <c r="V24" i="2"/>
  <c r="V19" i="2"/>
  <c r="V20" i="2"/>
  <c r="V28" i="2"/>
  <c r="U23" i="2"/>
  <c r="U24" i="2"/>
  <c r="U19" i="2"/>
  <c r="U20" i="2"/>
  <c r="U28" i="2"/>
  <c r="T23" i="2"/>
  <c r="T24" i="2"/>
  <c r="T19" i="2"/>
  <c r="T20" i="2"/>
  <c r="T28" i="2"/>
  <c r="S23" i="2"/>
  <c r="S24" i="2"/>
  <c r="S19" i="2"/>
  <c r="S20" i="2"/>
  <c r="S28" i="2"/>
  <c r="R23" i="2"/>
  <c r="R24" i="2"/>
  <c r="R19" i="2"/>
  <c r="R20" i="2"/>
  <c r="R28" i="2"/>
  <c r="Q23" i="2"/>
  <c r="Q24" i="2"/>
  <c r="Q19" i="2"/>
  <c r="Q20" i="2"/>
  <c r="Q28" i="2"/>
  <c r="P23" i="2"/>
  <c r="P24" i="2"/>
  <c r="P19" i="2"/>
  <c r="P20" i="2"/>
  <c r="P28" i="2"/>
  <c r="O23" i="2"/>
  <c r="O24" i="2"/>
  <c r="O19" i="2"/>
  <c r="O20" i="2"/>
  <c r="O28" i="2"/>
  <c r="N23" i="2"/>
  <c r="N24" i="2"/>
  <c r="N19" i="2"/>
  <c r="N20" i="2"/>
  <c r="N28" i="2"/>
  <c r="M23" i="2"/>
  <c r="M24" i="2"/>
  <c r="M19" i="2"/>
  <c r="M20" i="2"/>
  <c r="M28" i="2"/>
  <c r="L23" i="2"/>
  <c r="L24" i="2"/>
  <c r="L19" i="2"/>
  <c r="L20" i="2"/>
  <c r="L28" i="2"/>
  <c r="K23" i="2"/>
  <c r="K24" i="2"/>
  <c r="K19" i="2"/>
  <c r="K20" i="2"/>
  <c r="K28" i="2"/>
  <c r="G23" i="2"/>
  <c r="G24" i="2"/>
  <c r="G19" i="2"/>
  <c r="G20" i="2"/>
  <c r="G28" i="2"/>
  <c r="F23" i="2"/>
  <c r="F24" i="2"/>
  <c r="F19" i="2"/>
  <c r="F20" i="2"/>
  <c r="F28" i="2"/>
  <c r="E23" i="2"/>
  <c r="E24" i="2"/>
  <c r="E19" i="2"/>
  <c r="E20" i="2"/>
  <c r="E28" i="2"/>
  <c r="D23" i="2"/>
  <c r="D24" i="2"/>
  <c r="D19" i="2"/>
  <c r="D20" i="2"/>
  <c r="D28" i="2"/>
  <c r="C23" i="2"/>
  <c r="C24" i="2"/>
  <c r="C19" i="2"/>
  <c r="C20" i="2"/>
  <c r="C28" i="2"/>
  <c r="B23" i="2"/>
  <c r="B24" i="2"/>
  <c r="B19" i="2"/>
  <c r="B20" i="2"/>
  <c r="B28" i="2"/>
  <c r="AH15" i="2"/>
  <c r="AH16" i="2"/>
  <c r="AH11" i="2"/>
  <c r="AH12" i="2"/>
  <c r="AH27" i="2"/>
  <c r="AG15" i="2"/>
  <c r="AG16" i="2"/>
  <c r="AG11" i="2"/>
  <c r="AG12" i="2"/>
  <c r="AG27" i="2"/>
  <c r="AF15" i="2"/>
  <c r="AF16" i="2"/>
  <c r="AF11" i="2"/>
  <c r="AF12" i="2"/>
  <c r="AF27" i="2"/>
  <c r="AE15" i="2"/>
  <c r="AE16" i="2"/>
  <c r="AE11" i="2"/>
  <c r="AE12" i="2"/>
  <c r="AE27" i="2"/>
  <c r="AD15" i="2"/>
  <c r="AD16" i="2"/>
  <c r="AD11" i="2"/>
  <c r="AD12" i="2"/>
  <c r="AD27" i="2"/>
  <c r="AC15" i="2"/>
  <c r="AC16" i="2"/>
  <c r="AC11" i="2"/>
  <c r="AC12" i="2"/>
  <c r="AC27" i="2"/>
  <c r="AB15" i="2"/>
  <c r="AB16" i="2"/>
  <c r="AB11" i="2"/>
  <c r="AB12" i="2"/>
  <c r="AB27" i="2"/>
  <c r="AA15" i="2"/>
  <c r="AA16" i="2"/>
  <c r="AA11" i="2"/>
  <c r="AA12" i="2"/>
  <c r="AA27" i="2"/>
  <c r="Z15" i="2"/>
  <c r="Z16" i="2"/>
  <c r="Z11" i="2"/>
  <c r="Z12" i="2"/>
  <c r="Z27" i="2"/>
  <c r="Y15" i="2"/>
  <c r="Y16" i="2"/>
  <c r="Y11" i="2"/>
  <c r="Y12" i="2"/>
  <c r="Y27" i="2"/>
  <c r="X15" i="2"/>
  <c r="X16" i="2"/>
  <c r="X11" i="2"/>
  <c r="X12" i="2"/>
  <c r="X27" i="2"/>
  <c r="W15" i="2"/>
  <c r="W16" i="2"/>
  <c r="W11" i="2"/>
  <c r="W12" i="2"/>
  <c r="W27" i="2"/>
  <c r="V15" i="2"/>
  <c r="V16" i="2"/>
  <c r="V11" i="2"/>
  <c r="V12" i="2"/>
  <c r="V27" i="2"/>
  <c r="U15" i="2"/>
  <c r="U16" i="2"/>
  <c r="U11" i="2"/>
  <c r="U12" i="2"/>
  <c r="U27" i="2"/>
  <c r="T15" i="2"/>
  <c r="T16" i="2"/>
  <c r="T11" i="2"/>
  <c r="T12" i="2"/>
  <c r="T27" i="2"/>
  <c r="S15" i="2"/>
  <c r="S16" i="2"/>
  <c r="S11" i="2"/>
  <c r="S12" i="2"/>
  <c r="S27" i="2"/>
  <c r="R15" i="2"/>
  <c r="R16" i="2"/>
  <c r="R11" i="2"/>
  <c r="R12" i="2"/>
  <c r="R27" i="2"/>
  <c r="Q15" i="2"/>
  <c r="Q16" i="2"/>
  <c r="Q11" i="2"/>
  <c r="Q12" i="2"/>
  <c r="Q27" i="2"/>
  <c r="P15" i="2"/>
  <c r="P16" i="2"/>
  <c r="P11" i="2"/>
  <c r="P12" i="2"/>
  <c r="P27" i="2"/>
  <c r="O15" i="2"/>
  <c r="O16" i="2"/>
  <c r="O11" i="2"/>
  <c r="O12" i="2"/>
  <c r="O27" i="2"/>
  <c r="N15" i="2"/>
  <c r="N16" i="2"/>
  <c r="N11" i="2"/>
  <c r="N12" i="2"/>
  <c r="N27" i="2"/>
  <c r="M15" i="2"/>
  <c r="M16" i="2"/>
  <c r="M11" i="2"/>
  <c r="M12" i="2"/>
  <c r="M27" i="2"/>
  <c r="L15" i="2"/>
  <c r="L16" i="2"/>
  <c r="L11" i="2"/>
  <c r="L12" i="2"/>
  <c r="L27" i="2"/>
  <c r="K15" i="2"/>
  <c r="K16" i="2"/>
  <c r="K11" i="2"/>
  <c r="K12" i="2"/>
  <c r="K27" i="2"/>
  <c r="G15" i="2"/>
  <c r="G16" i="2"/>
  <c r="G11" i="2"/>
  <c r="G12" i="2"/>
  <c r="G27" i="2"/>
  <c r="F15" i="2"/>
  <c r="F16" i="2"/>
  <c r="F11" i="2"/>
  <c r="F12" i="2"/>
  <c r="F27" i="2"/>
  <c r="E15" i="2"/>
  <c r="E16" i="2"/>
  <c r="E11" i="2"/>
  <c r="E12" i="2"/>
  <c r="E27" i="2"/>
  <c r="D15" i="2"/>
  <c r="D16" i="2"/>
  <c r="D11" i="2"/>
  <c r="D12" i="2"/>
  <c r="D27" i="2"/>
  <c r="C15" i="2"/>
  <c r="C16" i="2"/>
  <c r="C11" i="2"/>
  <c r="C12" i="2"/>
  <c r="C27" i="2"/>
  <c r="B15" i="2"/>
  <c r="B16" i="2"/>
  <c r="B11" i="2"/>
  <c r="B12" i="2"/>
  <c r="B27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G25" i="2"/>
  <c r="F25" i="2"/>
  <c r="E25" i="2"/>
  <c r="D25" i="2"/>
  <c r="C25" i="2"/>
  <c r="B25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G21" i="2"/>
  <c r="F21" i="2"/>
  <c r="E21" i="2"/>
  <c r="D21" i="2"/>
  <c r="C21" i="2"/>
  <c r="B21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G17" i="2"/>
  <c r="F17" i="2"/>
  <c r="E17" i="2"/>
  <c r="D17" i="2"/>
  <c r="C17" i="2"/>
  <c r="B17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G13" i="2"/>
  <c r="F13" i="2"/>
  <c r="E13" i="2"/>
  <c r="D13" i="2"/>
  <c r="C13" i="2"/>
  <c r="B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V_Ahlgrimm1954_Aria1" type="6" refreshedVersion="4" background="1" saveData="1">
    <textPr codePage="850" sourceFile="C:\Users\p3039\Dropbox (PETAL)\Team-Ordner „PETAL“\Audio\Bach_Goldberg_Variationen\Goldberg - Ahlgrimm 1954 (pedal harpsichord)\_data\GV_Ahlgrimm1954_Aria1.txt" decimal="," thousands=" " comma="1">
      <textFields count="3">
        <textField type="skip"/>
        <textField type="text"/>
        <textField type="skip"/>
      </textFields>
    </textPr>
  </connection>
  <connection id="2" xr16:uid="{00000000-0015-0000-FFFF-FFFF01000000}" name="GV_Ahlgrimm1954_Aria1_dauer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3" xr16:uid="{00000000-0015-0000-FFFF-FFFF02000000}" name="GV_Ahlgrimm1954_Aria1_dauer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4" xr16:uid="{00000000-0015-0000-FFFF-FFFF04000000}" name="GV_Ahlgrimm1954_Aria1_dauer2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5" xr16:uid="{00000000-0015-0000-FFFF-FFFF05000000}" name="GV_Ahlgrimm1954_Aria1_dauer2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6" xr16:uid="{00000000-0015-0000-FFFF-FFFF07000000}" name="GV_Ahlgrimm1954_Aria1_dauer23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7" xr16:uid="{00000000-0015-0000-FFFF-FFFF08000000}" name="GV_Ahlgrimm1954_Aria1_dauer23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8" xr16:uid="{00000000-0015-0000-FFFF-FFFF09000000}" name="GV_Ahlgrimm1954_Aria1_dauer231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9" xr16:uid="{00000000-0015-0000-FFFF-FFFF0A000000}" name="GV_Ahlgrimm1954_Aria1_dauer2311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10" xr16:uid="{00000000-0015-0000-FFFF-FFFF0B000000}" name="GV_Ahlgrimm1954_Aria1_dauer23111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11" xr16:uid="{00000000-0015-0000-FFFF-FFFF0C000000}" name="GV_Ahlgrimm1954_Aria1_dauer231111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12" xr16:uid="{00000000-0015-0000-FFFF-FFFF0D000000}" name="GV_Ahlgrimm1954_Aria1_dauer2311112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13" xr16:uid="{00000000-0015-0000-FFFF-FFFF0E000000}" name="GV_Ahlgrimm1954_Aria1_dauer2311112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14" xr16:uid="{00000000-0015-0000-FFFF-FFFF0F000000}" name="GV_Ahlgrimm1954_Aria1_dauer23111121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15" xr16:uid="{00000000-0015-0000-FFFF-FFFF10000000}" name="GV_Ahlgrimm1954_Aria1_dauer23111122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16" xr16:uid="{00000000-0015-0000-FFFF-FFFF11000000}" name="GV_Ahlgrimm1954_Aria2" type="6" refreshedVersion="4" background="1" saveData="1">
    <textPr codePage="850" sourceFile="C:\Users\p3039\Dropbox (PETAL)\Team-Ordner „PETAL“\Audio\Bach_Goldberg_Variationen\Goldberg - Ahlgrimm 1954 (pedal harpsichord)\_data\GV_Ahlgrimm1954_Aria2.txt" decimal="," thousands=" " comma="1">
      <textFields count="3">
        <textField type="skip"/>
        <textField type="text"/>
        <textField type="skip"/>
      </textFields>
    </textPr>
  </connection>
  <connection id="17" xr16:uid="{00000000-0015-0000-FFFF-FFFF12000000}" name="GV_Ahlgrimm1954_Var01" type="6" refreshedVersion="4" background="1" saveData="1">
    <textPr codePage="850" sourceFile="C:\Users\p3039\Dropbox (PETAL)\Team-Ordner „PETAL“\Audio\Bach_Goldberg_Variationen\Goldberg - Ahlgrimm 1954 (pedal harpsichord)\_data\GV_Ahlgrimm1954_Var01.txt" decimal="," thousands=" " comma="1">
      <textFields count="3">
        <textField type="skip"/>
        <textField type="text"/>
        <textField type="skip"/>
      </textFields>
    </textPr>
  </connection>
  <connection id="18" xr16:uid="{00000000-0015-0000-FFFF-FFFF13000000}" name="GV_Ahlgrimm1954_Var01_dauer" type="6" refreshedVersion="4" background="1" saveData="1">
    <textPr codePage="850" sourceFile="C:\Users\p3039\Dropbox (PETAL)\Team-Ordner „PETAL“\Audio\Bach_Goldberg_Variationen\Goldberg - Ahlgrimm 1954 (pedal harpsichord)\_data\GV_Ahlgrimm1954_Var01_dauer.txt" decimal="," thousands=" " comma="1">
      <textFields count="3">
        <textField type="skip"/>
        <textField type="text"/>
        <textField type="skip"/>
      </textFields>
    </textPr>
  </connection>
  <connection id="19" xr16:uid="{00000000-0015-0000-FFFF-FFFF15000000}" name="GV_Ahlgrimm1954_Var02" type="6" refreshedVersion="4" background="1" saveData="1">
    <textPr codePage="850" sourceFile="C:\Users\p3039\Dropbox (PETAL)\Team-Ordner „PETAL“\Audio\Bach_Goldberg_Variationen\Goldberg - Ahlgrimm 1954 (pedal harpsichord)\_data\GV_Ahlgrimm1954_Var02.txt" decimal="," thousands=" " comma="1">
      <textFields count="3">
        <textField type="skip"/>
        <textField type="text"/>
        <textField type="skip"/>
      </textFields>
    </textPr>
  </connection>
  <connection id="20" xr16:uid="{00000000-0015-0000-FFFF-FFFF16000000}" name="GV_Ahlgrimm1954_Var03" type="6" refreshedVersion="4" background="1" saveData="1">
    <textPr codePage="850" sourceFile="C:\Users\p3039\Dropbox (PETAL)\Team-Ordner „PETAL“\Audio\Bach_Goldberg_Variationen\Goldberg - Ahlgrimm 1954 (pedal harpsichord)\_data\GV_Ahlgrimm1954_Var03.txt" decimal="," thousands=" " comma="1">
      <textFields count="3">
        <textField type="skip"/>
        <textField type="text"/>
        <textField type="skip"/>
      </textFields>
    </textPr>
  </connection>
  <connection id="21" xr16:uid="{00000000-0015-0000-FFFF-FFFF17000000}" name="GV_Ahlgrimm1954_Var04" type="6" refreshedVersion="4" background="1" saveData="1">
    <textPr codePage="850" sourceFile="C:\Users\p3039\Dropbox (PETAL)\Team-Ordner „PETAL“\Audio\Bach_Goldberg_Variationen\Goldberg - Ahlgrimm 1954 (pedal harpsichord)\_data\GV_Ahlgrimm1954_Var04.txt" decimal="," thousands=" " comma="1">
      <textFields count="3">
        <textField type="skip"/>
        <textField type="text"/>
        <textField type="skip"/>
      </textFields>
    </textPr>
  </connection>
  <connection id="22" xr16:uid="{00000000-0015-0000-FFFF-FFFF18000000}" name="GV_Ahlgrimm1954_Var05" type="6" refreshedVersion="4" background="1" saveData="1">
    <textPr codePage="850" sourceFile="C:\Users\p3039\Dropbox (PETAL)\Team-Ordner „PETAL“\Audio\Bach_Goldberg_Variationen\Goldberg - Ahlgrimm 1954 (pedal harpsichord)\_data\GV_Ahlgrimm1954_Var05.txt" decimal="," thousands=" " comma="1">
      <textFields count="3">
        <textField type="skip"/>
        <textField type="text"/>
        <textField type="skip"/>
      </textFields>
    </textPr>
  </connection>
  <connection id="23" xr16:uid="{00000000-0015-0000-FFFF-FFFF19000000}" name="GV_Ahlgrimm1954_Var06" type="6" refreshedVersion="4" background="1" saveData="1">
    <textPr codePage="850" sourceFile="C:\Users\p3039\Dropbox (PETAL)\Team-Ordner „PETAL“\Audio\Bach_Goldberg_Variationen\Goldberg - Ahlgrimm 1954 (pedal harpsichord)\_data\GV_Ahlgrimm1954_Var06.txt" decimal="," thousands=" " comma="1">
      <textFields count="3">
        <textField type="skip"/>
        <textField type="text"/>
        <textField type="skip"/>
      </textFields>
    </textPr>
  </connection>
  <connection id="24" xr16:uid="{00000000-0015-0000-FFFF-FFFF1A000000}" name="GV_Ahlgrimm1954_Var07" type="6" refreshedVersion="4" background="1" saveData="1">
    <textPr codePage="850" sourceFile="C:\Users\p3039\Dropbox (PETAL)\Team-Ordner „PETAL“\Audio\Bach_Goldberg_Variationen\Goldberg - Ahlgrimm 1954 (pedal harpsichord)\_data\GV_Ahlgrimm1954_Var07.txt" decimal="," thousands=" " comma="1">
      <textFields count="3">
        <textField type="skip"/>
        <textField type="text"/>
        <textField type="skip"/>
      </textFields>
    </textPr>
  </connection>
  <connection id="25" xr16:uid="{00000000-0015-0000-FFFF-FFFF1B000000}" name="GV_Ahlgrimm1954_Var08" type="6" refreshedVersion="4" background="1" saveData="1">
    <textPr codePage="850" sourceFile="C:\Users\p3039\Dropbox (PETAL)\Team-Ordner „PETAL“\Audio\Bach_Goldberg_Variationen\Goldberg - Ahlgrimm 1954 (pedal harpsichord)\_data\GV_Ahlgrimm1954_Var08.txt" decimal="," thousands=" " comma="1">
      <textFields count="3">
        <textField type="skip"/>
        <textField type="text"/>
        <textField type="skip"/>
      </textFields>
    </textPr>
  </connection>
  <connection id="26" xr16:uid="{00000000-0015-0000-FFFF-FFFF1C000000}" name="GV_Ahlgrimm1954_Var09" type="6" refreshedVersion="4" background="1" saveData="1">
    <textPr codePage="850" sourceFile="C:\Users\p3039\Dropbox (PETAL)\Team-Ordner „PETAL“\Audio\Bach_Goldberg_Variationen\Goldberg - Ahlgrimm 1954 (pedal harpsichord)\_data\GV_Ahlgrimm1954_Var09.txt" decimal="," thousands=" " comma="1">
      <textFields count="3">
        <textField type="skip"/>
        <textField type="text"/>
        <textField type="skip"/>
      </textFields>
    </textPr>
  </connection>
  <connection id="27" xr16:uid="{00000000-0015-0000-FFFF-FFFF1D000000}" name="GV_Ahlgrimm1954_Var10" type="6" refreshedVersion="4" background="1" saveData="1">
    <textPr codePage="850" sourceFile="C:\Users\p3039\Dropbox (PETAL)\Team-Ordner „PETAL“\Audio\Bach_Goldberg_Variationen\Goldberg - Ahlgrimm 1954 (pedal harpsichord)\_data\GV_Ahlgrimm1954_Var10.txt" decimal="," thousands=" " comma="1">
      <textFields count="3">
        <textField type="skip"/>
        <textField type="text"/>
        <textField type="skip"/>
      </textFields>
    </textPr>
  </connection>
  <connection id="28" xr16:uid="{00000000-0015-0000-FFFF-FFFF1E000000}" name="GV_Ahlgrimm1954_Var11" type="6" refreshedVersion="4" background="1" saveData="1">
    <textPr codePage="850" sourceFile="C:\Users\p3039\Dropbox (PETAL)\Team-Ordner „PETAL“\Audio\Bach_Goldberg_Variationen\Goldberg - Ahlgrimm 1954 (pedal harpsichord)\_data\GV_Ahlgrimm1954_Var11.txt" decimal="," thousands=" " comma="1">
      <textFields count="3">
        <textField type="skip"/>
        <textField type="text"/>
        <textField type="skip"/>
      </textFields>
    </textPr>
  </connection>
  <connection id="29" xr16:uid="{00000000-0015-0000-FFFF-FFFF1F000000}" name="GV_Ahlgrimm1954_Var12" type="6" refreshedVersion="4" background="1" saveData="1">
    <textPr codePage="850" sourceFile="C:\Users\p3039\Dropbox (PETAL)\Team-Ordner „PETAL“\Audio\Bach_Goldberg_Variationen\Goldberg - Ahlgrimm 1954 (pedal harpsichord)\_data\GV_Ahlgrimm1954_Var12.txt" decimal="," thousands=" " comma="1">
      <textFields count="3">
        <textField type="skip"/>
        <textField type="text"/>
        <textField type="skip"/>
      </textFields>
    </textPr>
  </connection>
  <connection id="30" xr16:uid="{00000000-0015-0000-FFFF-FFFF20000000}" name="GV_Ahlgrimm1954_Var13" type="6" refreshedVersion="4" background="1" saveData="1">
    <textPr codePage="850" sourceFile="C:\Users\p3039\Dropbox (PETAL)\Team-Ordner „PETAL“\Audio\Bach_Goldberg_Variationen\Goldberg - Ahlgrimm 1954 (pedal harpsichord)\_data\GV_Ahlgrimm1954_Var13.txt" decimal="," thousands=" " comma="1">
      <textFields count="3">
        <textField type="skip"/>
        <textField type="text"/>
        <textField type="skip"/>
      </textFields>
    </textPr>
  </connection>
  <connection id="31" xr16:uid="{00000000-0015-0000-FFFF-FFFF21000000}" name="GV_Ahlgrimm1954_Var13-dauer" type="6" refreshedVersion="4" background="1" saveData="1">
    <textPr codePage="850" sourceFile="C:\Users\p3039\Dropbox (PETAL)\Team-Ordner „PETAL“\Audio\Bach_Goldberg_Variationen\Goldberg - Ahlgrimm 1954 (pedal harpsichord)\_data\GV_Ahlgrimm1954_Var13-dauer.txt" decimal="," thousands=" " comma="1">
      <textFields count="3">
        <textField type="skip"/>
        <textField type="text"/>
        <textField type="skip"/>
      </textFields>
    </textPr>
  </connection>
  <connection id="32" xr16:uid="{00000000-0015-0000-FFFF-FFFF23000000}" name="GV_Ahlgrimm1954_Var14" type="6" refreshedVersion="4" background="1" saveData="1">
    <textPr codePage="850" sourceFile="C:\Users\p3039\Dropbox (PETAL)\Team-Ordner „PETAL“\Audio\Bach_Goldberg_Variationen\Goldberg - Ahlgrimm 1954 (pedal harpsichord)\_data\GV_Ahlgrimm1954_Var14.txt" decimal="," thousands=" " comma="1">
      <textFields count="3">
        <textField type="skip"/>
        <textField type="text"/>
        <textField type="skip"/>
      </textFields>
    </textPr>
  </connection>
  <connection id="33" xr16:uid="{00000000-0015-0000-FFFF-FFFF24000000}" name="GV_Ahlgrimm1954_Var14_dauer" type="6" refreshedVersion="4" background="1" saveData="1">
    <textPr codePage="850" sourceFile="C:\Users\p3039\Dropbox (PETAL)\Team-Ordner „PETAL“\Audio\Bach_Goldberg_Variationen\Goldberg - Ahlgrimm 1954 (pedal harpsichord)\_data\GV_Ahlgrimm1954_Var14_dauer.txt" decimal="," thousands=" " comma="1">
      <textFields count="3">
        <textField type="skip"/>
        <textField type="text"/>
        <textField type="skip"/>
      </textFields>
    </textPr>
  </connection>
  <connection id="34" xr16:uid="{00000000-0015-0000-FFFF-FFFF26000000}" name="GV_Ahlgrimm1954_Var15" type="6" refreshedVersion="4" background="1" saveData="1">
    <textPr codePage="850" sourceFile="C:\Users\p3039\Dropbox (PETAL)\Team-Ordner „PETAL“\Audio\Bach_Goldberg_Variationen\Goldberg - Ahlgrimm 1954 (pedal harpsichord)\_data\GV_Ahlgrimm1954_Var15.txt" decimal="," thousands=" " comma="1">
      <textFields count="3">
        <textField type="skip"/>
        <textField type="text"/>
        <textField type="skip"/>
      </textFields>
    </textPr>
  </connection>
  <connection id="35" xr16:uid="{00000000-0015-0000-FFFF-FFFF27000000}" name="GV_Ahlgrimm1954_Var15_dauer" type="6" refreshedVersion="4" background="1" saveData="1">
    <textPr codePage="850" sourceFile="C:\Users\p3039\Dropbox (PETAL)\Team-Ordner „PETAL“\Audio\Bach_Goldberg_Variationen\Goldberg - Ahlgrimm 1954 (pedal harpsichord)\_data\GV_Ahlgrimm1954_Var15_dauer.txt" decimal="," thousands=" " comma="1">
      <textFields count="3">
        <textField type="skip"/>
        <textField type="text"/>
        <textField type="skip"/>
      </textFields>
    </textPr>
  </connection>
  <connection id="36" xr16:uid="{00000000-0015-0000-FFFF-FFFF29000000}" name="GV_Ahlgrimm1954_Var16" type="6" refreshedVersion="4" background="1" saveData="1">
    <textPr codePage="850" sourceFile="C:\Users\p3039\Dropbox (PETAL)\Team-Ordner „PETAL“\Audio\Bach_Goldberg_Variationen\Goldberg - Ahlgrimm 1954 (pedal harpsichord)\_data\GV_Ahlgrimm1954_Var16.txt" decimal="," thousands=" " comma="1">
      <textFields count="3">
        <textField type="skip"/>
        <textField type="text"/>
        <textField type="skip"/>
      </textFields>
    </textPr>
  </connection>
  <connection id="37" xr16:uid="{00000000-0015-0000-FFFF-FFFF2A000000}" name="GV_Ahlgrimm1954_Var16_dauer" type="6" refreshedVersion="4" background="1" saveData="1">
    <textPr codePage="850" sourceFile="C:\Users\p3039\Dropbox (PETAL)\Team-Ordner „PETAL“\Audio\Bach_Goldberg_Variationen\Goldberg - Ahlgrimm 1954 (pedal harpsichord)\_data\GV_Ahlgrimm1954_Var16_dauer.txt" decimal="," thousands=" " comma="1">
      <textFields count="3">
        <textField type="skip"/>
        <textField type="text"/>
        <textField type="skip"/>
      </textFields>
    </textPr>
  </connection>
  <connection id="38" xr16:uid="{00000000-0015-0000-FFFF-FFFF2C000000}" name="GV_Ahlgrimm1954_Var17" type="6" refreshedVersion="4" background="1" saveData="1">
    <textPr codePage="850" sourceFile="C:\Users\p3039\Dropbox (PETAL)\Team-Ordner „PETAL“\Audio\Bach_Goldberg_Variationen\Goldberg - Ahlgrimm 1954 (pedal harpsichord)\_data\GV_Ahlgrimm1954_Var17.txt" decimal="," thousands=" " comma="1">
      <textFields count="3">
        <textField type="skip"/>
        <textField type="text"/>
        <textField type="skip"/>
      </textFields>
    </textPr>
  </connection>
  <connection id="39" xr16:uid="{00000000-0015-0000-FFFF-FFFF2D000000}" name="GV_Ahlgrimm1954_Var18" type="6" refreshedVersion="4" background="1" saveData="1">
    <textPr codePage="850" sourceFile="C:\Users\p3039\Dropbox (PETAL)\Team-Ordner „PETAL“\Audio\Bach_Goldberg_Variationen\Goldberg - Ahlgrimm 1954 (pedal harpsichord)\_data\GV_Ahlgrimm1954_Var18.txt" decimal="," thousands=" " comma="1">
      <textFields count="3">
        <textField type="skip"/>
        <textField type="text"/>
        <textField type="skip"/>
      </textFields>
    </textPr>
  </connection>
  <connection id="40" xr16:uid="{00000000-0015-0000-FFFF-FFFF2E000000}" name="GV_Ahlgrimm1954_Var19" type="6" refreshedVersion="4" background="1" saveData="1">
    <textPr codePage="850" sourceFile="C:\Users\p3039\Dropbox (PETAL)\Team-Ordner „PETAL“\Audio\Bach_Goldberg_Variationen\Goldberg - Ahlgrimm 1954 (pedal harpsichord)\_data\GV_Ahlgrimm1954_Var19.txt" decimal="," thousands=" " comma="1">
      <textFields count="3">
        <textField type="skip"/>
        <textField type="text"/>
        <textField type="skip"/>
      </textFields>
    </textPr>
  </connection>
  <connection id="41" xr16:uid="{00000000-0015-0000-FFFF-FFFF2F000000}" name="GV_Ahlgrimm1954_Var20" type="6" refreshedVersion="4" background="1" saveData="1">
    <textPr codePage="850" sourceFile="C:\Users\p3039\Dropbox (PETAL)\Team-Ordner „PETAL“\Audio\Bach_Goldberg_Variationen\Goldberg - Ahlgrimm 1954 (pedal harpsichord)\_data\GV_Ahlgrimm1954_Var20.txt" decimal="," thousands=" " comma="1">
      <textFields count="3">
        <textField type="skip"/>
        <textField type="text"/>
        <textField type="skip"/>
      </textFields>
    </textPr>
  </connection>
  <connection id="42" xr16:uid="{00000000-0015-0000-FFFF-FFFF30000000}" name="GV_Ahlgrimm1954_Var21" type="6" refreshedVersion="4" background="1" saveData="1">
    <textPr codePage="850" sourceFile="C:\Users\p3039\Dropbox (PETAL)\Team-Ordner „PETAL“\Audio\Bach_Goldberg_Variationen\Goldberg - Ahlgrimm 1954 (pedal harpsichord)\_data\GV_Ahlgrimm1954_Var21.txt" decimal="," thousands=" " comma="1">
      <textFields count="3">
        <textField type="skip"/>
        <textField type="text"/>
        <textField type="skip"/>
      </textFields>
    </textPr>
  </connection>
  <connection id="43" xr16:uid="{00000000-0015-0000-FFFF-FFFF31000000}" name="GV_Ahlgrimm1954_Var22" type="6" refreshedVersion="4" background="1" saveData="1">
    <textPr codePage="850" sourceFile="C:\Users\p3039\Dropbox (PETAL)\Team-Ordner „PETAL“\Audio\Bach_Goldberg_Variationen\Goldberg - Ahlgrimm 1954 (pedal harpsichord)\_data\GV_Ahlgrimm1954_Var22.txt" decimal="," thousands=" " comma="1">
      <textFields count="3">
        <textField type="skip"/>
        <textField type="text"/>
        <textField type="skip"/>
      </textFields>
    </textPr>
  </connection>
  <connection id="44" xr16:uid="{00000000-0015-0000-FFFF-FFFF32000000}" name="GV_Ahlgrimm1954_Var23" type="6" refreshedVersion="4" background="1" saveData="1">
    <textPr codePage="850" sourceFile="C:\Users\p3039\Dropbox (PETAL)\Team-Ordner „PETAL“\Audio\Bach_Goldberg_Variationen\Goldberg - Ahlgrimm 1954 (pedal harpsichord)\_data\GV_Ahlgrimm1954_Var23.txt" decimal="," thousands=" " comma="1">
      <textFields count="3">
        <textField type="skip"/>
        <textField type="text"/>
        <textField type="skip"/>
      </textFields>
    </textPr>
  </connection>
  <connection id="45" xr16:uid="{00000000-0015-0000-FFFF-FFFF33000000}" name="GV_Ahlgrimm1954_Var24" type="6" refreshedVersion="4" background="1" saveData="1">
    <textPr codePage="850" sourceFile="C:\Users\p3039\Dropbox (PETAL)\Team-Ordner „PETAL“\Audio\Bach_Goldberg_Variationen\Goldberg - Ahlgrimm 1954 (pedal harpsichord)\_data\GV_Ahlgrimm1954_Var24.txt" decimal="," thousands=" " comma="1">
      <textFields count="3">
        <textField type="skip"/>
        <textField type="text"/>
        <textField type="skip"/>
      </textFields>
    </textPr>
  </connection>
  <connection id="46" xr16:uid="{00000000-0015-0000-FFFF-FFFF34000000}" name="GV_Ahlgrimm1954_Var25" type="6" refreshedVersion="4" background="1" saveData="1">
    <textPr codePage="850" sourceFile="C:\Users\p3039\Dropbox (PETAL)\Team-Ordner „PETAL“\Audio\Bach_Goldberg_Variationen\Goldberg - Ahlgrimm 1954 (pedal harpsichord)\_data\GV_Ahlgrimm1954_Var25.txt" decimal="," thousands=" " comma="1">
      <textFields count="3">
        <textField type="skip"/>
        <textField type="text"/>
        <textField type="skip"/>
      </textFields>
    </textPr>
  </connection>
  <connection id="47" xr16:uid="{00000000-0015-0000-FFFF-FFFF35000000}" name="GV_Ahlgrimm1954_Var26" type="6" refreshedVersion="4" background="1" saveData="1">
    <textPr codePage="850" sourceFile="C:\Users\p3039\Dropbox (PETAL)\Team-Ordner „PETAL“\Audio\Bach_Goldberg_Variationen\Goldberg - Ahlgrimm 1954 (pedal harpsichord)\_data\GV_Ahlgrimm1954_Var26.txt" decimal="," thousands=" " comma="1">
      <textFields count="3">
        <textField type="skip"/>
        <textField type="text"/>
        <textField type="skip"/>
      </textFields>
    </textPr>
  </connection>
  <connection id="48" xr16:uid="{00000000-0015-0000-FFFF-FFFF36000000}" name="GV_Ahlgrimm1954_Var27" type="6" refreshedVersion="4" background="1" saveData="1">
    <textPr codePage="850" sourceFile="C:\Users\p3039\Dropbox (PETAL)\Team-Ordner „PETAL“\Audio\Bach_Goldberg_Variationen\Goldberg - Ahlgrimm 1954 (pedal harpsichord)\_data\GV_Ahlgrimm1954_Var27.txt" decimal="," thousands=" " comma="1">
      <textFields count="3">
        <textField type="skip"/>
        <textField type="text"/>
        <textField type="skip"/>
      </textFields>
    </textPr>
  </connection>
  <connection id="49" xr16:uid="{00000000-0015-0000-FFFF-FFFF37000000}" name="GV_Ahlgrimm1954_Var28" type="6" refreshedVersion="4" background="1" saveData="1">
    <textPr codePage="850" sourceFile="C:\Users\p3039\Dropbox (PETAL)\Team-Ordner „PETAL“\Audio\Bach_Goldberg_Variationen\Goldberg - Ahlgrimm 1954 (pedal harpsichord)\_data\GV_Ahlgrimm1954_Var28.txt" decimal="," thousands=" " comma="1">
      <textFields count="3">
        <textField type="skip"/>
        <textField type="text"/>
        <textField type="skip"/>
      </textFields>
    </textPr>
  </connection>
  <connection id="50" xr16:uid="{00000000-0015-0000-FFFF-FFFF38000000}" name="GV_Ahlgrimm1954_Var29" type="6" refreshedVersion="4" background="1" saveData="1">
    <textPr codePage="850" sourceFile="C:\Users\p3039\Dropbox (PETAL)\Team-Ordner „PETAL“\Audio\Bach_Goldberg_Variationen\Goldberg - Ahlgrimm 1954 (pedal harpsichord)\_data\GV_Ahlgrimm1954_Var29.txt" decimal="," thousands=" " comma="1">
      <textFields count="3">
        <textField type="skip"/>
        <textField type="text"/>
        <textField type="skip"/>
      </textFields>
    </textPr>
  </connection>
  <connection id="51" xr16:uid="{00000000-0015-0000-FFFF-FFFF39000000}" name="GV_Ahlgrimm1954_Var30" type="6" refreshedVersion="4" background="1" saveData="1">
    <textPr codePage="850" sourceFile="C:\Users\p3039\Dropbox (PETAL)\Team-Ordner „PETAL“\Audio\Bach_Goldberg_Variationen\Goldberg - Ahlgrimm 1954 (pedal harpsichord)\_data\GV_Ahlgrimm1954_Var30.txt" decimal="," thousands=" " comma="1">
      <textFields count="3">
        <textField type="skip"/>
        <textField type="text"/>
        <textField type="skip"/>
      </textFields>
    </textPr>
  </connection>
  <connection id="52" xr16:uid="{00000000-0015-0000-FFFF-FFFF3A000000}" name="GV_Arrau1942_Aria1" type="6" refreshedVersion="4" background="1" saveData="1">
    <textPr codePage="850" sourceFile="C:\Users\p3039\Dropbox (PETAL)\Team-Ordner „PETAL“\Audio\Bach_Goldberg_Variationen\Goldberg - Arrau 1942\_data\GV_Arrau1942_Aria1.txt" decimal="," thousands=" " comma="1">
      <textFields count="3">
        <textField type="skip"/>
        <textField type="text"/>
        <textField type="skip"/>
      </textFields>
    </textPr>
  </connection>
  <connection id="53" xr16:uid="{00000000-0015-0000-FFFF-FFFF3B000000}" name="GV_Arrau1942_Aria2" type="6" refreshedVersion="4" background="1" saveData="1">
    <textPr codePage="850" sourceFile="C:\Users\p3039\Dropbox (PETAL)\Team-Ordner „PETAL“\Audio\Bach_Goldberg_Variationen\Goldberg - Arrau 1942\_data\GV_Arrau1942_Aria2.txt" decimal="," thousands=" " comma="1">
      <textFields count="3">
        <textField type="skip"/>
        <textField type="text"/>
        <textField type="skip"/>
      </textFields>
    </textPr>
  </connection>
  <connection id="54" xr16:uid="{00000000-0015-0000-FFFF-FFFF3C000000}" name="GV_Arrau1942_Var01" type="6" refreshedVersion="4" background="1" saveData="1">
    <textPr codePage="850" sourceFile="C:\Users\p3039\Dropbox (PETAL)\Team-Ordner „PETAL“\Audio\Bach_Goldberg_Variationen\Goldberg - Arrau 1942\_data\GV_Arrau1942_Var01.txt" decimal="," thousands=" " comma="1">
      <textFields count="3">
        <textField type="skip"/>
        <textField type="text"/>
        <textField type="skip"/>
      </textFields>
    </textPr>
  </connection>
  <connection id="55" xr16:uid="{00000000-0015-0000-FFFF-FFFF3D000000}" name="GV_Arrau1942_Var02" type="6" refreshedVersion="4" background="1" saveData="1">
    <textPr codePage="850" sourceFile="C:\Users\p3039\Dropbox (PETAL)\Team-Ordner „PETAL“\Audio\Bach_Goldberg_Variationen\Goldberg - Arrau 1942\_data\GV_Arrau1942_Var02.txt" decimal="," thousands=" " comma="1">
      <textFields count="3">
        <textField type="skip"/>
        <textField type="text"/>
        <textField type="skip"/>
      </textFields>
    </textPr>
  </connection>
  <connection id="56" xr16:uid="{00000000-0015-0000-FFFF-FFFF3E000000}" name="GV_Arrau1942_Var03" type="6" refreshedVersion="4" background="1" saveData="1">
    <textPr codePage="850" sourceFile="C:\Users\p3039\Dropbox (PETAL)\Team-Ordner „PETAL“\Audio\Bach_Goldberg_Variationen\Goldberg - Arrau 1942\_data\GV_Arrau1942_Var03.txt" decimal="," thousands=" " comma="1">
      <textFields count="3">
        <textField type="skip"/>
        <textField type="text"/>
        <textField type="skip"/>
      </textFields>
    </textPr>
  </connection>
  <connection id="57" xr16:uid="{00000000-0015-0000-FFFF-FFFF3F000000}" name="GV_Arrau1942_Var04" type="6" refreshedVersion="4" background="1" saveData="1">
    <textPr codePage="850" sourceFile="C:\Users\p3039\Dropbox (PETAL)\Team-Ordner „PETAL“\Audio\Bach_Goldberg_Variationen\Goldberg - Arrau 1942\_data\GV_Arrau1942_Var04.txt" decimal="," thousands=" " comma="1">
      <textFields count="3">
        <textField type="skip"/>
        <textField type="text"/>
        <textField type="skip"/>
      </textFields>
    </textPr>
  </connection>
  <connection id="58" xr16:uid="{00000000-0015-0000-FFFF-FFFF41000000}" name="GV_Arrau1942_Var05" type="6" refreshedVersion="4" background="1" saveData="1">
    <textPr codePage="850" sourceFile="C:\Users\p3039\Dropbox (PETAL)\Team-Ordner „PETAL“\Audio\Bach_Goldberg_Variationen\Goldberg - Arrau 1942\_data\GV_Arrau1942_Var05.txt" decimal="," thousands=" " comma="1">
      <textFields count="3">
        <textField type="skip"/>
        <textField type="text"/>
        <textField type="skip"/>
      </textFields>
    </textPr>
  </connection>
  <connection id="59" xr16:uid="{00000000-0015-0000-FFFF-FFFF42000000}" name="GV_Arrau1942_Var06" type="6" refreshedVersion="4" background="1" saveData="1">
    <textPr codePage="850" sourceFile="C:\Users\p3039\Dropbox (PETAL)\Team-Ordner „PETAL“\Audio\Bach_Goldberg_Variationen\Goldberg - Arrau 1942\_data\GV_Arrau1942_Var06.txt" decimal="," thousands=" " comma="1">
      <textFields count="3">
        <textField type="skip"/>
        <textField type="text"/>
        <textField type="skip"/>
      </textFields>
    </textPr>
  </connection>
  <connection id="60" xr16:uid="{00000000-0015-0000-FFFF-FFFF43000000}" name="GV_Arrau1942_Var07" type="6" refreshedVersion="4" background="1" saveData="1">
    <textPr codePage="850" sourceFile="C:\Users\p3039\Dropbox (PETAL)\Team-Ordner „PETAL“\Audio\Bach_Goldberg_Variationen\Goldberg - Arrau 1942\_data\GV_Arrau1942_Var07.txt" decimal="," thousands=" " comma="1">
      <textFields count="3">
        <textField type="skip"/>
        <textField type="text"/>
        <textField type="skip"/>
      </textFields>
    </textPr>
  </connection>
  <connection id="61" xr16:uid="{00000000-0015-0000-FFFF-FFFF44000000}" name="GV_Arrau1942_Var08" type="6" refreshedVersion="4" background="1" saveData="1">
    <textPr codePage="850" sourceFile="C:\Users\p3039\Dropbox (PETAL)\Team-Ordner „PETAL“\Audio\Bach_Goldberg_Variationen\Goldberg - Arrau 1942\_data\GV_Arrau1942_Var08.txt" decimal="," thousands=" " comma="1">
      <textFields count="3">
        <textField type="skip"/>
        <textField type="text"/>
        <textField type="skip"/>
      </textFields>
    </textPr>
  </connection>
  <connection id="62" xr16:uid="{00000000-0015-0000-FFFF-FFFF45000000}" name="GV_Arrau1942_Var09" type="6" refreshedVersion="4" background="1" saveData="1">
    <textPr codePage="850" sourceFile="C:\Users\p3039\Dropbox (PETAL)\Team-Ordner „PETAL“\Audio\Bach_Goldberg_Variationen\Goldberg - Arrau 1942\_data\GV_Arrau1942_Var09.txt" decimal="," thousands=" " comma="1">
      <textFields count="3">
        <textField type="skip"/>
        <textField type="text"/>
        <textField type="skip"/>
      </textFields>
    </textPr>
  </connection>
  <connection id="63" xr16:uid="{00000000-0015-0000-FFFF-FFFF46000000}" name="GV_Arrau1942_Var10" type="6" refreshedVersion="4" background="1" saveData="1">
    <textPr codePage="850" sourceFile="C:\Users\p3039\Dropbox (PETAL)\Team-Ordner „PETAL“\Audio\Bach_Goldberg_Variationen\Goldberg - Arrau 1942\_data\GV_Arrau1942_Var10.txt" decimal="," thousands=" " comma="1">
      <textFields count="3">
        <textField type="skip"/>
        <textField type="text"/>
        <textField type="skip"/>
      </textFields>
    </textPr>
  </connection>
  <connection id="64" xr16:uid="{00000000-0015-0000-FFFF-FFFF47000000}" name="GV_Arrau1942_Var11" type="6" refreshedVersion="4" background="1" saveData="1">
    <textPr codePage="850" sourceFile="C:\Users\p3039\Dropbox (PETAL)\Team-Ordner „PETAL“\Audio\Bach_Goldberg_Variationen\Goldberg - Arrau 1942\_data\GV_Arrau1942_Var11.txt" decimal="," thousands=" " comma="1">
      <textFields count="3">
        <textField type="skip"/>
        <textField type="text"/>
        <textField type="skip"/>
      </textFields>
    </textPr>
  </connection>
  <connection id="65" xr16:uid="{00000000-0015-0000-FFFF-FFFF48000000}" name="GV_Arrau1942_Var12" type="6" refreshedVersion="4" background="1" saveData="1">
    <textPr codePage="850" sourceFile="C:\Users\p3039\Dropbox (PETAL)\Team-Ordner „PETAL“\Audio\Bach_Goldberg_Variationen\Goldberg - Arrau 1942\_data\GV_Arrau1942_Var12.txt" decimal="," thousands=" " comma="1">
      <textFields count="3">
        <textField type="skip"/>
        <textField type="text"/>
        <textField type="skip"/>
      </textFields>
    </textPr>
  </connection>
  <connection id="66" xr16:uid="{00000000-0015-0000-FFFF-FFFF49000000}" name="GV_Arrau1942_Var13" type="6" refreshedVersion="4" background="1" saveData="1">
    <textPr codePage="850" sourceFile="C:\Users\p3039\Dropbox (PETAL)\Team-Ordner „PETAL“\Audio\Bach_Goldberg_Variationen\Goldberg - Arrau 1942\_data\GV_Arrau1942_Var13.txt" decimal="," thousands=" " comma="1">
      <textFields count="3">
        <textField type="skip"/>
        <textField type="text"/>
        <textField type="skip"/>
      </textFields>
    </textPr>
  </connection>
  <connection id="67" xr16:uid="{00000000-0015-0000-FFFF-FFFF4A000000}" name="GV_Arrau1942_Var14" type="6" refreshedVersion="4" background="1" saveData="1">
    <textPr codePage="850" sourceFile="C:\Users\p3039\Dropbox (PETAL)\Team-Ordner „PETAL“\Audio\Bach_Goldberg_Variationen\Goldberg - Arrau 1942\_data\GV_Arrau1942_Var14.txt" decimal="," thousands=" " comma="1">
      <textFields count="3">
        <textField type="text"/>
        <textField type="skip"/>
        <textField/>
      </textFields>
    </textPr>
  </connection>
  <connection id="68" xr16:uid="{00000000-0015-0000-FFFF-FFFF4B000000}" name="GV_Arrau1942_Var141" type="6" refreshedVersion="4" background="1" saveData="1">
    <textPr codePage="850" sourceFile="C:\Users\p3039\Dropbox (PETAL)\Team-Ordner „PETAL“\Audio\Bach_Goldberg_Variationen\Goldberg - Arrau 1942\_data\GV_Arrau1942_Var14.txt" decimal="," thousands=" " comma="1">
      <textFields count="3">
        <textField type="skip"/>
        <textField type="text"/>
        <textField type="skip"/>
      </textFields>
    </textPr>
  </connection>
  <connection id="69" xr16:uid="{00000000-0015-0000-FFFF-FFFF4C000000}" name="GV_Arrau1942_Var15" type="6" refreshedVersion="4" background="1" saveData="1">
    <textPr codePage="850" sourceFile="C:\Users\p3039\Dropbox (PETAL)\Team-Ordner „PETAL“\Audio\Bach_Goldberg_Variationen\Goldberg - Arrau 1942\_data\GV_Arrau1942_Var15.txt" decimal="," thousands=" " comma="1">
      <textFields count="3">
        <textField type="skip"/>
        <textField type="text"/>
        <textField type="skip"/>
      </textFields>
    </textPr>
  </connection>
  <connection id="70" xr16:uid="{00000000-0015-0000-FFFF-FFFF4D000000}" name="GV_Arrau1942_Var16" type="6" refreshedVersion="4" background="1" saveData="1">
    <textPr codePage="850" sourceFile="C:\Users\p3039\Dropbox (PETAL)\Team-Ordner „PETAL“\Audio\Bach_Goldberg_Variationen\Goldberg - Arrau 1942\_data\GV_Arrau1942_Var16.txt" decimal="," thousands=" " comma="1">
      <textFields count="3">
        <textField type="skip"/>
        <textField/>
        <textField type="skip"/>
      </textFields>
    </textPr>
  </connection>
  <connection id="71" xr16:uid="{00000000-0015-0000-FFFF-FFFF4E000000}" name="GV_Arrau1942_Var17" type="6" refreshedVersion="4" background="1" saveData="1">
    <textPr codePage="850" sourceFile="C:\Users\p3039\Dropbox (PETAL)\Team-Ordner „PETAL“\Audio\Bach_Goldberg_Variationen\Goldberg - Arrau 1942\_data\GV_Arrau1942_Var17.txt" decimal="," thousands=" " comma="1">
      <textFields count="3">
        <textField type="skip"/>
        <textField type="text"/>
        <textField type="skip"/>
      </textFields>
    </textPr>
  </connection>
  <connection id="72" xr16:uid="{00000000-0015-0000-FFFF-FFFF4F000000}" name="GV_Arrau1942_Var18" type="6" refreshedVersion="4" background="1" saveData="1">
    <textPr codePage="850" sourceFile="C:\Users\p3039\Dropbox (PETAL)\Team-Ordner „PETAL“\Audio\Bach_Goldberg_Variationen\Goldberg - Arrau 1942\_data\GV_Arrau1942_Var18.txt" decimal="," thousands=" " comma="1">
      <textFields count="3">
        <textField type="skip"/>
        <textField type="text"/>
        <textField type="skip"/>
      </textFields>
    </textPr>
  </connection>
  <connection id="73" xr16:uid="{00000000-0015-0000-FFFF-FFFF50000000}" name="GV_Arrau1942_Var19" type="6" refreshedVersion="4" background="1" saveData="1">
    <textPr codePage="850" sourceFile="C:\Users\p3039\Dropbox (PETAL)\Team-Ordner „PETAL“\Audio\Bach_Goldberg_Variationen\Goldberg - Arrau 1942\_data\GV_Arrau1942_Var19.txt" decimal="," thousands=" " comma="1">
      <textFields count="3">
        <textField type="skip"/>
        <textField type="text"/>
        <textField type="skip"/>
      </textFields>
    </textPr>
  </connection>
  <connection id="74" xr16:uid="{00000000-0015-0000-FFFF-FFFF51000000}" name="GV_Arrau1942_Var20" type="6" refreshedVersion="4" background="1" saveData="1">
    <textPr codePage="850" sourceFile="C:\Users\p3039\Dropbox (PETAL)\Team-Ordner „PETAL“\Audio\Bach_Goldberg_Variationen\Goldberg - Arrau 1942\_data\GV_Arrau1942_Var20.txt" decimal="," thousands=" " comma="1">
      <textFields count="3">
        <textField type="skip"/>
        <textField type="text"/>
        <textField type="skip"/>
      </textFields>
    </textPr>
  </connection>
  <connection id="75" xr16:uid="{00000000-0015-0000-FFFF-FFFF52000000}" name="GV_Arrau1942_Var21" type="6" refreshedVersion="4" background="1" saveData="1">
    <textPr codePage="850" sourceFile="C:\Users\p3039\Dropbox (PETAL)\Team-Ordner „PETAL“\Audio\Bach_Goldberg_Variationen\Goldberg - Arrau 1942\_data\GV_Arrau1942_Var21.txt" decimal="," thousands=" " comma="1">
      <textFields count="3">
        <textField type="skip"/>
        <textField type="text"/>
        <textField type="skip"/>
      </textFields>
    </textPr>
  </connection>
  <connection id="76" xr16:uid="{00000000-0015-0000-FFFF-FFFF53000000}" name="GV_Arrau1942_Var22" type="6" refreshedVersion="4" background="1" saveData="1">
    <textPr codePage="850" sourceFile="C:\Users\p3039\Dropbox (PETAL)\Team-Ordner „PETAL“\Audio\Bach_Goldberg_Variationen\Goldberg - Arrau 1942\_data\GV_Arrau1942_Var22.txt" decimal="," thousands=" " comma="1">
      <textFields count="3">
        <textField type="skip"/>
        <textField type="text"/>
        <textField type="skip"/>
      </textFields>
    </textPr>
  </connection>
  <connection id="77" xr16:uid="{00000000-0015-0000-FFFF-FFFF54000000}" name="GV_Arrau1942_Var23" type="6" refreshedVersion="4" background="1" saveData="1">
    <textPr codePage="850" sourceFile="C:\Users\p3039\Dropbox (PETAL)\Team-Ordner „PETAL“\Audio\Bach_Goldberg_Variationen\Goldberg - Arrau 1942\_data\GV_Arrau1942_Var23.txt" decimal="," thousands=" " comma="1">
      <textFields count="3">
        <textField type="skip"/>
        <textField type="text"/>
        <textField type="skip"/>
      </textFields>
    </textPr>
  </connection>
  <connection id="78" xr16:uid="{00000000-0015-0000-FFFF-FFFF55000000}" name="GV_Arrau1942_Var24" type="6" refreshedVersion="4" background="1" saveData="1">
    <textPr codePage="850" sourceFile="C:\Users\p3039\Dropbox (PETAL)\Team-Ordner „PETAL“\Audio\Bach_Goldberg_Variationen\Goldberg - Arrau 1942\_data\GV_Arrau1942_Var24.txt" decimal="," thousands=" " comma="1">
      <textFields count="3">
        <textField type="skip"/>
        <textField type="text"/>
        <textField type="skip"/>
      </textFields>
    </textPr>
  </connection>
  <connection id="79" xr16:uid="{00000000-0015-0000-FFFF-FFFF56000000}" name="GV_Arrau1942_Var25" type="6" refreshedVersion="4" background="1" saveData="1">
    <textPr codePage="850" sourceFile="C:\Users\p3039\Dropbox (PETAL)\Team-Ordner „PETAL“\Audio\Bach_Goldberg_Variationen\Goldberg - Arrau 1942\_data\GV_Arrau1942_Var25.txt" decimal="," thousands=" " comma="1">
      <textFields count="3">
        <textField type="skip"/>
        <textField type="text"/>
        <textField type="skip"/>
      </textFields>
    </textPr>
  </connection>
  <connection id="80" xr16:uid="{00000000-0015-0000-FFFF-FFFF57000000}" name="GV_Arrau1942_Var26" type="6" refreshedVersion="4" background="1" saveData="1">
    <textPr codePage="850" sourceFile="C:\Users\p3039\Dropbox (PETAL)\Team-Ordner „PETAL“\Audio\Bach_Goldberg_Variationen\Goldberg - Arrau 1942\_data\GV_Arrau1942_Var26.txt" decimal="," thousands=" " comma="1">
      <textFields count="3">
        <textField type="skip"/>
        <textField type="text"/>
        <textField type="skip"/>
      </textFields>
    </textPr>
  </connection>
  <connection id="81" xr16:uid="{00000000-0015-0000-FFFF-FFFF58000000}" name="GV_Arrau1942_Var27" type="6" refreshedVersion="4" background="1" saveData="1">
    <textPr codePage="850" sourceFile="C:\Users\p3039\Dropbox (PETAL)\Team-Ordner „PETAL“\Audio\Bach_Goldberg_Variationen\Goldberg - Arrau 1942\_data\GV_Arrau1942_Var27.txt" decimal="," thousands=" " comma="1">
      <textFields count="3">
        <textField type="skip"/>
        <textField type="text"/>
        <textField type="skip"/>
      </textFields>
    </textPr>
  </connection>
  <connection id="82" xr16:uid="{00000000-0015-0000-FFFF-FFFF59000000}" name="GV_Arrau1942_Var28" type="6" refreshedVersion="4" background="1" saveData="1">
    <textPr codePage="850" sourceFile="C:\Users\p3039\Dropbox (PETAL)\Team-Ordner „PETAL“\Audio\Bach_Goldberg_Variationen\Goldberg - Arrau 1942\_data\GV_Arrau1942_Var28.txt" decimal="," thousands=" " comma="1">
      <textFields count="3">
        <textField type="skip"/>
        <textField type="text"/>
        <textField type="skip"/>
      </textFields>
    </textPr>
  </connection>
  <connection id="83" xr16:uid="{00000000-0015-0000-FFFF-FFFF5A000000}" name="GV_Arrau1942_Var29" type="6" refreshedVersion="4" background="1" saveData="1">
    <textPr codePage="850" sourceFile="C:\Users\p3039\Dropbox (PETAL)\Team-Ordner „PETAL“\Audio\Bach_Goldberg_Variationen\Goldberg - Arrau 1942\_data\GV_Arrau1942_Var29.txt" decimal="," thousands=" " comma="1">
      <textFields count="3">
        <textField type="skip"/>
        <textField type="text"/>
        <textField type="skip"/>
      </textFields>
    </textPr>
  </connection>
  <connection id="84" xr16:uid="{00000000-0015-0000-FFFF-FFFF5B000000}" name="GV_Arrau1942_Var30" type="6" refreshedVersion="4" background="1" saveData="1">
    <textPr codePage="850" sourceFile="C:\Users\p3039\Dropbox (PETAL)\Team-Ordner „PETAL“\Audio\Bach_Goldberg_Variationen\Goldberg - Arrau 1942\_data\GV_Arrau1942_Var30.txt" decimal="," thousands=" " comma="1">
      <textFields count="3">
        <textField type="skip"/>
        <textField type="text"/>
        <textField type="skip"/>
      </textFields>
    </textPr>
  </connection>
  <connection id="85" xr16:uid="{00000000-0015-0000-FFFF-FFFF5C000000}" name="GV_Asperen1990_Aria1" type="6" refreshedVersion="4" background="1" saveData="1">
    <textPr codePage="850" sourceFile="C:\Users\p3039\Dropbox (PETAL)\Team-Ordner „PETAL“\Audio\Bach_Goldberg_Variationen\Goldberg - Asperen 1990\_data\GV_Asperen1990_Aria1.txt" decimal="," thousands=" " comma="1">
      <textFields count="3">
        <textField type="skip"/>
        <textField type="text"/>
        <textField type="skip"/>
      </textFields>
    </textPr>
  </connection>
  <connection id="86" xr16:uid="{00000000-0015-0000-FFFF-FFFF5D000000}" name="GV_Asperen1990_Aria2" type="6" refreshedVersion="4" background="1" saveData="1">
    <textPr codePage="850" sourceFile="C:\Users\p3039\Dropbox (PETAL)\Team-Ordner „PETAL“\Audio\Bach_Goldberg_Variationen\Goldberg - Asperen 1990\_data\GV_Asperen1990_Aria2.txt" decimal="," thousands=" " comma="1">
      <textFields count="3">
        <textField type="skip"/>
        <textField type="text"/>
        <textField type="skip"/>
      </textFields>
    </textPr>
  </connection>
  <connection id="87" xr16:uid="{00000000-0015-0000-FFFF-FFFF5E000000}" name="GV_Asperen1990_Var01" type="6" refreshedVersion="4" background="1" saveData="1">
    <textPr codePage="850" sourceFile="C:\Users\p3039\Dropbox (PETAL)\Team-Ordner „PETAL“\Audio\Bach_Goldberg_Variationen\Goldberg - Asperen 1990\_data\GV_Asperen1990_Var01.txt" decimal="," thousands=" " comma="1">
      <textFields count="3">
        <textField type="skip"/>
        <textField type="text"/>
        <textField type="skip"/>
      </textFields>
    </textPr>
  </connection>
  <connection id="88" xr16:uid="{00000000-0015-0000-FFFF-FFFF60000000}" name="GV_Asperen1990_Var021" type="6" refreshedVersion="4" background="1" saveData="1">
    <textPr codePage="850" sourceFile="C:\Users\p3039\Dropbox (PETAL)\Team-Ordner „PETAL“\Audio\Bach_Goldberg_Variationen\Goldberg - Asperen 1990\_data\GV_Asperen1990_Var02.txt" decimal="," thousands=" " comma="1">
      <textFields count="3">
        <textField type="skip"/>
        <textField type="text"/>
        <textField type="skip"/>
      </textFields>
    </textPr>
  </connection>
  <connection id="89" xr16:uid="{00000000-0015-0000-FFFF-FFFF61000000}" name="GV_Asperen1990_Var03" type="6" refreshedVersion="4" background="1" saveData="1">
    <textPr codePage="850" sourceFile="C:\Users\p3039\Dropbox (PETAL)\Team-Ordner „PETAL“\Audio\Bach_Goldberg_Variationen\Goldberg - Asperen 1990\_data\GV_Asperen1990_Var03.txt" decimal="," thousands=" " comma="1">
      <textFields count="3">
        <textField type="skip"/>
        <textField type="text"/>
        <textField type="skip"/>
      </textFields>
    </textPr>
  </connection>
  <connection id="90" xr16:uid="{00000000-0015-0000-FFFF-FFFF62000000}" name="GV_Asperen1990_Var04" type="6" refreshedVersion="4" background="1" saveData="1">
    <textPr codePage="850" sourceFile="C:\Users\p3039\Dropbox (PETAL)\Team-Ordner „PETAL“\Audio\Bach_Goldberg_Variationen\Goldberg - Asperen 1990\_data\GV_Asperen1990_Var04.txt" decimal="," thousands=" " comma="1">
      <textFields count="3">
        <textField type="skip"/>
        <textField type="text"/>
        <textField type="skip"/>
      </textFields>
    </textPr>
  </connection>
  <connection id="91" xr16:uid="{00000000-0015-0000-FFFF-FFFF63000000}" name="GV_Asperen1990_Var05" type="6" refreshedVersion="4" background="1" saveData="1">
    <textPr codePage="850" sourceFile="C:\Users\p3039\Dropbox (PETAL)\Team-Ordner „PETAL“\Audio\Bach_Goldberg_Variationen\Goldberg - Asperen 1990\_data\GV_Asperen1990_Var05.txt" decimal="," thousands=" " comma="1">
      <textFields count="3">
        <textField type="skip"/>
        <textField type="text"/>
        <textField type="skip"/>
      </textFields>
    </textPr>
  </connection>
  <connection id="92" xr16:uid="{00000000-0015-0000-FFFF-FFFF64000000}" name="GV_Asperen1990_Var06" type="6" refreshedVersion="4" background="1" saveData="1">
    <textPr codePage="850" sourceFile="C:\Users\p3039\Dropbox (PETAL)\Team-Ordner „PETAL“\Audio\Bach_Goldberg_Variationen\Goldberg - Asperen 1990\_data\GV_Asperen1990_Var06.txt" decimal="," thousands=" " comma="1">
      <textFields count="3">
        <textField type="skip"/>
        <textField type="text"/>
        <textField type="skip"/>
      </textFields>
    </textPr>
  </connection>
  <connection id="93" xr16:uid="{00000000-0015-0000-FFFF-FFFF65000000}" name="GV_Asperen1990_Var07" type="6" refreshedVersion="4" background="1" saveData="1">
    <textPr codePage="850" sourceFile="C:\Users\p3039\Dropbox (PETAL)\Team-Ordner „PETAL“\Audio\Bach_Goldberg_Variationen\Goldberg - Asperen 1990\_data\GV_Asperen1990_Var07.txt" decimal="," thousands=" " comma="1">
      <textFields count="3">
        <textField type="skip"/>
        <textField type="text"/>
        <textField type="skip"/>
      </textFields>
    </textPr>
  </connection>
  <connection id="94" xr16:uid="{00000000-0015-0000-FFFF-FFFF66000000}" name="GV_Asperen1990_Var08" type="6" refreshedVersion="4" background="1" saveData="1">
    <textPr codePage="850" sourceFile="C:\Users\p3039\Dropbox (PETAL)\Team-Ordner „PETAL“\Audio\Bach_Goldberg_Variationen\Goldberg - Asperen 1990\_data\GV_Asperen1990_Var08.txt" decimal="," thousands=" " comma="1">
      <textFields count="3">
        <textField type="skip"/>
        <textField type="text"/>
        <textField type="skip"/>
      </textFields>
    </textPr>
  </connection>
  <connection id="95" xr16:uid="{00000000-0015-0000-FFFF-FFFF67000000}" name="GV_Asperen1990_Var09" type="6" refreshedVersion="4" background="1" saveData="1">
    <textPr codePage="850" sourceFile="C:\Users\p3039\Dropbox (PETAL)\Team-Ordner „PETAL“\Audio\Bach_Goldberg_Variationen\Goldberg - Asperen 1990\_data\GV_Asperen1990_Var09.txt" decimal="," thousands=" " comma="1">
      <textFields count="3">
        <textField type="skip"/>
        <textField type="text"/>
        <textField type="skip"/>
      </textFields>
    </textPr>
  </connection>
  <connection id="96" xr16:uid="{00000000-0015-0000-FFFF-FFFF68000000}" name="GV_Asperen1990_Var10" type="6" refreshedVersion="4" background="1" saveData="1">
    <textPr codePage="850" sourceFile="C:\Users\p3039\Dropbox (PETAL)\Team-Ordner „PETAL“\Audio\Bach_Goldberg_Variationen\Goldberg - Asperen 1990\_data\GV_Asperen1990_Var10.txt" decimal="," thousands=" " comma="1">
      <textFields count="3">
        <textField type="skip"/>
        <textField type="text"/>
        <textField type="skip"/>
      </textFields>
    </textPr>
  </connection>
  <connection id="97" xr16:uid="{00000000-0015-0000-FFFF-FFFF69000000}" name="GV_Asperen1990_Var11" type="6" refreshedVersion="4" background="1" saveData="1">
    <textPr codePage="850" sourceFile="C:\Users\p3039\Dropbox (PETAL)\Team-Ordner „PETAL“\Audio\Bach_Goldberg_Variationen\Goldberg - Asperen 1990\_data\GV_Asperen1990_Var11.txt" decimal="," thousands=" " comma="1">
      <textFields count="3">
        <textField type="skip"/>
        <textField type="text"/>
        <textField type="skip"/>
      </textFields>
    </textPr>
  </connection>
  <connection id="98" xr16:uid="{00000000-0015-0000-FFFF-FFFF6A000000}" name="GV_Asperen1990_Var12" type="6" refreshedVersion="4" background="1" saveData="1">
    <textPr codePage="850" sourceFile="C:\Users\p3039\Dropbox (PETAL)\Team-Ordner „PETAL“\Audio\Bach_Goldberg_Variationen\Goldberg - Asperen 1990\_data\GV_Asperen1990_Var12.txt" decimal="," thousands=" " comma="1">
      <textFields count="3">
        <textField type="skip"/>
        <textField type="text"/>
        <textField type="skip"/>
      </textFields>
    </textPr>
  </connection>
  <connection id="99" xr16:uid="{00000000-0015-0000-FFFF-FFFF6B000000}" name="GV_Asperen1990_Var13" type="6" refreshedVersion="4" background="1" saveData="1">
    <textPr codePage="850" sourceFile="C:\Users\p3039\Dropbox (PETAL)\Team-Ordner „PETAL“\Audio\Bach_Goldberg_Variationen\Goldberg - Asperen 1990\_data\GV_Asperen1990_Var13.txt" decimal="," thousands=" " comma="1">
      <textFields count="3">
        <textField type="skip"/>
        <textField type="text"/>
        <textField type="skip"/>
      </textFields>
    </textPr>
  </connection>
  <connection id="100" xr16:uid="{00000000-0015-0000-FFFF-FFFF6C000000}" name="GV_Asperen1990_Var14" type="6" refreshedVersion="4" background="1" saveData="1">
    <textPr codePage="850" sourceFile="C:\Users\p3039\Dropbox (PETAL)\Team-Ordner „PETAL“\Audio\Bach_Goldberg_Variationen\Goldberg - Asperen 1990\_data\GV_Asperen1990_Var14.txt" decimal="," thousands=" " comma="1">
      <textFields count="3">
        <textField type="skip"/>
        <textField type="text"/>
        <textField type="skip"/>
      </textFields>
    </textPr>
  </connection>
  <connection id="101" xr16:uid="{00000000-0015-0000-FFFF-FFFF6D000000}" name="GV_Asperen1990_Var15" type="6" refreshedVersion="4" background="1" saveData="1">
    <textPr codePage="850" sourceFile="C:\Users\p3039\Dropbox (PETAL)\Team-Ordner „PETAL“\Audio\Bach_Goldberg_Variationen\Goldberg - Asperen 1990\_data\GV_Asperen1990_Var15.txt" decimal="," thousands=" " comma="1">
      <textFields count="3">
        <textField type="skip"/>
        <textField type="text"/>
        <textField type="skip"/>
      </textFields>
    </textPr>
  </connection>
  <connection id="102" xr16:uid="{00000000-0015-0000-FFFF-FFFF6E000000}" name="GV_Asperen1990_Var16" type="6" refreshedVersion="4" background="1" saveData="1">
    <textPr codePage="850" sourceFile="C:\Users\p3039\Dropbox (PETAL)\Team-Ordner „PETAL“\Audio\Bach_Goldberg_Variationen\Goldberg - Asperen 1990\_data\GV_Asperen1990_Var16.txt" decimal="," thousands=" " comma="1">
      <textFields count="3">
        <textField type="skip"/>
        <textField type="text"/>
        <textField type="skip"/>
      </textFields>
    </textPr>
  </connection>
  <connection id="103" xr16:uid="{00000000-0015-0000-FFFF-FFFF6F000000}" name="GV_Asperen1990_Var17" type="6" refreshedVersion="4" background="1" saveData="1">
    <textPr codePage="850" sourceFile="C:\Users\p3039\Dropbox (PETAL)\Team-Ordner „PETAL“\Audio\Bach_Goldberg_Variationen\Goldberg - Asperen 1990\_data\GV_Asperen1990_Var17.txt" decimal="," thousands=" " comma="1">
      <textFields count="3">
        <textField type="skip"/>
        <textField type="text"/>
        <textField type="skip"/>
      </textFields>
    </textPr>
  </connection>
  <connection id="104" xr16:uid="{00000000-0015-0000-FFFF-FFFF70000000}" name="GV_Asperen1990_Var18" type="6" refreshedVersion="4" background="1" saveData="1">
    <textPr codePage="850" sourceFile="C:\Users\p3039\Dropbox (PETAL)\Team-Ordner „PETAL“\Audio\Bach_Goldberg_Variationen\Goldberg - Asperen 1990\_data\GV_Asperen1990_Var18.txt" decimal="," thousands=" " comma="1">
      <textFields count="3">
        <textField type="skip"/>
        <textField type="text"/>
        <textField type="skip"/>
      </textFields>
    </textPr>
  </connection>
  <connection id="105" xr16:uid="{00000000-0015-0000-FFFF-FFFF71000000}" name="GV_Asperen1990_Var19" type="6" refreshedVersion="4" background="1" saveData="1">
    <textPr codePage="850" sourceFile="C:\Users\p3039\Dropbox (PETAL)\Team-Ordner „PETAL“\Audio\Bach_Goldberg_Variationen\Goldberg - Asperen 1990\_data\GV_Asperen1990_Var19.txt" decimal="," thousands=" " comma="1">
      <textFields count="3">
        <textField type="skip"/>
        <textField type="text"/>
        <textField type="skip"/>
      </textFields>
    </textPr>
  </connection>
  <connection id="106" xr16:uid="{00000000-0015-0000-FFFF-FFFF72000000}" name="GV_Asperen1990_Var20" type="6" refreshedVersion="4" background="1" saveData="1">
    <textPr codePage="850" sourceFile="C:\Users\p3039\Dropbox (PETAL)\Team-Ordner „PETAL“\Audio\Bach_Goldberg_Variationen\Goldberg - Asperen 1990\_data\GV_Asperen1990_Var20.txt" decimal="," thousands=" " comma="1">
      <textFields count="3">
        <textField type="skip"/>
        <textField type="text"/>
        <textField type="skip"/>
      </textFields>
    </textPr>
  </connection>
  <connection id="107" xr16:uid="{00000000-0015-0000-FFFF-FFFF73000000}" name="GV_Asperen1990_Var21" type="6" refreshedVersion="4" background="1" saveData="1">
    <textPr codePage="850" sourceFile="C:\Users\p3039\Dropbox (PETAL)\Team-Ordner „PETAL“\Audio\Bach_Goldberg_Variationen\Goldberg - Asperen 1990\_data\GV_Asperen1990_Var21.txt" decimal="," thousands=" " comma="1">
      <textFields count="3">
        <textField type="skip"/>
        <textField type="text"/>
        <textField type="skip"/>
      </textFields>
    </textPr>
  </connection>
  <connection id="108" xr16:uid="{00000000-0015-0000-FFFF-FFFF74000000}" name="GV_Asperen1990_Var22" type="6" refreshedVersion="4" background="1" saveData="1">
    <textPr codePage="850" sourceFile="C:\Users\p3039\Dropbox (PETAL)\Team-Ordner „PETAL“\Audio\Bach_Goldberg_Variationen\Goldberg - Asperen 1990\_data\GV_Asperen1990_Var22.txt" decimal="," thousands=" " comma="1">
      <textFields count="3">
        <textField type="skip"/>
        <textField type="text"/>
        <textField type="skip"/>
      </textFields>
    </textPr>
  </connection>
  <connection id="109" xr16:uid="{00000000-0015-0000-FFFF-FFFF75000000}" name="GV_Asperen1990_Var23" type="6" refreshedVersion="4" background="1" saveData="1">
    <textPr codePage="850" sourceFile="C:\Users\p3039\Dropbox (PETAL)\Team-Ordner „PETAL“\Audio\Bach_Goldberg_Variationen\Goldberg - Asperen 1990\_data\GV_Asperen1990_Var23.txt" decimal="," thousands=" " comma="1">
      <textFields count="3">
        <textField type="skip"/>
        <textField type="text"/>
        <textField type="skip"/>
      </textFields>
    </textPr>
  </connection>
  <connection id="110" xr16:uid="{00000000-0015-0000-FFFF-FFFF76000000}" name="GV_Asperen1990_Var24" type="6" refreshedVersion="4" background="1" saveData="1">
    <textPr codePage="850" sourceFile="C:\Users\p3039\Dropbox (PETAL)\Team-Ordner „PETAL“\Audio\Bach_Goldberg_Variationen\Goldberg - Asperen 1990\_data\GV_Asperen1990_Var24.txt" decimal="," thousands=" " comma="1">
      <textFields count="3">
        <textField type="skip"/>
        <textField type="text"/>
        <textField type="skip"/>
      </textFields>
    </textPr>
  </connection>
  <connection id="111" xr16:uid="{00000000-0015-0000-FFFF-FFFF77000000}" name="GV_Asperen1990_Var25" type="6" refreshedVersion="4" background="1" saveData="1">
    <textPr codePage="850" sourceFile="C:\Users\p3039\Dropbox (PETAL)\Team-Ordner „PETAL“\Audio\Bach_Goldberg_Variationen\Goldberg - Asperen 1990\_data\GV_Asperen1990_Var25.txt" decimal="," thousands=" " comma="1">
      <textFields count="3">
        <textField type="skip"/>
        <textField type="text"/>
        <textField type="skip"/>
      </textFields>
    </textPr>
  </connection>
  <connection id="112" xr16:uid="{00000000-0015-0000-FFFF-FFFF78000000}" name="GV_Asperen1990_Var26" type="6" refreshedVersion="4" background="1" saveData="1">
    <textPr codePage="850" sourceFile="C:\Users\p3039\Dropbox (PETAL)\Team-Ordner „PETAL“\Audio\Bach_Goldberg_Variationen\Goldberg - Asperen 1990\_data\GV_Asperen1990_Var26.txt" decimal="," thousands=" " comma="1">
      <textFields count="3">
        <textField type="skip"/>
        <textField type="text"/>
        <textField type="skip"/>
      </textFields>
    </textPr>
  </connection>
  <connection id="113" xr16:uid="{00000000-0015-0000-FFFF-FFFF79000000}" name="GV_Asperen1990_Var27" type="6" refreshedVersion="4" background="1" saveData="1">
    <textPr codePage="850" sourceFile="C:\Users\p3039\Dropbox (PETAL)\Team-Ordner „PETAL“\Audio\Bach_Goldberg_Variationen\Goldberg - Asperen 1990\_data\GV_Asperen1990_Var27.txt" decimal="," thousands=" " comma="1">
      <textFields count="3">
        <textField type="skip"/>
        <textField type="text"/>
        <textField type="skip"/>
      </textFields>
    </textPr>
  </connection>
  <connection id="114" xr16:uid="{00000000-0015-0000-FFFF-FFFF7A000000}" name="GV_Asperen1990_Var28" type="6" refreshedVersion="4" background="1" saveData="1">
    <textPr codePage="850" sourceFile="C:\Users\p3039\Dropbox (PETAL)\Team-Ordner „PETAL“\Audio\Bach_Goldberg_Variationen\Goldberg - Asperen 1990\_data\GV_Asperen1990_Var28.txt" decimal="," thousands=" " comma="1">
      <textFields count="3">
        <textField type="skip"/>
        <textField type="text"/>
        <textField type="skip"/>
      </textFields>
    </textPr>
  </connection>
  <connection id="115" xr16:uid="{00000000-0015-0000-FFFF-FFFF7B000000}" name="GV_Asperen1990_Var29" type="6" refreshedVersion="4" background="1" saveData="1">
    <textPr codePage="850" sourceFile="C:\Users\p3039\Dropbox (PETAL)\Team-Ordner „PETAL“\Audio\Bach_Goldberg_Variationen\Goldberg - Asperen 1990\_data\GV_Asperen1990_Var29.txt" decimal="," thousands=" " comma="1">
      <textFields count="3">
        <textField type="skip"/>
        <textField type="text"/>
        <textField type="skip"/>
      </textFields>
    </textPr>
  </connection>
  <connection id="116" xr16:uid="{00000000-0015-0000-FFFF-FFFF7C000000}" name="GV_Asperen1990_Var30" type="6" refreshedVersion="4" background="1" saveData="1">
    <textPr codePage="850" sourceFile="C:\Users\p3039\Dropbox (PETAL)\Team-Ordner „PETAL“\Audio\Bach_Goldberg_Variationen\Goldberg - Asperen 1990\_data\GV_Asperen1990_Var30.txt" decimal="," thousands=" " comma="1">
      <textFields count="3">
        <textField type="skip"/>
        <textField type="text"/>
        <textField type="skip"/>
      </textFields>
    </textPr>
  </connection>
  <connection id="117" xr16:uid="{00000000-0015-0000-FFFF-FFFF7D000000}" name="GV_Barenboim 1992_Aria1" type="6" refreshedVersion="4" background="1" saveData="1">
    <textPr codePage="850" sourceFile="C:\Users\p3039\Dropbox (PETAL)\Team-Ordner „PETAL“\Audio\Bach_Goldberg_Variationen\Goldberg - Barenboim 1992\_data\GV_Barenboim 1992_Aria1.txt" decimal="," thousands=" " comma="1">
      <textFields count="3">
        <textField type="skip"/>
        <textField type="text"/>
        <textField type="skip"/>
      </textFields>
    </textPr>
  </connection>
  <connection id="118" xr16:uid="{00000000-0015-0000-FFFF-FFFF7E000000}" name="GV_Barenboim 1992_Aria2" type="6" refreshedVersion="4" background="1" saveData="1">
    <textPr codePage="850" sourceFile="C:\Users\p3039\Dropbox (PETAL)\Team-Ordner „PETAL“\Audio\Bach_Goldberg_Variationen\Goldberg - Barenboim 1992\_data\GV_Barenboim 1992_Aria2.txt" decimal="," thousands=" " comma="1">
      <textFields count="3">
        <textField type="skip"/>
        <textField type="text"/>
        <textField type="skip"/>
      </textFields>
    </textPr>
  </connection>
  <connection id="119" xr16:uid="{00000000-0015-0000-FFFF-FFFF7F000000}" name="GV_Barenboim 1992_Var01" type="6" refreshedVersion="4" background="1" saveData="1">
    <textPr codePage="850" sourceFile="C:\Users\p3039\Dropbox (PETAL)\Team-Ordner „PETAL“\Audio\Bach_Goldberg_Variationen\Goldberg - Barenboim 1992\_data\GV_Barenboim 1992_Var01.txt" decimal="," thousands=" " comma="1">
      <textFields count="3">
        <textField type="skip"/>
        <textField type="text"/>
        <textField type="skip"/>
      </textFields>
    </textPr>
  </connection>
  <connection id="120" xr16:uid="{00000000-0015-0000-FFFF-FFFF80000000}" name="GV_Barenboim 1992_Var02" type="6" refreshedVersion="4" background="1" saveData="1">
    <textPr codePage="850" sourceFile="C:\Users\p3039\Dropbox (PETAL)\Team-Ordner „PETAL“\Audio\Bach_Goldberg_Variationen\Goldberg - Barenboim 1992\_data\GV_Barenboim 1992_Var02.txt" decimal="," thousands=" " comma="1">
      <textFields count="3">
        <textField type="skip"/>
        <textField type="text"/>
        <textField type="skip"/>
      </textFields>
    </textPr>
  </connection>
  <connection id="121" xr16:uid="{00000000-0015-0000-FFFF-FFFF81000000}" name="GV_Barenboim 1992_Var03" type="6" refreshedVersion="4" background="1" saveData="1">
    <textPr codePage="850" sourceFile="C:\Users\p3039\Dropbox (PETAL)\Team-Ordner „PETAL“\Audio\Bach_Goldberg_Variationen\Goldberg - Barenboim 1992\_data\GV_Barenboim 1992_Var03.txt" decimal="," thousands=" " comma="1">
      <textFields count="3">
        <textField type="skip"/>
        <textField type="text"/>
        <textField type="skip"/>
      </textFields>
    </textPr>
  </connection>
  <connection id="122" xr16:uid="{00000000-0015-0000-FFFF-FFFF82000000}" name="GV_Barenboim 1992_Var04" type="6" refreshedVersion="4" background="1" saveData="1">
    <textPr codePage="850" sourceFile="C:\Users\p3039\Dropbox (PETAL)\Team-Ordner „PETAL“\Audio\Bach_Goldberg_Variationen\Goldberg - Barenboim 1992\_data\GV_Barenboim 1992_Var04.txt" decimal="," thousands=" " comma="1">
      <textFields count="3">
        <textField type="skip"/>
        <textField type="text"/>
        <textField type="skip"/>
      </textFields>
    </textPr>
  </connection>
  <connection id="123" xr16:uid="{00000000-0015-0000-FFFF-FFFF83000000}" name="GV_Barenboim 1992_Var05" type="6" refreshedVersion="4" background="1" saveData="1">
    <textPr codePage="850" sourceFile="C:\Users\p3039\Dropbox (PETAL)\Team-Ordner „PETAL“\Audio\Bach_Goldberg_Variationen\Goldberg - Barenboim 1992\_data\GV_Barenboim 1992_Var05.txt" decimal="," thousands=" " comma="1">
      <textFields count="3">
        <textField type="skip"/>
        <textField type="text"/>
        <textField type="skip"/>
      </textFields>
    </textPr>
  </connection>
  <connection id="124" xr16:uid="{00000000-0015-0000-FFFF-FFFF84000000}" name="GV_Barenboim 1992_Var06" type="6" refreshedVersion="4" background="1" saveData="1">
    <textPr codePage="850" sourceFile="C:\Users\p3039\Dropbox (PETAL)\Team-Ordner „PETAL“\Audio\Bach_Goldberg_Variationen\Goldberg - Barenboim 1992\_data\GV_Barenboim 1992_Var06.txt" decimal="," thousands=" " comma="1">
      <textFields count="3">
        <textField type="skip"/>
        <textField type="text"/>
        <textField type="skip"/>
      </textFields>
    </textPr>
  </connection>
  <connection id="125" xr16:uid="{00000000-0015-0000-FFFF-FFFF85000000}" name="GV_Barenboim 1992_Var07" type="6" refreshedVersion="4" background="1" saveData="1">
    <textPr codePage="850" sourceFile="C:\Users\p3039\Dropbox (PETAL)\Team-Ordner „PETAL“\Audio\Bach_Goldberg_Variationen\Goldberg - Barenboim 1992\_data\GV_Barenboim 1992_Var07.txt" decimal="," thousands=" " comma="1">
      <textFields count="3">
        <textField type="skip"/>
        <textField type="text"/>
        <textField type="skip"/>
      </textFields>
    </textPr>
  </connection>
  <connection id="126" xr16:uid="{00000000-0015-0000-FFFF-FFFF86000000}" name="GV_Barenboim 1992_Var08" type="6" refreshedVersion="4" background="1" saveData="1">
    <textPr codePage="850" sourceFile="C:\Users\p3039\Dropbox (PETAL)\Team-Ordner „PETAL“\Audio\Bach_Goldberg_Variationen\Goldberg - Barenboim 1992\_data\GV_Barenboim 1992_Var08.txt" decimal="," thousands=" " comma="1">
      <textFields count="3">
        <textField type="skip"/>
        <textField type="text"/>
        <textField type="skip"/>
      </textFields>
    </textPr>
  </connection>
  <connection id="127" xr16:uid="{00000000-0015-0000-FFFF-FFFF87000000}" name="GV_Barenboim 1992_Var09" type="6" refreshedVersion="4" background="1" saveData="1">
    <textPr codePage="850" sourceFile="C:\Users\p3039\Dropbox (PETAL)\Team-Ordner „PETAL“\Audio\Bach_Goldberg_Variationen\Goldberg - Barenboim 1992\_data\GV_Barenboim 1992_Var09.txt" decimal="," thousands=" " comma="1">
      <textFields count="3">
        <textField type="skip"/>
        <textField type="text"/>
        <textField type="skip"/>
      </textFields>
    </textPr>
  </connection>
  <connection id="128" xr16:uid="{00000000-0015-0000-FFFF-FFFF88000000}" name="GV_Barenboim 1992_Var10" type="6" refreshedVersion="4" background="1" saveData="1">
    <textPr codePage="850" sourceFile="C:\Users\p3039\Dropbox (PETAL)\Team-Ordner „PETAL“\Audio\Bach_Goldberg_Variationen\Goldberg - Barenboim 1992\_data\GV_Barenboim 1992_Var10.txt" decimal="," thousands=" " comma="1">
      <textFields count="3">
        <textField type="skip"/>
        <textField type="text"/>
        <textField type="skip"/>
      </textFields>
    </textPr>
  </connection>
  <connection id="129" xr16:uid="{00000000-0015-0000-FFFF-FFFF89000000}" name="GV_Barenboim 1992_Var11" type="6" refreshedVersion="4" background="1" saveData="1">
    <textPr codePage="850" sourceFile="C:\Users\p3039\Dropbox (PETAL)\Team-Ordner „PETAL“\Audio\Bach_Goldberg_Variationen\Goldberg - Barenboim 1992\_data\GV_Barenboim 1992_Var11.txt" decimal="," thousands=" " comma="1">
      <textFields count="3">
        <textField type="skip"/>
        <textField type="text"/>
        <textField type="skip"/>
      </textFields>
    </textPr>
  </connection>
  <connection id="130" xr16:uid="{00000000-0015-0000-FFFF-FFFF8A000000}" name="GV_Barenboim 1992_Var12" type="6" refreshedVersion="4" background="1" saveData="1">
    <textPr codePage="850" sourceFile="C:\Users\p3039\Dropbox (PETAL)\Team-Ordner „PETAL“\Audio\Bach_Goldberg_Variationen\Goldberg - Barenboim 1992\_data\GV_Barenboim 1992_Var12.txt" decimal="," thousands=" " comma="1">
      <textFields count="3">
        <textField type="skip"/>
        <textField type="text"/>
        <textField type="skip"/>
      </textFields>
    </textPr>
  </connection>
  <connection id="131" xr16:uid="{00000000-0015-0000-FFFF-FFFF8B000000}" name="GV_Barenboim 1992_Var13" type="6" refreshedVersion="4" background="1" saveData="1">
    <textPr codePage="850" sourceFile="C:\Users\p3039\Dropbox (PETAL)\Team-Ordner „PETAL“\Audio\Bach_Goldberg_Variationen\Goldberg - Barenboim 1992\_data\GV_Barenboim 1992_Var13.txt" decimal="," thousands=" " comma="1">
      <textFields count="3">
        <textField type="skip"/>
        <textField type="text"/>
        <textField type="skip"/>
      </textFields>
    </textPr>
  </connection>
  <connection id="132" xr16:uid="{00000000-0015-0000-FFFF-FFFF8C000000}" name="GV_Barenboim 1992_Var14" type="6" refreshedVersion="4" background="1" saveData="1">
    <textPr codePage="850" sourceFile="C:\Users\p3039\Dropbox (PETAL)\Team-Ordner „PETAL“\Audio\Bach_Goldberg_Variationen\Goldberg - Barenboim 1992\_data\GV_Barenboim 1992_Var14.txt" decimal="," thousands=" " comma="1">
      <textFields count="3">
        <textField type="skip"/>
        <textField type="text"/>
        <textField type="skip"/>
      </textFields>
    </textPr>
  </connection>
  <connection id="133" xr16:uid="{00000000-0015-0000-FFFF-FFFF8D000000}" name="GV_Barenboim 1992_Var15" type="6" refreshedVersion="4" background="1" saveData="1">
    <textPr codePage="850" sourceFile="C:\Users\p3039\Dropbox (PETAL)\Team-Ordner „PETAL“\Audio\Bach_Goldberg_Variationen\Goldberg - Barenboim 1992\_data\GV_Barenboim 1992_Var15.txt" decimal="," thousands=" " comma="1">
      <textFields count="3">
        <textField type="skip"/>
        <textField type="text"/>
        <textField type="skip"/>
      </textFields>
    </textPr>
  </connection>
  <connection id="134" xr16:uid="{00000000-0015-0000-FFFF-FFFF8E000000}" name="GV_Barenboim 1992_Var16" type="6" refreshedVersion="4" background="1" saveData="1">
    <textPr codePage="850" sourceFile="C:\Users\p3039\Dropbox (PETAL)\Team-Ordner „PETAL“\Audio\Bach_Goldberg_Variationen\Goldberg - Barenboim 1992\_data\GV_Barenboim 1992_Var16.txt" decimal="," thousands=" " comma="1">
      <textFields count="3">
        <textField type="skip"/>
        <textField type="text"/>
        <textField type="skip"/>
      </textFields>
    </textPr>
  </connection>
  <connection id="135" xr16:uid="{00000000-0015-0000-FFFF-FFFF8F000000}" name="GV_Barenboim 1992_Var17" type="6" refreshedVersion="4" background="1" saveData="1">
    <textPr codePage="850" sourceFile="C:\Users\p3039\Dropbox (PETAL)\Team-Ordner „PETAL“\Audio\Bach_Goldberg_Variationen\Goldberg - Barenboim 1992\_data\GV_Barenboim 1992_Var17.txt" decimal="," thousands=" " comma="1">
      <textFields count="3">
        <textField type="skip"/>
        <textField type="text"/>
        <textField type="skip"/>
      </textFields>
    </textPr>
  </connection>
  <connection id="136" xr16:uid="{00000000-0015-0000-FFFF-FFFF90000000}" name="GV_Barenboim 1992_Var18" type="6" refreshedVersion="4" background="1" saveData="1">
    <textPr codePage="850" sourceFile="C:\Users\p3039\Dropbox (PETAL)\Team-Ordner „PETAL“\Audio\Bach_Goldberg_Variationen\Goldberg - Barenboim 1992\_data\GV_Barenboim 1992_Var18.txt" decimal="," thousands=" " comma="1">
      <textFields count="3">
        <textField type="skip"/>
        <textField type="text"/>
        <textField type="skip"/>
      </textFields>
    </textPr>
  </connection>
  <connection id="137" xr16:uid="{00000000-0015-0000-FFFF-FFFF91000000}" name="GV_Barenboim 1992_Var19" type="6" refreshedVersion="4" background="1" saveData="1">
    <textPr codePage="850" sourceFile="C:\Users\p3039\Dropbox (PETAL)\Team-Ordner „PETAL“\Audio\Bach_Goldberg_Variationen\Goldberg - Barenboim 1992\_data\GV_Barenboim 1992_Var19.txt" decimal="," thousands=" " comma="1">
      <textFields count="3">
        <textField type="skip"/>
        <textField type="text"/>
        <textField type="skip"/>
      </textFields>
    </textPr>
  </connection>
  <connection id="138" xr16:uid="{00000000-0015-0000-FFFF-FFFF92000000}" name="GV_Barenboim 1992_Var20" type="6" refreshedVersion="4" background="1" saveData="1">
    <textPr codePage="850" sourceFile="C:\Users\p3039\Dropbox (PETAL)\Team-Ordner „PETAL“\Audio\Bach_Goldberg_Variationen\Goldberg - Barenboim 1992\_data\GV_Barenboim 1992_Var20.txt" decimal="," thousands=" " comma="1">
      <textFields count="3">
        <textField type="skip"/>
        <textField type="text"/>
        <textField type="skip"/>
      </textFields>
    </textPr>
  </connection>
  <connection id="139" xr16:uid="{00000000-0015-0000-FFFF-FFFF93000000}" name="GV_Barenboim 1992_Var21" type="6" refreshedVersion="4" background="1" saveData="1">
    <textPr codePage="850" sourceFile="C:\Users\p3039\Dropbox (PETAL)\Team-Ordner „PETAL“\Audio\Bach_Goldberg_Variationen\Goldberg - Barenboim 1992\_data\GV_Barenboim 1992_Var21.txt" decimal="," thousands=" " comma="1">
      <textFields count="3">
        <textField type="skip"/>
        <textField type="text"/>
        <textField type="skip"/>
      </textFields>
    </textPr>
  </connection>
  <connection id="140" xr16:uid="{00000000-0015-0000-FFFF-FFFF94000000}" name="GV_Barenboim 1992_Var22" type="6" refreshedVersion="4" background="1" saveData="1">
    <textPr codePage="850" sourceFile="C:\Users\p3039\Dropbox (PETAL)\Team-Ordner „PETAL“\Audio\Bach_Goldberg_Variationen\Goldberg - Barenboim 1992\_data\GV_Barenboim 1992_Var22.txt" decimal="," thousands=" " comma="1">
      <textFields count="3">
        <textField type="skip"/>
        <textField type="text"/>
        <textField type="skip"/>
      </textFields>
    </textPr>
  </connection>
  <connection id="141" xr16:uid="{00000000-0015-0000-FFFF-FFFF95000000}" name="GV_Barenboim 1992_Var23" type="6" refreshedVersion="4" background="1" saveData="1">
    <textPr codePage="850" sourceFile="C:\Users\p3039\Dropbox (PETAL)\Team-Ordner „PETAL“\Audio\Bach_Goldberg_Variationen\Goldberg - Barenboim 1992\_data\GV_Barenboim 1992_Var23.txt" decimal="," thousands=" " comma="1">
      <textFields count="3">
        <textField type="skip"/>
        <textField type="text"/>
        <textField type="skip"/>
      </textFields>
    </textPr>
  </connection>
  <connection id="142" xr16:uid="{00000000-0015-0000-FFFF-FFFF96000000}" name="GV_Barenboim 1992_Var24" type="6" refreshedVersion="4" background="1" saveData="1">
    <textPr codePage="850" sourceFile="C:\Users\p3039\Dropbox (PETAL)\Team-Ordner „PETAL“\Audio\Bach_Goldberg_Variationen\Goldberg - Barenboim 1992\_data\GV_Barenboim 1992_Var24.txt" decimal="," thousands=" " comma="1">
      <textFields count="3">
        <textField type="skip"/>
        <textField type="text"/>
        <textField type="skip"/>
      </textFields>
    </textPr>
  </connection>
  <connection id="143" xr16:uid="{00000000-0015-0000-FFFF-FFFF97000000}" name="GV_Barenboim 1992_Var25" type="6" refreshedVersion="4" background="1" saveData="1">
    <textPr codePage="850" sourceFile="C:\Users\p3039\Dropbox (PETAL)\Team-Ordner „PETAL“\Audio\Bach_Goldberg_Variationen\Goldberg - Barenboim 1992\_data\GV_Barenboim 1992_Var25.txt" decimal="," thousands=" " comma="1">
      <textFields count="3">
        <textField type="skip"/>
        <textField type="text"/>
        <textField type="skip"/>
      </textFields>
    </textPr>
  </connection>
  <connection id="144" xr16:uid="{00000000-0015-0000-FFFF-FFFF98000000}" name="GV_Barenboim 1992_Var26" type="6" refreshedVersion="4" background="1" saveData="1">
    <textPr codePage="850" sourceFile="C:\Users\p3039\Dropbox (PETAL)\Team-Ordner „PETAL“\Audio\Bach_Goldberg_Variationen\Goldberg - Barenboim 1992\_data\GV_Barenboim 1992_Var26.txt" decimal="," thousands=" " comma="1">
      <textFields count="3">
        <textField type="skip"/>
        <textField type="text"/>
        <textField type="skip"/>
      </textFields>
    </textPr>
  </connection>
  <connection id="145" xr16:uid="{00000000-0015-0000-FFFF-FFFF99000000}" name="GV_Barenboim 1992_Var27" type="6" refreshedVersion="4" background="1" saveData="1">
    <textPr codePage="850" sourceFile="C:\Users\p3039\Dropbox (PETAL)\Team-Ordner „PETAL“\Audio\Bach_Goldberg_Variationen\Goldberg - Barenboim 1992\_data\GV_Barenboim 1992_Var27.txt" decimal="," thousands=" " comma="1">
      <textFields count="3">
        <textField type="skip"/>
        <textField type="text"/>
        <textField type="skip"/>
      </textFields>
    </textPr>
  </connection>
  <connection id="146" xr16:uid="{00000000-0015-0000-FFFF-FFFF9A000000}" name="GV_Barenboim 1992_Var28" type="6" refreshedVersion="4" background="1" saveData="1">
    <textPr codePage="850" sourceFile="C:\Users\p3039\Dropbox (PETAL)\Team-Ordner „PETAL“\Audio\Bach_Goldberg_Variationen\Goldberg - Barenboim 1992\_data\GV_Barenboim 1992_Var28.txt" decimal="," thousands=" " comma="1">
      <textFields count="3">
        <textField type="skip"/>
        <textField type="text"/>
        <textField type="skip"/>
      </textFields>
    </textPr>
  </connection>
  <connection id="147" xr16:uid="{00000000-0015-0000-FFFF-FFFF9B000000}" name="GV_Barenboim 1992_Var29" type="6" refreshedVersion="4" background="1" saveData="1">
    <textPr codePage="850" sourceFile="C:\Users\p3039\Dropbox (PETAL)\Team-Ordner „PETAL“\Audio\Bach_Goldberg_Variationen\Goldberg - Barenboim 1992\_data\GV_Barenboim 1992_Var29.txt" decimal="," thousands=" " comma="1">
      <textFields count="3">
        <textField type="skip"/>
        <textField type="text"/>
        <textField type="skip"/>
      </textFields>
    </textPr>
  </connection>
  <connection id="148" xr16:uid="{00000000-0015-0000-FFFF-FFFF9C000000}" name="GV_Barenboim 1992_Var30" type="6" refreshedVersion="4" background="1" saveData="1">
    <textPr codePage="850" sourceFile="C:\Users\p3039\Dropbox (PETAL)\Team-Ordner „PETAL“\Audio\Bach_Goldberg_Variationen\Goldberg - Barenboim 1992\_data\GV_Barenboim 1992_Var30.txt" decimal="," thousands=" " comma="1">
      <textFields count="3">
        <textField type="skip"/>
        <textField type="text"/>
        <textField type="skip"/>
      </textFields>
    </textPr>
  </connection>
  <connection id="149" xr16:uid="{00000000-0015-0000-FFFF-FFFF9D000000}" name="GV_Belder1999_Aria1" type="6" refreshedVersion="4" background="1" saveData="1">
    <textPr codePage="850" sourceFile="C:\Users\p3039\Dropbox (PETAL)\Team-Ordner „PETAL“\Audio\Bach_Goldberg_Variationen\Goldberg - Belder 1999 (Brilliant)\_data\GV_Belder1999_Aria1.txt" decimal="," thousands=" " comma="1">
      <textFields count="3">
        <textField type="skip"/>
        <textField type="text"/>
        <textField type="skip"/>
      </textFields>
    </textPr>
  </connection>
  <connection id="150" xr16:uid="{00000000-0015-0000-FFFF-FFFF9E000000}" name="GV_Belder1999_Aria2" type="6" refreshedVersion="4" background="1" saveData="1">
    <textPr codePage="850" sourceFile="C:\Users\p3039\Dropbox (PETAL)\Team-Ordner „PETAL“\Audio\Bach_Goldberg_Variationen\Goldberg - Belder 1999 (Brilliant)\_data\GV_Belder1999_Aria2.txt" decimal="," thousands=" " comma="1">
      <textFields count="3">
        <textField type="skip"/>
        <textField type="text"/>
        <textField type="skip"/>
      </textFields>
    </textPr>
  </connection>
  <connection id="151" xr16:uid="{00000000-0015-0000-FFFF-FFFF9F000000}" name="GV_Belder1999_Var01" type="6" refreshedVersion="4" background="1" saveData="1">
    <textPr codePage="850" sourceFile="C:\Users\p3039\Dropbox (PETAL)\Team-Ordner „PETAL“\Audio\Bach_Goldberg_Variationen\Goldberg - Belder 1999 (Brilliant)\_data\GV_Belder1999_Var01.txt" decimal="," thousands=" " comma="1">
      <textFields count="3">
        <textField type="skip"/>
        <textField type="text"/>
        <textField type="skip"/>
      </textFields>
    </textPr>
  </connection>
  <connection id="152" xr16:uid="{00000000-0015-0000-FFFF-FFFFA0000000}" name="GV_Belder1999_Var02" type="6" refreshedVersion="4" background="1" saveData="1">
    <textPr codePage="850" sourceFile="C:\Users\p3039\Dropbox (PETAL)\Team-Ordner „PETAL“\Audio\Bach_Goldberg_Variationen\Goldberg - Belder 1999 (Brilliant)\_data\GV_Belder1999_Var02.txt" decimal="," thousands=" " comma="1">
      <textFields count="3">
        <textField type="skip"/>
        <textField type="text"/>
        <textField type="skip"/>
      </textFields>
    </textPr>
  </connection>
  <connection id="153" xr16:uid="{00000000-0015-0000-FFFF-FFFFA1000000}" name="GV_Belder1999_Var03" type="6" refreshedVersion="4" background="1" saveData="1">
    <textPr codePage="850" sourceFile="C:\Users\p3039\Dropbox (PETAL)\Team-Ordner „PETAL“\Audio\Bach_Goldberg_Variationen\Goldberg - Belder 1999 (Brilliant)\_data\GV_Belder1999_Var03.txt" decimal="," thousands=" " comma="1">
      <textFields count="3">
        <textField type="skip"/>
        <textField type="text"/>
        <textField type="skip"/>
      </textFields>
    </textPr>
  </connection>
  <connection id="154" xr16:uid="{00000000-0015-0000-FFFF-FFFFA2000000}" name="GV_Belder1999_Var04" type="6" refreshedVersion="4" background="1" saveData="1">
    <textPr codePage="850" sourceFile="C:\Users\p3039\Dropbox (PETAL)\Team-Ordner „PETAL“\Audio\Bach_Goldberg_Variationen\Goldberg - Belder 1999 (Brilliant)\_data\GV_Belder1999_Var04.txt" decimal="," thousands=" " comma="1">
      <textFields count="3">
        <textField type="skip"/>
        <textField type="text"/>
        <textField type="skip"/>
      </textFields>
    </textPr>
  </connection>
  <connection id="155" xr16:uid="{00000000-0015-0000-FFFF-FFFFA3000000}" name="GV_Belder1999_Var05" type="6" refreshedVersion="4" background="1" saveData="1">
    <textPr codePage="850" sourceFile="C:\Users\p3039\Dropbox (PETAL)\Team-Ordner „PETAL“\Audio\Bach_Goldberg_Variationen\Goldberg - Belder 1999 (Brilliant)\_data\GV_Belder1999_Var05.txt" decimal="," thousands=" " comma="1">
      <textFields count="3">
        <textField type="skip"/>
        <textField type="text"/>
        <textField type="skip"/>
      </textFields>
    </textPr>
  </connection>
  <connection id="156" xr16:uid="{00000000-0015-0000-FFFF-FFFFA4000000}" name="GV_Belder1999_Var06" type="6" refreshedVersion="4" background="1" saveData="1">
    <textPr codePage="850" sourceFile="C:\Users\p3039\Dropbox (PETAL)\Team-Ordner „PETAL“\Audio\Bach_Goldberg_Variationen\Goldberg - Belder 1999 (Brilliant)\_data\GV_Belder1999_Var06.txt" decimal="," thousands=" " comma="1">
      <textFields count="3">
        <textField type="skip"/>
        <textField type="text"/>
        <textField type="skip"/>
      </textFields>
    </textPr>
  </connection>
  <connection id="157" xr16:uid="{00000000-0015-0000-FFFF-FFFFA5000000}" name="GV_Belder1999_Var07" type="6" refreshedVersion="4" background="1" saveData="1">
    <textPr codePage="850" sourceFile="C:\Users\p3039\Dropbox (PETAL)\Team-Ordner „PETAL“\Audio\Bach_Goldberg_Variationen\Goldberg - Belder 1999 (Brilliant)\_data\GV_Belder1999_Var07.txt" decimal="," thousands=" " comma="1">
      <textFields count="3">
        <textField type="skip"/>
        <textField type="text"/>
        <textField type="skip"/>
      </textFields>
    </textPr>
  </connection>
  <connection id="158" xr16:uid="{00000000-0015-0000-FFFF-FFFFA6000000}" name="GV_Belder1999_Var08" type="6" refreshedVersion="4" background="1" saveData="1">
    <textPr codePage="850" sourceFile="C:\Users\p3039\Dropbox (PETAL)\Team-Ordner „PETAL“\Audio\Bach_Goldberg_Variationen\Goldberg - Belder 1999 (Brilliant)\_data\GV_Belder1999_Var08.txt" decimal="," thousands=" " comma="1">
      <textFields count="3">
        <textField type="skip"/>
        <textField type="text"/>
        <textField type="skip"/>
      </textFields>
    </textPr>
  </connection>
  <connection id="159" xr16:uid="{00000000-0015-0000-FFFF-FFFFA7000000}" name="GV_Belder1999_Var09" type="6" refreshedVersion="4" background="1" saveData="1">
    <textPr codePage="850" sourceFile="C:\Users\p3039\Dropbox (PETAL)\Team-Ordner „PETAL“\Audio\Bach_Goldberg_Variationen\Goldberg - Belder 1999 (Brilliant)\_data\GV_Belder1999_Var09.txt" decimal="," thousands=" " comma="1">
      <textFields count="3">
        <textField type="skip"/>
        <textField type="text"/>
        <textField type="skip"/>
      </textFields>
    </textPr>
  </connection>
  <connection id="160" xr16:uid="{00000000-0015-0000-FFFF-FFFFA8000000}" name="GV_Belder1999_Var10" type="6" refreshedVersion="4" background="1" saveData="1">
    <textPr codePage="850" sourceFile="C:\Users\p3039\Dropbox (PETAL)\Team-Ordner „PETAL“\Audio\Bach_Goldberg_Variationen\Goldberg - Belder 1999 (Brilliant)\_data\GV_Belder1999_Var10.txt" decimal="," thousands=" " comma="1">
      <textFields count="3">
        <textField type="skip"/>
        <textField type="text"/>
        <textField type="skip"/>
      </textFields>
    </textPr>
  </connection>
  <connection id="161" xr16:uid="{00000000-0015-0000-FFFF-FFFFA9000000}" name="GV_Belder1999_Var11" type="6" refreshedVersion="4" background="1" saveData="1">
    <textPr codePage="850" sourceFile="C:\Users\p3039\Dropbox (PETAL)\Team-Ordner „PETAL“\Audio\Bach_Goldberg_Variationen\Goldberg - Belder 1999 (Brilliant)\_data\GV_Belder1999_Var11.txt" decimal="," thousands=" " comma="1">
      <textFields count="3">
        <textField type="skip"/>
        <textField type="text"/>
        <textField type="skip"/>
      </textFields>
    </textPr>
  </connection>
  <connection id="162" xr16:uid="{00000000-0015-0000-FFFF-FFFFAA000000}" name="GV_Belder1999_Var12" type="6" refreshedVersion="4" background="1" saveData="1">
    <textPr codePage="850" sourceFile="C:\Users\p3039\Dropbox (PETAL)\Team-Ordner „PETAL“\Audio\Bach_Goldberg_Variationen\Goldberg - Belder 1999 (Brilliant)\_data\GV_Belder1999_Var12.txt" decimal="," thousands=" " comma="1">
      <textFields count="3">
        <textField type="skip"/>
        <textField type="text"/>
        <textField type="skip"/>
      </textFields>
    </textPr>
  </connection>
  <connection id="163" xr16:uid="{00000000-0015-0000-FFFF-FFFFAB000000}" name="GV_Belder1999_Var13" type="6" refreshedVersion="4" background="1" saveData="1">
    <textPr codePage="850" sourceFile="C:\Users\p3039\Dropbox (PETAL)\Team-Ordner „PETAL“\Audio\Bach_Goldberg_Variationen\Goldberg - Belder 1999 (Brilliant)\_data\GV_Belder1999_Var13.txt" decimal="," thousands=" " comma="1">
      <textFields count="3">
        <textField type="skip"/>
        <textField type="text"/>
        <textField type="skip"/>
      </textFields>
    </textPr>
  </connection>
  <connection id="164" xr16:uid="{00000000-0015-0000-FFFF-FFFFAC000000}" name="GV_Belder1999_Var14" type="6" refreshedVersion="4" background="1" saveData="1">
    <textPr codePage="850" sourceFile="C:\Users\p3039\Dropbox (PETAL)\Team-Ordner „PETAL“\Audio\Bach_Goldberg_Variationen\Goldberg - Belder 1999 (Brilliant)\_data\GV_Belder1999_Var14.txt" decimal="," thousands=" " comma="1">
      <textFields count="3">
        <textField type="skip"/>
        <textField type="text"/>
        <textField type="skip"/>
      </textFields>
    </textPr>
  </connection>
  <connection id="165" xr16:uid="{00000000-0015-0000-FFFF-FFFFAD000000}" name="GV_Belder1999_Var15" type="6" refreshedVersion="4" background="1" saveData="1">
    <textPr codePage="850" sourceFile="C:\Users\p3039\Dropbox (PETAL)\Team-Ordner „PETAL“\Audio\Bach_Goldberg_Variationen\Goldberg - Belder 1999 (Brilliant)\_data\GV_Belder1999_Var15.txt" decimal="," thousands=" " comma="1">
      <textFields count="3">
        <textField type="skip"/>
        <textField type="text"/>
        <textField type="skip"/>
      </textFields>
    </textPr>
  </connection>
  <connection id="166" xr16:uid="{00000000-0015-0000-FFFF-FFFFAE000000}" name="GV_Belder1999_Var16" type="6" refreshedVersion="4" background="1" saveData="1">
    <textPr codePage="850" sourceFile="C:\Users\p3039\Dropbox (PETAL)\Team-Ordner „PETAL“\Audio\Bach_Goldberg_Variationen\Goldberg - Belder 1999 (Brilliant)\_data\GV_Belder1999_Var16.txt" decimal="," thousands=" " comma="1">
      <textFields count="3">
        <textField type="skip"/>
        <textField type="text"/>
        <textField type="skip"/>
      </textFields>
    </textPr>
  </connection>
  <connection id="167" xr16:uid="{00000000-0015-0000-FFFF-FFFFAF000000}" name="GV_Belder1999_Var17" type="6" refreshedVersion="4" background="1" saveData="1">
    <textPr codePage="850" sourceFile="C:\Users\p3039\Dropbox (PETAL)\Team-Ordner „PETAL“\Audio\Bach_Goldberg_Variationen\Goldberg - Belder 1999 (Brilliant)\_data\GV_Belder1999_Var17.txt" decimal="," thousands=" " comma="1">
      <textFields count="3">
        <textField type="skip"/>
        <textField type="text"/>
        <textField type="skip"/>
      </textFields>
    </textPr>
  </connection>
  <connection id="168" xr16:uid="{00000000-0015-0000-FFFF-FFFFB0000000}" name="GV_Belder1999_Var18" type="6" refreshedVersion="4" background="1" saveData="1">
    <textPr codePage="850" sourceFile="C:\Users\p3039\Dropbox (PETAL)\Team-Ordner „PETAL“\Audio\Bach_Goldberg_Variationen\Goldberg - Belder 1999 (Brilliant)\_data\GV_Belder1999_Var18.txt" decimal="," thousands=" " comma="1">
      <textFields count="3">
        <textField type="skip"/>
        <textField type="text"/>
        <textField type="skip"/>
      </textFields>
    </textPr>
  </connection>
  <connection id="169" xr16:uid="{00000000-0015-0000-FFFF-FFFFB1000000}" name="GV_Belder1999_Var19" type="6" refreshedVersion="4" background="1" saveData="1">
    <textPr codePage="850" sourceFile="C:\Users\p3039\Dropbox (PETAL)\Team-Ordner „PETAL“\Audio\Bach_Goldberg_Variationen\Goldberg - Belder 1999 (Brilliant)\_data\GV_Belder1999_Var19.txt" decimal="," thousands=" " comma="1">
      <textFields count="3">
        <textField type="skip"/>
        <textField type="text"/>
        <textField type="skip"/>
      </textFields>
    </textPr>
  </connection>
  <connection id="170" xr16:uid="{00000000-0015-0000-FFFF-FFFFB2000000}" name="GV_Belder1999_Var20" type="6" refreshedVersion="4" background="1" saveData="1">
    <textPr codePage="850" sourceFile="C:\Users\p3039\Dropbox (PETAL)\Team-Ordner „PETAL“\Audio\Bach_Goldberg_Variationen\Goldberg - Belder 1999 (Brilliant)\_data\GV_Belder1999_Var20.txt" decimal="," thousands=" " comma="1">
      <textFields count="3">
        <textField type="skip"/>
        <textField type="text"/>
        <textField type="skip"/>
      </textFields>
    </textPr>
  </connection>
  <connection id="171" xr16:uid="{00000000-0015-0000-FFFF-FFFFB3000000}" name="GV_Belder1999_Var21" type="6" refreshedVersion="4" background="1" saveData="1">
    <textPr codePage="850" sourceFile="C:\Users\p3039\Dropbox (PETAL)\Team-Ordner „PETAL“\Audio\Bach_Goldberg_Variationen\Goldberg - Belder 1999 (Brilliant)\_data\GV_Belder1999_Var21.txt" decimal="," thousands=" " comma="1">
      <textFields count="3">
        <textField type="skip"/>
        <textField type="text"/>
        <textField type="skip"/>
      </textFields>
    </textPr>
  </connection>
  <connection id="172" xr16:uid="{00000000-0015-0000-FFFF-FFFFB4000000}" name="GV_Belder1999_Var22" type="6" refreshedVersion="4" background="1" saveData="1">
    <textPr codePage="850" sourceFile="C:\Users\p3039\Dropbox (PETAL)\Team-Ordner „PETAL“\Audio\Bach_Goldberg_Variationen\Goldberg - Belder 1999 (Brilliant)\_data\GV_Belder1999_Var22.txt" decimal="," thousands=" " comma="1">
      <textFields count="3">
        <textField type="skip"/>
        <textField type="text"/>
        <textField type="skip"/>
      </textFields>
    </textPr>
  </connection>
  <connection id="173" xr16:uid="{00000000-0015-0000-FFFF-FFFFB5000000}" name="GV_Belder1999_Var23" type="6" refreshedVersion="4" background="1" saveData="1">
    <textPr codePage="850" sourceFile="C:\Users\p3039\Dropbox (PETAL)\Team-Ordner „PETAL“\Audio\Bach_Goldberg_Variationen\Goldberg - Belder 1999 (Brilliant)\_data\GV_Belder1999_Var23.txt" decimal="," thousands=" " comma="1">
      <textFields count="3">
        <textField type="skip"/>
        <textField type="text"/>
        <textField type="skip"/>
      </textFields>
    </textPr>
  </connection>
  <connection id="174" xr16:uid="{00000000-0015-0000-FFFF-FFFFB6000000}" name="GV_Belder1999_Var24" type="6" refreshedVersion="4" background="1" saveData="1">
    <textPr codePage="850" sourceFile="C:\Users\p3039\Dropbox (PETAL)\Team-Ordner „PETAL“\Audio\Bach_Goldberg_Variationen\Goldberg - Belder 1999 (Brilliant)\_data\GV_Belder1999_Var24.txt" decimal="," thousands=" " comma="1">
      <textFields count="3">
        <textField type="skip"/>
        <textField type="text"/>
        <textField type="skip"/>
      </textFields>
    </textPr>
  </connection>
  <connection id="175" xr16:uid="{00000000-0015-0000-FFFF-FFFFB7000000}" name="GV_Belder1999_Var25" type="6" refreshedVersion="4" background="1" saveData="1">
    <textPr codePage="850" sourceFile="C:\Users\p3039\Dropbox (PETAL)\Team-Ordner „PETAL“\Audio\Bach_Goldberg_Variationen\Goldberg - Belder 1999 (Brilliant)\_data\GV_Belder1999_Var25.txt" decimal="," thousands=" " comma="1">
      <textFields count="3">
        <textField type="skip"/>
        <textField type="text"/>
        <textField type="skip"/>
      </textFields>
    </textPr>
  </connection>
  <connection id="176" xr16:uid="{00000000-0015-0000-FFFF-FFFFB8000000}" name="GV_Belder1999_Var26" type="6" refreshedVersion="4" background="1" saveData="1">
    <textPr codePage="850" sourceFile="C:\Users\p3039\Dropbox (PETAL)\Team-Ordner „PETAL“\Audio\Bach_Goldberg_Variationen\Goldberg - Belder 1999 (Brilliant)\_data\GV_Belder1999_Var26.txt" decimal="," thousands=" " comma="1">
      <textFields count="3">
        <textField type="skip"/>
        <textField type="text"/>
        <textField type="skip"/>
      </textFields>
    </textPr>
  </connection>
  <connection id="177" xr16:uid="{00000000-0015-0000-FFFF-FFFFB9000000}" name="GV_Belder1999_Var27" type="6" refreshedVersion="4" background="1" saveData="1">
    <textPr codePage="850" sourceFile="C:\Users\p3039\Dropbox (PETAL)\Team-Ordner „PETAL“\Audio\Bach_Goldberg_Variationen\Goldberg - Belder 1999 (Brilliant)\_data\GV_Belder1999_Var27.txt" decimal="," thousands=" " comma="1">
      <textFields count="3">
        <textField type="skip"/>
        <textField type="text"/>
        <textField type="skip"/>
      </textFields>
    </textPr>
  </connection>
  <connection id="178" xr16:uid="{00000000-0015-0000-FFFF-FFFFBA000000}" name="GV_Belder1999_Var28" type="6" refreshedVersion="4" background="1" saveData="1">
    <textPr codePage="850" sourceFile="C:\Users\p3039\Dropbox (PETAL)\Team-Ordner „PETAL“\Audio\Bach_Goldberg_Variationen\Goldberg - Belder 1999 (Brilliant)\_data\GV_Belder1999_Var28.txt" decimal="," thousands=" " comma="1">
      <textFields count="3">
        <textField type="skip"/>
        <textField type="text"/>
        <textField type="skip"/>
      </textFields>
    </textPr>
  </connection>
  <connection id="179" xr16:uid="{00000000-0015-0000-FFFF-FFFFBB000000}" name="GV_Belder1999_Var29" type="6" refreshedVersion="4" background="1" saveData="1">
    <textPr codePage="850" sourceFile="C:\Users\p3039\Dropbox (PETAL)\Team-Ordner „PETAL“\Audio\Bach_Goldberg_Variationen\Goldberg - Belder 1999 (Brilliant)\_data\GV_Belder1999_Var29.txt" decimal="," thousands=" " comma="1">
      <textFields count="3">
        <textField type="skip"/>
        <textField type="text"/>
        <textField type="skip"/>
      </textFields>
    </textPr>
  </connection>
  <connection id="180" xr16:uid="{00000000-0015-0000-FFFF-FFFFBC000000}" name="GV_Belder1999_Var30" type="6" refreshedVersion="4" background="1" saveData="1">
    <textPr codePage="850" sourceFile="C:\Users\p3039\Dropbox (PETAL)\Team-Ordner „PETAL“\Audio\Bach_Goldberg_Variationen\Goldberg - Belder 1999 (Brilliant)\_data\GV_Belder1999_Var30.txt" decimal="," thousands=" " comma="1">
      <textFields count="3">
        <textField type="skip"/>
        <textField type="text"/>
        <textField type="skip"/>
      </textFields>
    </textPr>
  </connection>
  <connection id="181" xr16:uid="{00000000-0015-0000-FFFF-FFFFBD000000}" name="GV_Chen 1985_Aria1" type="6" refreshedVersion="4" background="1" saveData="1">
    <textPr codePage="850" sourceFile="C:\Users\p3039\Dropbox (PETAL)\Team-Ordner „PETAL“\Audio\Bach_Goldberg_Variationen\Goldberg - Chen 1985\_data\GV_Chen 1985_Aria1.txt" decimal="," thousands=" " comma="1">
      <textFields count="3">
        <textField type="skip"/>
        <textField type="text"/>
        <textField type="skip"/>
      </textFields>
    </textPr>
  </connection>
  <connection id="182" xr16:uid="{00000000-0015-0000-FFFF-FFFFBE000000}" name="GV_Chen 1985_Aria2" type="6" refreshedVersion="4" background="1" saveData="1">
    <textPr codePage="850" sourceFile="C:\Users\p3039\Dropbox (PETAL)\Team-Ordner „PETAL“\Audio\Bach_Goldberg_Variationen\Goldberg - Chen 1985\_data\GV_Chen 1985_Aria2.txt" decimal="," thousands=" " comma="1">
      <textFields count="3">
        <textField type="skip"/>
        <textField type="text"/>
        <textField type="skip"/>
      </textFields>
    </textPr>
  </connection>
  <connection id="183" xr16:uid="{00000000-0015-0000-FFFF-FFFFBF000000}" name="GV_Chen 1985_Var01" type="6" refreshedVersion="4" background="1" saveData="1">
    <textPr codePage="850" sourceFile="C:\Users\p3039\Dropbox (PETAL)\Team-Ordner „PETAL“\Audio\Bach_Goldberg_Variationen\Goldberg - Chen 1985\_data\GV_Chen 1985_Var01.txt" decimal="," thousands=" " comma="1">
      <textFields count="3">
        <textField type="skip"/>
        <textField type="text"/>
        <textField type="skip"/>
      </textFields>
    </textPr>
  </connection>
  <connection id="184" xr16:uid="{00000000-0015-0000-FFFF-FFFFC0000000}" name="GV_Chen 1985_Var02" type="6" refreshedVersion="4" background="1" saveData="1">
    <textPr codePage="850" sourceFile="C:\Users\p3039\Dropbox (PETAL)\Team-Ordner „PETAL“\Audio\Bach_Goldberg_Variationen\Goldberg - Chen 1985\_data\GV_Chen 1985_Var02.txt" decimal="," thousands=" " comma="1">
      <textFields count="3">
        <textField type="skip"/>
        <textField type="text"/>
        <textField type="skip"/>
      </textFields>
    </textPr>
  </connection>
  <connection id="185" xr16:uid="{00000000-0015-0000-FFFF-FFFFC1000000}" name="GV_Chen 1985_Var03" type="6" refreshedVersion="4" background="1" saveData="1">
    <textPr codePage="850" sourceFile="C:\Users\p3039\Dropbox (PETAL)\Team-Ordner „PETAL“\Audio\Bach_Goldberg_Variationen\Goldberg - Chen 1985\_data\GV_Chen 1985_Var03.txt" decimal="," thousands=" " comma="1">
      <textFields count="3">
        <textField type="skip"/>
        <textField type="text"/>
        <textField type="skip"/>
      </textFields>
    </textPr>
  </connection>
  <connection id="186" xr16:uid="{00000000-0015-0000-FFFF-FFFFC2000000}" name="GV_Chen 1985_Var04" type="6" refreshedVersion="4" background="1" saveData="1">
    <textPr codePage="850" sourceFile="C:\Users\p3039\Dropbox (PETAL)\Team-Ordner „PETAL“\Audio\Bach_Goldberg_Variationen\Goldberg - Chen 1985\_data\GV_Chen 1985_Var04.txt" decimal="," thousands=" " comma="1">
      <textFields count="3">
        <textField type="skip"/>
        <textField type="text"/>
        <textField type="skip"/>
      </textFields>
    </textPr>
  </connection>
  <connection id="187" xr16:uid="{00000000-0015-0000-FFFF-FFFFC3000000}" name="GV_Chen 1985_Var05" type="6" refreshedVersion="4" background="1" saveData="1">
    <textPr codePage="850" sourceFile="C:\Users\p3039\Dropbox (PETAL)\Team-Ordner „PETAL“\Audio\Bach_Goldberg_Variationen\Goldberg - Chen 1985\_data\GV_Chen 1985_Var05.txt" decimal="," thousands=" " comma="1">
      <textFields count="3">
        <textField type="skip"/>
        <textField type="text"/>
        <textField type="skip"/>
      </textFields>
    </textPr>
  </connection>
  <connection id="188" xr16:uid="{00000000-0015-0000-FFFF-FFFFC4000000}" name="GV_Chen 1985_Var06" type="6" refreshedVersion="4" background="1" saveData="1">
    <textPr codePage="850" sourceFile="C:\Users\p3039\Dropbox (PETAL)\Team-Ordner „PETAL“\Audio\Bach_Goldberg_Variationen\Goldberg - Chen 1985\_data\GV_Chen 1985_Var06.txt" decimal="," thousands=" " comma="1">
      <textFields count="3">
        <textField type="skip"/>
        <textField type="text"/>
        <textField type="skip"/>
      </textFields>
    </textPr>
  </connection>
  <connection id="189" xr16:uid="{00000000-0015-0000-FFFF-FFFFC5000000}" name="GV_Chen 1985_Var07" type="6" refreshedVersion="4" background="1" saveData="1">
    <textPr codePage="850" sourceFile="C:\Users\p3039\Dropbox (PETAL)\Team-Ordner „PETAL“\Audio\Bach_Goldberg_Variationen\Goldberg - Chen 1985\_data\GV_Chen 1985_Var07.txt" decimal="," thousands=" " comma="1">
      <textFields count="3">
        <textField type="skip"/>
        <textField type="text"/>
        <textField type="skip"/>
      </textFields>
    </textPr>
  </connection>
  <connection id="190" xr16:uid="{00000000-0015-0000-FFFF-FFFFC6000000}" name="GV_Chen 1985_Var08" type="6" refreshedVersion="4" background="1" saveData="1">
    <textPr codePage="850" sourceFile="C:\Users\p3039\Dropbox (PETAL)\Team-Ordner „PETAL“\Audio\Bach_Goldberg_Variationen\Goldberg - Chen 1985\_data\GV_Chen 1985_Var08.txt" decimal="," thousands=" " comma="1">
      <textFields count="3">
        <textField type="skip"/>
        <textField type="text"/>
        <textField type="skip"/>
      </textFields>
    </textPr>
  </connection>
  <connection id="191" xr16:uid="{00000000-0015-0000-FFFF-FFFFC7000000}" name="GV_Chen 1985_Var09" type="6" refreshedVersion="4" background="1" saveData="1">
    <textPr codePage="850" sourceFile="C:\Users\p3039\Dropbox (PETAL)\Team-Ordner „PETAL“\Audio\Bach_Goldberg_Variationen\Goldberg - Chen 1985\_data\GV_Chen 1985_Var09.txt" decimal="," thousands=" " comma="1">
      <textFields count="3">
        <textField type="skip"/>
        <textField type="text"/>
        <textField type="skip"/>
      </textFields>
    </textPr>
  </connection>
  <connection id="192" xr16:uid="{00000000-0015-0000-FFFF-FFFFC8000000}" name="GV_Chen 1985_Var10" type="6" refreshedVersion="4" background="1" saveData="1">
    <textPr codePage="850" sourceFile="C:\Users\p3039\Dropbox (PETAL)\Team-Ordner „PETAL“\Audio\Bach_Goldberg_Variationen\Goldberg - Chen 1985\_data\GV_Chen 1985_Var10.txt" decimal="," thousands=" " comma="1">
      <textFields count="3">
        <textField type="skip"/>
        <textField type="text"/>
        <textField type="skip"/>
      </textFields>
    </textPr>
  </connection>
  <connection id="193" xr16:uid="{00000000-0015-0000-FFFF-FFFFC9000000}" name="GV_Chen 1985_Var11" type="6" refreshedVersion="4" background="1" saveData="1">
    <textPr codePage="850" sourceFile="C:\Users\p3039\Dropbox (PETAL)\Team-Ordner „PETAL“\Audio\Bach_Goldberg_Variationen\Goldberg - Chen 1985\_data\GV_Chen 1985_Var11.txt" decimal="," thousands=" " comma="1">
      <textFields count="3">
        <textField type="skip"/>
        <textField type="text"/>
        <textField type="skip"/>
      </textFields>
    </textPr>
  </connection>
  <connection id="194" xr16:uid="{00000000-0015-0000-FFFF-FFFFCA000000}" name="GV_Chen 1985_Var12" type="6" refreshedVersion="4" background="1" saveData="1">
    <textPr codePage="850" sourceFile="C:\Users\p3039\Dropbox (PETAL)\Team-Ordner „PETAL“\Audio\Bach_Goldberg_Variationen\Goldberg - Chen 1985\_data\GV_Chen 1985_Var12.txt" decimal="," thousands=" " comma="1">
      <textFields count="3">
        <textField type="skip"/>
        <textField type="text"/>
        <textField type="skip"/>
      </textFields>
    </textPr>
  </connection>
  <connection id="195" xr16:uid="{00000000-0015-0000-FFFF-FFFFCB000000}" name="GV_Chen 1985_Var13" type="6" refreshedVersion="4" background="1" saveData="1">
    <textPr codePage="850" sourceFile="C:\Users\p3039\Dropbox (PETAL)\Team-Ordner „PETAL“\Audio\Bach_Goldberg_Variationen\Goldberg - Chen 1985\_data\GV_Chen 1985_Var13.txt" decimal="," thousands=" " comma="1">
      <textFields count="3">
        <textField type="skip"/>
        <textField type="text"/>
        <textField type="skip"/>
      </textFields>
    </textPr>
  </connection>
  <connection id="196" xr16:uid="{00000000-0015-0000-FFFF-FFFFCC000000}" name="GV_Chen 1985_Var14" type="6" refreshedVersion="4" background="1" saveData="1">
    <textPr codePage="850" sourceFile="C:\Users\p3039\Dropbox (PETAL)\Team-Ordner „PETAL“\Audio\Bach_Goldberg_Variationen\Goldberg - Chen 1985\_data\GV_Chen 1985_Var14.txt" decimal="," thousands=" " comma="1">
      <textFields count="3">
        <textField type="skip"/>
        <textField type="text"/>
        <textField type="skip"/>
      </textFields>
    </textPr>
  </connection>
  <connection id="197" xr16:uid="{00000000-0015-0000-FFFF-FFFFCD000000}" name="GV_Chen 1985_Var15" type="6" refreshedVersion="4" background="1" saveData="1">
    <textPr codePage="850" sourceFile="C:\Users\p3039\Dropbox (PETAL)\Team-Ordner „PETAL“\Audio\Bach_Goldberg_Variationen\Goldberg - Chen 1985\_data\GV_Chen 1985_Var15.txt" decimal="," thousands=" " comma="1">
      <textFields count="3">
        <textField type="skip"/>
        <textField type="text"/>
        <textField type="skip"/>
      </textFields>
    </textPr>
  </connection>
  <connection id="198" xr16:uid="{00000000-0015-0000-FFFF-FFFFCE000000}" name="GV_Chen 1985_Var16" type="6" refreshedVersion="4" background="1" saveData="1">
    <textPr codePage="850" sourceFile="C:\Users\p3039\Dropbox (PETAL)\Team-Ordner „PETAL“\Audio\Bach_Goldberg_Variationen\Goldberg - Chen 1985\_data\GV_Chen 1985_Var16.txt" decimal="," thousands=" " comma="1">
      <textFields count="3">
        <textField type="skip"/>
        <textField type="text"/>
        <textField type="skip"/>
      </textFields>
    </textPr>
  </connection>
  <connection id="199" xr16:uid="{00000000-0015-0000-FFFF-FFFFCF000000}" name="GV_Chen 1985_Var17" type="6" refreshedVersion="4" background="1" saveData="1">
    <textPr codePage="850" sourceFile="C:\Users\p3039\Dropbox (PETAL)\Team-Ordner „PETAL“\Audio\Bach_Goldberg_Variationen\Goldberg - Chen 1985\_data\GV_Chen 1985_Var17.txt" decimal="," thousands=" " comma="1">
      <textFields count="3">
        <textField type="skip"/>
        <textField type="text"/>
        <textField type="skip"/>
      </textFields>
    </textPr>
  </connection>
  <connection id="200" xr16:uid="{00000000-0015-0000-FFFF-FFFFD0000000}" name="GV_Chen 1985_Var18" type="6" refreshedVersion="4" background="1" saveData="1">
    <textPr codePage="850" sourceFile="C:\Users\p3039\Dropbox (PETAL)\Team-Ordner „PETAL“\Audio\Bach_Goldberg_Variationen\Goldberg - Chen 1985\_data\GV_Chen 1985_Var18.txt" decimal="," thousands=" " comma="1">
      <textFields count="3">
        <textField type="skip"/>
        <textField type="text"/>
        <textField type="skip"/>
      </textFields>
    </textPr>
  </connection>
  <connection id="201" xr16:uid="{00000000-0015-0000-FFFF-FFFFD1000000}" name="GV_Chen 1985_Var19" type="6" refreshedVersion="4" background="1" saveData="1">
    <textPr codePage="850" sourceFile="C:\Users\p3039\Dropbox (PETAL)\Team-Ordner „PETAL“\Audio\Bach_Goldberg_Variationen\Goldberg - Chen 1985\_data\GV_Chen 1985_Var19.txt" decimal="," thousands=" " comma="1">
      <textFields count="3">
        <textField type="skip"/>
        <textField type="text"/>
        <textField type="skip"/>
      </textFields>
    </textPr>
  </connection>
  <connection id="202" xr16:uid="{00000000-0015-0000-FFFF-FFFFD2000000}" name="GV_Chen 1985_Var20" type="6" refreshedVersion="4" background="1" saveData="1">
    <textPr codePage="850" sourceFile="C:\Users\p3039\Dropbox (PETAL)\Team-Ordner „PETAL“\Audio\Bach_Goldberg_Variationen\Goldberg - Chen 1985\_data\GV_Chen 1985_Var20.txt" decimal="," thousands=" " comma="1">
      <textFields count="3">
        <textField type="skip"/>
        <textField type="text"/>
        <textField type="skip"/>
      </textFields>
    </textPr>
  </connection>
  <connection id="203" xr16:uid="{00000000-0015-0000-FFFF-FFFFD3000000}" name="GV_Chen 1985_Var21" type="6" refreshedVersion="4" background="1" saveData="1">
    <textPr codePage="850" sourceFile="C:\Users\p3039\Dropbox (PETAL)\Team-Ordner „PETAL“\Audio\Bach_Goldberg_Variationen\Goldberg - Chen 1985\_data\GV_Chen 1985_Var21.txt" decimal="," thousands=" " comma="1">
      <textFields count="3">
        <textField type="skip"/>
        <textField type="text"/>
        <textField type="skip"/>
      </textFields>
    </textPr>
  </connection>
  <connection id="204" xr16:uid="{00000000-0015-0000-FFFF-FFFFD4000000}" name="GV_Chen 1985_Var22" type="6" refreshedVersion="4" background="1" saveData="1">
    <textPr codePage="850" sourceFile="C:\Users\p3039\Dropbox (PETAL)\Team-Ordner „PETAL“\Audio\Bach_Goldberg_Variationen\Goldberg - Chen 1985\_data\GV_Chen 1985_Var22.txt" decimal="," thousands=" " comma="1">
      <textFields count="3">
        <textField type="skip"/>
        <textField type="text"/>
        <textField type="skip"/>
      </textFields>
    </textPr>
  </connection>
  <connection id="205" xr16:uid="{00000000-0015-0000-FFFF-FFFFD5000000}" name="GV_Chen 1985_Var23" type="6" refreshedVersion="4" background="1" saveData="1">
    <textPr codePage="850" sourceFile="C:\Users\p3039\Dropbox (PETAL)\Team-Ordner „PETAL“\Audio\Bach_Goldberg_Variationen\Goldberg - Chen 1985\_data\GV_Chen 1985_Var23.txt" decimal="," thousands=" " comma="1">
      <textFields count="3">
        <textField type="skip"/>
        <textField type="text"/>
        <textField type="skip"/>
      </textFields>
    </textPr>
  </connection>
  <connection id="206" xr16:uid="{00000000-0015-0000-FFFF-FFFFD6000000}" name="GV_Chen 1985_Var24" type="6" refreshedVersion="4" background="1" saveData="1">
    <textPr codePage="850" sourceFile="C:\Users\p3039\Dropbox (PETAL)\Team-Ordner „PETAL“\Audio\Bach_Goldberg_Variationen\Goldberg - Chen 1985\_data\GV_Chen 1985_Var24.txt" decimal="," thousands=" " comma="1">
      <textFields count="3">
        <textField type="skip"/>
        <textField type="text"/>
        <textField type="skip"/>
      </textFields>
    </textPr>
  </connection>
  <connection id="207" xr16:uid="{00000000-0015-0000-FFFF-FFFFD7000000}" name="GV_Chen 1985_Var25" type="6" refreshedVersion="4" background="1" saveData="1">
    <textPr codePage="850" sourceFile="C:\Users\p3039\Dropbox (PETAL)\Team-Ordner „PETAL“\Audio\Bach_Goldberg_Variationen\Goldberg - Chen 1985\_data\GV_Chen 1985_Var25.txt" decimal="," thousands=" " comma="1">
      <textFields count="3">
        <textField type="skip"/>
        <textField type="text"/>
        <textField type="skip"/>
      </textFields>
    </textPr>
  </connection>
  <connection id="208" xr16:uid="{00000000-0015-0000-FFFF-FFFFD8000000}" name="GV_Chen 1985_Var26" type="6" refreshedVersion="4" background="1" saveData="1">
    <textPr codePage="850" sourceFile="C:\Users\p3039\Dropbox (PETAL)\Team-Ordner „PETAL“\Audio\Bach_Goldberg_Variationen\Goldberg - Chen 1985\_data\GV_Chen 1985_Var26.txt" decimal="," thousands=" " comma="1">
      <textFields count="3">
        <textField type="skip"/>
        <textField type="text"/>
        <textField type="skip"/>
      </textFields>
    </textPr>
  </connection>
  <connection id="209" xr16:uid="{00000000-0015-0000-FFFF-FFFFD9000000}" name="GV_Chen 1985_Var27" type="6" refreshedVersion="4" background="1" saveData="1">
    <textPr codePage="850" sourceFile="C:\Users\p3039\Dropbox (PETAL)\Team-Ordner „PETAL“\Audio\Bach_Goldberg_Variationen\Goldberg - Chen 1985\_data\GV_Chen 1985_Var27.txt" decimal="," thousands=" " comma="1">
      <textFields count="3">
        <textField type="skip"/>
        <textField type="text"/>
        <textField type="skip"/>
      </textFields>
    </textPr>
  </connection>
  <connection id="210" xr16:uid="{00000000-0015-0000-FFFF-FFFFDA000000}" name="GV_Chen 1985_Var28" type="6" refreshedVersion="4" background="1" saveData="1">
    <textPr codePage="850" sourceFile="C:\Users\p3039\Dropbox (PETAL)\Team-Ordner „PETAL“\Audio\Bach_Goldberg_Variationen\Goldberg - Chen 1985\_data\GV_Chen 1985_Var28.txt" decimal="," thousands=" " comma="1">
      <textFields count="3">
        <textField type="skip"/>
        <textField type="text"/>
        <textField type="skip"/>
      </textFields>
    </textPr>
  </connection>
  <connection id="211" xr16:uid="{00000000-0015-0000-FFFF-FFFFDB000000}" name="GV_Chen 1985_Var29" type="6" refreshedVersion="4" background="1" saveData="1">
    <textPr codePage="850" sourceFile="C:\Users\p3039\Dropbox (PETAL)\Team-Ordner „PETAL“\Audio\Bach_Goldberg_Variationen\Goldberg - Chen 1985\_data\GV_Chen 1985_Var29.txt" decimal="," thousands=" " comma="1">
      <textFields count="3">
        <textField type="skip"/>
        <textField type="text"/>
        <textField type="skip"/>
      </textFields>
    </textPr>
  </connection>
  <connection id="212" xr16:uid="{00000000-0015-0000-FFFF-FFFFDC000000}" name="GV_Chen 1985_Var30" type="6" refreshedVersion="4" background="1" saveData="1">
    <textPr codePage="850" sourceFile="C:\Users\p3039\Dropbox (PETAL)\Team-Ordner „PETAL“\Audio\Bach_Goldberg_Variationen\Goldberg - Chen 1985\_data\GV_Chen 1985_Var30.txt" decimal="," thousands=" " comma="1">
      <textFields count="3">
        <textField type="skip"/>
        <textField type="text"/>
        <textField type="skip"/>
      </textFields>
    </textPr>
  </connection>
  <connection id="213" xr16:uid="{00000000-0015-0000-FFFF-FFFFDD000000}" name="GV_Demus1953_Aria1" type="6" refreshedVersion="4" background="1" saveData="1">
    <textPr codePage="850" sourceFile="C:\Users\p3039\Dropbox (PETAL)\Team-Ordner „PETAL“\Audio\Bach_Goldberg_Variationen\Goldberg - Demus 1953\_data\GV_Demus1953_Aria1.txt" decimal="," thousands=" " comma="1">
      <textFields count="3">
        <textField type="skip"/>
        <textField type="text"/>
        <textField type="skip"/>
      </textFields>
    </textPr>
  </connection>
  <connection id="214" xr16:uid="{00000000-0015-0000-FFFF-FFFFDE000000}" name="GV_Demus1953_Aria1_dauer" type="6" refreshedVersion="4" background="1" saveData="1">
    <textPr codePage="850" sourceFile="C:\Users\p3039\Dropbox (PETAL)\Team-Ordner „PETAL“\Audio\Bach_Goldberg_Variationen\Goldberg - Demus 1953\_data\GV_Demus1953_Aria1_dauer.txt" decimal="," thousands=" " comma="1">
      <textFields count="3">
        <textField type="skip"/>
        <textField type="text"/>
        <textField type="skip"/>
      </textFields>
    </textPr>
  </connection>
  <connection id="215" xr16:uid="{00000000-0015-0000-FFFF-FFFFE2000000}" name="GV_Demus1953_Aria2" type="6" refreshedVersion="4" background="1" saveData="1">
    <textPr codePage="850" sourceFile="C:\Users\p3039\Dropbox (PETAL)\Team-Ordner „PETAL“\Audio\Bach_Goldberg_Variationen\Goldberg - Demus 1953\_data\GV_Demus1953_Aria2.txt" decimal="," thousands=" " comma="1">
      <textFields count="3">
        <textField type="skip"/>
        <textField type="text"/>
        <textField type="skip"/>
      </textFields>
    </textPr>
  </connection>
  <connection id="216" xr16:uid="{00000000-0015-0000-FFFF-FFFFE3000000}" name="GV_Demus1953_Var01" type="6" refreshedVersion="4" background="1" saveData="1">
    <textPr codePage="850" sourceFile="C:\Users\p3039\Dropbox (PETAL)\Team-Ordner „PETAL“\Audio\Bach_Goldberg_Variationen\Goldberg - Demus 1953\_data\GV_Demus1953_Var01.txt" decimal="," thousands=" " comma="1">
      <textFields count="3">
        <textField type="skip"/>
        <textField type="text"/>
        <textField type="skip"/>
      </textFields>
    </textPr>
  </connection>
  <connection id="217" xr16:uid="{00000000-0015-0000-FFFF-FFFFE5000000}" name="GV_Demus1953_Var02" type="6" refreshedVersion="4" background="1" saveData="1">
    <textPr codePage="850" sourceFile="C:\Users\p3039\Dropbox (PETAL)\Team-Ordner „PETAL“\Audio\Bach_Goldberg_Variationen\Goldberg - Demus 1953\_data\GV_Demus1953_Var02.txt" decimal="," thousands=" " comma="1">
      <textFields count="3">
        <textField type="skip"/>
        <textField type="text"/>
        <textField type="skip"/>
      </textFields>
    </textPr>
  </connection>
  <connection id="218" xr16:uid="{00000000-0015-0000-FFFF-FFFFE6000000}" name="GV_Demus1953_Var03" type="6" refreshedVersion="4" background="1" saveData="1">
    <textPr codePage="850" sourceFile="C:\Users\p3039\Dropbox (PETAL)\Team-Ordner „PETAL“\Audio\Bach_Goldberg_Variationen\Goldberg - Demus 1953\_data\GV_Demus1953_Var03.txt" decimal="," thousands=" " comma="1">
      <textFields count="3">
        <textField type="skip"/>
        <textField type="text"/>
        <textField type="skip"/>
      </textFields>
    </textPr>
  </connection>
  <connection id="219" xr16:uid="{00000000-0015-0000-FFFF-FFFFE7000000}" name="GV_Demus1953_Var04" type="6" refreshedVersion="4" background="1" saveData="1">
    <textPr codePage="850" sourceFile="C:\Users\p3039\Dropbox (PETAL)\Team-Ordner „PETAL“\Audio\Bach_Goldberg_Variationen\Goldberg - Demus 1953\_data\GV_Demus1953_Var04.txt" decimal="," thousands=" " comma="1">
      <textFields count="3">
        <textField type="skip"/>
        <textField type="text"/>
        <textField type="skip"/>
      </textFields>
    </textPr>
  </connection>
  <connection id="220" xr16:uid="{00000000-0015-0000-FFFF-FFFFE8000000}" name="GV_Demus1953_Var05" type="6" refreshedVersion="4" background="1" saveData="1">
    <textPr codePage="850" sourceFile="C:\Users\p3039\Dropbox (PETAL)\Team-Ordner „PETAL“\Audio\Bach_Goldberg_Variationen\Goldberg - Demus 1953\_data\GV_Demus1953_Var05.txt" decimal="," thousands=" " comma="1">
      <textFields count="3">
        <textField type="skip"/>
        <textField type="text"/>
        <textField type="skip"/>
      </textFields>
    </textPr>
  </connection>
  <connection id="221" xr16:uid="{00000000-0015-0000-FFFF-FFFFE9000000}" name="GV_Demus1953_Var06" type="6" refreshedVersion="4" background="1" saveData="1">
    <textPr codePage="850" sourceFile="C:\Users\p3039\Dropbox (PETAL)\Team-Ordner „PETAL“\Audio\Bach_Goldberg_Variationen\Goldberg - Demus 1953\_data\GV_Demus1953_Var06.txt" decimal="," thousands=" " comma="1">
      <textFields count="3">
        <textField type="skip"/>
        <textField type="text"/>
        <textField type="skip"/>
      </textFields>
    </textPr>
  </connection>
  <connection id="222" xr16:uid="{00000000-0015-0000-FFFF-FFFFEA000000}" name="GV_Demus1953_Var07" type="6" refreshedVersion="4" background="1" saveData="1">
    <textPr codePage="850" sourceFile="C:\Users\p3039\Dropbox (PETAL)\Team-Ordner „PETAL“\Audio\Bach_Goldberg_Variationen\Goldberg - Demus 1953\_data\GV_Demus1953_Var07.txt" decimal="," thousands=" " comma="1">
      <textFields count="3">
        <textField type="skip"/>
        <textField type="text"/>
        <textField type="skip"/>
      </textFields>
    </textPr>
  </connection>
  <connection id="223" xr16:uid="{00000000-0015-0000-FFFF-FFFFEB000000}" name="GV_Demus1953_Var08" type="6" refreshedVersion="4" background="1" saveData="1">
    <textPr codePage="850" sourceFile="C:\Users\p3039\Dropbox (PETAL)\Team-Ordner „PETAL“\Audio\Bach_Goldberg_Variationen\Goldberg - Demus 1953\_data\GV_Demus1953_Var08.txt" decimal="," thousands=" " comma="1">
      <textFields count="3">
        <textField type="skip"/>
        <textField type="text"/>
        <textField type="skip"/>
      </textFields>
    </textPr>
  </connection>
  <connection id="224" xr16:uid="{00000000-0015-0000-FFFF-FFFFEC000000}" name="GV_Demus1953_Var09" type="6" refreshedVersion="4" background="1" saveData="1">
    <textPr codePage="850" sourceFile="C:\Users\p3039\Dropbox (PETAL)\Team-Ordner „PETAL“\Audio\Bach_Goldberg_Variationen\Goldberg - Demus 1953\_data\GV_Demus1953_Var09.txt" decimal="," thousands=" " comma="1">
      <textFields count="3">
        <textField type="skip"/>
        <textField type="text"/>
        <textField type="skip"/>
      </textFields>
    </textPr>
  </connection>
  <connection id="225" xr16:uid="{00000000-0015-0000-FFFF-FFFFED000000}" name="GV_Demus1953_Var10" type="6" refreshedVersion="4" background="1" saveData="1">
    <textPr codePage="850" sourceFile="C:\Users\p3039\Dropbox (PETAL)\Team-Ordner „PETAL“\Audio\Bach_Goldberg_Variationen\Goldberg - Demus 1953\_data\GV_Demus1953_Var10.txt" decimal="," thousands=" " comma="1">
      <textFields count="3">
        <textField type="skip"/>
        <textField type="text"/>
        <textField type="skip"/>
      </textFields>
    </textPr>
  </connection>
  <connection id="226" xr16:uid="{00000000-0015-0000-FFFF-FFFFEE000000}" name="GV_Demus1953_Var11" type="6" refreshedVersion="4" background="1" saveData="1">
    <textPr codePage="850" sourceFile="C:\Users\p3039\Dropbox (PETAL)\Team-Ordner „PETAL“\Audio\Bach_Goldberg_Variationen\Goldberg - Demus 1953\_data\GV_Demus1953_Var11.txt" decimal="," thousands=" " comma="1">
      <textFields count="3">
        <textField type="skip"/>
        <textField type="text"/>
        <textField type="skip"/>
      </textFields>
    </textPr>
  </connection>
  <connection id="227" xr16:uid="{00000000-0015-0000-FFFF-FFFFEF000000}" name="GV_Demus1953_Var12" type="6" refreshedVersion="4" background="1" saveData="1">
    <textPr codePage="850" sourceFile="C:\Users\p3039\Dropbox (PETAL)\Team-Ordner „PETAL“\Audio\Bach_Goldberg_Variationen\Goldberg - Demus 1953\_data\GV_Demus1953_Var12.txt" decimal="," thousands=" " comma="1">
      <textFields count="3">
        <textField type="skip"/>
        <textField type="text"/>
        <textField type="skip"/>
      </textFields>
    </textPr>
  </connection>
  <connection id="228" xr16:uid="{00000000-0015-0000-FFFF-FFFFF0000000}" name="GV_Demus1953_Var13" type="6" refreshedVersion="4" background="1" saveData="1">
    <textPr codePage="850" sourceFile="C:\Users\p3039\Dropbox (PETAL)\Team-Ordner „PETAL“\Audio\Bach_Goldberg_Variationen\Goldberg - Demus 1953\_data\GV_Demus1953_Var13.txt" decimal="," thousands=" " comma="1">
      <textFields count="3">
        <textField type="skip"/>
        <textField type="text"/>
        <textField type="skip"/>
      </textFields>
    </textPr>
  </connection>
  <connection id="229" xr16:uid="{00000000-0015-0000-FFFF-FFFFF2000000}" name="GV_Demus1953_Var14" type="6" refreshedVersion="4" background="1" saveData="1">
    <textPr codePage="850" sourceFile="C:\Users\p3039\Dropbox (PETAL)\Team-Ordner „PETAL“\Audio\Bach_Goldberg_Variationen\Goldberg - Demus 1953\_data\GV_Demus1953_Var14.txt" decimal="," thousands=" " comma="1">
      <textFields count="3">
        <textField type="skip"/>
        <textField type="text"/>
        <textField type="skip"/>
      </textFields>
    </textPr>
  </connection>
  <connection id="230" xr16:uid="{00000000-0015-0000-FFFF-FFFFF4000000}" name="GV_Demus1953_Var15" type="6" refreshedVersion="4" background="1" saveData="1">
    <textPr codePage="850" sourceFile="C:\Users\p3039\Dropbox (PETAL)\Team-Ordner „PETAL“\Audio\Bach_Goldberg_Variationen\Goldberg - Demus 1953\_data\GV_Demus1953_Var15.txt" decimal="," thousands=" " comma="1">
      <textFields count="3">
        <textField type="skip"/>
        <textField type="text"/>
        <textField type="skip"/>
      </textFields>
    </textPr>
  </connection>
  <connection id="231" xr16:uid="{00000000-0015-0000-FFFF-FFFFF6000000}" name="GV_Demus1953_Var16" type="6" refreshedVersion="4" background="1" saveData="1">
    <textPr codePage="850" sourceFile="C:\Users\p3039\Dropbox (PETAL)\Team-Ordner „PETAL“\Audio\Bach_Goldberg_Variationen\Goldberg - Demus 1953\_data\GV_Demus1953_Var16.txt" decimal="," thousands=" " comma="1">
      <textFields count="3">
        <textField type="skip"/>
        <textField type="text"/>
        <textField type="skip"/>
      </textFields>
    </textPr>
  </connection>
  <connection id="232" xr16:uid="{00000000-0015-0000-FFFF-FFFFF8000000}" name="GV_Demus1953_Var17" type="6" refreshedVersion="4" background="1" saveData="1">
    <textPr codePage="850" sourceFile="C:\Users\p3039\Dropbox (PETAL)\Team-Ordner „PETAL“\Audio\Bach_Goldberg_Variationen\Goldberg - Demus 1953\_data\GV_Demus1953_Var17.txt" decimal="," thousands=" " comma="1">
      <textFields count="3">
        <textField type="skip"/>
        <textField type="text"/>
        <textField type="skip"/>
      </textFields>
    </textPr>
  </connection>
  <connection id="233" xr16:uid="{00000000-0015-0000-FFFF-FFFFF9000000}" name="GV_Demus1953_Var18" type="6" refreshedVersion="4" background="1" saveData="1">
    <textPr codePage="850" sourceFile="C:\Users\p3039\Dropbox (PETAL)\Team-Ordner „PETAL“\Audio\Bach_Goldberg_Variationen\Goldberg - Demus 1953\_data\GV_Demus1953_Var18.txt" decimal="," thousands=" " comma="1">
      <textFields count="3">
        <textField type="skip"/>
        <textField type="text"/>
        <textField type="skip"/>
      </textFields>
    </textPr>
  </connection>
  <connection id="234" xr16:uid="{00000000-0015-0000-FFFF-FFFFFA000000}" name="GV_Demus1953_Var19" type="6" refreshedVersion="4" background="1" saveData="1">
    <textPr codePage="850" sourceFile="C:\Users\p3039\Dropbox (PETAL)\Team-Ordner „PETAL“\Audio\Bach_Goldberg_Variationen\Goldberg - Demus 1953\_data\GV_Demus1953_Var19.txt" decimal="," thousands=" " comma="1">
      <textFields count="3">
        <textField type="skip"/>
        <textField type="text"/>
        <textField type="skip"/>
      </textFields>
    </textPr>
  </connection>
  <connection id="235" xr16:uid="{00000000-0015-0000-FFFF-FFFFFB000000}" name="GV_Demus1953_Var20" type="6" refreshedVersion="4" background="1" saveData="1">
    <textPr codePage="850" sourceFile="C:\Users\p3039\Dropbox (PETAL)\Team-Ordner „PETAL“\Audio\Bach_Goldberg_Variationen\Goldberg - Demus 1953\_data\GV_Demus1953_Var20.txt" decimal="," thousands=" " comma="1">
      <textFields count="3">
        <textField type="skip"/>
        <textField type="text"/>
        <textField type="skip"/>
      </textFields>
    </textPr>
  </connection>
  <connection id="236" xr16:uid="{00000000-0015-0000-FFFF-FFFFFC000000}" name="GV_Demus1953_Var21" type="6" refreshedVersion="4" background="1" saveData="1">
    <textPr codePage="850" sourceFile="C:\Users\p3039\Dropbox (PETAL)\Team-Ordner „PETAL“\Audio\Bach_Goldberg_Variationen\Goldberg - Demus 1953\_data\GV_Demus1953_Var21.txt" decimal="," thousands=" " comma="1">
      <textFields count="3">
        <textField type="skip"/>
        <textField type="text"/>
        <textField type="skip"/>
      </textFields>
    </textPr>
  </connection>
  <connection id="237" xr16:uid="{00000000-0015-0000-FFFF-FFFFFD000000}" name="GV_Demus1953_Var22" type="6" refreshedVersion="4" background="1" saveData="1">
    <textPr codePage="850" sourceFile="C:\Users\p3039\Dropbox (PETAL)\Team-Ordner „PETAL“\Audio\Bach_Goldberg_Variationen\Goldberg - Demus 1953\_data\GV_Demus1953_Var22.txt" decimal="," thousands=" " comma="1">
      <textFields count="3">
        <textField type="skip"/>
        <textField type="text"/>
        <textField type="skip"/>
      </textFields>
    </textPr>
  </connection>
  <connection id="238" xr16:uid="{00000000-0015-0000-FFFF-FFFFFE000000}" name="GV_Demus1953_Var23" type="6" refreshedVersion="4" background="1" saveData="1">
    <textPr codePage="850" sourceFile="C:\Users\p3039\Dropbox (PETAL)\Team-Ordner „PETAL“\Audio\Bach_Goldberg_Variationen\Goldberg - Demus 1953\_data\GV_Demus1953_Var23.txt" decimal="," thousands=" " comma="1">
      <textFields count="3">
        <textField type="skip"/>
        <textField type="text"/>
        <textField type="skip"/>
      </textFields>
    </textPr>
  </connection>
  <connection id="239" xr16:uid="{00000000-0015-0000-FFFF-FFFFFF000000}" name="GV_Demus1953_Var24" type="6" refreshedVersion="4" background="1" saveData="1">
    <textPr codePage="850" sourceFile="C:\Users\p3039\Dropbox (PETAL)\Team-Ordner „PETAL“\Audio\Bach_Goldberg_Variationen\Goldberg - Demus 1953\_data\GV_Demus1953_Var24.txt" decimal="," thousands=" " comma="1">
      <textFields count="3">
        <textField type="skip"/>
        <textField type="text"/>
        <textField type="skip"/>
      </textFields>
    </textPr>
  </connection>
  <connection id="240" xr16:uid="{00000000-0015-0000-FFFF-FFFF00010000}" name="GV_Demus1953_Var25" type="6" refreshedVersion="4" background="1" saveData="1">
    <textPr codePage="850" sourceFile="C:\Users\p3039\Dropbox (PETAL)\Team-Ordner „PETAL“\Audio\Bach_Goldberg_Variationen\Goldberg - Demus 1953\_data\GV_Demus1953_Var25.txt" decimal="," thousands=" " comma="1">
      <textFields count="3">
        <textField type="skip"/>
        <textField type="text"/>
        <textField type="skip"/>
      </textFields>
    </textPr>
  </connection>
  <connection id="241" xr16:uid="{00000000-0015-0000-FFFF-FFFF01010000}" name="GV_Demus1953_Var26" type="6" refreshedVersion="4" background="1" saveData="1">
    <textPr codePage="850" sourceFile="C:\Users\p3039\Dropbox (PETAL)\Team-Ordner „PETAL“\Audio\Bach_Goldberg_Variationen\Goldberg - Demus 1953\_data\GV_Demus1953_Var26.txt" decimal="," thousands=" " comma="1">
      <textFields count="3">
        <textField type="skip"/>
        <textField type="text"/>
        <textField type="skip"/>
      </textFields>
    </textPr>
  </connection>
  <connection id="242" xr16:uid="{00000000-0015-0000-FFFF-FFFF02010000}" name="GV_Demus1953_Var27" type="6" refreshedVersion="4" background="1" saveData="1">
    <textPr codePage="850" sourceFile="C:\Users\p3039\Dropbox (PETAL)\Team-Ordner „PETAL“\Audio\Bach_Goldberg_Variationen\Goldberg - Demus 1953\_data\GV_Demus1953_Var27.txt" decimal="," thousands=" " comma="1">
      <textFields count="3">
        <textField type="skip"/>
        <textField type="text"/>
        <textField type="skip"/>
      </textFields>
    </textPr>
  </connection>
  <connection id="243" xr16:uid="{00000000-0015-0000-FFFF-FFFF03010000}" name="GV_Demus1953_Var28" type="6" refreshedVersion="4" background="1" saveData="1">
    <textPr codePage="850" sourceFile="C:\Users\p3039\Dropbox (PETAL)\Team-Ordner „PETAL“\Audio\Bach_Goldberg_Variationen\Goldberg - Demus 1953\_data\GV_Demus1953_Var28.txt" decimal="," thousands=" " comma="1">
      <textFields count="3">
        <textField/>
        <textField type="text"/>
        <textField type="skip"/>
      </textFields>
    </textPr>
  </connection>
  <connection id="244" xr16:uid="{00000000-0015-0000-FFFF-FFFF04010000}" name="GV_Demus1953_Var281" type="6" refreshedVersion="4" background="1" saveData="1">
    <textPr codePage="850" sourceFile="C:\Users\p3039\Dropbox (PETAL)\Team-Ordner „PETAL“\Audio\Bach_Goldberg_Variationen\Goldberg - Demus 1953\_data\GV_Demus1953_Var28.txt" decimal="," thousands=" " comma="1">
      <textFields count="3">
        <textField type="skip"/>
        <textField type="text"/>
        <textField type="skip"/>
      </textFields>
    </textPr>
  </connection>
  <connection id="245" xr16:uid="{00000000-0015-0000-FFFF-FFFF05010000}" name="GV_Demus1953_Var29" type="6" refreshedVersion="4" background="1" saveData="1">
    <textPr codePage="850" sourceFile="C:\Users\p3039\Dropbox (PETAL)\Team-Ordner „PETAL“\Audio\Bach_Goldberg_Variationen\Goldberg - Demus 1953\_data\GV_Demus1953_Var29.txt" decimal="," thousands=" " comma="1">
      <textFields count="3">
        <textField type="skip"/>
        <textField type="text"/>
        <textField type="skip"/>
      </textFields>
    </textPr>
  </connection>
  <connection id="246" xr16:uid="{00000000-0015-0000-FFFF-FFFF06010000}" name="GV_Demus1953_Var30" type="6" refreshedVersion="4" background="1" saveData="1">
    <textPr codePage="850" sourceFile="C:\Users\p3039\Dropbox (PETAL)\Team-Ordner „PETAL“\Audio\Bach_Goldberg_Variationen\Goldberg - Demus 1953\_data\GV_Demus1953_Var30.txt" decimal="," thousands=" " comma="1">
      <textFields count="3">
        <textField type="skip"/>
        <textField type="text"/>
        <textField type="skip"/>
      </textFields>
    </textPr>
  </connection>
  <connection id="247" xr16:uid="{00000000-0015-0000-FFFF-FFFF07010000}" name="GV_Denk2013_Aria1" type="6" refreshedVersion="4" background="1" saveData="1">
    <textPr codePage="850" sourceFile="C:\Users\p3039\Dropbox (PETAL)\Team-Ordner „PETAL“\Audio\Bach_Goldberg_Variationen\Goldberg - Denk 2013\_data\GV_Denk2013_Aria1.txt" decimal="," thousands=" " comma="1">
      <textFields count="3">
        <textField type="skip"/>
        <textField type="text"/>
        <textField type="skip"/>
      </textFields>
    </textPr>
  </connection>
  <connection id="248" xr16:uid="{00000000-0015-0000-FFFF-FFFF08010000}" name="GV_Denk2013_Aria2" type="6" refreshedVersion="4" background="1" saveData="1">
    <textPr codePage="850" sourceFile="C:\Users\p3039\Dropbox (PETAL)\Team-Ordner „PETAL“\Audio\Bach_Goldberg_Variationen\Goldberg - Denk 2013\_data\GV_Denk2013_Aria2.txt" decimal="," thousands=" " comma="1">
      <textFields count="3">
        <textField type="skip"/>
        <textField type="text"/>
        <textField type="skip"/>
      </textFields>
    </textPr>
  </connection>
  <connection id="249" xr16:uid="{00000000-0015-0000-FFFF-FFFF09010000}" name="GV_Denk2013_Var01" type="6" refreshedVersion="4" background="1" saveData="1">
    <textPr codePage="850" sourceFile="C:\Users\p3039\Dropbox (PETAL)\Team-Ordner „PETAL“\Audio\Bach_Goldberg_Variationen\Goldberg - Denk 2013\_data\GV_Denk2013_Var01.txt" decimal="," thousands=" " comma="1">
      <textFields count="3">
        <textField type="skip"/>
        <textField type="text"/>
        <textField type="skip"/>
      </textFields>
    </textPr>
  </connection>
  <connection id="250" xr16:uid="{00000000-0015-0000-FFFF-FFFF0A010000}" name="GV_Denk2013_Var02" type="6" refreshedVersion="4" background="1" saveData="1">
    <textPr codePage="850" sourceFile="C:\Users\p3039\Dropbox (PETAL)\Team-Ordner „PETAL“\Audio\Bach_Goldberg_Variationen\Goldberg - Denk 2013\_data\GV_Denk2013_Var02.txt" decimal="," thousands=" " comma="1">
      <textFields count="3">
        <textField type="skip"/>
        <textField/>
        <textField type="skip"/>
      </textFields>
    </textPr>
  </connection>
  <connection id="251" xr16:uid="{00000000-0015-0000-FFFF-FFFF0B010000}" name="GV_Denk2013_Var03" type="6" refreshedVersion="4" background="1" saveData="1">
    <textPr codePage="850" sourceFile="C:\Users\p3039\Dropbox (PETAL)\Team-Ordner „PETAL“\Audio\Bach_Goldberg_Variationen\Goldberg - Denk 2013\_data\GV_Denk2013_Var03.txt" decimal="," thousands=" " comma="1">
      <textFields count="3">
        <textField type="skip"/>
        <textField type="text"/>
        <textField type="skip"/>
      </textFields>
    </textPr>
  </connection>
  <connection id="252" xr16:uid="{00000000-0015-0000-FFFF-FFFF0C010000}" name="GV_Denk2013_Var04" type="6" refreshedVersion="4" background="1" saveData="1">
    <textPr codePage="850" sourceFile="C:\Users\p3039\Dropbox (PETAL)\Team-Ordner „PETAL“\Audio\Bach_Goldberg_Variationen\Goldberg - Denk 2013\_data\GV_Denk2013_Var04.txt" decimal="," thousands=" " comma="1">
      <textFields count="3">
        <textField type="skip"/>
        <textField type="text"/>
        <textField type="skip"/>
      </textFields>
    </textPr>
  </connection>
  <connection id="253" xr16:uid="{00000000-0015-0000-FFFF-FFFF0D010000}" name="GV_Denk2013_Var05" type="6" refreshedVersion="4" background="1" saveData="1">
    <textPr codePage="850" sourceFile="C:\Users\p3039\Dropbox (PETAL)\Team-Ordner „PETAL“\Audio\Bach_Goldberg_Variationen\Goldberg - Denk 2013\_data\GV_Denk2013_Var05.txt" decimal="," thousands=" " comma="1">
      <textFields count="3">
        <textField type="skip"/>
        <textField type="text"/>
        <textField type="skip"/>
      </textFields>
    </textPr>
  </connection>
  <connection id="254" xr16:uid="{00000000-0015-0000-FFFF-FFFF0E010000}" name="GV_Denk2013_Var06" type="6" refreshedVersion="4" background="1" saveData="1">
    <textPr codePage="850" sourceFile="C:\Users\p3039\Dropbox (PETAL)\Team-Ordner „PETAL“\Audio\Bach_Goldberg_Variationen\Goldberg - Denk 2013\_data\GV_Denk2013_Var06.txt" decimal="," thousands=" " comma="1">
      <textFields count="3">
        <textField type="skip"/>
        <textField type="text"/>
        <textField type="skip"/>
      </textFields>
    </textPr>
  </connection>
  <connection id="255" xr16:uid="{00000000-0015-0000-FFFF-FFFF0F010000}" name="GV_Denk2013_Var07" type="6" refreshedVersion="4" background="1" saveData="1">
    <textPr codePage="850" sourceFile="C:\Users\p3039\Dropbox (PETAL)\Team-Ordner „PETAL“\Audio\Bach_Goldberg_Variationen\Goldberg - Denk 2013\_data\GV_Denk2013_Var07.txt" decimal="," thousands=" " comma="1">
      <textFields count="3">
        <textField type="skip"/>
        <textField type="text"/>
        <textField type="skip"/>
      </textFields>
    </textPr>
  </connection>
  <connection id="256" xr16:uid="{00000000-0015-0000-FFFF-FFFF10010000}" name="GV_Denk2013_Var08" type="6" refreshedVersion="4" background="1" saveData="1">
    <textPr codePage="850" sourceFile="C:\Users\p3039\Dropbox (PETAL)\Team-Ordner „PETAL“\Audio\Bach_Goldberg_Variationen\Goldberg - Denk 2013\_data\GV_Denk2013_Var08.txt" decimal="," thousands=" " comma="1">
      <textFields count="3">
        <textField type="skip"/>
        <textField type="text"/>
        <textField type="skip"/>
      </textFields>
    </textPr>
  </connection>
  <connection id="257" xr16:uid="{00000000-0015-0000-FFFF-FFFF11010000}" name="GV_Denk2013_Var09" type="6" refreshedVersion="4" background="1" saveData="1">
    <textPr codePage="850" sourceFile="C:\Users\p3039\Dropbox (PETAL)\Team-Ordner „PETAL“\Audio\Bach_Goldberg_Variationen\Goldberg - Denk 2013\_data\GV_Denk2013_Var09.txt" decimal="," thousands=" " comma="1">
      <textFields count="3">
        <textField type="skip"/>
        <textField type="text"/>
        <textField type="skip"/>
      </textFields>
    </textPr>
  </connection>
  <connection id="258" xr16:uid="{00000000-0015-0000-FFFF-FFFF12010000}" name="GV_Denk2013_Var10" type="6" refreshedVersion="4" background="1" saveData="1">
    <textPr codePage="850" sourceFile="C:\Users\p3039\Dropbox (PETAL)\Team-Ordner „PETAL“\Audio\Bach_Goldberg_Variationen\Goldberg - Denk 2013\_data\GV_Denk2013_Var10.txt" decimal="," thousands=" " comma="1">
      <textFields count="3">
        <textField type="skip"/>
        <textField type="text"/>
        <textField type="skip"/>
      </textFields>
    </textPr>
  </connection>
  <connection id="259" xr16:uid="{00000000-0015-0000-FFFF-FFFF14010000}" name="GV_Denk2013_Var111" type="6" refreshedVersion="4" background="1" saveData="1">
    <textPr codePage="850" sourceFile="C:\Users\p3039\Dropbox (PETAL)\Team-Ordner „PETAL“\Audio\Bach_Goldberg_Variationen\Goldberg - Denk 2013\_data\GV_Denk2013_Var11.txt" decimal="," thousands=" " comma="1">
      <textFields count="3">
        <textField type="skip"/>
        <textField type="text"/>
        <textField type="skip"/>
      </textFields>
    </textPr>
  </connection>
  <connection id="260" xr16:uid="{00000000-0015-0000-FFFF-FFFF15010000}" name="GV_Denk2013_Var12" type="6" refreshedVersion="4" background="1" saveData="1">
    <textPr codePage="850" sourceFile="C:\Users\p3039\Dropbox (PETAL)\Team-Ordner „PETAL“\Audio\Bach_Goldberg_Variationen\Goldberg - Denk 2013\_data\GV_Denk2013_Var12.txt" decimal="," thousands=" " comma="1">
      <textFields count="3">
        <textField type="skip"/>
        <textField type="text"/>
        <textField type="skip"/>
      </textFields>
    </textPr>
  </connection>
  <connection id="261" xr16:uid="{00000000-0015-0000-FFFF-FFFF16010000}" name="GV_Denk2013_Var13" type="6" refreshedVersion="4" background="1" saveData="1">
    <textPr codePage="850" sourceFile="C:\Users\p3039\Dropbox (PETAL)\Team-Ordner „PETAL“\Audio\Bach_Goldberg_Variationen\Goldberg - Denk 2013\_data\GV_Denk2013_Var13.txt" decimal="," thousands=" " comma="1">
      <textFields count="3">
        <textField type="skip"/>
        <textField type="text"/>
        <textField type="skip"/>
      </textFields>
    </textPr>
  </connection>
  <connection id="262" xr16:uid="{00000000-0015-0000-FFFF-FFFF17010000}" name="GV_Denk2013_Var14" type="6" refreshedVersion="4" background="1" saveData="1">
    <textPr codePage="850" sourceFile="C:\Users\p3039\Dropbox (PETAL)\Team-Ordner „PETAL“\Audio\Bach_Goldberg_Variationen\Goldberg - Denk 2013\_data\GV_Denk2013_Var14.txt" decimal="," thousands=" " comma="1">
      <textFields count="3">
        <textField type="skip"/>
        <textField type="text"/>
        <textField type="skip"/>
      </textFields>
    </textPr>
  </connection>
  <connection id="263" xr16:uid="{00000000-0015-0000-FFFF-FFFF18010000}" name="GV_Denk2013_Var15" type="6" refreshedVersion="4" background="1" saveData="1">
    <textPr codePage="850" sourceFile="C:\Users\p3039\Dropbox (PETAL)\Team-Ordner „PETAL“\Audio\Bach_Goldberg_Variationen\Goldberg - Denk 2013\_data\GV_Denk2013_Var15.txt" decimal="," thousands=" " comma="1">
      <textFields count="3">
        <textField type="skip"/>
        <textField type="text"/>
        <textField type="skip"/>
      </textFields>
    </textPr>
  </connection>
  <connection id="264" xr16:uid="{00000000-0015-0000-FFFF-FFFF19010000}" name="GV_Denk2013_Var16" type="6" refreshedVersion="4" background="1" saveData="1">
    <textPr codePage="850" sourceFile="C:\Users\p3039\Dropbox (PETAL)\Team-Ordner „PETAL“\Audio\Bach_Goldberg_Variationen\Goldberg - Denk 2013\_data\GV_Denk2013_Var16.txt" decimal="," thousands=" " comma="1">
      <textFields count="3">
        <textField type="skip"/>
        <textField type="text"/>
        <textField type="skip"/>
      </textFields>
    </textPr>
  </connection>
  <connection id="265" xr16:uid="{00000000-0015-0000-FFFF-FFFF1A010000}" name="GV_Denk2013_Var17" type="6" refreshedVersion="4" background="1" saveData="1">
    <textPr codePage="850" sourceFile="C:\Users\p3039\Dropbox (PETAL)\Team-Ordner „PETAL“\Audio\Bach_Goldberg_Variationen\Goldberg - Denk 2013\_data\GV_Denk2013_Var17.txt" decimal="," thousands=" " comma="1">
      <textFields count="3">
        <textField type="skip"/>
        <textField type="text"/>
        <textField type="skip"/>
      </textFields>
    </textPr>
  </connection>
  <connection id="266" xr16:uid="{00000000-0015-0000-FFFF-FFFF1B010000}" name="GV_Denk2013_Var18" type="6" refreshedVersion="4" background="1" saveData="1">
    <textPr codePage="850" sourceFile="C:\Users\p3039\Dropbox (PETAL)\Team-Ordner „PETAL“\Audio\Bach_Goldberg_Variationen\Goldberg - Denk 2013\_data\GV_Denk2013_Var18.txt" decimal="," thousands=" " comma="1">
      <textFields count="3">
        <textField type="skip"/>
        <textField type="text"/>
        <textField type="skip"/>
      </textFields>
    </textPr>
  </connection>
  <connection id="267" xr16:uid="{00000000-0015-0000-FFFF-FFFF1C010000}" name="GV_Denk2013_Var19" type="6" refreshedVersion="4" background="1" saveData="1">
    <textPr codePage="850" sourceFile="C:\Users\p3039\Dropbox (PETAL)\Team-Ordner „PETAL“\Audio\Bach_Goldberg_Variationen\Goldberg - Denk 2013\_data\GV_Denk2013_Var19.txt" decimal="," thousands=" " comma="1">
      <textFields count="3">
        <textField type="skip"/>
        <textField type="text"/>
        <textField type="skip"/>
      </textFields>
    </textPr>
  </connection>
  <connection id="268" xr16:uid="{00000000-0015-0000-FFFF-FFFF1D010000}" name="GV_Denk2013_Var20" type="6" refreshedVersion="4" background="1" saveData="1">
    <textPr codePage="850" sourceFile="C:\Users\p3039\Dropbox (PETAL)\Team-Ordner „PETAL“\Audio\Bach_Goldberg_Variationen\Goldberg - Denk 2013\_data\GV_Denk2013_Var20.txt" decimal="," thousands=" " comma="1">
      <textFields count="3">
        <textField type="skip"/>
        <textField type="text"/>
        <textField type="skip"/>
      </textFields>
    </textPr>
  </connection>
  <connection id="269" xr16:uid="{00000000-0015-0000-FFFF-FFFF1E010000}" name="GV_Denk2013_Var21" type="6" refreshedVersion="4" background="1" saveData="1">
    <textPr codePage="850" sourceFile="C:\Users\p3039\Dropbox (PETAL)\Team-Ordner „PETAL“\Audio\Bach_Goldberg_Variationen\Goldberg - Denk 2013\_data\GV_Denk2013_Var21.txt" decimal="," thousands=" " comma="1">
      <textFields count="3">
        <textField type="skip"/>
        <textField type="text"/>
        <textField type="skip"/>
      </textFields>
    </textPr>
  </connection>
  <connection id="270" xr16:uid="{00000000-0015-0000-FFFF-FFFF1F010000}" name="GV_Denk2013_Var22" type="6" refreshedVersion="4" background="1" saveData="1">
    <textPr codePage="850" sourceFile="C:\Users\p3039\Dropbox (PETAL)\Team-Ordner „PETAL“\Audio\Bach_Goldberg_Variationen\Goldberg - Denk 2013\_data\GV_Denk2013_Var22.txt" decimal="," thousands=" " comma="1">
      <textFields count="3">
        <textField type="skip"/>
        <textField type="text"/>
        <textField type="skip"/>
      </textFields>
    </textPr>
  </connection>
  <connection id="271" xr16:uid="{00000000-0015-0000-FFFF-FFFF20010000}" name="GV_Denk2013_Var23" type="6" refreshedVersion="4" background="1" saveData="1">
    <textPr codePage="850" sourceFile="C:\Users\p3039\Dropbox (PETAL)\Team-Ordner „PETAL“\Audio\Bach_Goldberg_Variationen\Goldberg - Denk 2013\_data\GV_Denk2013_Var23.txt" decimal="," thousands=" " comma="1">
      <textFields count="3">
        <textField type="skip"/>
        <textField type="text"/>
        <textField type="skip"/>
      </textFields>
    </textPr>
  </connection>
  <connection id="272" xr16:uid="{00000000-0015-0000-FFFF-FFFF21010000}" name="GV_Denk2013_Var24" type="6" refreshedVersion="4" background="1" saveData="1">
    <textPr codePage="850" sourceFile="C:\Users\p3039\Dropbox (PETAL)\Team-Ordner „PETAL“\Audio\Bach_Goldberg_Variationen\Goldberg - Denk 2013\_data\GV_Denk2013_Var24.txt" decimal="," thousands=" " comma="1">
      <textFields count="3">
        <textField type="skip"/>
        <textField type="text"/>
        <textField type="skip"/>
      </textFields>
    </textPr>
  </connection>
  <connection id="273" xr16:uid="{00000000-0015-0000-FFFF-FFFF22010000}" name="GV_Denk2013_Var25" type="6" refreshedVersion="4" background="1" saveData="1">
    <textPr codePage="850" sourceFile="C:\Users\p3039\Dropbox (PETAL)\Team-Ordner „PETAL“\Audio\Bach_Goldberg_Variationen\Goldberg - Denk 2013\_data\GV_Denk2013_Var25.txt" decimal="," thousands=" " comma="1">
      <textFields count="3">
        <textField type="skip"/>
        <textField type="text"/>
        <textField type="skip"/>
      </textFields>
    </textPr>
  </connection>
  <connection id="274" xr16:uid="{00000000-0015-0000-FFFF-FFFF23010000}" name="GV_Denk2013_Var26" type="6" refreshedVersion="4" background="1" saveData="1">
    <textPr codePage="850" sourceFile="C:\Users\p3039\Dropbox (PETAL)\Team-Ordner „PETAL“\Audio\Bach_Goldberg_Variationen\Goldberg - Denk 2013\_data\GV_Denk2013_Var26.txt" decimal="," thousands=" " comma="1">
      <textFields count="3">
        <textField type="skip"/>
        <textField type="text"/>
        <textField type="skip"/>
      </textFields>
    </textPr>
  </connection>
  <connection id="275" xr16:uid="{00000000-0015-0000-FFFF-FFFF24010000}" name="GV_Denk2013_Var27" type="6" refreshedVersion="4" background="1" saveData="1">
    <textPr codePage="850" sourceFile="C:\Users\p3039\Dropbox (PETAL)\Team-Ordner „PETAL“\Audio\Bach_Goldberg_Variationen\Goldberg - Denk 2013\_data\GV_Denk2013_Var27.txt" decimal="," thousands=" " comma="1">
      <textFields count="3">
        <textField type="skip"/>
        <textField type="text"/>
        <textField type="skip"/>
      </textFields>
    </textPr>
  </connection>
  <connection id="276" xr16:uid="{00000000-0015-0000-FFFF-FFFF25010000}" name="GV_Denk2013_Var28" type="6" refreshedVersion="4" background="1" saveData="1">
    <textPr codePage="850" sourceFile="C:\Users\p3039\Dropbox (PETAL)\Team-Ordner „PETAL“\Audio\Bach_Goldberg_Variationen\Goldberg - Denk 2013\_data\GV_Denk2013_Var28.txt" decimal="," thousands=" " comma="1">
      <textFields count="3">
        <textField type="skip"/>
        <textField type="text"/>
        <textField type="skip"/>
      </textFields>
    </textPr>
  </connection>
  <connection id="277" xr16:uid="{00000000-0015-0000-FFFF-FFFF27010000}" name="GV_Denk2013_Var291" type="6" refreshedVersion="4" background="1" saveData="1">
    <textPr codePage="850" sourceFile="C:\Users\p3039\Dropbox (PETAL)\Team-Ordner „PETAL“\Audio\Bach_Goldberg_Variationen\Goldberg - Denk 2013\_data\GV_Denk2013_Var29.txt" decimal="," thousands=" " comma="1">
      <textFields count="3">
        <textField type="skip"/>
        <textField type="text"/>
        <textField type="skip"/>
      </textFields>
    </textPr>
  </connection>
  <connection id="278" xr16:uid="{00000000-0015-0000-FFFF-FFFF28010000}" name="GV_Denk2013_Var30" type="6" refreshedVersion="4" background="1" saveData="1">
    <textPr codePage="850" sourceFile="C:\Users\p3039\Dropbox (PETAL)\Team-Ordner „PETAL“\Audio\Bach_Goldberg_Variationen\Goldberg - Denk 2013\_data\GV_Denk2013_Var30.txt" decimal="," thousands=" " comma="1">
      <textFields count="3">
        <textField type="skip"/>
        <textField type="text"/>
        <textField type="skip"/>
      </textFields>
    </textPr>
  </connection>
  <connection id="279" xr16:uid="{00000000-0015-0000-FFFF-FFFF29010000}" name="GV_Dinnerstein2005_Aria1" type="6" refreshedVersion="4" background="1" saveData="1">
    <textPr codePage="850" sourceFile="C:\Users\p3039\Dropbox (PETAL)\Team-Ordner „PETAL“\Audio\Bach_Goldberg_Variationen\Goldberg - Dinnerstein (Steinway D 1903) 2005\_data\GV_Dinnerstein2005_Aria1.txt" decimal="," thousands=" " comma="1">
      <textFields count="3">
        <textField type="skip"/>
        <textField type="text"/>
        <textField type="skip"/>
      </textFields>
    </textPr>
  </connection>
  <connection id="280" xr16:uid="{00000000-0015-0000-FFFF-FFFF2A010000}" name="GV_Dinnerstein2005_Aria2" type="6" refreshedVersion="4" background="1" saveData="1">
    <textPr codePage="850" sourceFile="C:\Users\p3039\Dropbox (PETAL)\Team-Ordner „PETAL“\Audio\Bach_Goldberg_Variationen\Goldberg - Dinnerstein (Steinway D 1903) 2005\_data\GV_Dinnerstein2005_Aria2.txt" decimal="," thousands=" " comma="1">
      <textFields count="3">
        <textField type="skip"/>
        <textField type="text"/>
        <textField type="skip"/>
      </textFields>
    </textPr>
  </connection>
  <connection id="281" xr16:uid="{00000000-0015-0000-FFFF-FFFF2B010000}" name="GV_Dinnerstein2005_Var01" type="6" refreshedVersion="4" background="1" saveData="1">
    <textPr codePage="850" sourceFile="C:\Users\p3039\Dropbox (PETAL)\Team-Ordner „PETAL“\Audio\Bach_Goldberg_Variationen\Goldberg - Dinnerstein (Steinway D 1903) 2005\_data\GV_Dinnerstein2005_Var01.txt" decimal="," thousands=" " comma="1">
      <textFields count="3">
        <textField type="skip"/>
        <textField type="text"/>
        <textField type="skip"/>
      </textFields>
    </textPr>
  </connection>
  <connection id="282" xr16:uid="{00000000-0015-0000-FFFF-FFFF2C010000}" name="GV_Dinnerstein2005_Var02" type="6" refreshedVersion="4" background="1" saveData="1">
    <textPr codePage="850" sourceFile="C:\Users\p3039\Dropbox (PETAL)\Team-Ordner „PETAL“\Audio\Bach_Goldberg_Variationen\Goldberg - Dinnerstein (Steinway D 1903) 2005\_data\GV_Dinnerstein2005_Var02.txt" decimal="," thousands=" " comma="1">
      <textFields count="3">
        <textField type="skip"/>
        <textField type="text"/>
        <textField type="skip"/>
      </textFields>
    </textPr>
  </connection>
  <connection id="283" xr16:uid="{00000000-0015-0000-FFFF-FFFF2D010000}" name="GV_Dinnerstein2005_Var03" type="6" refreshedVersion="4" background="1" saveData="1">
    <textPr codePage="850" sourceFile="C:\Users\p3039\Dropbox (PETAL)\Team-Ordner „PETAL“\Audio\Bach_Goldberg_Variationen\Goldberg - Dinnerstein (Steinway D 1903) 2005\_data\GV_Dinnerstein2005_Var03.txt" decimal="," thousands=" " comma="1">
      <textFields count="3">
        <textField type="skip"/>
        <textField type="text"/>
        <textField type="skip"/>
      </textFields>
    </textPr>
  </connection>
  <connection id="284" xr16:uid="{00000000-0015-0000-FFFF-FFFF2E010000}" name="GV_Dinnerstein2005_Var04" type="6" refreshedVersion="4" background="1" saveData="1">
    <textPr codePage="850" sourceFile="C:\Users\p3039\Dropbox (PETAL)\Team-Ordner „PETAL“\Audio\Bach_Goldberg_Variationen\Goldberg - Dinnerstein (Steinway D 1903) 2005\_data\GV_Dinnerstein2005_Var04.txt" decimal="," thousands=" " comma="1">
      <textFields count="3">
        <textField type="skip"/>
        <textField type="text"/>
        <textField type="skip"/>
      </textFields>
    </textPr>
  </connection>
  <connection id="285" xr16:uid="{00000000-0015-0000-FFFF-FFFF2F010000}" name="GV_Dinnerstein2005_Var05" type="6" refreshedVersion="4" background="1" saveData="1">
    <textPr codePage="850" sourceFile="C:\Users\p3039\Dropbox (PETAL)\Team-Ordner „PETAL“\Audio\Bach_Goldberg_Variationen\Goldberg - Dinnerstein (Steinway D 1903) 2005\_data\GV_Dinnerstein2005_Var05.txt" decimal="," thousands=" " comma="1">
      <textFields count="3">
        <textField type="skip"/>
        <textField type="text"/>
        <textField type="skip"/>
      </textFields>
    </textPr>
  </connection>
  <connection id="286" xr16:uid="{00000000-0015-0000-FFFF-FFFF30010000}" name="GV_Dinnerstein2005_Var06" type="6" refreshedVersion="4" background="1" saveData="1">
    <textPr codePage="850" sourceFile="C:\Users\p3039\Dropbox (PETAL)\Team-Ordner „PETAL“\Audio\Bach_Goldberg_Variationen\Goldberg - Dinnerstein (Steinway D 1903) 2005\_data\GV_Dinnerstein2005_Var06.txt" decimal="," thousands=" " comma="1">
      <textFields count="3">
        <textField type="skip"/>
        <textField type="text"/>
        <textField type="skip"/>
      </textFields>
    </textPr>
  </connection>
  <connection id="287" xr16:uid="{00000000-0015-0000-FFFF-FFFF31010000}" name="GV_Dinnerstein2005_Var07" type="6" refreshedVersion="4" background="1" saveData="1">
    <textPr codePage="850" sourceFile="C:\Users\p3039\Dropbox (PETAL)\Team-Ordner „PETAL“\Audio\Bach_Goldberg_Variationen\Goldberg - Dinnerstein (Steinway D 1903) 2005\_data\GV_Dinnerstein2005_Var07.txt" decimal="," thousands=" " comma="1">
      <textFields count="3">
        <textField type="skip"/>
        <textField type="text"/>
        <textField type="skip"/>
      </textFields>
    </textPr>
  </connection>
  <connection id="288" xr16:uid="{00000000-0015-0000-FFFF-FFFF32010000}" name="GV_Dinnerstein2005_Var08" type="6" refreshedVersion="4" background="1" saveData="1">
    <textPr codePage="850" sourceFile="C:\Users\p3039\Dropbox (PETAL)\Team-Ordner „PETAL“\Audio\Bach_Goldberg_Variationen\Goldberg - Dinnerstein (Steinway D 1903) 2005\_data\GV_Dinnerstein2005_Var08.txt" decimal="," thousands=" " comma="1">
      <textFields count="3">
        <textField type="skip"/>
        <textField type="text"/>
        <textField type="skip"/>
      </textFields>
    </textPr>
  </connection>
  <connection id="289" xr16:uid="{00000000-0015-0000-FFFF-FFFF33010000}" name="GV_Dinnerstein2005_Var09" type="6" refreshedVersion="4" background="1" saveData="1">
    <textPr codePage="850" sourceFile="C:\Users\p3039\Dropbox (PETAL)\Team-Ordner „PETAL“\Audio\Bach_Goldberg_Variationen\Goldberg - Dinnerstein (Steinway D 1903) 2005\_data\GV_Dinnerstein2005_Var09.txt" decimal="," thousands=" " comma="1">
      <textFields count="3">
        <textField type="skip"/>
        <textField type="text"/>
        <textField type="skip"/>
      </textFields>
    </textPr>
  </connection>
  <connection id="290" xr16:uid="{00000000-0015-0000-FFFF-FFFF34010000}" name="GV_Dinnerstein2005_Var10" type="6" refreshedVersion="4" background="1" saveData="1">
    <textPr codePage="850" sourceFile="C:\Users\p3039\Dropbox (PETAL)\Team-Ordner „PETAL“\Audio\Bach_Goldberg_Variationen\Goldberg - Dinnerstein (Steinway D 1903) 2005\_data\GV_Dinnerstein2005_Var10.txt" decimal="," thousands=" " comma="1">
      <textFields count="3">
        <textField type="skip"/>
        <textField type="text"/>
        <textField type="skip"/>
      </textFields>
    </textPr>
  </connection>
  <connection id="291" xr16:uid="{00000000-0015-0000-FFFF-FFFF35010000}" name="GV_Dinnerstein2005_Var11" type="6" refreshedVersion="4" background="1" saveData="1">
    <textPr codePage="850" sourceFile="C:\Users\p3039\Dropbox (PETAL)\Team-Ordner „PETAL“\Audio\Bach_Goldberg_Variationen\Goldberg - Dinnerstein (Steinway D 1903) 2005\_data\GV_Dinnerstein2005_Var11.txt" decimal="," thousands=" " comma="1">
      <textFields count="3">
        <textField type="skip"/>
        <textField type="text"/>
        <textField type="skip"/>
      </textFields>
    </textPr>
  </connection>
  <connection id="292" xr16:uid="{00000000-0015-0000-FFFF-FFFF36010000}" name="GV_Dinnerstein2005_Var12" type="6" refreshedVersion="4" background="1" saveData="1">
    <textPr codePage="850" sourceFile="C:\Users\p3039\Dropbox (PETAL)\Team-Ordner „PETAL“\Audio\Bach_Goldberg_Variationen\Goldberg - Dinnerstein (Steinway D 1903) 2005\_data\GV_Dinnerstein2005_Var12.txt" decimal="," thousands=" " comma="1">
      <textFields count="3">
        <textField type="skip"/>
        <textField type="text"/>
        <textField type="skip"/>
      </textFields>
    </textPr>
  </connection>
  <connection id="293" xr16:uid="{00000000-0015-0000-FFFF-FFFF37010000}" name="GV_Dinnerstein2005_Var13" type="6" refreshedVersion="4" background="1" saveData="1">
    <textPr codePage="850" sourceFile="C:\Users\p3039\Dropbox (PETAL)\Team-Ordner „PETAL“\Audio\Bach_Goldberg_Variationen\Goldberg - Dinnerstein (Steinway D 1903) 2005\_data\GV_Dinnerstein2005_Var13.txt" decimal="," thousands=" " comma="1">
      <textFields count="3">
        <textField type="skip"/>
        <textField type="text"/>
        <textField type="skip"/>
      </textFields>
    </textPr>
  </connection>
  <connection id="294" xr16:uid="{00000000-0015-0000-FFFF-FFFF38010000}" name="GV_Dinnerstein2005_Var14" type="6" refreshedVersion="4" background="1" saveData="1">
    <textPr codePage="850" sourceFile="C:\Users\p3039\Dropbox (PETAL)\Team-Ordner „PETAL“\Audio\Bach_Goldberg_Variationen\Goldberg - Dinnerstein (Steinway D 1903) 2005\_data\GV_Dinnerstein2005_Var14.txt" decimal="," thousands=" " comma="1">
      <textFields count="3">
        <textField type="skip"/>
        <textField type="text"/>
        <textField type="skip"/>
      </textFields>
    </textPr>
  </connection>
  <connection id="295" xr16:uid="{00000000-0015-0000-FFFF-FFFF39010000}" name="GV_Dinnerstein2005_Var15" type="6" refreshedVersion="4" background="1" saveData="1">
    <textPr codePage="850" sourceFile="C:\Users\p3039\Dropbox (PETAL)\Team-Ordner „PETAL“\Audio\Bach_Goldberg_Variationen\Goldberg - Dinnerstein (Steinway D 1903) 2005\_data\GV_Dinnerstein2005_Var15.txt" decimal="," thousands=" " comma="1">
      <textFields count="3">
        <textField type="skip"/>
        <textField type="text"/>
        <textField type="skip"/>
      </textFields>
    </textPr>
  </connection>
  <connection id="296" xr16:uid="{00000000-0015-0000-FFFF-FFFF3A010000}" name="GV_Dinnerstein2005_Var16" type="6" refreshedVersion="4" background="1" saveData="1">
    <textPr codePage="850" sourceFile="C:\Users\p3039\Dropbox (PETAL)\Team-Ordner „PETAL“\Audio\Bach_Goldberg_Variationen\Goldberg - Dinnerstein (Steinway D 1903) 2005\_data\GV_Dinnerstein2005_Var16.txt" decimal="," thousands=" " comma="1">
      <textFields count="3">
        <textField type="skip"/>
        <textField type="text"/>
        <textField type="skip"/>
      </textFields>
    </textPr>
  </connection>
  <connection id="297" xr16:uid="{00000000-0015-0000-FFFF-FFFF3B010000}" name="GV_Dinnerstein2005_Var17" type="6" refreshedVersion="4" background="1" saveData="1">
    <textPr codePage="850" sourceFile="C:\Users\p3039\Dropbox (PETAL)\Team-Ordner „PETAL“\Audio\Bach_Goldberg_Variationen\Goldberg - Dinnerstein (Steinway D 1903) 2005\_data\GV_Dinnerstein2005_Var17.txt" decimal="," thousands=" " comma="1">
      <textFields count="3">
        <textField type="skip"/>
        <textField type="text"/>
        <textField type="skip"/>
      </textFields>
    </textPr>
  </connection>
  <connection id="298" xr16:uid="{00000000-0015-0000-FFFF-FFFF3C010000}" name="GV_Dinnerstein2005_Var18" type="6" refreshedVersion="4" background="1" saveData="1">
    <textPr codePage="850" sourceFile="C:\Users\p3039\Dropbox (PETAL)\Team-Ordner „PETAL“\Audio\Bach_Goldberg_Variationen\Goldberg - Dinnerstein (Steinway D 1903) 2005\_data\GV_Dinnerstein2005_Var18.txt" decimal="," thousands=" " comma="1">
      <textFields count="3">
        <textField type="skip"/>
        <textField type="text"/>
        <textField type="skip"/>
      </textFields>
    </textPr>
  </connection>
  <connection id="299" xr16:uid="{00000000-0015-0000-FFFF-FFFF3D010000}" name="GV_Dinnerstein2005_Var19" type="6" refreshedVersion="4" background="1" saveData="1">
    <textPr codePage="850" sourceFile="C:\Users\p3039\Dropbox (PETAL)\Team-Ordner „PETAL“\Audio\Bach_Goldberg_Variationen\Goldberg - Dinnerstein (Steinway D 1903) 2005\_data\GV_Dinnerstein2005_Var19.txt" decimal="," thousands=" " comma="1">
      <textFields count="3">
        <textField type="skip"/>
        <textField type="text"/>
        <textField type="skip"/>
      </textFields>
    </textPr>
  </connection>
  <connection id="300" xr16:uid="{00000000-0015-0000-FFFF-FFFF3E010000}" name="GV_Dinnerstein2005_Var20" type="6" refreshedVersion="4" background="1" saveData="1">
    <textPr codePage="850" sourceFile="C:\Users\p3039\Dropbox (PETAL)\Team-Ordner „PETAL“\Audio\Bach_Goldberg_Variationen\Goldberg - Dinnerstein (Steinway D 1903) 2005\_data\GV_Dinnerstein2005_Var20.txt" decimal="," thousands=" " comma="1">
      <textFields count="3">
        <textField type="skip"/>
        <textField type="text"/>
        <textField type="skip"/>
      </textFields>
    </textPr>
  </connection>
  <connection id="301" xr16:uid="{00000000-0015-0000-FFFF-FFFF3F010000}" name="GV_Dinnerstein2005_Var21" type="6" refreshedVersion="4" background="1" saveData="1">
    <textPr codePage="850" sourceFile="C:\Users\p3039\Dropbox (PETAL)\Team-Ordner „PETAL“\Audio\Bach_Goldberg_Variationen\Goldberg - Dinnerstein (Steinway D 1903) 2005\_data\GV_Dinnerstein2005_Var21.txt" decimal="," thousands=" " comma="1">
      <textFields count="3">
        <textField type="skip"/>
        <textField type="text"/>
        <textField type="skip"/>
      </textFields>
    </textPr>
  </connection>
  <connection id="302" xr16:uid="{00000000-0015-0000-FFFF-FFFF40010000}" name="GV_Dinnerstein2005_Var22" type="6" refreshedVersion="4" background="1" saveData="1">
    <textPr codePage="850" sourceFile="C:\Users\p3039\Dropbox (PETAL)\Team-Ordner „PETAL“\Audio\Bach_Goldberg_Variationen\Goldberg - Dinnerstein (Steinway D 1903) 2005\_data\GV_Dinnerstein2005_Var22.txt" decimal="," thousands=" " comma="1">
      <textFields count="3">
        <textField type="skip"/>
        <textField type="text"/>
        <textField type="skip"/>
      </textFields>
    </textPr>
  </connection>
  <connection id="303" xr16:uid="{00000000-0015-0000-FFFF-FFFF41010000}" name="GV_Dinnerstein2005_Var23" type="6" refreshedVersion="4" background="1" saveData="1">
    <textPr codePage="850" sourceFile="C:\Users\p3039\Dropbox (PETAL)\Team-Ordner „PETAL“\Audio\Bach_Goldberg_Variationen\Goldberg - Dinnerstein (Steinway D 1903) 2005\_data\GV_Dinnerstein2005_Var23.txt" decimal="," thousands=" " comma="1">
      <textFields count="3">
        <textField type="skip"/>
        <textField type="text"/>
        <textField type="skip"/>
      </textFields>
    </textPr>
  </connection>
  <connection id="304" xr16:uid="{00000000-0015-0000-FFFF-FFFF42010000}" name="GV_Dinnerstein2005_Var24" type="6" refreshedVersion="4" background="1" saveData="1">
    <textPr codePage="850" sourceFile="C:\Users\p3039\Dropbox (PETAL)\Team-Ordner „PETAL“\Audio\Bach_Goldberg_Variationen\Goldberg - Dinnerstein (Steinway D 1903) 2005\_data\GV_Dinnerstein2005_Var24.txt" decimal="," thousands=" " comma="1">
      <textFields count="3">
        <textField type="skip"/>
        <textField type="text"/>
        <textField type="skip"/>
      </textFields>
    </textPr>
  </connection>
  <connection id="305" xr16:uid="{00000000-0015-0000-FFFF-FFFF43010000}" name="GV_Dinnerstein2005_Var25" type="6" refreshedVersion="4" background="1" saveData="1">
    <textPr codePage="850" sourceFile="C:\Users\p3039\Dropbox (PETAL)\Team-Ordner „PETAL“\Audio\Bach_Goldberg_Variationen\Goldberg - Dinnerstein (Steinway D 1903) 2005\_data\GV_Dinnerstein2005_Var25.txt" decimal="," thousands=" " comma="1">
      <textFields count="3">
        <textField type="skip"/>
        <textField type="text"/>
        <textField type="skip"/>
      </textFields>
    </textPr>
  </connection>
  <connection id="306" xr16:uid="{00000000-0015-0000-FFFF-FFFF44010000}" name="GV_Dinnerstein2005_Var26" type="6" refreshedVersion="4" background="1" saveData="1">
    <textPr codePage="850" sourceFile="C:\Users\p3039\Dropbox (PETAL)\Team-Ordner „PETAL“\Audio\Bach_Goldberg_Variationen\Goldberg - Dinnerstein (Steinway D 1903) 2005\_data\GV_Dinnerstein2005_Var26.txt" decimal="," thousands=" " comma="1">
      <textFields count="3">
        <textField type="skip"/>
        <textField type="text"/>
        <textField type="skip"/>
      </textFields>
    </textPr>
  </connection>
  <connection id="307" xr16:uid="{00000000-0015-0000-FFFF-FFFF45010000}" name="GV_Dinnerstein2005_Var27" type="6" refreshedVersion="4" background="1" saveData="1">
    <textPr codePage="850" sourceFile="C:\Users\p3039\Dropbox (PETAL)\Team-Ordner „PETAL“\Audio\Bach_Goldberg_Variationen\Goldberg - Dinnerstein (Steinway D 1903) 2005\_data\GV_Dinnerstein2005_Var27.txt" decimal="," thousands=" " comma="1">
      <textFields count="3">
        <textField type="skip"/>
        <textField type="text"/>
        <textField type="skip"/>
      </textFields>
    </textPr>
  </connection>
  <connection id="308" xr16:uid="{00000000-0015-0000-FFFF-FFFF46010000}" name="GV_Dinnerstein2005_Var28" type="6" refreshedVersion="4" background="1" saveData="1">
    <textPr codePage="850" sourceFile="C:\Users\p3039\Dropbox (PETAL)\Team-Ordner „PETAL“\Audio\Bach_Goldberg_Variationen\Goldberg - Dinnerstein (Steinway D 1903) 2005\_data\GV_Dinnerstein2005_Var28.txt" decimal="," thousands=" " comma="1">
      <textFields count="3">
        <textField type="skip"/>
        <textField type="text"/>
        <textField type="skip"/>
      </textFields>
    </textPr>
  </connection>
  <connection id="309" xr16:uid="{00000000-0015-0000-FFFF-FFFF47010000}" name="GV_Dinnerstein2005_Var29" type="6" refreshedVersion="4" background="1" saveData="1">
    <textPr codePage="850" sourceFile="C:\Users\p3039\Dropbox (PETAL)\Team-Ordner „PETAL“\Audio\Bach_Goldberg_Variationen\Goldberg - Dinnerstein (Steinway D 1903) 2005\_data\GV_Dinnerstein2005_Var29.txt" decimal="," thousands=" " comma="1">
      <textFields count="3">
        <textField type="skip"/>
        <textField type="text"/>
        <textField type="skip"/>
      </textFields>
    </textPr>
  </connection>
  <connection id="310" xr16:uid="{00000000-0015-0000-FFFF-FFFF48010000}" name="GV_Dinnerstein2005_Var30" type="6" refreshedVersion="4" background="1" saveData="1">
    <textPr codePage="850" sourceFile="C:\Users\p3039\Dropbox (PETAL)\Team-Ordner „PETAL“\Audio\Bach_Goldberg_Variationen\Goldberg - Dinnerstein (Steinway D 1903) 2005\_data\GV_Dinnerstein2005_Var30.txt" decimal="," thousands=" " comma="1">
      <textFields count="3">
        <textField type="skip"/>
        <textField type="text"/>
        <textField type="skip"/>
      </textFields>
    </textPr>
  </connection>
  <connection id="311" xr16:uid="{00000000-0015-0000-FFFF-FFFF49010000}" name="GV_Egarr2006_Aria1" type="6" refreshedVersion="4" background="1" saveData="1">
    <textPr codePage="850" sourceFile="C:\Users\p3039\Dropbox (PETAL)\Team-Ordner „PETAL“\Audio\Bach_Goldberg_Variationen\Goldberg - Egarr 2006\_data\GV_Egarr2006_Aria1.txt" decimal="," thousands=" " comma="1">
      <textFields count="3">
        <textField type="skip"/>
        <textField type="text"/>
        <textField type="skip"/>
      </textFields>
    </textPr>
  </connection>
  <connection id="312" xr16:uid="{00000000-0015-0000-FFFF-FFFF4C010000}" name="GV_Egarr2006_Aria2" type="6" refreshedVersion="4" background="1" saveData="1">
    <textPr codePage="850" sourceFile="C:\Users\p3039\Dropbox (PETAL)\Team-Ordner „PETAL“\Audio\Bach_Goldberg_Variationen\Goldberg - Egarr 2006\_data\GV_Egarr2006_Aria2.txt" decimal="," thousands=" " comma="1">
      <textFields count="3">
        <textField type="skip"/>
        <textField type="text"/>
        <textField type="skip"/>
      </textFields>
    </textPr>
  </connection>
  <connection id="313" xr16:uid="{00000000-0015-0000-FFFF-FFFF4D010000}" name="GV_Egarr2006_Var01" type="6" refreshedVersion="4" background="1" saveData="1">
    <textPr codePage="850" sourceFile="C:\Users\p3039\Dropbox (PETAL)\Team-Ordner „PETAL“\Audio\Bach_Goldberg_Variationen\Goldberg - Egarr 2006\_data\GV_Egarr2006_Var01.txt" decimal="," thousands=" " comma="1">
      <textFields count="3">
        <textField type="skip"/>
        <textField type="text"/>
        <textField type="skip"/>
      </textFields>
    </textPr>
  </connection>
  <connection id="314" xr16:uid="{00000000-0015-0000-FFFF-FFFF4E010000}" name="GV_Egarr2006_Var02" type="6" refreshedVersion="4" background="1" saveData="1">
    <textPr codePage="850" sourceFile="C:\Users\p3039\Dropbox (PETAL)\Team-Ordner „PETAL“\Audio\Bach_Goldberg_Variationen\Goldberg - Egarr 2006\_data\GV_Egarr2006_Var02.txt" decimal="," thousands=" " comma="1">
      <textFields count="3">
        <textField type="skip"/>
        <textField type="text"/>
        <textField type="skip"/>
      </textFields>
    </textPr>
  </connection>
  <connection id="315" xr16:uid="{00000000-0015-0000-FFFF-FFFF4F010000}" name="GV_Egarr2006_Var03" type="6" refreshedVersion="4" background="1" saveData="1">
    <textPr codePage="850" sourceFile="C:\Users\p3039\Dropbox (PETAL)\Team-Ordner „PETAL“\Audio\Bach_Goldberg_Variationen\Goldberg - Egarr 2006\_data\GV_Egarr2006_Var03.txt" decimal="," thousands=" " comma="1">
      <textFields count="3">
        <textField type="skip"/>
        <textField type="text"/>
        <textField type="skip"/>
      </textFields>
    </textPr>
  </connection>
  <connection id="316" xr16:uid="{00000000-0015-0000-FFFF-FFFF50010000}" name="GV_Egarr2006_Var04" type="6" refreshedVersion="4" background="1" saveData="1">
    <textPr codePage="850" sourceFile="C:\Users\p3039\Dropbox (PETAL)\Team-Ordner „PETAL“\Audio\Bach_Goldberg_Variationen\Goldberg - Egarr 2006\_data\GV_Egarr2006_Var04.txt" decimal="," thousands=" " comma="1">
      <textFields count="3">
        <textField type="skip"/>
        <textField type="text"/>
        <textField type="skip"/>
      </textFields>
    </textPr>
  </connection>
  <connection id="317" xr16:uid="{00000000-0015-0000-FFFF-FFFF51010000}" name="GV_Egarr2006_Var05" type="6" refreshedVersion="4" background="1" saveData="1">
    <textPr codePage="850" sourceFile="C:\Users\p3039\Dropbox (PETAL)\Team-Ordner „PETAL“\Audio\Bach_Goldberg_Variationen\Goldberg - Egarr 2006\_data\GV_Egarr2006_Var05.txt" decimal="," thousands=" " comma="1">
      <textFields count="3">
        <textField type="skip"/>
        <textField type="text"/>
        <textField type="skip"/>
      </textFields>
    </textPr>
  </connection>
  <connection id="318" xr16:uid="{00000000-0015-0000-FFFF-FFFF52010000}" name="GV_Egarr2006_Var06" type="6" refreshedVersion="4" background="1" saveData="1">
    <textPr codePage="850" sourceFile="C:\Users\p3039\Dropbox (PETAL)\Team-Ordner „PETAL“\Audio\Bach_Goldberg_Variationen\Goldberg - Egarr 2006\_data\GV_Egarr2006_Var06.txt" decimal="," thousands=" " comma="1">
      <textFields count="3">
        <textField type="skip"/>
        <textField type="text"/>
        <textField type="skip"/>
      </textFields>
    </textPr>
  </connection>
  <connection id="319" xr16:uid="{00000000-0015-0000-FFFF-FFFF54010000}" name="GV_Egarr2006_Var07" type="6" refreshedVersion="4" background="1" saveData="1">
    <textPr codePage="850" sourceFile="C:\Users\p3039\Dropbox (PETAL)\Team-Ordner „PETAL“\Audio\Bach_Goldberg_Variationen\Goldberg - Egarr 2006\_data\GV_Egarr2006_Var07.txt" decimal="," thousands=" " comma="1">
      <textFields count="3">
        <textField type="skip"/>
        <textField type="text"/>
        <textField type="skip"/>
      </textFields>
    </textPr>
  </connection>
  <connection id="320" xr16:uid="{00000000-0015-0000-FFFF-FFFF56010000}" name="GV_Egarr2006_Var08" type="6" refreshedVersion="4" background="1" saveData="1">
    <textPr codePage="850" sourceFile="C:\Users\p3039\Dropbox (PETAL)\Team-Ordner „PETAL“\Audio\Bach_Goldberg_Variationen\Goldberg - Egarr 2006\_data\GV_Egarr2006_Var08.txt" decimal="," thousands=" " comma="1">
      <textFields count="3">
        <textField type="skip"/>
        <textField type="text"/>
        <textField type="skip"/>
      </textFields>
    </textPr>
  </connection>
  <connection id="321" xr16:uid="{00000000-0015-0000-FFFF-FFFF57010000}" name="GV_Egarr2006_Var09" type="6" refreshedVersion="4" background="1" saveData="1">
    <textPr codePage="850" sourceFile="C:\Users\p3039\Dropbox (PETAL)\Team-Ordner „PETAL“\Audio\Bach_Goldberg_Variationen\Goldberg - Egarr 2006\_data\GV_Egarr2006_Var09.txt" decimal="," thousands=" " comma="1">
      <textFields count="3">
        <textField type="skip"/>
        <textField type="text"/>
        <textField type="skip"/>
      </textFields>
    </textPr>
  </connection>
  <connection id="322" xr16:uid="{00000000-0015-0000-FFFF-FFFF58010000}" name="GV_Egarr2006_Var10" type="6" refreshedVersion="4" background="1" saveData="1">
    <textPr codePage="850" sourceFile="C:\Users\p3039\Dropbox (PETAL)\Team-Ordner „PETAL“\Audio\Bach_Goldberg_Variationen\Goldberg - Egarr 2006\_data\GV_Egarr2006_Var10.txt" decimal="," thousands=" " comma="1">
      <textFields count="3">
        <textField type="skip"/>
        <textField type="text"/>
        <textField type="skip"/>
      </textFields>
    </textPr>
  </connection>
  <connection id="323" xr16:uid="{00000000-0015-0000-FFFF-FFFF59010000}" name="GV_Egarr2006_Var11" type="6" refreshedVersion="4" background="1" saveData="1">
    <textPr codePage="850" sourceFile="C:\Users\p3039\Dropbox (PETAL)\Team-Ordner „PETAL“\Audio\Bach_Goldberg_Variationen\Goldberg - Egarr 2006\_data\GV_Egarr2006_Var11.txt" decimal="," thousands=" " comma="1">
      <textFields count="3">
        <textField type="skip"/>
        <textField type="text"/>
        <textField type="skip"/>
      </textFields>
    </textPr>
  </connection>
  <connection id="324" xr16:uid="{00000000-0015-0000-FFFF-FFFF5A010000}" name="GV_Egarr2006_Var12" type="6" refreshedVersion="4" background="1" saveData="1">
    <textPr codePage="850" sourceFile="C:\Users\p3039\Dropbox (PETAL)\Team-Ordner „PETAL“\Audio\Bach_Goldberg_Variationen\Goldberg - Egarr 2006\_data\GV_Egarr2006_Var12.txt" decimal="," thousands=" " comma="1">
      <textFields count="3">
        <textField type="skip"/>
        <textField type="text"/>
        <textField type="skip"/>
      </textFields>
    </textPr>
  </connection>
  <connection id="325" xr16:uid="{00000000-0015-0000-FFFF-FFFF5B010000}" name="GV_Egarr2006_Var13" type="6" refreshedVersion="4" background="1" saveData="1">
    <textPr codePage="850" sourceFile="C:\Users\p3039\Dropbox (PETAL)\Team-Ordner „PETAL“\Audio\Bach_Goldberg_Variationen\Goldberg - Egarr 2006\_data\GV_Egarr2006_Var13.txt" decimal="," thousands=" " comma="1">
      <textFields count="3">
        <textField type="skip"/>
        <textField type="text"/>
        <textField type="skip"/>
      </textFields>
    </textPr>
  </connection>
  <connection id="326" xr16:uid="{00000000-0015-0000-FFFF-FFFF5C010000}" name="GV_Egarr2006_Var14" type="6" refreshedVersion="4" background="1" saveData="1">
    <textPr codePage="850" sourceFile="C:\Users\p3039\Dropbox (PETAL)\Team-Ordner „PETAL“\Audio\Bach_Goldberg_Variationen\Goldberg - Egarr 2006\_data\GV_Egarr2006_Var14.txt" decimal="," thousands=" " comma="1">
      <textFields count="3">
        <textField type="skip"/>
        <textField type="text"/>
        <textField type="skip"/>
      </textFields>
    </textPr>
  </connection>
  <connection id="327" xr16:uid="{00000000-0015-0000-FFFF-FFFF5D010000}" name="GV_Egarr2006_Var15" type="6" refreshedVersion="4" background="1" saveData="1">
    <textPr codePage="850" sourceFile="C:\Users\p3039\Dropbox (PETAL)\Team-Ordner „PETAL“\Audio\Bach_Goldberg_Variationen\Goldberg - Egarr 2006\_data\GV_Egarr2006_Var15.txt" decimal="," thousands=" " comma="1">
      <textFields count="3">
        <textField type="skip"/>
        <textField type="text"/>
        <textField type="skip"/>
      </textFields>
    </textPr>
  </connection>
  <connection id="328" xr16:uid="{00000000-0015-0000-FFFF-FFFF5F010000}" name="GV_Egarr2006_Var17" type="6" refreshedVersion="4" background="1" saveData="1">
    <textPr codePage="850" sourceFile="C:\Users\p3039\Dropbox (PETAL)\Team-Ordner „PETAL“\Audio\Bach_Goldberg_Variationen\Goldberg - Egarr 2006\_data\GV_Egarr2006_Var17.txt" decimal="," thousands=" " comma="1">
      <textFields count="3">
        <textField type="skip"/>
        <textField type="text"/>
        <textField type="skip"/>
      </textFields>
    </textPr>
  </connection>
  <connection id="329" xr16:uid="{00000000-0015-0000-FFFF-FFFF60010000}" name="GV_Egarr2006_Var18" type="6" refreshedVersion="4" background="1" saveData="1">
    <textPr codePage="850" sourceFile="C:\Users\p3039\Dropbox (PETAL)\Team-Ordner „PETAL“\Audio\Bach_Goldberg_Variationen\Goldberg - Egarr 2006\_data\GV_Egarr2006_Var18.txt" decimal="," thousands=" " comma="1">
      <textFields count="3">
        <textField type="skip"/>
        <textField type="text"/>
        <textField type="skip"/>
      </textFields>
    </textPr>
  </connection>
  <connection id="330" xr16:uid="{00000000-0015-0000-FFFF-FFFF61010000}" name="GV_Egarr2006_Var19" type="6" refreshedVersion="4" background="1" saveData="1">
    <textPr codePage="850" sourceFile="C:\Users\p3039\Dropbox (PETAL)\Team-Ordner „PETAL“\Audio\Bach_Goldberg_Variationen\Goldberg - Egarr 2006\_data\GV_Egarr2006_Var19.txt" decimal="," thousands=" " comma="1">
      <textFields count="3">
        <textField type="skip"/>
        <textField type="text"/>
        <textField type="skip"/>
      </textFields>
    </textPr>
  </connection>
  <connection id="331" xr16:uid="{00000000-0015-0000-FFFF-FFFF62010000}" name="GV_Egarr2006_Var20" type="6" refreshedVersion="4" background="1" saveData="1">
    <textPr codePage="850" sourceFile="C:\Users\p3039\Dropbox (PETAL)\Team-Ordner „PETAL“\Audio\Bach_Goldberg_Variationen\Goldberg - Egarr 2006\_data\GV_Egarr2006_Var20.txt" decimal="," thousands=" " comma="1">
      <textFields count="3">
        <textField type="skip"/>
        <textField type="text"/>
        <textField type="skip"/>
      </textFields>
    </textPr>
  </connection>
  <connection id="332" xr16:uid="{00000000-0015-0000-FFFF-FFFF63010000}" name="GV_Egarr2006_Var21" type="6" refreshedVersion="4" background="1" saveData="1">
    <textPr codePage="850" sourceFile="C:\Users\p3039\Dropbox (PETAL)\Team-Ordner „PETAL“\Audio\Bach_Goldberg_Variationen\Goldberg - Egarr 2006\_data\GV_Egarr2006_Var21.txt" decimal="," thousands=" " comma="1">
      <textFields count="3">
        <textField type="skip"/>
        <textField type="text"/>
        <textField type="skip"/>
      </textFields>
    </textPr>
  </connection>
  <connection id="333" xr16:uid="{00000000-0015-0000-FFFF-FFFF64010000}" name="GV_Egarr2006_Var22" type="6" refreshedVersion="4" background="1" saveData="1">
    <textPr codePage="850" sourceFile="C:\Users\p3039\Dropbox (PETAL)\Team-Ordner „PETAL“\Audio\Bach_Goldberg_Variationen\Goldberg - Egarr 2006\_data\GV_Egarr2006_Var22.txt" decimal="," thousands=" " comma="1">
      <textFields count="3">
        <textField type="skip"/>
        <textField type="text"/>
        <textField type="skip"/>
      </textFields>
    </textPr>
  </connection>
  <connection id="334" xr16:uid="{00000000-0015-0000-FFFF-FFFF65010000}" name="GV_Egarr2006_Var23" type="6" refreshedVersion="4" background="1" saveData="1">
    <textPr codePage="850" sourceFile="C:\Users\p3039\Dropbox (PETAL)\Team-Ordner „PETAL“\Audio\Bach_Goldberg_Variationen\Goldberg - Egarr 2006\_data\GV_Egarr2006_Var23.txt" decimal="," thousands=" " comma="1">
      <textFields count="3">
        <textField type="skip"/>
        <textField type="text"/>
        <textField type="skip"/>
      </textFields>
    </textPr>
  </connection>
  <connection id="335" xr16:uid="{00000000-0015-0000-FFFF-FFFF66010000}" name="GV_Egarr2006_Var24" type="6" refreshedVersion="4" background="1" saveData="1">
    <textPr codePage="850" sourceFile="C:\Users\p3039\Dropbox (PETAL)\Team-Ordner „PETAL“\Audio\Bach_Goldberg_Variationen\Goldberg - Egarr 2006\_data\GV_Egarr2006_Var24.txt" decimal="," thousands=" " comma="1">
      <textFields count="3">
        <textField type="skip"/>
        <textField type="text"/>
        <textField type="skip"/>
      </textFields>
    </textPr>
  </connection>
  <connection id="336" xr16:uid="{00000000-0015-0000-FFFF-FFFF67010000}" name="GV_Egarr2006_Var25" type="6" refreshedVersion="4" background="1" saveData="1">
    <textPr codePage="850" sourceFile="C:\Users\p3039\Dropbox (PETAL)\Team-Ordner „PETAL“\Audio\Bach_Goldberg_Variationen\Goldberg - Egarr 2006\_data\GV_Egarr2006_Var25.txt" decimal="," thousands=" " comma="1">
      <textFields count="3">
        <textField type="skip"/>
        <textField type="text"/>
        <textField type="skip"/>
      </textFields>
    </textPr>
  </connection>
  <connection id="337" xr16:uid="{00000000-0015-0000-FFFF-FFFF68010000}" name="GV_Egarr2006_Var26" type="6" refreshedVersion="4" background="1" saveData="1">
    <textPr codePage="850" sourceFile="C:\Users\p3039\Dropbox (PETAL)\Team-Ordner „PETAL“\Audio\Bach_Goldberg_Variationen\Goldberg - Egarr 2006\_data\GV_Egarr2006_Var26.txt" decimal="," thousands=" " comma="1">
      <textFields count="3">
        <textField type="skip"/>
        <textField type="text"/>
        <textField type="skip"/>
      </textFields>
    </textPr>
  </connection>
  <connection id="338" xr16:uid="{00000000-0015-0000-FFFF-FFFF69010000}" name="GV_Egarr2006_Var27" type="6" refreshedVersion="4" background="1" saveData="1">
    <textPr codePage="850" sourceFile="C:\Users\p3039\Dropbox (PETAL)\Team-Ordner „PETAL“\Audio\Bach_Goldberg_Variationen\Goldberg - Egarr 2006\_data\GV_Egarr2006_Var27.txt" decimal="," thousands=" " comma="1">
      <textFields count="3">
        <textField type="skip"/>
        <textField type="text"/>
        <textField type="skip"/>
      </textFields>
    </textPr>
  </connection>
  <connection id="339" xr16:uid="{00000000-0015-0000-FFFF-FFFF6A010000}" name="GV_Egarr2006_Var28" type="6" refreshedVersion="4" background="1" saveData="1">
    <textPr codePage="850" sourceFile="C:\Users\p3039\Dropbox (PETAL)\Team-Ordner „PETAL“\Audio\Bach_Goldberg_Variationen\Goldberg - Egarr 2006\_data\GV_Egarr2006_Var28.txt" decimal="," thousands=" " comma="1">
      <textFields count="3">
        <textField type="skip"/>
        <textField type="text"/>
        <textField type="skip"/>
      </textFields>
    </textPr>
  </connection>
  <connection id="340" xr16:uid="{00000000-0015-0000-FFFF-FFFF6B010000}" name="GV_Egarr2006_Var29" type="6" refreshedVersion="4" background="1" saveData="1">
    <textPr codePage="850" sourceFile="C:\Users\p3039\Dropbox (PETAL)\Team-Ordner „PETAL“\Audio\Bach_Goldberg_Variationen\Goldberg - Egarr 2006\_data\GV_Egarr2006_Var29.txt" decimal="," thousands=" " comma="1">
      <textFields count="3">
        <textField type="skip"/>
        <textField type="text"/>
        <textField type="skip"/>
      </textFields>
    </textPr>
  </connection>
  <connection id="341" xr16:uid="{00000000-0015-0000-FFFF-FFFF6C010000}" name="GV_Egarr2006_Var30" type="6" refreshedVersion="4" background="1" saveData="1">
    <textPr codePage="850" sourceFile="C:\Users\p3039\Dropbox (PETAL)\Team-Ordner „PETAL“\Audio\Bach_Goldberg_Variationen\Goldberg - Egarr 2006\_data\GV_Egarr2006_Var30.txt" decimal="," thousands=" " comma="1">
      <textFields count="3">
        <textField type="skip"/>
        <textField type="text"/>
        <textField type="skip"/>
      </textFields>
    </textPr>
  </connection>
  <connection id="342" xr16:uid="{00000000-0015-0000-FFFF-FFFF6D010000}" name="GV_Ernst 2020_Aria1" type="6" refreshedVersion="6" background="1" saveData="1">
    <textPr codePage="850" sourceFile="D:\Dropbox (PETAL)\Team-Ordner „PETAL“\Audio\Bach_Goldberg_Variationen\Goldberg - Ernst 2020\_data\GV_Ernst 2020_Aria1.txt">
      <textFields count="3">
        <textField type="skip"/>
        <textField/>
        <textField type="skip"/>
      </textFields>
    </textPr>
  </connection>
  <connection id="343" xr16:uid="{00000000-0015-0000-FFFF-FFFF6E010000}" name="GV_Ernst 2020_Aria2" type="6" refreshedVersion="6" background="1" saveData="1">
    <textPr codePage="850" sourceFile="D:\Dropbox (PETAL)\Team-Ordner „PETAL“\Audio\Bach_Goldberg_Variationen\Goldberg - Ernst 2020\_data\GV_Ernst 2020_Aria2.txt">
      <textFields count="3">
        <textField type="skip"/>
        <textField/>
        <textField type="skip"/>
      </textFields>
    </textPr>
  </connection>
  <connection id="344" xr16:uid="{00000000-0015-0000-FFFF-FFFF6F010000}" name="GV_Ernst 2020_Var01" type="6" refreshedVersion="6" background="1" saveData="1">
    <textPr codePage="850" sourceFile="D:\Dropbox (PETAL)\Team-Ordner „PETAL“\Audio\Bach_Goldberg_Variationen\Goldberg - Ernst 2020\_data\GV_Ernst 2020_Var01.txt">
      <textFields count="3">
        <textField type="skip"/>
        <textField/>
        <textField type="skip"/>
      </textFields>
    </textPr>
  </connection>
  <connection id="345" xr16:uid="{00000000-0015-0000-FFFF-FFFF70010000}" name="GV_Ernst 2020_Var02" type="6" refreshedVersion="6" background="1" saveData="1">
    <textPr codePage="850" sourceFile="D:\Dropbox (PETAL)\Team-Ordner „PETAL“\Audio\Bach_Goldberg_Variationen\Goldberg - Ernst 2020\_data\GV_Ernst 2020_Var02.txt">
      <textFields count="3">
        <textField type="skip"/>
        <textField/>
        <textField type="skip"/>
      </textFields>
    </textPr>
  </connection>
  <connection id="346" xr16:uid="{00000000-0015-0000-FFFF-FFFF71010000}" name="GV_Ernst 2020_Var03" type="6" refreshedVersion="6" background="1" saveData="1">
    <textPr codePage="850" sourceFile="D:\Dropbox (PETAL)\Team-Ordner „PETAL“\Audio\Bach_Goldberg_Variationen\Goldberg - Ernst 2020\_data\GV_Ernst 2020_Var03.txt">
      <textFields count="3">
        <textField type="skip"/>
        <textField/>
        <textField type="skip"/>
      </textFields>
    </textPr>
  </connection>
  <connection id="347" xr16:uid="{00000000-0015-0000-FFFF-FFFF72010000}" name="GV_Ernst 2020_Var04" type="6" refreshedVersion="6" background="1" saveData="1">
    <textPr codePage="850" sourceFile="D:\Dropbox (PETAL)\Team-Ordner „PETAL“\Audio\Bach_Goldberg_Variationen\Goldberg - Ernst 2020\_data\GV_Ernst 2020_Var04.txt">
      <textFields count="3">
        <textField type="skip"/>
        <textField/>
        <textField type="skip"/>
      </textFields>
    </textPr>
  </connection>
  <connection id="348" xr16:uid="{00000000-0015-0000-FFFF-FFFF73010000}" name="GV_Ernst 2020_Var05" type="6" refreshedVersion="6" background="1" saveData="1">
    <textPr codePage="850" sourceFile="D:\Dropbox (PETAL)\Team-Ordner „PETAL“\Audio\Bach_Goldberg_Variationen\Goldberg - Ernst 2020\_data\GV_Ernst 2020_Var05.txt">
      <textFields count="3">
        <textField type="skip"/>
        <textField/>
        <textField type="skip"/>
      </textFields>
    </textPr>
  </connection>
  <connection id="349" xr16:uid="{00000000-0015-0000-FFFF-FFFF74010000}" name="GV_Ernst 2020_Var06" type="6" refreshedVersion="6" background="1" saveData="1">
    <textPr codePage="850" sourceFile="D:\Dropbox (PETAL)\Team-Ordner „PETAL“\Audio\Bach_Goldberg_Variationen\Goldberg - Ernst 2020\_data\GV_Ernst 2020_Var06.txt">
      <textFields count="3">
        <textField type="skip"/>
        <textField/>
        <textField type="skip"/>
      </textFields>
    </textPr>
  </connection>
  <connection id="350" xr16:uid="{00000000-0015-0000-FFFF-FFFF75010000}" name="GV_Ernst 2020_Var07" type="6" refreshedVersion="6" background="1" saveData="1">
    <textPr codePage="850" sourceFile="D:\Dropbox (PETAL)\Team-Ordner „PETAL“\Audio\Bach_Goldberg_Variationen\Goldberg - Ernst 2020\_data\GV_Ernst 2020_Var07.txt">
      <textFields count="3">
        <textField type="skip"/>
        <textField/>
        <textField type="skip"/>
      </textFields>
    </textPr>
  </connection>
  <connection id="351" xr16:uid="{00000000-0015-0000-FFFF-FFFF76010000}" name="GV_Ernst 2020_Var08" type="6" refreshedVersion="6" background="1" saveData="1">
    <textPr codePage="850" sourceFile="D:\Dropbox (PETAL)\Team-Ordner „PETAL“\Audio\Bach_Goldberg_Variationen\Goldberg - Ernst 2020\_data\GV_Ernst 2020_Var08.txt">
      <textFields count="3">
        <textField type="skip"/>
        <textField/>
        <textField type="skip"/>
      </textFields>
    </textPr>
  </connection>
  <connection id="352" xr16:uid="{00000000-0015-0000-FFFF-FFFF77010000}" name="GV_Ernst 2020_Var09" type="6" refreshedVersion="6" background="1" saveData="1">
    <textPr codePage="850" sourceFile="D:\Dropbox (PETAL)\Team-Ordner „PETAL“\Audio\Bach_Goldberg_Variationen\Goldberg - Ernst 2020\_data\GV_Ernst 2020_Var09.txt">
      <textFields count="3">
        <textField type="skip"/>
        <textField/>
        <textField type="skip"/>
      </textFields>
    </textPr>
  </connection>
  <connection id="353" xr16:uid="{00000000-0015-0000-FFFF-FFFF78010000}" name="GV_Ernst 2020_Var10" type="6" refreshedVersion="6" background="1" saveData="1">
    <textPr codePage="850" sourceFile="D:\Dropbox (PETAL)\Team-Ordner „PETAL“\Audio\Bach_Goldberg_Variationen\Goldberg - Ernst 2020\_data\GV_Ernst 2020_Var10.txt">
      <textFields count="3">
        <textField type="skip"/>
        <textField/>
        <textField type="skip"/>
      </textFields>
    </textPr>
  </connection>
  <connection id="354" xr16:uid="{00000000-0015-0000-FFFF-FFFF79010000}" name="GV_Ernst 2020_Var11" type="6" refreshedVersion="6" background="1" saveData="1">
    <textPr codePage="850" sourceFile="D:\Dropbox (PETAL)\Team-Ordner „PETAL“\Audio\Bach_Goldberg_Variationen\Goldberg - Ernst 2020\_data\GV_Ernst 2020_Var11.txt">
      <textFields count="3">
        <textField type="skip"/>
        <textField/>
        <textField type="skip"/>
      </textFields>
    </textPr>
  </connection>
  <connection id="355" xr16:uid="{00000000-0015-0000-FFFF-FFFF7A010000}" name="GV_Ernst 2020_Var12" type="6" refreshedVersion="6" background="1" saveData="1">
    <textPr codePage="850" sourceFile="D:\Dropbox (PETAL)\Team-Ordner „PETAL“\Audio\Bach_Goldberg_Variationen\Goldberg - Ernst 2020\_data\GV_Ernst 2020_Var12.txt">
      <textFields count="3">
        <textField type="skip"/>
        <textField/>
        <textField type="skip"/>
      </textFields>
    </textPr>
  </connection>
  <connection id="356" xr16:uid="{00000000-0015-0000-FFFF-FFFF7B010000}" name="GV_Ernst 2020_Var13" type="6" refreshedVersion="6" background="1" saveData="1">
    <textPr codePage="850" sourceFile="D:\Dropbox (PETAL)\Team-Ordner „PETAL“\Audio\Bach_Goldberg_Variationen\Goldberg - Ernst 2020\_data\GV_Ernst 2020_Var13.txt">
      <textFields count="3">
        <textField type="skip"/>
        <textField/>
        <textField type="skip"/>
      </textFields>
    </textPr>
  </connection>
  <connection id="357" xr16:uid="{00000000-0015-0000-FFFF-FFFF7C010000}" name="GV_Ernst 2020_Var14" type="6" refreshedVersion="6" background="1" saveData="1">
    <textPr codePage="850" sourceFile="D:\Dropbox (PETAL)\Team-Ordner „PETAL“\Audio\Bach_Goldberg_Variationen\Goldberg - Ernst 2020\_data\GV_Ernst 2020_Var14.txt">
      <textFields count="3">
        <textField type="skip"/>
        <textField/>
        <textField type="skip"/>
      </textFields>
    </textPr>
  </connection>
  <connection id="358" xr16:uid="{00000000-0015-0000-FFFF-FFFF7D010000}" name="GV_Ernst 2020_Var15" type="6" refreshedVersion="6" background="1" saveData="1">
    <textPr codePage="850" sourceFile="D:\Dropbox (PETAL)\Team-Ordner „PETAL“\Audio\Bach_Goldberg_Variationen\Goldberg - Ernst 2020\_data\GV_Ernst 2020_Var15.txt">
      <textFields count="3">
        <textField type="skip"/>
        <textField/>
        <textField type="skip"/>
      </textFields>
    </textPr>
  </connection>
  <connection id="359" xr16:uid="{00000000-0015-0000-FFFF-FFFF7E010000}" name="GV_Ernst 2020_Var17" type="6" refreshedVersion="6" background="1" saveData="1">
    <textPr codePage="850" sourceFile="D:\Dropbox (PETAL)\Team-Ordner „PETAL“\Audio\Bach_Goldberg_Variationen\Goldberg - Ernst 2020\_data\GV_Ernst 2020_Var17.txt">
      <textFields count="3">
        <textField type="skip"/>
        <textField/>
        <textField type="skip"/>
      </textFields>
    </textPr>
  </connection>
  <connection id="360" xr16:uid="{00000000-0015-0000-FFFF-FFFF7F010000}" name="GV_Ernst 2020_Var18" type="6" refreshedVersion="6" background="1" saveData="1">
    <textPr codePage="850" sourceFile="D:\Dropbox (PETAL)\Team-Ordner „PETAL“\Audio\Bach_Goldberg_Variationen\Goldberg - Ernst 2020\_data\GV_Ernst 2020_Var18.txt">
      <textFields count="3">
        <textField type="skip"/>
        <textField/>
        <textField type="skip"/>
      </textFields>
    </textPr>
  </connection>
  <connection id="361" xr16:uid="{00000000-0015-0000-FFFF-FFFF80010000}" name="GV_Ernst 2020_Var19" type="6" refreshedVersion="6" background="1" saveData="1">
    <textPr codePage="850" sourceFile="D:\Dropbox (PETAL)\Team-Ordner „PETAL“\Audio\Bach_Goldberg_Variationen\Goldberg - Ernst 2020\_data\GV_Ernst 2020_Var19.txt">
      <textFields count="3">
        <textField type="skip"/>
        <textField/>
        <textField type="skip"/>
      </textFields>
    </textPr>
  </connection>
  <connection id="362" xr16:uid="{00000000-0015-0000-FFFF-FFFF81010000}" name="GV_Ernst 2020_Var20" type="6" refreshedVersion="6" background="1" saveData="1">
    <textPr codePage="850" sourceFile="D:\Dropbox (PETAL)\Team-Ordner „PETAL“\Audio\Bach_Goldberg_Variationen\Goldberg - Ernst 2020\_data\GV_Ernst 2020_Var20.txt">
      <textFields count="3">
        <textField type="skip"/>
        <textField/>
        <textField type="skip"/>
      </textFields>
    </textPr>
  </connection>
  <connection id="363" xr16:uid="{00000000-0015-0000-FFFF-FFFF82010000}" name="GV_Ernst 2020_Var21" type="6" refreshedVersion="6" background="1" saveData="1">
    <textPr codePage="850" sourceFile="D:\Dropbox (PETAL)\Team-Ordner „PETAL“\Audio\Bach_Goldberg_Variationen\Goldberg - Ernst 2020\_data\GV_Ernst 2020_Var21.txt">
      <textFields count="3">
        <textField type="skip"/>
        <textField/>
        <textField type="skip"/>
      </textFields>
    </textPr>
  </connection>
  <connection id="364" xr16:uid="{00000000-0015-0000-FFFF-FFFF83010000}" name="GV_Ernst 2020_Var22" type="6" refreshedVersion="6" background="1" saveData="1">
    <textPr codePage="850" sourceFile="D:\Dropbox (PETAL)\Team-Ordner „PETAL“\Audio\Bach_Goldberg_Variationen\Goldberg - Ernst 2020\_data\GV_Ernst 2020_Var22.txt">
      <textFields count="3">
        <textField type="skip"/>
        <textField/>
        <textField type="skip"/>
      </textFields>
    </textPr>
  </connection>
  <connection id="365" xr16:uid="{00000000-0015-0000-FFFF-FFFF84010000}" name="GV_Ernst 2020_Var23" type="6" refreshedVersion="6" background="1" saveData="1">
    <textPr codePage="850" sourceFile="D:\Dropbox (PETAL)\Team-Ordner „PETAL“\Audio\Bach_Goldberg_Variationen\Goldberg - Ernst 2020\_data\GV_Ernst 2020_Var23.txt">
      <textFields count="3">
        <textField type="skip"/>
        <textField/>
        <textField type="skip"/>
      </textFields>
    </textPr>
  </connection>
  <connection id="366" xr16:uid="{00000000-0015-0000-FFFF-FFFF85010000}" name="GV_Ernst 2020_Var24" type="6" refreshedVersion="6" background="1" saveData="1">
    <textPr codePage="850" sourceFile="D:\Dropbox (PETAL)\Team-Ordner „PETAL“\Audio\Bach_Goldberg_Variationen\Goldberg - Ernst 2020\_data\GV_Ernst 2020_Var24.txt">
      <textFields count="3">
        <textField type="skip"/>
        <textField/>
        <textField type="skip"/>
      </textFields>
    </textPr>
  </connection>
  <connection id="367" xr16:uid="{00000000-0015-0000-FFFF-FFFF86010000}" name="GV_Ernst 2020_Var25" type="6" refreshedVersion="6" background="1" saveData="1">
    <textPr codePage="850" sourceFile="D:\Dropbox (PETAL)\Team-Ordner „PETAL“\Audio\Bach_Goldberg_Variationen\Goldberg - Ernst 2020\_data\GV_Ernst 2020_Var25.txt">
      <textFields count="3">
        <textField type="skip"/>
        <textField/>
        <textField type="skip"/>
      </textFields>
    </textPr>
  </connection>
  <connection id="368" xr16:uid="{00000000-0015-0000-FFFF-FFFF87010000}" name="GV_Ernst 2020_Var26" type="6" refreshedVersion="6" background="1" saveData="1">
    <textPr codePage="850" sourceFile="D:\Dropbox (PETAL)\Team-Ordner „PETAL“\Audio\Bach_Goldberg_Variationen\Goldberg - Ernst 2020\_data\GV_Ernst 2020_Var26.txt">
      <textFields count="3">
        <textField type="skip"/>
        <textField/>
        <textField type="skip"/>
      </textFields>
    </textPr>
  </connection>
  <connection id="369" xr16:uid="{00000000-0015-0000-FFFF-FFFF88010000}" name="GV_Ernst 2020_Var27" type="6" refreshedVersion="6" background="1" saveData="1">
    <textPr codePage="850" sourceFile="D:\Dropbox (PETAL)\Team-Ordner „PETAL“\Audio\Bach_Goldberg_Variationen\Goldberg - Ernst 2020\_data\GV_Ernst 2020_Var27.txt">
      <textFields count="3">
        <textField type="skip"/>
        <textField/>
        <textField type="skip"/>
      </textFields>
    </textPr>
  </connection>
  <connection id="370" xr16:uid="{00000000-0015-0000-FFFF-FFFF89010000}" name="GV_Ernst 2020_Var28" type="6" refreshedVersion="6" background="1" saveData="1">
    <textPr codePage="850" sourceFile="D:\Dropbox (PETAL)\Team-Ordner „PETAL“\Audio\Bach_Goldberg_Variationen\Goldberg - Ernst 2020\_data\GV_Ernst 2020_Var28.txt">
      <textFields count="3">
        <textField type="skip"/>
        <textField/>
        <textField type="skip"/>
      </textFields>
    </textPr>
  </connection>
  <connection id="371" xr16:uid="{00000000-0015-0000-FFFF-FFFF8A010000}" name="GV_Ernst 2020_Var29" type="6" refreshedVersion="6" background="1" saveData="1">
    <textPr codePage="850" sourceFile="D:\Dropbox (PETAL)\Team-Ordner „PETAL“\Audio\Bach_Goldberg_Variationen\Goldberg - Ernst 2020\_data\GV_Ernst 2020_Var29.txt">
      <textFields count="3">
        <textField type="skip"/>
        <textField/>
        <textField type="skip"/>
      </textFields>
    </textPr>
  </connection>
  <connection id="372" xr16:uid="{00000000-0015-0000-FFFF-FFFF8B010000}" name="GV_Ernst 2020_Var30" type="6" refreshedVersion="6" background="1" saveData="1">
    <textPr codePage="850" sourceFile="D:\Dropbox (PETAL)\Team-Ordner „PETAL“\Audio\Bach_Goldberg_Variationen\Goldberg - Ernst 2020\_data\GV_Ernst 2020_Var30.txt">
      <textFields count="3">
        <textField type="skip"/>
        <textField/>
        <textField type="skip"/>
      </textFields>
    </textPr>
  </connection>
  <connection id="373" xr16:uid="{00000000-0015-0000-FFFF-FFFF8C010000}" name="GV_Esfahani 2016_Aria1" type="6" refreshedVersion="4" background="1" saveData="1">
    <textPr codePage="850" sourceFile="C:\Users\p3039\Dropbox (PETAL)\Team-Ordner „PETAL“\Audio\Bach_Goldberg_Variationen\Goldberg - Esfahani ‎2016\_data\GV_Esfahani 2016_Aria1.txt" decimal="," thousands=" " comma="1">
      <textFields count="3">
        <textField type="skip"/>
        <textField type="text"/>
        <textField type="skip"/>
      </textFields>
    </textPr>
  </connection>
  <connection id="374" xr16:uid="{00000000-0015-0000-FFFF-FFFF8F010000}" name="GV_Esfahani 2016_Aria2" type="6" refreshedVersion="4" background="1" saveData="1">
    <textPr codePage="850" sourceFile="C:\Users\p3039\Dropbox (PETAL)\Team-Ordner „PETAL“\Audio\Bach_Goldberg_Variationen\Goldberg - Esfahani ‎2016\_data\GV_Esfahani 2016_Aria2.txt" decimal="," thousands=" " comma="1">
      <textFields count="3">
        <textField type="skip"/>
        <textField type="text"/>
        <textField type="skip"/>
      </textFields>
    </textPr>
  </connection>
  <connection id="375" xr16:uid="{00000000-0015-0000-FFFF-FFFF90010000}" name="GV_Esfahani 2016_Var01" type="6" refreshedVersion="4" background="1" saveData="1">
    <textPr codePage="850" sourceFile="C:\Users\p3039\Dropbox (PETAL)\Team-Ordner „PETAL“\Audio\Bach_Goldberg_Variationen\Goldberg - Esfahani ‎2016\_data\GV_Esfahani 2016_Var01.txt" decimal="," thousands=" " comma="1">
      <textFields count="3">
        <textField type="skip"/>
        <textField type="text"/>
        <textField type="skip"/>
      </textFields>
    </textPr>
  </connection>
  <connection id="376" xr16:uid="{00000000-0015-0000-FFFF-FFFF91010000}" name="GV_Esfahani 2016_Var02" type="6" refreshedVersion="4" background="1" saveData="1">
    <textPr codePage="850" sourceFile="C:\Users\p3039\Dropbox (PETAL)\Team-Ordner „PETAL“\Audio\Bach_Goldberg_Variationen\Goldberg - Esfahani ‎2016\_data\GV_Esfahani 2016_Var02.txt" decimal="," thousands=" " comma="1">
      <textFields count="3">
        <textField type="skip"/>
        <textField type="text"/>
        <textField type="skip"/>
      </textFields>
    </textPr>
  </connection>
  <connection id="377" xr16:uid="{00000000-0015-0000-FFFF-FFFF92010000}" name="GV_Esfahani 2016_Var03" type="6" refreshedVersion="4" background="1" saveData="1">
    <textPr codePage="850" sourceFile="C:\Users\p3039\Dropbox (PETAL)\Team-Ordner „PETAL“\Audio\Bach_Goldberg_Variationen\Goldberg - Esfahani ‎2016\_data\GV_Esfahani 2016_Var03.txt" decimal="," thousands=" " comma="1">
      <textFields count="3">
        <textField type="skip"/>
        <textField type="text"/>
        <textField type="skip"/>
      </textFields>
    </textPr>
  </connection>
  <connection id="378" xr16:uid="{00000000-0015-0000-FFFF-FFFF93010000}" name="GV_Esfahani 2016_Var04" type="6" refreshedVersion="4" background="1" saveData="1">
    <textPr codePage="850" sourceFile="C:\Users\p3039\Dropbox (PETAL)\Team-Ordner „PETAL“\Audio\Bach_Goldberg_Variationen\Goldberg - Esfahani ‎2016\_data\GV_Esfahani 2016_Var04.txt" decimal="," thousands=" " comma="1">
      <textFields count="3">
        <textField type="skip"/>
        <textField type="text"/>
        <textField type="skip"/>
      </textFields>
    </textPr>
  </connection>
  <connection id="379" xr16:uid="{00000000-0015-0000-FFFF-FFFF94010000}" name="GV_Esfahani 2016_Var05" type="6" refreshedVersion="4" background="1" saveData="1">
    <textPr codePage="850" sourceFile="C:\Users\p3039\Dropbox (PETAL)\Team-Ordner „PETAL“\Audio\Bach_Goldberg_Variationen\Goldberg - Esfahani ‎2016\_data\GV_Esfahani 2016_Var05.txt" decimal="," thousands=" " comma="1">
      <textFields count="3">
        <textField type="skip"/>
        <textField type="text"/>
        <textField type="skip"/>
      </textFields>
    </textPr>
  </connection>
  <connection id="380" xr16:uid="{00000000-0015-0000-FFFF-FFFF95010000}" name="GV_Esfahani 2016_Var06" type="6" refreshedVersion="4" background="1" saveData="1">
    <textPr codePage="850" sourceFile="C:\Users\p3039\Dropbox (PETAL)\Team-Ordner „PETAL“\Audio\Bach_Goldberg_Variationen\Goldberg - Esfahani ‎2016\_data\GV_Esfahani 2016_Var06.txt" decimal="," thousands=" " comma="1">
      <textFields count="3">
        <textField type="skip"/>
        <textField type="text"/>
        <textField type="skip"/>
      </textFields>
    </textPr>
  </connection>
  <connection id="381" xr16:uid="{00000000-0015-0000-FFFF-FFFF96010000}" name="GV_Esfahani 2016_Var07" type="6" refreshedVersion="4" background="1" saveData="1">
    <textPr codePage="850" sourceFile="C:\Users\p3039\Dropbox (PETAL)\Team-Ordner „PETAL“\Audio\Bach_Goldberg_Variationen\Goldberg - Esfahani ‎2016\_data\GV_Esfahani 2016_Var07.txt" decimal="," thousands=" " comma="1">
      <textFields count="3">
        <textField type="skip"/>
        <textField type="text"/>
        <textField type="skip"/>
      </textFields>
    </textPr>
  </connection>
  <connection id="382" xr16:uid="{00000000-0015-0000-FFFF-FFFF97010000}" name="GV_Esfahani 2016_Var08" type="6" refreshedVersion="4" background="1" saveData="1">
    <textPr codePage="850" sourceFile="C:\Users\p3039\Dropbox (PETAL)\Team-Ordner „PETAL“\Audio\Bach_Goldberg_Variationen\Goldberg - Esfahani ‎2016\_data\GV_Esfahani 2016_Var08.txt" decimal="," thousands=" " comma="1">
      <textFields count="3">
        <textField type="skip"/>
        <textField type="text"/>
        <textField type="skip"/>
      </textFields>
    </textPr>
  </connection>
  <connection id="383" xr16:uid="{00000000-0015-0000-FFFF-FFFF98010000}" name="GV_Esfahani 2016_Var09" type="6" refreshedVersion="4" background="1" saveData="1">
    <textPr codePage="850" sourceFile="C:\Users\p3039\Dropbox (PETAL)\Team-Ordner „PETAL“\Audio\Bach_Goldberg_Variationen\Goldberg - Esfahani ‎2016\_data\GV_Esfahani 2016_Var09.txt" decimal="," thousands=" " comma="1">
      <textFields count="3">
        <textField type="skip"/>
        <textField type="text"/>
        <textField type="skip"/>
      </textFields>
    </textPr>
  </connection>
  <connection id="384" xr16:uid="{00000000-0015-0000-FFFF-FFFF99010000}" name="GV_Esfahani 2016_Var10" type="6" refreshedVersion="4" background="1" saveData="1">
    <textPr codePage="850" sourceFile="C:\Users\p3039\Dropbox (PETAL)\Team-Ordner „PETAL“\Audio\Bach_Goldberg_Variationen\Goldberg - Esfahani ‎2016\_data\GV_Esfahani 2016_Var10.txt" decimal="," thousands=" " comma="1">
      <textFields count="3">
        <textField type="skip"/>
        <textField type="text"/>
        <textField type="skip"/>
      </textFields>
    </textPr>
  </connection>
  <connection id="385" xr16:uid="{00000000-0015-0000-FFFF-FFFF9A010000}" name="GV_Esfahani 2016_Var11" type="6" refreshedVersion="4" background="1" saveData="1">
    <textPr codePage="850" sourceFile="C:\Users\p3039\Dropbox (PETAL)\Team-Ordner „PETAL“\Audio\Bach_Goldberg_Variationen\Goldberg - Esfahani ‎2016\_data\GV_Esfahani 2016_Var11.txt" decimal="," thousands=" " comma="1">
      <textFields count="3">
        <textField type="skip"/>
        <textField type="text"/>
        <textField type="skip"/>
      </textFields>
    </textPr>
  </connection>
  <connection id="386" xr16:uid="{00000000-0015-0000-FFFF-FFFF9B010000}" name="GV_Esfahani 2016_Var12" type="6" refreshedVersion="4" background="1" saveData="1">
    <textPr codePage="850" sourceFile="C:\Users\p3039\Dropbox (PETAL)\Team-Ordner „PETAL“\Audio\Bach_Goldberg_Variationen\Goldberg - Esfahani ‎2016\_data\GV_Esfahani 2016_Var12.txt" decimal="," thousands=" " comma="1">
      <textFields count="3">
        <textField type="skip"/>
        <textField type="text"/>
        <textField type="skip"/>
      </textFields>
    </textPr>
  </connection>
  <connection id="387" xr16:uid="{00000000-0015-0000-FFFF-FFFF9C010000}" name="GV_Esfahani 2016_Var13" type="6" refreshedVersion="4" background="1" saveData="1">
    <textPr codePage="850" sourceFile="C:\Users\p3039\Dropbox (PETAL)\Team-Ordner „PETAL“\Audio\Bach_Goldberg_Variationen\Goldberg - Esfahani ‎2016\_data\GV_Esfahani 2016_Var13.txt" decimal="," thousands=" " comma="1">
      <textFields count="3">
        <textField type="skip"/>
        <textField type="text"/>
        <textField type="skip"/>
      </textFields>
    </textPr>
  </connection>
  <connection id="388" xr16:uid="{00000000-0015-0000-FFFF-FFFF9D010000}" name="GV_Esfahani 2016_Var14" type="6" refreshedVersion="4" background="1" saveData="1">
    <textPr codePage="850" sourceFile="C:\Users\p3039\Dropbox (PETAL)\Team-Ordner „PETAL“\Audio\Bach_Goldberg_Variationen\Goldberg - Esfahani ‎2016\_data\GV_Esfahani 2016_Var14.txt" decimal="," thousands=" " comma="1">
      <textFields count="3">
        <textField type="skip"/>
        <textField type="text"/>
        <textField type="skip"/>
      </textFields>
    </textPr>
  </connection>
  <connection id="389" xr16:uid="{00000000-0015-0000-FFFF-FFFF9E010000}" name="GV_Esfahani 2016_Var15" type="6" refreshedVersion="4" background="1" saveData="1">
    <textPr codePage="850" sourceFile="C:\Users\p3039\Dropbox (PETAL)\Team-Ordner „PETAL“\Audio\Bach_Goldberg_Variationen\Goldberg - Esfahani ‎2016\_data\GV_Esfahani 2016_Var15.txt" decimal="," thousands=" " comma="1">
      <textFields count="3">
        <textField type="skip"/>
        <textField type="text"/>
        <textField type="skip"/>
      </textFields>
    </textPr>
  </connection>
  <connection id="390" xr16:uid="{00000000-0015-0000-FFFF-FFFFA0010000}" name="GV_Esfahani 2016_Var17" type="6" refreshedVersion="4" background="1" saveData="1">
    <textPr codePage="850" sourceFile="C:\Users\p3039\Dropbox (PETAL)\Team-Ordner „PETAL“\Audio\Bach_Goldberg_Variationen\Goldberg - Esfahani ‎2016\_data\GV_Esfahani 2016_Var17.txt" decimal="," thousands=" " comma="1">
      <textFields count="3">
        <textField type="skip"/>
        <textField type="text"/>
        <textField type="skip"/>
      </textFields>
    </textPr>
  </connection>
  <connection id="391" xr16:uid="{00000000-0015-0000-FFFF-FFFFA1010000}" name="GV_Esfahani 2016_Var18" type="6" refreshedVersion="4" background="1" saveData="1">
    <textPr codePage="850" sourceFile="C:\Users\p3039\Dropbox (PETAL)\Team-Ordner „PETAL“\Audio\Bach_Goldberg_Variationen\Goldberg - Esfahani ‎2016\_data\GV_Esfahani 2016_Var18.txt" decimal="," thousands=" " comma="1">
      <textFields count="3">
        <textField type="skip"/>
        <textField type="text"/>
        <textField type="skip"/>
      </textFields>
    </textPr>
  </connection>
  <connection id="392" xr16:uid="{00000000-0015-0000-FFFF-FFFFA2010000}" name="GV_Esfahani 2016_Var19" type="6" refreshedVersion="4" background="1" saveData="1">
    <textPr codePage="850" sourceFile="C:\Users\p3039\Dropbox (PETAL)\Team-Ordner „PETAL“\Audio\Bach_Goldberg_Variationen\Goldberg - Esfahani ‎2016\_data\GV_Esfahani 2016_Var19.txt" decimal="," thousands=" " comma="1">
      <textFields count="3">
        <textField type="skip"/>
        <textField type="text"/>
        <textField type="skip"/>
      </textFields>
    </textPr>
  </connection>
  <connection id="393" xr16:uid="{00000000-0015-0000-FFFF-FFFFA3010000}" name="GV_Esfahani 2016_Var20" type="6" refreshedVersion="4" background="1" saveData="1">
    <textPr codePage="850" sourceFile="C:\Users\p3039\Dropbox (PETAL)\Team-Ordner „PETAL“\Audio\Bach_Goldberg_Variationen\Goldberg - Esfahani ‎2016\_data\GV_Esfahani 2016_Var20.txt" decimal="," thousands=" " comma="1">
      <textFields count="3">
        <textField type="skip"/>
        <textField type="text"/>
        <textField type="skip"/>
      </textFields>
    </textPr>
  </connection>
  <connection id="394" xr16:uid="{00000000-0015-0000-FFFF-FFFFA4010000}" name="GV_Esfahani 2016_Var21" type="6" refreshedVersion="4" background="1" saveData="1">
    <textPr codePage="850" sourceFile="C:\Users\p3039\Dropbox (PETAL)\Team-Ordner „PETAL“\Audio\Bach_Goldberg_Variationen\Goldberg - Esfahani ‎2016\_data\GV_Esfahani 2016_Var21.txt" decimal="," thousands=" " comma="1">
      <textFields count="3">
        <textField type="skip"/>
        <textField type="text"/>
        <textField type="skip"/>
      </textFields>
    </textPr>
  </connection>
  <connection id="395" xr16:uid="{00000000-0015-0000-FFFF-FFFFA5010000}" name="GV_Esfahani 2016_Var22" type="6" refreshedVersion="4" background="1" saveData="1">
    <textPr codePage="850" sourceFile="C:\Users\p3039\Dropbox (PETAL)\Team-Ordner „PETAL“\Audio\Bach_Goldberg_Variationen\Goldberg - Esfahani ‎2016\_data\GV_Esfahani 2016_Var22.txt" decimal="," thousands=" " comma="1">
      <textFields count="3">
        <textField type="skip"/>
        <textField type="text"/>
        <textField type="skip"/>
      </textFields>
    </textPr>
  </connection>
  <connection id="396" xr16:uid="{00000000-0015-0000-FFFF-FFFFA6010000}" name="GV_Esfahani 2016_Var23" type="6" refreshedVersion="4" background="1" saveData="1">
    <textPr codePage="850" sourceFile="C:\Users\p3039\Dropbox (PETAL)\Team-Ordner „PETAL“\Audio\Bach_Goldberg_Variationen\Goldberg - Esfahani ‎2016\_data\GV_Esfahani 2016_Var23.txt" decimal="," thousands=" " comma="1">
      <textFields count="3">
        <textField type="skip"/>
        <textField type="text"/>
        <textField type="skip"/>
      </textFields>
    </textPr>
  </connection>
  <connection id="397" xr16:uid="{00000000-0015-0000-FFFF-FFFFA7010000}" name="GV_Esfahani 2016_Var24" type="6" refreshedVersion="4" background="1" saveData="1">
    <textPr codePage="850" sourceFile="C:\Users\p3039\Dropbox (PETAL)\Team-Ordner „PETAL“\Audio\Bach_Goldberg_Variationen\Goldberg - Esfahani ‎2016\_data\GV_Esfahani 2016_Var24.txt" decimal="," thousands=" " comma="1">
      <textFields count="3">
        <textField type="skip"/>
        <textField type="text"/>
        <textField type="skip"/>
      </textFields>
    </textPr>
  </connection>
  <connection id="398" xr16:uid="{00000000-0015-0000-FFFF-FFFFA8010000}" name="GV_Esfahani 2016_Var25" type="6" refreshedVersion="4" background="1" saveData="1">
    <textPr codePage="850" sourceFile="C:\Users\p3039\Dropbox (PETAL)\Team-Ordner „PETAL“\Audio\Bach_Goldberg_Variationen\Goldberg - Esfahani ‎2016\_data\GV_Esfahani 2016_Var25.txt" decimal="," thousands=" " comma="1">
      <textFields count="3">
        <textField type="skip"/>
        <textField type="text"/>
        <textField type="skip"/>
      </textFields>
    </textPr>
  </connection>
  <connection id="399" xr16:uid="{00000000-0015-0000-FFFF-FFFFA9010000}" name="GV_Esfahani 2016_Var26" type="6" refreshedVersion="4" background="1" saveData="1">
    <textPr codePage="850" sourceFile="C:\Users\p3039\Dropbox (PETAL)\Team-Ordner „PETAL“\Audio\Bach_Goldberg_Variationen\Goldberg - Esfahani ‎2016\_data\GV_Esfahani 2016_Var26.txt" decimal="," thousands=" " comma="1">
      <textFields count="3">
        <textField type="skip"/>
        <textField type="text"/>
        <textField type="skip"/>
      </textFields>
    </textPr>
  </connection>
  <connection id="400" xr16:uid="{00000000-0015-0000-FFFF-FFFFAA010000}" name="GV_Esfahani 2016_Var27" type="6" refreshedVersion="4" background="1" saveData="1">
    <textPr codePage="850" sourceFile="C:\Users\p3039\Dropbox (PETAL)\Team-Ordner „PETAL“\Audio\Bach_Goldberg_Variationen\Goldberg - Esfahani ‎2016\_data\GV_Esfahani 2016_Var27.txt" decimal="," thousands=" " comma="1">
      <textFields count="3">
        <textField type="skip"/>
        <textField type="text"/>
        <textField type="skip"/>
      </textFields>
    </textPr>
  </connection>
  <connection id="401" xr16:uid="{00000000-0015-0000-FFFF-FFFFAB010000}" name="GV_Esfahani 2016_Var28" type="6" refreshedVersion="4" background="1" saveData="1">
    <textPr codePage="850" sourceFile="C:\Users\p3039\Dropbox (PETAL)\Team-Ordner „PETAL“\Audio\Bach_Goldberg_Variationen\Goldberg - Esfahani ‎2016\_data\GV_Esfahani 2016_Var28.txt" decimal="," thousands=" " comma="1">
      <textFields count="3">
        <textField type="skip"/>
        <textField type="text"/>
        <textField type="skip"/>
      </textFields>
    </textPr>
  </connection>
  <connection id="402" xr16:uid="{00000000-0015-0000-FFFF-FFFFAC010000}" name="GV_Esfahani 2016_Var29" type="6" refreshedVersion="4" background="1" saveData="1">
    <textPr codePage="850" sourceFile="C:\Users\p3039\Dropbox (PETAL)\Team-Ordner „PETAL“\Audio\Bach_Goldberg_Variationen\Goldberg - Esfahani ‎2016\_data\GV_Esfahani 2016_Var29.txt" decimal="," thousands=" " comma="1">
      <textFields count="3">
        <textField type="skip"/>
        <textField type="text"/>
        <textField type="skip"/>
      </textFields>
    </textPr>
  </connection>
  <connection id="403" xr16:uid="{00000000-0015-0000-FFFF-FFFFAD010000}" name="GV_Esfahani 2016_Var30" type="6" refreshedVersion="4" background="1" saveData="1">
    <textPr codePage="850" sourceFile="C:\Users\p3039\Dropbox (PETAL)\Team-Ordner „PETAL“\Audio\Bach_Goldberg_Variationen\Goldberg - Esfahani ‎2016\_data\GV_Esfahani 2016_Var30.txt" decimal="," thousands=" " comma="1">
      <textFields count="3">
        <textField type="skip"/>
        <textField type="text"/>
        <textField type="skip"/>
      </textFields>
    </textPr>
  </connection>
  <connection id="404" xr16:uid="{00000000-0015-0000-FFFF-FFFFAE010000}" name="GV_Gát 1963_Aria1" type="6" refreshedVersion="4" background="1" saveData="1">
    <textPr codePage="850" sourceFile="C:\Users\p3039\Dropbox (PETAL)\Team-Ordner „PETAL“\Audio\Bach_Goldberg_Variationen\Goldberg - Gát 1963\_data\GV_Gát 1963_Aria1.txt" decimal="," thousands=" " comma="1">
      <textFields count="3">
        <textField type="skip"/>
        <textField type="text"/>
        <textField type="skip"/>
      </textFields>
    </textPr>
  </connection>
  <connection id="405" xr16:uid="{00000000-0015-0000-FFFF-FFFFAF010000}" name="GV_Gát 1963_Aria1_dauer" type="6" refreshedVersion="4" background="1" saveData="1">
    <textPr codePage="850" sourceFile="C:\Users\p3039\Dropbox (PETAL)\Team-Ordner „PETAL“\Audio\Bach_Goldberg_Variationen\Goldberg - Gát 1963\_data\GV_Gát 1963_Aria1_dauer.txt" decimal="," thousands=" " comma="1">
      <textFields count="3">
        <textField type="skip"/>
        <textField type="text"/>
        <textField type="skip"/>
      </textFields>
    </textPr>
  </connection>
  <connection id="406" xr16:uid="{00000000-0015-0000-FFFF-FFFFB0010000}" name="GV_Gát 1963_Aria2" type="6" refreshedVersion="4" background="1" saveData="1">
    <textPr codePage="850" sourceFile="C:\Users\p3039\Dropbox (PETAL)\Team-Ordner „PETAL“\Audio\Bach_Goldberg_Variationen\Goldberg - Gát 1963\_data\GV_Gát 1963_Aria2.txt" decimal="," thousands=" " comma="1">
      <textFields count="3">
        <textField type="skip"/>
        <textField type="text"/>
        <textField type="skip"/>
      </textFields>
    </textPr>
  </connection>
  <connection id="407" xr16:uid="{00000000-0015-0000-FFFF-FFFFB1010000}" name="GV_Gát 1963_Var01" type="6" refreshedVersion="4" background="1" saveData="1">
    <textPr codePage="850" sourceFile="C:\Users\p3039\Dropbox (PETAL)\Team-Ordner „PETAL“\Audio\Bach_Goldberg_Variationen\Goldberg - Gát 1963\_data\GV_Gát 1963_Var01.txt" decimal="," thousands=" " comma="1">
      <textFields count="3">
        <textField type="skip"/>
        <textField type="text"/>
        <textField type="skip"/>
      </textFields>
    </textPr>
  </connection>
  <connection id="408" xr16:uid="{00000000-0015-0000-FFFF-FFFFB3010000}" name="GV_Gát 1963_Var02" type="6" refreshedVersion="4" background="1" saveData="1">
    <textPr codePage="850" sourceFile="C:\Users\p3039\Dropbox (PETAL)\Team-Ordner „PETAL“\Audio\Bach_Goldberg_Variationen\Goldberg - Gát 1963\_data\GV_Gát 1963_Var02.txt" decimal="," thousands=" " comma="1">
      <textFields count="3">
        <textField type="skip"/>
        <textField type="text"/>
        <textField type="skip"/>
      </textFields>
    </textPr>
  </connection>
  <connection id="409" xr16:uid="{00000000-0015-0000-FFFF-FFFFB4010000}" name="GV_Gát 1963_Var03" type="6" refreshedVersion="4" background="1" saveData="1">
    <textPr codePage="850" sourceFile="C:\Users\p3039\Dropbox (PETAL)\Team-Ordner „PETAL“\Audio\Bach_Goldberg_Variationen\Goldberg - Gát 1963\_data\GV_Gát 1963_Var03.txt" decimal="," thousands=" " comma="1">
      <textFields count="3">
        <textField type="skip"/>
        <textField type="text"/>
        <textField type="skip"/>
      </textFields>
    </textPr>
  </connection>
  <connection id="410" xr16:uid="{00000000-0015-0000-FFFF-FFFFB5010000}" name="GV_Gát 1963_Var04" type="6" refreshedVersion="4" background="1" saveData="1">
    <textPr codePage="850" sourceFile="C:\Users\p3039\Dropbox (PETAL)\Team-Ordner „PETAL“\Audio\Bach_Goldberg_Variationen\Goldberg - Gát 1963\_data\GV_Gát 1963_Var04.txt" decimal="," thousands=" " comma="1">
      <textFields count="3">
        <textField type="skip"/>
        <textField type="text"/>
        <textField type="skip"/>
      </textFields>
    </textPr>
  </connection>
  <connection id="411" xr16:uid="{00000000-0015-0000-FFFF-FFFFB6010000}" name="GV_Gát 1963_Var05" type="6" refreshedVersion="4" background="1" saveData="1">
    <textPr codePage="850" sourceFile="C:\Users\p3039\Dropbox (PETAL)\Team-Ordner „PETAL“\Audio\Bach_Goldberg_Variationen\Goldberg - Gát 1963\_data\GV_Gát 1963_Var05.txt" decimal="," thousands=" " comma="1">
      <textFields count="3">
        <textField type="skip"/>
        <textField type="text"/>
        <textField type="skip"/>
      </textFields>
    </textPr>
  </connection>
  <connection id="412" xr16:uid="{00000000-0015-0000-FFFF-FFFFB7010000}" name="GV_Gát 1963_Var06" type="6" refreshedVersion="4" background="1" saveData="1">
    <textPr codePage="850" sourceFile="C:\Users\p3039\Dropbox (PETAL)\Team-Ordner „PETAL“\Audio\Bach_Goldberg_Variationen\Goldberg - Gát 1963\_data\GV_Gát 1963_Var06.txt" decimal="," thousands=" " comma="1">
      <textFields count="3">
        <textField type="skip"/>
        <textField type="text"/>
        <textField type="skip"/>
      </textFields>
    </textPr>
  </connection>
  <connection id="413" xr16:uid="{00000000-0015-0000-FFFF-FFFFB8010000}" name="GV_Gát 1963_Var07" type="6" refreshedVersion="4" background="1" saveData="1">
    <textPr codePage="850" sourceFile="C:\Users\p3039\Dropbox (PETAL)\Team-Ordner „PETAL“\Audio\Bach_Goldberg_Variationen\Goldberg - Gát 1963\_data\GV_Gát 1963_Var07.txt" decimal="," thousands=" " comma="1">
      <textFields count="3">
        <textField type="skip"/>
        <textField type="text"/>
        <textField type="skip"/>
      </textFields>
    </textPr>
  </connection>
  <connection id="414" xr16:uid="{00000000-0015-0000-FFFF-FFFFB9010000}" name="GV_Gát 1963_Var08" type="6" refreshedVersion="4" background="1" saveData="1">
    <textPr codePage="850" sourceFile="C:\Users\p3039\Dropbox (PETAL)\Team-Ordner „PETAL“\Audio\Bach_Goldberg_Variationen\Goldberg - Gát 1963\_data\GV_Gát 1963_Var08.txt" decimal="," thousands=" " comma="1">
      <textFields count="3">
        <textField type="skip"/>
        <textField type="text"/>
        <textField type="skip"/>
      </textFields>
    </textPr>
  </connection>
  <connection id="415" xr16:uid="{00000000-0015-0000-FFFF-FFFFBA010000}" name="GV_Gát 1963_Var09" type="6" refreshedVersion="4" background="1" saveData="1">
    <textPr codePage="850" sourceFile="C:\Users\p3039\Dropbox (PETAL)\Team-Ordner „PETAL“\Audio\Bach_Goldberg_Variationen\Goldberg - Gát 1963\_data\GV_Gát 1963_Var09.txt" decimal="," thousands=" " comma="1">
      <textFields count="3">
        <textField type="skip"/>
        <textField type="text"/>
        <textField type="skip"/>
      </textFields>
    </textPr>
  </connection>
  <connection id="416" xr16:uid="{00000000-0015-0000-FFFF-FFFFBB010000}" name="GV_Gát 1963_Var10" type="6" refreshedVersion="4" background="1" saveData="1">
    <textPr codePage="850" sourceFile="C:\Users\p3039\Dropbox (PETAL)\Team-Ordner „PETAL“\Audio\Bach_Goldberg_Variationen\Goldberg - Gát 1963\_data\GV_Gát 1963_Var10.txt" decimal="," thousands=" " comma="1">
      <textFields count="3">
        <textField type="skip"/>
        <textField type="text"/>
        <textField type="skip"/>
      </textFields>
    </textPr>
  </connection>
  <connection id="417" xr16:uid="{00000000-0015-0000-FFFF-FFFFBC010000}" name="GV_Gát 1963_Var11" type="6" refreshedVersion="4" background="1" saveData="1">
    <textPr codePage="850" sourceFile="C:\Users\p3039\Dropbox (PETAL)\Team-Ordner „PETAL“\Audio\Bach_Goldberg_Variationen\Goldberg - Gát 1963\_data\GV_Gát 1963_Var11.txt" decimal="," thousands=" " comma="1">
      <textFields count="3">
        <textField type="skip"/>
        <textField type="text"/>
        <textField type="skip"/>
      </textFields>
    </textPr>
  </connection>
  <connection id="418" xr16:uid="{00000000-0015-0000-FFFF-FFFFBD010000}" name="GV_Gát 1963_Var12" type="6" refreshedVersion="4" background="1" saveData="1">
    <textPr codePage="850" sourceFile="C:\Users\p3039\Dropbox (PETAL)\Team-Ordner „PETAL“\Audio\Bach_Goldberg_Variationen\Goldberg - Gát 1963\_data\GV_Gát 1963_Var12.txt" decimal="," thousands=" " comma="1">
      <textFields count="3">
        <textField type="skip"/>
        <textField type="text"/>
        <textField type="skip"/>
      </textFields>
    </textPr>
  </connection>
  <connection id="419" xr16:uid="{00000000-0015-0000-FFFF-FFFFBE010000}" name="GV_Gát 1963_Var13" type="6" refreshedVersion="4" background="1" saveData="1">
    <textPr codePage="850" sourceFile="C:\Users\p3039\Dropbox (PETAL)\Team-Ordner „PETAL“\Audio\Bach_Goldberg_Variationen\Goldberg - Gát 1963\_data\GV_Gát 1963_Var13.txt" decimal="," thousands=" " comma="1">
      <textFields count="3">
        <textField type="skip"/>
        <textField type="text"/>
        <textField type="skip"/>
      </textFields>
    </textPr>
  </connection>
  <connection id="420" xr16:uid="{00000000-0015-0000-FFFF-FFFFC0010000}" name="GV_Gát 1963_Var14" type="6" refreshedVersion="4" background="1" saveData="1">
    <textPr codePage="850" sourceFile="C:\Users\p3039\Dropbox (PETAL)\Team-Ordner „PETAL“\Audio\Bach_Goldberg_Variationen\Goldberg - Gát 1963\_data\GV_Gát 1963_Var14.txt" decimal="," thousands=" " comma="1">
      <textFields count="3">
        <textField type="skip"/>
        <textField type="text"/>
        <textField type="skip"/>
      </textFields>
    </textPr>
  </connection>
  <connection id="421" xr16:uid="{00000000-0015-0000-FFFF-FFFFC2010000}" name="GV_Gát 1963_Var15" type="6" refreshedVersion="4" background="1" saveData="1">
    <textPr codePage="850" sourceFile="C:\Users\p3039\Dropbox (PETAL)\Team-Ordner „PETAL“\Audio\Bach_Goldberg_Variationen\Goldberg - Gát 1963\_data\GV_Gát 1963_Var15.txt" decimal="," thousands=" " comma="1">
      <textFields count="3">
        <textField type="skip"/>
        <textField type="text"/>
        <textField type="skip"/>
      </textFields>
    </textPr>
  </connection>
  <connection id="422" xr16:uid="{00000000-0015-0000-FFFF-FFFFC6010000}" name="GV_Gát 1963_Var17" type="6" refreshedVersion="4" background="1" saveData="1">
    <textPr codePage="850" sourceFile="C:\Users\p3039\Dropbox (PETAL)\Team-Ordner „PETAL“\Audio\Bach_Goldberg_Variationen\Goldberg - Gát 1963\_data\GV_Gát 1963_Var17.txt" decimal="," thousands=" " comma="1">
      <textFields count="3">
        <textField type="skip"/>
        <textField type="text"/>
        <textField type="skip"/>
      </textFields>
    </textPr>
  </connection>
  <connection id="423" xr16:uid="{00000000-0015-0000-FFFF-FFFFC7010000}" name="GV_Gát 1963_Var18" type="6" refreshedVersion="4" background="1" saveData="1">
    <textPr codePage="850" sourceFile="C:\Users\p3039\Dropbox (PETAL)\Team-Ordner „PETAL“\Audio\Bach_Goldberg_Variationen\Goldberg - Gát 1963\_data\GV_Gát 1963_Var18.txt" decimal="," thousands=" " comma="1">
      <textFields count="3">
        <textField type="skip"/>
        <textField type="text"/>
        <textField type="skip"/>
      </textFields>
    </textPr>
  </connection>
  <connection id="424" xr16:uid="{00000000-0015-0000-FFFF-FFFFC8010000}" name="GV_Gát 1963_Var19" type="6" refreshedVersion="4" background="1" saveData="1">
    <textPr codePage="850" sourceFile="C:\Users\p3039\Dropbox (PETAL)\Team-Ordner „PETAL“\Audio\Bach_Goldberg_Variationen\Goldberg - Gát 1963\_data\GV_Gát 1963_Var19.txt" decimal="," thousands=" " comma="1">
      <textFields count="3">
        <textField type="skip"/>
        <textField type="text"/>
        <textField type="skip"/>
      </textFields>
    </textPr>
  </connection>
  <connection id="425" xr16:uid="{00000000-0015-0000-FFFF-FFFFC9010000}" name="GV_Gát 1963_Var20" type="6" refreshedVersion="4" background="1" saveData="1">
    <textPr codePage="850" sourceFile="C:\Users\p3039\Dropbox (PETAL)\Team-Ordner „PETAL“\Audio\Bach_Goldberg_Variationen\Goldberg - Gát 1963\_data\GV_Gát 1963_Var20.txt" decimal="," thousands=" " comma="1">
      <textFields count="3">
        <textField type="skip"/>
        <textField type="text"/>
        <textField type="skip"/>
      </textFields>
    </textPr>
  </connection>
  <connection id="426" xr16:uid="{00000000-0015-0000-FFFF-FFFFCA010000}" name="GV_Gát 1963_Var21" type="6" refreshedVersion="4" background="1" saveData="1">
    <textPr codePage="850" sourceFile="C:\Users\p3039\Dropbox (PETAL)\Team-Ordner „PETAL“\Audio\Bach_Goldberg_Variationen\Goldberg - Gát 1963\_data\GV_Gát 1963_Var21.txt" decimal="," thousands=" " comma="1">
      <textFields count="3">
        <textField type="skip"/>
        <textField type="text"/>
        <textField type="skip"/>
      </textFields>
    </textPr>
  </connection>
  <connection id="427" xr16:uid="{00000000-0015-0000-FFFF-FFFFCB010000}" name="GV_Gát 1963_Var22" type="6" refreshedVersion="4" background="1" saveData="1">
    <textPr codePage="850" sourceFile="C:\Users\p3039\Dropbox (PETAL)\Team-Ordner „PETAL“\Audio\Bach_Goldberg_Variationen\Goldberg - Gát 1963\_data\GV_Gát 1963_Var22.txt" decimal="," thousands=" " comma="1">
      <textFields count="3">
        <textField type="skip"/>
        <textField type="text"/>
        <textField type="skip"/>
      </textFields>
    </textPr>
  </connection>
  <connection id="428" xr16:uid="{00000000-0015-0000-FFFF-FFFFCC010000}" name="GV_Gát 1963_Var23" type="6" refreshedVersion="4" background="1" saveData="1">
    <textPr codePage="850" sourceFile="C:\Users\p3039\Dropbox (PETAL)\Team-Ordner „PETAL“\Audio\Bach_Goldberg_Variationen\Goldberg - Gát 1963\_data\GV_Gát 1963_Var23.txt" decimal="," thousands=" " comma="1">
      <textFields count="3">
        <textField type="skip"/>
        <textField type="text"/>
        <textField type="skip"/>
      </textFields>
    </textPr>
  </connection>
  <connection id="429" xr16:uid="{00000000-0015-0000-FFFF-FFFFCD010000}" name="GV_Gát 1963_Var24" type="6" refreshedVersion="4" background="1" saveData="1">
    <textPr codePage="850" sourceFile="C:\Users\p3039\Dropbox (PETAL)\Team-Ordner „PETAL“\Audio\Bach_Goldberg_Variationen\Goldberg - Gát 1963\_data\GV_Gát 1963_Var24.txt" decimal="," thousands=" " comma="1">
      <textFields count="3">
        <textField type="skip"/>
        <textField type="text"/>
        <textField type="skip"/>
      </textFields>
    </textPr>
  </connection>
  <connection id="430" xr16:uid="{00000000-0015-0000-FFFF-FFFFCE010000}" name="GV_Gát 1963_Var25" type="6" refreshedVersion="4" background="1" saveData="1">
    <textPr codePage="850" sourceFile="C:\Users\p3039\Dropbox (PETAL)\Team-Ordner „PETAL“\Audio\Bach_Goldberg_Variationen\Goldberg - Gát 1963\_data\GV_Gát 1963_Var25.txt" decimal="," thousands=" " comma="1">
      <textFields count="3">
        <textField type="skip"/>
        <textField type="text"/>
        <textField type="skip"/>
      </textFields>
    </textPr>
  </connection>
  <connection id="431" xr16:uid="{00000000-0015-0000-FFFF-FFFFCF010000}" name="GV_Gát 1963_Var26" type="6" refreshedVersion="4" background="1" saveData="1">
    <textPr codePage="850" sourceFile="C:\Users\p3039\Dropbox (PETAL)\Team-Ordner „PETAL“\Audio\Bach_Goldberg_Variationen\Goldberg - Gát 1963\_data\GV_Gát 1963_Var26.txt" decimal="," thousands=" " comma="1">
      <textFields count="3">
        <textField type="skip"/>
        <textField type="text"/>
        <textField type="skip"/>
      </textFields>
    </textPr>
  </connection>
  <connection id="432" xr16:uid="{00000000-0015-0000-FFFF-FFFFD0010000}" name="GV_Gát 1963_Var27" type="6" refreshedVersion="4" background="1" saveData="1">
    <textPr codePage="850" sourceFile="C:\Users\p3039\Dropbox (PETAL)\Team-Ordner „PETAL“\Audio\Bach_Goldberg_Variationen\Goldberg - Gát 1963\_data\GV_Gát 1963_Var27.txt" decimal="," thousands=" " comma="1">
      <textFields count="3">
        <textField type="skip"/>
        <textField type="text"/>
        <textField type="skip"/>
      </textFields>
    </textPr>
  </connection>
  <connection id="433" xr16:uid="{00000000-0015-0000-FFFF-FFFFD1010000}" name="GV_Gát 1963_Var28" type="6" refreshedVersion="4" background="1" saveData="1">
    <textPr codePage="850" sourceFile="C:\Users\p3039\Dropbox (PETAL)\Team-Ordner „PETAL“\Audio\Bach_Goldberg_Variationen\Goldberg - Gát 1963\_data\GV_Gát 1963_Var28.txt" decimal="," thousands=" " comma="1">
      <textFields count="3">
        <textField type="skip"/>
        <textField type="text"/>
        <textField type="skip"/>
      </textFields>
    </textPr>
  </connection>
  <connection id="434" xr16:uid="{00000000-0015-0000-FFFF-FFFFD2010000}" name="GV_Gát 1963_Var29" type="6" refreshedVersion="4" background="1" saveData="1">
    <textPr codePage="850" sourceFile="C:\Users\p3039\Dropbox (PETAL)\Team-Ordner „PETAL“\Audio\Bach_Goldberg_Variationen\Goldberg - Gát 1963\_data\GV_Gát 1963_Var29.txt" decimal="," thousands=" " comma="1">
      <textFields count="3">
        <textField type="skip"/>
        <textField type="text"/>
        <textField type="skip"/>
      </textFields>
    </textPr>
  </connection>
  <connection id="435" xr16:uid="{00000000-0015-0000-FFFF-FFFFD3010000}" name="GV_Gát 1963_Var30" type="6" refreshedVersion="4" background="1" saveData="1">
    <textPr codePage="850" sourceFile="C:\Users\p3039\Dropbox (PETAL)\Team-Ordner „PETAL“\Audio\Bach_Goldberg_Variationen\Goldberg - Gát 1963\_data\GV_Gát 1963_Var30.txt" decimal="," thousands=" " comma="1">
      <textFields count="3">
        <textField type="skip"/>
        <textField type="text"/>
        <textField type="skip"/>
      </textFields>
    </textPr>
  </connection>
  <connection id="436" xr16:uid="{00000000-0015-0000-FFFF-FFFFD4010000}" name="GV_Gavrilov1993_Aria1" type="6" refreshedVersion="4" background="1" saveData="1">
    <textPr codePage="850" sourceFile="C:\Users\p3039\Dropbox (PETAL)\Team-Ordner „PETAL“\Audio\Bach_Goldberg_Variationen\Goldberg - Gavrilov 1993\_data\GV_Gavrilov1993_Aria1.txt" decimal="," thousands=" " comma="1">
      <textFields count="3">
        <textField type="skip"/>
        <textField type="text"/>
        <textField type="skip"/>
      </textFields>
    </textPr>
  </connection>
  <connection id="437" xr16:uid="{00000000-0015-0000-FFFF-FFFFD5010000}" name="GV_Gavrilov1993_Aria2" type="6" refreshedVersion="4" background="1" saveData="1">
    <textPr codePage="850" sourceFile="C:\Users\p3039\Dropbox (PETAL)\Team-Ordner „PETAL“\Audio\Bach_Goldberg_Variationen\Goldberg - Gavrilov 1993\_data\GV_Gavrilov1993_Aria2.txt" decimal="," thousands=" " comma="1">
      <textFields count="3">
        <textField type="skip"/>
        <textField type="text"/>
        <textField type="skip"/>
      </textFields>
    </textPr>
  </connection>
  <connection id="438" xr16:uid="{00000000-0015-0000-FFFF-FFFFD6010000}" name="GV_Gavrilov1993_Var01" type="6" refreshedVersion="4" background="1" saveData="1">
    <textPr codePage="850" sourceFile="C:\Users\p3039\Dropbox (PETAL)\Team-Ordner „PETAL“\Audio\Bach_Goldberg_Variationen\Goldberg - Gavrilov 1993\_data\GV_Gavrilov1993_Var01.txt" decimal="," thousands=" " comma="1">
      <textFields count="3">
        <textField type="skip"/>
        <textField type="text"/>
        <textField type="skip"/>
      </textFields>
    </textPr>
  </connection>
  <connection id="439" xr16:uid="{00000000-0015-0000-FFFF-FFFFD7010000}" name="GV_Gavrilov1993_Var02" type="6" refreshedVersion="4" background="1" saveData="1">
    <textPr codePage="850" sourceFile="C:\Users\p3039\Dropbox (PETAL)\Team-Ordner „PETAL“\Audio\Bach_Goldberg_Variationen\Goldberg - Gavrilov 1993\_data\GV_Gavrilov1993_Var02.txt" decimal="," thousands=" " comma="1">
      <textFields count="3">
        <textField type="skip"/>
        <textField type="text"/>
        <textField type="skip"/>
      </textFields>
    </textPr>
  </connection>
  <connection id="440" xr16:uid="{00000000-0015-0000-FFFF-FFFFD8010000}" name="GV_Gavrilov1993_Var03" type="6" refreshedVersion="4" background="1" saveData="1">
    <textPr codePage="850" sourceFile="C:\Users\p3039\Dropbox (PETAL)\Team-Ordner „PETAL“\Audio\Bach_Goldberg_Variationen\Goldberg - Gavrilov 1993\_data\GV_Gavrilov1993_Var03.txt" decimal="," thousands=" " comma="1">
      <textFields count="3">
        <textField type="skip"/>
        <textField type="text"/>
        <textField type="skip"/>
      </textFields>
    </textPr>
  </connection>
  <connection id="441" xr16:uid="{00000000-0015-0000-FFFF-FFFFD9010000}" name="GV_Gavrilov1993_Var04" type="6" refreshedVersion="4" background="1" saveData="1">
    <textPr codePage="850" sourceFile="C:\Users\p3039\Dropbox (PETAL)\Team-Ordner „PETAL“\Audio\Bach_Goldberg_Variationen\Goldberg - Gavrilov 1993\_data\GV_Gavrilov1993_Var04.txt" decimal="," thousands=" " comma="1">
      <textFields count="3">
        <textField type="skip"/>
        <textField type="text"/>
        <textField type="skip"/>
      </textFields>
    </textPr>
  </connection>
  <connection id="442" xr16:uid="{00000000-0015-0000-FFFF-FFFFDA010000}" name="GV_Gavrilov1993_Var05" type="6" refreshedVersion="4" background="1" saveData="1">
    <textPr codePage="850" sourceFile="C:\Users\p3039\Dropbox (PETAL)\Team-Ordner „PETAL“\Audio\Bach_Goldberg_Variationen\Goldberg - Gavrilov 1993\_data\GV_Gavrilov1993_Var05.txt" decimal="," thousands=" " comma="1">
      <textFields count="3">
        <textField type="skip"/>
        <textField type="text"/>
        <textField type="skip"/>
      </textFields>
    </textPr>
  </connection>
  <connection id="443" xr16:uid="{00000000-0015-0000-FFFF-FFFFDB010000}" name="GV_Gavrilov1993_Var06" type="6" refreshedVersion="4" background="1" saveData="1">
    <textPr codePage="850" sourceFile="C:\Users\p3039\Dropbox (PETAL)\Team-Ordner „PETAL“\Audio\Bach_Goldberg_Variationen\Goldberg - Gavrilov 1993\_data\GV_Gavrilov1993_Var06.txt" decimal="," thousands=" " comma="1">
      <textFields count="3">
        <textField type="skip"/>
        <textField type="text"/>
        <textField type="skip"/>
      </textFields>
    </textPr>
  </connection>
  <connection id="444" xr16:uid="{00000000-0015-0000-FFFF-FFFFDC010000}" name="GV_Gavrilov1993_Var07" type="6" refreshedVersion="4" background="1" saveData="1">
    <textPr codePage="850" sourceFile="C:\Users\p3039\Dropbox (PETAL)\Team-Ordner „PETAL“\Audio\Bach_Goldberg_Variationen\Goldberg - Gavrilov 1993\_data\GV_Gavrilov1993_Var07.txt" decimal="," thousands=" " comma="1">
      <textFields count="3">
        <textField type="skip"/>
        <textField type="text"/>
        <textField type="skip"/>
      </textFields>
    </textPr>
  </connection>
  <connection id="445" xr16:uid="{00000000-0015-0000-FFFF-FFFFDD010000}" name="GV_Gavrilov1993_Var08" type="6" refreshedVersion="4" background="1" saveData="1">
    <textPr codePage="850" sourceFile="C:\Users\p3039\Dropbox (PETAL)\Team-Ordner „PETAL“\Audio\Bach_Goldberg_Variationen\Goldberg - Gavrilov 1993\_data\GV_Gavrilov1993_Var08.txt" decimal="," thousands=" " comma="1">
      <textFields count="3">
        <textField type="skip"/>
        <textField type="text"/>
        <textField type="skip"/>
      </textFields>
    </textPr>
  </connection>
  <connection id="446" xr16:uid="{00000000-0015-0000-FFFF-FFFFDE010000}" name="GV_Gavrilov1993_Var09" type="6" refreshedVersion="4" background="1" saveData="1">
    <textPr codePage="850" sourceFile="C:\Users\p3039\Dropbox (PETAL)\Team-Ordner „PETAL“\Audio\Bach_Goldberg_Variationen\Goldberg - Gavrilov 1993\_data\GV_Gavrilov1993_Var09.txt" decimal="," thousands=" " comma="1">
      <textFields count="3">
        <textField type="skip"/>
        <textField type="text"/>
        <textField type="skip"/>
      </textFields>
    </textPr>
  </connection>
  <connection id="447" xr16:uid="{00000000-0015-0000-FFFF-FFFFDF010000}" name="GV_Gavrilov1993_Var10" type="6" refreshedVersion="4" background="1" saveData="1">
    <textPr codePage="850" sourceFile="C:\Users\p3039\Dropbox (PETAL)\Team-Ordner „PETAL“\Audio\Bach_Goldberg_Variationen\Goldberg - Gavrilov 1993\_data\GV_Gavrilov1993_Var10.txt" decimal="," thousands=" " comma="1">
      <textFields count="3">
        <textField type="skip"/>
        <textField type="text"/>
        <textField type="skip"/>
      </textFields>
    </textPr>
  </connection>
  <connection id="448" xr16:uid="{00000000-0015-0000-FFFF-FFFFE0010000}" name="GV_Gavrilov1993_Var11" type="6" refreshedVersion="4" background="1" saveData="1">
    <textPr codePage="850" sourceFile="C:\Users\p3039\Dropbox (PETAL)\Team-Ordner „PETAL“\Audio\Bach_Goldberg_Variationen\Goldberg - Gavrilov 1993\_data\GV_Gavrilov1993_Var11.txt" decimal="," thousands=" " comma="1">
      <textFields count="3">
        <textField type="skip"/>
        <textField type="text"/>
        <textField type="skip"/>
      </textFields>
    </textPr>
  </connection>
  <connection id="449" xr16:uid="{00000000-0015-0000-FFFF-FFFFE1010000}" name="GV_Gavrilov1993_Var12" type="6" refreshedVersion="4" background="1" saveData="1">
    <textPr codePage="850" sourceFile="C:\Users\p3039\Dropbox (PETAL)\Team-Ordner „PETAL“\Audio\Bach_Goldberg_Variationen\Goldberg - Gavrilov 1993\_data\GV_Gavrilov1993_Var12.txt" decimal="," thousands=" " comma="1">
      <textFields count="3">
        <textField type="skip"/>
        <textField type="text"/>
        <textField type="skip"/>
      </textFields>
    </textPr>
  </connection>
  <connection id="450" xr16:uid="{00000000-0015-0000-FFFF-FFFFE2010000}" name="GV_Gavrilov1993_Var13" type="6" refreshedVersion="4" background="1" saveData="1">
    <textPr codePage="850" sourceFile="C:\Users\p3039\Dropbox (PETAL)\Team-Ordner „PETAL“\Audio\Bach_Goldberg_Variationen\Goldberg - Gavrilov 1993\_data\GV_Gavrilov1993_Var13.txt" decimal="," thousands=" " comma="1">
      <textFields count="3">
        <textField type="skip"/>
        <textField type="text"/>
        <textField type="skip"/>
      </textFields>
    </textPr>
  </connection>
  <connection id="451" xr16:uid="{00000000-0015-0000-FFFF-FFFFE3010000}" name="GV_Gavrilov1993_Var14" type="6" refreshedVersion="4" background="1" saveData="1">
    <textPr codePage="850" sourceFile="C:\Users\p3039\Dropbox (PETAL)\Team-Ordner „PETAL“\Audio\Bach_Goldberg_Variationen\Goldberg - Gavrilov 1993\_data\GV_Gavrilov1993_Var14.txt" decimal="," thousands=" " comma="1">
      <textFields count="3">
        <textField type="skip"/>
        <textField type="text"/>
        <textField type="skip"/>
      </textFields>
    </textPr>
  </connection>
  <connection id="452" xr16:uid="{00000000-0015-0000-FFFF-FFFFE4010000}" name="GV_Gavrilov1993_Var15" type="6" refreshedVersion="4" background="1" saveData="1">
    <textPr codePage="850" sourceFile="C:\Users\p3039\Dropbox (PETAL)\Team-Ordner „PETAL“\Audio\Bach_Goldberg_Variationen\Goldberg - Gavrilov 1993\_data\GV_Gavrilov1993_Var15.txt" decimal="," thousands=" " comma="1">
      <textFields count="3">
        <textField type="skip"/>
        <textField type="text"/>
        <textField type="skip"/>
      </textFields>
    </textPr>
  </connection>
  <connection id="453" xr16:uid="{00000000-0015-0000-FFFF-FFFFE5010000}" name="GV_Gavrilov1993_Var16" type="6" refreshedVersion="4" background="1" saveData="1">
    <textPr codePage="850" sourceFile="C:\Users\p3039\Dropbox (PETAL)\Team-Ordner „PETAL“\Audio\Bach_Goldberg_Variationen\Goldberg - Gavrilov 1993\_data\GV_Gavrilov1993_Var16.txt" decimal="," thousands=" " comma="1">
      <textFields count="3">
        <textField type="skip"/>
        <textField type="text"/>
        <textField type="skip"/>
      </textFields>
    </textPr>
  </connection>
  <connection id="454" xr16:uid="{00000000-0015-0000-FFFF-FFFFE6010000}" name="GV_Gavrilov1993_Var17" type="6" refreshedVersion="4" background="1" saveData="1">
    <textPr codePage="850" sourceFile="C:\Users\p3039\Dropbox (PETAL)\Team-Ordner „PETAL“\Audio\Bach_Goldberg_Variationen\Goldberg - Gavrilov 1993\_data\GV_Gavrilov1993_Var17.txt" decimal="," thousands=" " comma="1">
      <textFields count="3">
        <textField type="skip"/>
        <textField type="text"/>
        <textField type="skip"/>
      </textFields>
    </textPr>
  </connection>
  <connection id="455" xr16:uid="{00000000-0015-0000-FFFF-FFFFE7010000}" name="GV_Gavrilov1993_Var18" type="6" refreshedVersion="4" background="1" saveData="1">
    <textPr codePage="850" sourceFile="C:\Users\p3039\Dropbox (PETAL)\Team-Ordner „PETAL“\Audio\Bach_Goldberg_Variationen\Goldberg - Gavrilov 1993\_data\GV_Gavrilov1993_Var18.txt" decimal="," thousands=" " comma="1">
      <textFields count="3">
        <textField type="skip"/>
        <textField type="text"/>
        <textField type="skip"/>
      </textFields>
    </textPr>
  </connection>
  <connection id="456" xr16:uid="{00000000-0015-0000-FFFF-FFFFE8010000}" name="GV_Gavrilov1993_Var19" type="6" refreshedVersion="4" background="1" saveData="1">
    <textPr codePage="850" sourceFile="C:\Users\p3039\Dropbox (PETAL)\Team-Ordner „PETAL“\Audio\Bach_Goldberg_Variationen\Goldberg - Gavrilov 1993\_data\GV_Gavrilov1993_Var19.txt" decimal="," thousands=" " comma="1">
      <textFields count="3">
        <textField type="skip"/>
        <textField type="text"/>
        <textField type="skip"/>
      </textFields>
    </textPr>
  </connection>
  <connection id="457" xr16:uid="{00000000-0015-0000-FFFF-FFFFE9010000}" name="GV_Gavrilov1993_Var20" type="6" refreshedVersion="4" background="1" saveData="1">
    <textPr codePage="850" sourceFile="C:\Users\p3039\Dropbox (PETAL)\Team-Ordner „PETAL“\Audio\Bach_Goldberg_Variationen\Goldberg - Gavrilov 1993\_data\GV_Gavrilov1993_Var20.txt" decimal="," thousands=" " comma="1">
      <textFields count="3">
        <textField type="skip"/>
        <textField type="text"/>
        <textField type="skip"/>
      </textFields>
    </textPr>
  </connection>
  <connection id="458" xr16:uid="{00000000-0015-0000-FFFF-FFFFEA010000}" name="GV_Gavrilov1993_Var21" type="6" refreshedVersion="4" background="1" saveData="1">
    <textPr codePage="850" sourceFile="C:\Users\p3039\Dropbox (PETAL)\Team-Ordner „PETAL“\Audio\Bach_Goldberg_Variationen\Goldberg - Gavrilov 1993\_data\GV_Gavrilov1993_Var21.txt" decimal="," thousands=" " comma="1">
      <textFields count="3">
        <textField type="skip"/>
        <textField type="text"/>
        <textField type="skip"/>
      </textFields>
    </textPr>
  </connection>
  <connection id="459" xr16:uid="{00000000-0015-0000-FFFF-FFFFEB010000}" name="GV_Gavrilov1993_Var22" type="6" refreshedVersion="4" background="1" saveData="1">
    <textPr codePage="850" sourceFile="C:\Users\p3039\Dropbox (PETAL)\Team-Ordner „PETAL“\Audio\Bach_Goldberg_Variationen\Goldberg - Gavrilov 1993\_data\GV_Gavrilov1993_Var22.txt" decimal="," thousands=" " comma="1">
      <textFields count="3">
        <textField type="skip"/>
        <textField type="text"/>
        <textField type="skip"/>
      </textFields>
    </textPr>
  </connection>
  <connection id="460" xr16:uid="{00000000-0015-0000-FFFF-FFFFEC010000}" name="GV_Gavrilov1993_Var23" type="6" refreshedVersion="4" background="1" saveData="1">
    <textPr codePage="850" sourceFile="C:\Users\p3039\Dropbox (PETAL)\Team-Ordner „PETAL“\Audio\Bach_Goldberg_Variationen\Goldberg - Gavrilov 1993\_data\GV_Gavrilov1993_Var23.txt" decimal="," thousands=" " comma="1">
      <textFields count="3">
        <textField type="skip"/>
        <textField type="text"/>
        <textField type="skip"/>
      </textFields>
    </textPr>
  </connection>
  <connection id="461" xr16:uid="{00000000-0015-0000-FFFF-FFFFED010000}" name="GV_Gavrilov1993_Var24" type="6" refreshedVersion="4" background="1" saveData="1">
    <textPr codePage="850" sourceFile="C:\Users\p3039\Dropbox (PETAL)\Team-Ordner „PETAL“\Audio\Bach_Goldberg_Variationen\Goldberg - Gavrilov 1993\_data\GV_Gavrilov1993_Var24.txt" decimal="," thousands=" " comma="1">
      <textFields count="3">
        <textField type="skip"/>
        <textField type="text"/>
        <textField type="skip"/>
      </textFields>
    </textPr>
  </connection>
  <connection id="462" xr16:uid="{00000000-0015-0000-FFFF-FFFFEE010000}" name="GV_Gavrilov1993_Var25" type="6" refreshedVersion="4" background="1" saveData="1">
    <textPr codePage="850" sourceFile="C:\Users\p3039\Dropbox (PETAL)\Team-Ordner „PETAL“\Audio\Bach_Goldberg_Variationen\Goldberg - Gavrilov 1993\_data\GV_Gavrilov1993_Var25.txt" decimal="," thousands=" " comma="1">
      <textFields count="3">
        <textField type="skip"/>
        <textField type="text"/>
        <textField type="skip"/>
      </textFields>
    </textPr>
  </connection>
  <connection id="463" xr16:uid="{00000000-0015-0000-FFFF-FFFFEF010000}" name="GV_Gavrilov1993_Var26" type="6" refreshedVersion="4" background="1" saveData="1">
    <textPr codePage="850" sourceFile="C:\Users\p3039\Dropbox (PETAL)\Team-Ordner „PETAL“\Audio\Bach_Goldberg_Variationen\Goldberg - Gavrilov 1993\_data\GV_Gavrilov1993_Var26.txt" decimal="," thousands=" " comma="1">
      <textFields count="3">
        <textField type="skip"/>
        <textField type="text"/>
        <textField type="skip"/>
      </textFields>
    </textPr>
  </connection>
  <connection id="464" xr16:uid="{00000000-0015-0000-FFFF-FFFFF0010000}" name="GV_Gavrilov1993_Var27" type="6" refreshedVersion="4" background="1" saveData="1">
    <textPr codePage="850" sourceFile="C:\Users\p3039\Dropbox (PETAL)\Team-Ordner „PETAL“\Audio\Bach_Goldberg_Variationen\Goldberg - Gavrilov 1993\_data\GV_Gavrilov1993_Var27.txt" decimal="," thousands=" " comma="1">
      <textFields count="3">
        <textField type="skip"/>
        <textField type="text"/>
        <textField type="skip"/>
      </textFields>
    </textPr>
  </connection>
  <connection id="465" xr16:uid="{00000000-0015-0000-FFFF-FFFFF1010000}" name="GV_Gavrilov1993_Var28" type="6" refreshedVersion="4" background="1" saveData="1">
    <textPr codePage="850" sourceFile="C:\Users\p3039\Dropbox (PETAL)\Team-Ordner „PETAL“\Audio\Bach_Goldberg_Variationen\Goldberg - Gavrilov 1993\_data\GV_Gavrilov1993_Var28.txt" decimal="," thousands=" " comma="1">
      <textFields count="3">
        <textField type="skip"/>
        <textField type="text"/>
        <textField type="skip"/>
      </textFields>
    </textPr>
  </connection>
  <connection id="466" xr16:uid="{00000000-0015-0000-FFFF-FFFFF2010000}" name="GV_Gavrilov1993_Var29" type="6" refreshedVersion="4" background="1" saveData="1">
    <textPr codePage="850" sourceFile="C:\Users\p3039\Dropbox (PETAL)\Team-Ordner „PETAL“\Audio\Bach_Goldberg_Variationen\Goldberg - Gavrilov 1993\_data\GV_Gavrilov1993_Var29.txt" decimal="," thousands=" " comma="1">
      <textFields count="3">
        <textField type="skip"/>
        <textField type="text"/>
        <textField type="skip"/>
      </textFields>
    </textPr>
  </connection>
  <connection id="467" xr16:uid="{00000000-0015-0000-FFFF-FFFFF3010000}" name="GV_Gavrilov1993_Var30" type="6" refreshedVersion="4" background="1" saveData="1">
    <textPr codePage="850" sourceFile="C:\Users\p3039\Dropbox (PETAL)\Team-Ordner „PETAL“\Audio\Bach_Goldberg_Variationen\Goldberg - Gavrilov 1993\_data\GV_Gavrilov1993_Var30.txt" decimal="," thousands=" " comma="1">
      <textFields count="3">
        <textField type="skip"/>
        <textField type="text"/>
        <textField type="skip"/>
      </textFields>
    </textPr>
  </connection>
  <connection id="468" xr16:uid="{00000000-0015-0000-FFFF-FFFFF4010000}" name="GV_Gibbons 1979_Aria1" type="6" refreshedVersion="4" background="1" saveData="1">
    <textPr codePage="850" sourceFile="C:\Users\p3039\Dropbox (PETAL)\Team-Ordner „PETAL“\Audio\Bach_Goldberg_Variationen\Goldberg - Gibbons 1979\_data\GV_Gibbons 1979_Aria1.txt" decimal="," thousands=" " comma="1">
      <textFields count="3">
        <textField type="skip"/>
        <textField type="text"/>
        <textField type="skip"/>
      </textFields>
    </textPr>
  </connection>
  <connection id="469" xr16:uid="{00000000-0015-0000-FFFF-FFFFF8010000}" name="GV_Gibbons 1979_Aria2" type="6" refreshedVersion="4" background="1" saveData="1">
    <textPr codePage="850" sourceFile="C:\Users\p3039\Dropbox (PETAL)\Team-Ordner „PETAL“\Audio\Bach_Goldberg_Variationen\Goldberg - Gibbons 1979\_data\GV_Gibbons 1979_Aria2.txt" decimal="," thousands=" " comma="1">
      <textFields count="3">
        <textField type="skip"/>
        <textField type="text"/>
        <textField type="skip"/>
      </textFields>
    </textPr>
  </connection>
  <connection id="470" xr16:uid="{00000000-0015-0000-FFFF-FFFFF9010000}" name="GV_Gibbons 1979_Var01" type="6" refreshedVersion="4" background="1" saveData="1">
    <textPr codePage="850" sourceFile="C:\Users\p3039\Dropbox (PETAL)\Team-Ordner „PETAL“\Audio\Bach_Goldberg_Variationen\Goldberg - Gibbons 1979\_data\GV_Gibbons 1979_Var01.txt" decimal="," thousands=" " comma="1">
      <textFields count="3">
        <textField type="skip"/>
        <textField type="text"/>
        <textField type="skip"/>
      </textFields>
    </textPr>
  </connection>
  <connection id="471" xr16:uid="{00000000-0015-0000-FFFF-FFFFFB010000}" name="GV_Gibbons 1979_Var02" type="6" refreshedVersion="4" background="1" saveData="1">
    <textPr codePage="850" sourceFile="C:\Users\p3039\Dropbox (PETAL)\Team-Ordner „PETAL“\Audio\Bach_Goldberg_Variationen\Goldberg - Gibbons 1979\_data\GV_Gibbons 1979_Var02.txt" decimal="," thousands=" " comma="1">
      <textFields count="3">
        <textField type="skip"/>
        <textField type="text"/>
        <textField type="skip"/>
      </textFields>
    </textPr>
  </connection>
  <connection id="472" xr16:uid="{00000000-0015-0000-FFFF-FFFFFC010000}" name="GV_Gibbons 1979_Var03" type="6" refreshedVersion="4" background="1" saveData="1">
    <textPr codePage="850" sourceFile="C:\Users\p3039\Dropbox (PETAL)\Team-Ordner „PETAL“\Audio\Bach_Goldberg_Variationen\Goldberg - Gibbons 1979\_data\GV_Gibbons 1979_Var03.txt" decimal="," thousands=" " comma="1">
      <textFields count="3">
        <textField type="skip"/>
        <textField type="text"/>
        <textField type="skip"/>
      </textFields>
    </textPr>
  </connection>
  <connection id="473" xr16:uid="{00000000-0015-0000-FFFF-FFFFFD010000}" name="GV_Gibbons 1979_Var04" type="6" refreshedVersion="4" background="1" saveData="1">
    <textPr codePage="850" sourceFile="C:\Users\p3039\Dropbox (PETAL)\Team-Ordner „PETAL“\Audio\Bach_Goldberg_Variationen\Goldberg - Gibbons 1979\_data\GV_Gibbons 1979_Var04.txt" decimal="," thousands=" " comma="1">
      <textFields count="3">
        <textField type="skip"/>
        <textField type="text"/>
        <textField type="skip"/>
      </textFields>
    </textPr>
  </connection>
  <connection id="474" xr16:uid="{00000000-0015-0000-FFFF-FFFFFE010000}" name="GV_Gibbons 1979_Var05" type="6" refreshedVersion="4" background="1" saveData="1">
    <textPr codePage="850" sourceFile="C:\Users\p3039\Dropbox (PETAL)\Team-Ordner „PETAL“\Audio\Bach_Goldberg_Variationen\Goldberg - Gibbons 1979\_data\GV_Gibbons 1979_Var05.txt" decimal="," thousands=" " comma="1">
      <textFields count="3">
        <textField type="skip"/>
        <textField type="text"/>
        <textField type="skip"/>
      </textFields>
    </textPr>
  </connection>
  <connection id="475" xr16:uid="{00000000-0015-0000-FFFF-FFFFFF010000}" name="GV_Gibbons 1979_Var06" type="6" refreshedVersion="4" background="1" saveData="1">
    <textPr codePage="850" sourceFile="C:\Users\p3039\Dropbox (PETAL)\Team-Ordner „PETAL“\Audio\Bach_Goldberg_Variationen\Goldberg - Gibbons 1979\_data\GV_Gibbons 1979_Var06.txt" decimal="," thousands=" " comma="1">
      <textFields count="3">
        <textField type="skip"/>
        <textField type="text"/>
        <textField type="skip"/>
      </textFields>
    </textPr>
  </connection>
  <connection id="476" xr16:uid="{00000000-0015-0000-FFFF-FFFF00020000}" name="GV_Gibbons 1979_Var07" type="6" refreshedVersion="4" background="1" saveData="1">
    <textPr codePage="850" sourceFile="C:\Users\p3039\Dropbox (PETAL)\Team-Ordner „PETAL“\Audio\Bach_Goldberg_Variationen\Goldberg - Gibbons 1979\_data\GV_Gibbons 1979_Var07.txt" decimal="," thousands=" " comma="1">
      <textFields count="3">
        <textField type="skip"/>
        <textField type="text"/>
        <textField type="skip"/>
      </textFields>
    </textPr>
  </connection>
  <connection id="477" xr16:uid="{00000000-0015-0000-FFFF-FFFF01020000}" name="GV_Gibbons 1979_Var08" type="6" refreshedVersion="4" background="1" saveData="1">
    <textPr codePage="850" sourceFile="C:\Users\p3039\Dropbox (PETAL)\Team-Ordner „PETAL“\Audio\Bach_Goldberg_Variationen\Goldberg - Gibbons 1979\_data\GV_Gibbons 1979_Var08.txt" decimal="," thousands=" " comma="1">
      <textFields count="3">
        <textField type="skip"/>
        <textField type="text"/>
        <textField type="skip"/>
      </textFields>
    </textPr>
  </connection>
  <connection id="478" xr16:uid="{00000000-0015-0000-FFFF-FFFF02020000}" name="GV_Gibbons 1979_Var09" type="6" refreshedVersion="4" background="1" saveData="1">
    <textPr codePage="850" sourceFile="C:\Users\p3039\Dropbox (PETAL)\Team-Ordner „PETAL“\Audio\Bach_Goldberg_Variationen\Goldberg - Gibbons 1979\_data\GV_Gibbons 1979_Var09.txt" decimal="," thousands=" " comma="1">
      <textFields count="3">
        <textField type="skip"/>
        <textField type="text"/>
        <textField type="skip"/>
      </textFields>
    </textPr>
  </connection>
  <connection id="479" xr16:uid="{00000000-0015-0000-FFFF-FFFF03020000}" name="GV_Gibbons 1979_Var10" type="6" refreshedVersion="4" background="1" saveData="1">
    <textPr codePage="850" sourceFile="C:\Users\p3039\Dropbox (PETAL)\Team-Ordner „PETAL“\Audio\Bach_Goldberg_Variationen\Goldberg - Gibbons 1979\_data\GV_Gibbons 1979_Var10.txt" decimal="," thousands=" " comma="1">
      <textFields count="3">
        <textField type="skip"/>
        <textField type="text"/>
        <textField type="skip"/>
      </textFields>
    </textPr>
  </connection>
  <connection id="480" xr16:uid="{00000000-0015-0000-FFFF-FFFF04020000}" name="GV_Gibbons 1979_Var11" type="6" refreshedVersion="4" background="1" saveData="1">
    <textPr codePage="850" sourceFile="C:\Users\p3039\Dropbox (PETAL)\Team-Ordner „PETAL“\Audio\Bach_Goldberg_Variationen\Goldberg - Gibbons 1979\_data\GV_Gibbons 1979_Var11.txt" decimal="," thousands=" " comma="1">
      <textFields count="3">
        <textField type="skip"/>
        <textField type="text"/>
        <textField type="skip"/>
      </textFields>
    </textPr>
  </connection>
  <connection id="481" xr16:uid="{00000000-0015-0000-FFFF-FFFF05020000}" name="GV_Gibbons 1979_Var12" type="6" refreshedVersion="4" background="1" saveData="1">
    <textPr codePage="850" sourceFile="C:\Users\p3039\Dropbox (PETAL)\Team-Ordner „PETAL“\Audio\Bach_Goldberg_Variationen\Goldberg - Gibbons 1979\_data\GV_Gibbons 1979_Var12.txt" decimal="," thousands=" " comma="1">
      <textFields count="3">
        <textField type="skip"/>
        <textField type="text"/>
        <textField type="skip"/>
      </textFields>
    </textPr>
  </connection>
  <connection id="482" xr16:uid="{00000000-0015-0000-FFFF-FFFF06020000}" name="GV_Gibbons 1979_Var13" type="6" refreshedVersion="4" background="1" saveData="1">
    <textPr codePage="850" sourceFile="C:\Users\p3039\Dropbox (PETAL)\Team-Ordner „PETAL“\Audio\Bach_Goldberg_Variationen\Goldberg - Gibbons 1979\_data\GV_Gibbons 1979_Var13.txt" decimal="," thousands=" " comma="1">
      <textFields count="3">
        <textField type="skip"/>
        <textField type="text"/>
        <textField type="skip"/>
      </textFields>
    </textPr>
  </connection>
  <connection id="483" xr16:uid="{00000000-0015-0000-FFFF-FFFF08020000}" name="GV_Gibbons 1979_Var14" type="6" refreshedVersion="4" background="1" saveData="1">
    <textPr codePage="850" sourceFile="C:\Users\p3039\Dropbox (PETAL)\Team-Ordner „PETAL“\Audio\Bach_Goldberg_Variationen\Goldberg - Gibbons 1979\_data\GV_Gibbons 1979_Var14.txt" decimal="," thousands=" " comma="1">
      <textFields count="3">
        <textField type="skip"/>
        <textField type="text"/>
        <textField type="skip"/>
      </textFields>
    </textPr>
  </connection>
  <connection id="484" xr16:uid="{00000000-0015-0000-FFFF-FFFF0A020000}" name="GV_Gibbons 1979_Var15" type="6" refreshedVersion="4" background="1" saveData="1">
    <textPr codePage="850" sourceFile="C:\Users\p3039\Dropbox (PETAL)\Team-Ordner „PETAL“\Audio\Bach_Goldberg_Variationen\Goldberg - Gibbons 1979\_data\GV_Gibbons 1979_Var15.txt" decimal="," thousands=" " comma="1">
      <textFields count="3">
        <textField type="skip"/>
        <textField type="text"/>
        <textField type="skip"/>
      </textFields>
    </textPr>
  </connection>
  <connection id="485" xr16:uid="{00000000-0015-0000-FFFF-FFFF0E020000}" name="GV_Gibbons 1979_Var17" type="6" refreshedVersion="4" background="1" saveData="1">
    <textPr codePage="850" sourceFile="C:\Users\p3039\Dropbox (PETAL)\Team-Ordner „PETAL“\Audio\Bach_Goldberg_Variationen\Goldberg - Gibbons 1979\_data\GV_Gibbons 1979_Var17.txt" decimal="," thousands=" " comma="1">
      <textFields count="3">
        <textField type="skip"/>
        <textField type="text"/>
        <textField type="skip"/>
      </textFields>
    </textPr>
  </connection>
  <connection id="486" xr16:uid="{00000000-0015-0000-FFFF-FFFF0F020000}" name="GV_Gibbons 1979_Var18" type="6" refreshedVersion="4" background="1" saveData="1">
    <textPr codePage="850" sourceFile="C:\Users\p3039\Dropbox (PETAL)\Team-Ordner „PETAL“\Audio\Bach_Goldberg_Variationen\Goldberg - Gibbons 1979\_data\GV_Gibbons 1979_Var18.txt" decimal="," thousands=" " comma="1">
      <textFields count="3">
        <textField type="skip"/>
        <textField type="text"/>
        <textField type="skip"/>
      </textFields>
    </textPr>
  </connection>
  <connection id="487" xr16:uid="{00000000-0015-0000-FFFF-FFFF10020000}" name="GV_Gibbons 1979_Var19" type="6" refreshedVersion="4" background="1" saveData="1">
    <textPr codePage="850" sourceFile="C:\Users\p3039\Dropbox (PETAL)\Team-Ordner „PETAL“\Audio\Bach_Goldberg_Variationen\Goldberg - Gibbons 1979\_data\GV_Gibbons 1979_Var19.txt" decimal="," thousands=" " comma="1">
      <textFields count="3">
        <textField type="skip"/>
        <textField type="text"/>
        <textField type="skip"/>
      </textFields>
    </textPr>
  </connection>
  <connection id="488" xr16:uid="{00000000-0015-0000-FFFF-FFFF11020000}" name="GV_Gibbons 1979_Var20" type="6" refreshedVersion="4" background="1" saveData="1">
    <textPr codePage="850" sourceFile="C:\Users\p3039\Dropbox (PETAL)\Team-Ordner „PETAL“\Audio\Bach_Goldberg_Variationen\Goldberg - Gibbons 1979\_data\GV_Gibbons 1979_Var20.txt" decimal="," thousands=" " comma="1">
      <textFields count="3">
        <textField type="skip"/>
        <textField type="text"/>
        <textField type="skip"/>
      </textFields>
    </textPr>
  </connection>
  <connection id="489" xr16:uid="{00000000-0015-0000-FFFF-FFFF12020000}" name="GV_Gibbons 1979_Var21" type="6" refreshedVersion="4" background="1" saveData="1">
    <textPr codePage="850" sourceFile="C:\Users\p3039\Dropbox (PETAL)\Team-Ordner „PETAL“\Audio\Bach_Goldberg_Variationen\Goldberg - Gibbons 1979\_data\GV_Gibbons 1979_Var21.txt" decimal="," thousands=" " comma="1">
      <textFields count="3">
        <textField type="skip"/>
        <textField type="text"/>
        <textField type="skip"/>
      </textFields>
    </textPr>
  </connection>
  <connection id="490" xr16:uid="{00000000-0015-0000-FFFF-FFFF13020000}" name="GV_Gibbons 1979_Var22" type="6" refreshedVersion="4" background="1" saveData="1">
    <textPr codePage="850" sourceFile="C:\Users\p3039\Dropbox (PETAL)\Team-Ordner „PETAL“\Audio\Bach_Goldberg_Variationen\Goldberg - Gibbons 1979\_data\GV_Gibbons 1979_Var22.txt" decimal="," thousands=" " comma="1">
      <textFields count="3">
        <textField type="skip"/>
        <textField type="text"/>
        <textField type="skip"/>
      </textFields>
    </textPr>
  </connection>
  <connection id="491" xr16:uid="{00000000-0015-0000-FFFF-FFFF14020000}" name="GV_Gibbons 1979_Var23" type="6" refreshedVersion="4" background="1" saveData="1">
    <textPr codePage="850" sourceFile="C:\Users\p3039\Dropbox (PETAL)\Team-Ordner „PETAL“\Audio\Bach_Goldberg_Variationen\Goldberg - Gibbons 1979\_data\GV_Gibbons 1979_Var23.txt" decimal="," thousands=" " comma="1">
      <textFields count="3">
        <textField type="skip"/>
        <textField type="text"/>
        <textField type="skip"/>
      </textFields>
    </textPr>
  </connection>
  <connection id="492" xr16:uid="{00000000-0015-0000-FFFF-FFFF15020000}" name="GV_Gibbons 1979_Var24" type="6" refreshedVersion="4" background="1" saveData="1">
    <textPr codePage="850" sourceFile="C:\Users\p3039\Dropbox (PETAL)\Team-Ordner „PETAL“\Audio\Bach_Goldberg_Variationen\Goldberg - Gibbons 1979\_data\GV_Gibbons 1979_Var24.txt" decimal="," thousands=" " comma="1">
      <textFields count="3">
        <textField type="skip"/>
        <textField type="text"/>
        <textField type="skip"/>
      </textFields>
    </textPr>
  </connection>
  <connection id="493" xr16:uid="{00000000-0015-0000-FFFF-FFFF16020000}" name="GV_Gibbons 1979_Var25" type="6" refreshedVersion="4" background="1" saveData="1">
    <textPr codePage="850" sourceFile="C:\Users\p3039\Dropbox (PETAL)\Team-Ordner „PETAL“\Audio\Bach_Goldberg_Variationen\Goldberg - Gibbons 1979\_data\GV_Gibbons 1979_Var25.txt" decimal="," thousands=" " comma="1">
      <textFields count="3">
        <textField type="skip"/>
        <textField type="text"/>
        <textField type="skip"/>
      </textFields>
    </textPr>
  </connection>
  <connection id="494" xr16:uid="{00000000-0015-0000-FFFF-FFFF17020000}" name="GV_Gibbons 1979_Var26" type="6" refreshedVersion="4" background="1" saveData="1">
    <textPr codePage="850" sourceFile="C:\Users\p3039\Dropbox (PETAL)\Team-Ordner „PETAL“\Audio\Bach_Goldberg_Variationen\Goldberg - Gibbons 1979\_data\GV_Gibbons 1979_Var26.txt" decimal="," thousands=" " comma="1">
      <textFields count="3">
        <textField type="skip"/>
        <textField type="text"/>
        <textField type="skip"/>
      </textFields>
    </textPr>
  </connection>
  <connection id="495" xr16:uid="{00000000-0015-0000-FFFF-FFFF18020000}" name="GV_Gibbons 1979_Var27" type="6" refreshedVersion="4" background="1" saveData="1">
    <textPr codePage="850" sourceFile="C:\Users\p3039\Dropbox (PETAL)\Team-Ordner „PETAL“\Audio\Bach_Goldberg_Variationen\Goldberg - Gibbons 1979\_data\GV_Gibbons 1979_Var27.txt" decimal="," thousands=" " comma="1">
      <textFields count="3">
        <textField type="skip"/>
        <textField type="text"/>
        <textField type="skip"/>
      </textFields>
    </textPr>
  </connection>
  <connection id="496" xr16:uid="{00000000-0015-0000-FFFF-FFFF19020000}" name="GV_Gibbons 1979_Var28" type="6" refreshedVersion="4" background="1" saveData="1">
    <textPr codePage="850" sourceFile="C:\Users\p3039\Dropbox (PETAL)\Team-Ordner „PETAL“\Audio\Bach_Goldberg_Variationen\Goldberg - Gibbons 1979\_data\GV_Gibbons 1979_Var28.txt" decimal="," thousands=" " comma="1">
      <textFields count="3">
        <textField type="skip"/>
        <textField type="text"/>
        <textField type="skip"/>
      </textFields>
    </textPr>
  </connection>
  <connection id="497" xr16:uid="{00000000-0015-0000-FFFF-FFFF1A020000}" name="GV_Gibbons 1979_Var29" type="6" refreshedVersion="4" background="1" saveData="1">
    <textPr codePage="850" sourceFile="C:\Users\p3039\Dropbox (PETAL)\Team-Ordner „PETAL“\Audio\Bach_Goldberg_Variationen\Goldberg - Gibbons 1979\_data\GV_Gibbons 1979_Var29.txt" decimal="," thousands=" " comma="1">
      <textFields count="3">
        <textField type="skip"/>
        <textField type="text"/>
        <textField type="skip"/>
      </textFields>
    </textPr>
  </connection>
  <connection id="498" xr16:uid="{00000000-0015-0000-FFFF-FFFF1B020000}" name="GV_Gibbons 1979_Var30" type="6" refreshedVersion="4" background="1" saveData="1">
    <textPr codePage="850" sourceFile="C:\Users\p3039\Dropbox (PETAL)\Team-Ordner „PETAL“\Audio\Bach_Goldberg_Variationen\Goldberg - Gibbons 1979\_data\GV_Gibbons 1979_Var30.txt" decimal="," thousands=" " comma="1">
      <textFields count="3">
        <textField type="skip"/>
        <textField type="text"/>
        <textField type="skip"/>
      </textFields>
    </textPr>
  </connection>
  <connection id="499" xr16:uid="{00000000-0015-0000-FFFF-FFFF1C020000}" name="GV_Gilbert 1986_Aria1" type="6" refreshedVersion="4" background="1" saveData="1">
    <textPr codePage="850" sourceFile="C:\Users\p3039\Dropbox (PETAL)\Team-Ordner „PETAL“\Audio\Bach_Goldberg_Variationen\Goldberg - Gilbert 1986\_data\GV_Gilbert 1986_Aria1.txt" decimal="," thousands=" " comma="1">
      <textFields count="3">
        <textField type="skip"/>
        <textField type="text"/>
        <textField type="skip"/>
      </textFields>
    </textPr>
  </connection>
  <connection id="500" xr16:uid="{00000000-0015-0000-FFFF-FFFF1D020000}" name="GV_Gilbert 1986_Aria2" type="6" refreshedVersion="4" background="1" saveData="1">
    <textPr codePage="850" sourceFile="C:\Users\p3039\Dropbox (PETAL)\Team-Ordner „PETAL“\Audio\Bach_Goldberg_Variationen\Goldberg - Gilbert 1986\_data\GV_Gilbert 1986_Aria2.txt" decimal="," thousands=" " comma="1">
      <textFields count="3">
        <textField type="skip"/>
        <textField type="text"/>
        <textField type="skip"/>
      </textFields>
    </textPr>
  </connection>
  <connection id="501" xr16:uid="{00000000-0015-0000-FFFF-FFFF1E020000}" name="GV_Gilbert 1986_Var01" type="6" refreshedVersion="4" background="1" saveData="1">
    <textPr codePage="850" sourceFile="C:\Users\p3039\Dropbox (PETAL)\Team-Ordner „PETAL“\Audio\Bach_Goldberg_Variationen\Goldberg - Gilbert 1986\_data\GV_Gilbert 1986_Var01.txt" decimal="," thousands=" " comma="1">
      <textFields count="3">
        <textField type="skip"/>
        <textField type="text"/>
        <textField type="skip"/>
      </textFields>
    </textPr>
  </connection>
  <connection id="502" xr16:uid="{00000000-0015-0000-FFFF-FFFF1F020000}" name="GV_Gilbert 1986_Var02" type="6" refreshedVersion="4" background="1" saveData="1">
    <textPr codePage="850" sourceFile="C:\Users\p3039\Dropbox (PETAL)\Team-Ordner „PETAL“\Audio\Bach_Goldberg_Variationen\Goldberg - Gilbert 1986\_data\GV_Gilbert 1986_Var02.txt" decimal="," thousands=" " comma="1">
      <textFields count="3">
        <textField type="skip"/>
        <textField type="text"/>
        <textField type="skip"/>
      </textFields>
    </textPr>
  </connection>
  <connection id="503" xr16:uid="{00000000-0015-0000-FFFF-FFFF20020000}" name="GV_Gilbert 1986_Var03" type="6" refreshedVersion="4" background="1" saveData="1">
    <textPr codePage="850" sourceFile="C:\Users\p3039\Dropbox (PETAL)\Team-Ordner „PETAL“\Audio\Bach_Goldberg_Variationen\Goldberg - Gilbert 1986\_data\GV_Gilbert 1986_Var03.txt" decimal="," thousands=" " comma="1">
      <textFields count="3">
        <textField type="skip"/>
        <textField type="text"/>
        <textField type="skip"/>
      </textFields>
    </textPr>
  </connection>
  <connection id="504" xr16:uid="{00000000-0015-0000-FFFF-FFFF21020000}" name="GV_Gilbert 1986_Var04" type="6" refreshedVersion="4" background="1" saveData="1">
    <textPr codePage="850" sourceFile="C:\Users\p3039\Dropbox (PETAL)\Team-Ordner „PETAL“\Audio\Bach_Goldberg_Variationen\Goldberg - Gilbert 1986\_data\GV_Gilbert 1986_Var04.txt" decimal="," thousands=" " comma="1">
      <textFields count="3">
        <textField type="skip"/>
        <textField type="text"/>
        <textField type="skip"/>
      </textFields>
    </textPr>
  </connection>
  <connection id="505" xr16:uid="{00000000-0015-0000-FFFF-FFFF22020000}" name="GV_Gilbert 1986_Var05" type="6" refreshedVersion="4" background="1" saveData="1">
    <textPr codePage="850" sourceFile="C:\Users\p3039\Dropbox (PETAL)\Team-Ordner „PETAL“\Audio\Bach_Goldberg_Variationen\Goldberg - Gilbert 1986\_data\GV_Gilbert 1986_Var05.txt" decimal="," thousands=" " comma="1">
      <textFields count="3">
        <textField type="skip"/>
        <textField type="text"/>
        <textField type="skip"/>
      </textFields>
    </textPr>
  </connection>
  <connection id="506" xr16:uid="{00000000-0015-0000-FFFF-FFFF23020000}" name="GV_Gilbert 1986_Var06" type="6" refreshedVersion="4" background="1" saveData="1">
    <textPr codePage="850" sourceFile="C:\Users\p3039\Dropbox (PETAL)\Team-Ordner „PETAL“\Audio\Bach_Goldberg_Variationen\Goldberg - Gilbert 1986\_data\GV_Gilbert 1986_Var06.txt" decimal="," thousands=" " comma="1">
      <textFields count="3">
        <textField type="skip"/>
        <textField type="text"/>
        <textField type="skip"/>
      </textFields>
    </textPr>
  </connection>
  <connection id="507" xr16:uid="{00000000-0015-0000-FFFF-FFFF24020000}" name="GV_Gilbert 1986_Var07" type="6" refreshedVersion="4" background="1" saveData="1">
    <textPr codePage="850" sourceFile="C:\Users\p3039\Dropbox (PETAL)\Team-Ordner „PETAL“\Audio\Bach_Goldberg_Variationen\Goldberg - Gilbert 1986\_data\GV_Gilbert 1986_Var07.txt" decimal="," thousands=" " comma="1">
      <textFields count="3">
        <textField type="skip"/>
        <textField type="text"/>
        <textField type="skip"/>
      </textFields>
    </textPr>
  </connection>
  <connection id="508" xr16:uid="{00000000-0015-0000-FFFF-FFFF25020000}" name="GV_Gilbert 1986_Var08" type="6" refreshedVersion="4" background="1" saveData="1">
    <textPr codePage="850" sourceFile="C:\Users\p3039\Dropbox (PETAL)\Team-Ordner „PETAL“\Audio\Bach_Goldberg_Variationen\Goldberg - Gilbert 1986\_data\GV_Gilbert 1986_Var08.txt" decimal="," thousands=" " comma="1">
      <textFields count="3">
        <textField type="skip"/>
        <textField type="text"/>
        <textField type="skip"/>
      </textFields>
    </textPr>
  </connection>
  <connection id="509" xr16:uid="{00000000-0015-0000-FFFF-FFFF26020000}" name="GV_Gilbert 1986_Var09" type="6" refreshedVersion="4" background="1" saveData="1">
    <textPr codePage="850" sourceFile="C:\Users\p3039\Dropbox (PETAL)\Team-Ordner „PETAL“\Audio\Bach_Goldberg_Variationen\Goldberg - Gilbert 1986\_data\GV_Gilbert 1986_Var09.txt" decimal="," thousands=" " comma="1">
      <textFields count="3">
        <textField type="skip"/>
        <textField type="text"/>
        <textField type="skip"/>
      </textFields>
    </textPr>
  </connection>
  <connection id="510" xr16:uid="{00000000-0015-0000-FFFF-FFFF27020000}" name="GV_Gilbert 1986_Var10" type="6" refreshedVersion="4" background="1" saveData="1">
    <textPr codePage="850" sourceFile="C:\Users\p3039\Dropbox (PETAL)\Team-Ordner „PETAL“\Audio\Bach_Goldberg_Variationen\Goldberg - Gilbert 1986\_data\GV_Gilbert 1986_Var10.txt" decimal="," thousands=" " comma="1">
      <textFields count="3">
        <textField type="skip"/>
        <textField type="text"/>
        <textField type="skip"/>
      </textFields>
    </textPr>
  </connection>
  <connection id="511" xr16:uid="{00000000-0015-0000-FFFF-FFFF28020000}" name="GV_Gilbert 1986_Var11" type="6" refreshedVersion="4" background="1" saveData="1">
    <textPr codePage="850" sourceFile="C:\Users\p3039\Dropbox (PETAL)\Team-Ordner „PETAL“\Audio\Bach_Goldberg_Variationen\Goldberg - Gilbert 1986\_data\GV_Gilbert 1986_Var11.txt" decimal="," thousands=" " comma="1">
      <textFields count="3">
        <textField type="skip"/>
        <textField type="text"/>
        <textField type="skip"/>
      </textFields>
    </textPr>
  </connection>
  <connection id="512" xr16:uid="{00000000-0015-0000-FFFF-FFFF29020000}" name="GV_Gilbert 1986_Var12" type="6" refreshedVersion="4" background="1" saveData="1">
    <textPr codePage="850" sourceFile="C:\Users\p3039\Dropbox (PETAL)\Team-Ordner „PETAL“\Audio\Bach_Goldberg_Variationen\Goldberg - Gilbert 1986\_data\GV_Gilbert 1986_Var12.txt" decimal="," thousands=" " comma="1">
      <textFields count="3">
        <textField type="skip"/>
        <textField type="text"/>
        <textField type="skip"/>
      </textFields>
    </textPr>
  </connection>
  <connection id="513" xr16:uid="{00000000-0015-0000-FFFF-FFFF2A020000}" name="GV_Gilbert 1986_Var13" type="6" refreshedVersion="4" background="1" saveData="1">
    <textPr codePage="850" sourceFile="C:\Users\p3039\Dropbox (PETAL)\Team-Ordner „PETAL“\Audio\Bach_Goldberg_Variationen\Goldberg - Gilbert 1986\_data\GV_Gilbert 1986_Var13.txt" decimal="," thousands=" " comma="1">
      <textFields count="3">
        <textField type="skip"/>
        <textField type="text"/>
        <textField type="skip"/>
      </textFields>
    </textPr>
  </connection>
  <connection id="514" xr16:uid="{00000000-0015-0000-FFFF-FFFF2B020000}" name="GV_Gilbert 1986_Var14" type="6" refreshedVersion="4" background="1" saveData="1">
    <textPr codePage="850" sourceFile="C:\Users\p3039\Dropbox (PETAL)\Team-Ordner „PETAL“\Audio\Bach_Goldberg_Variationen\Goldberg - Gilbert 1986\_data\GV_Gilbert 1986_Var14.txt" decimal="," thousands=" " comma="1">
      <textFields count="3">
        <textField type="skip"/>
        <textField type="text"/>
        <textField type="skip"/>
      </textFields>
    </textPr>
  </connection>
  <connection id="515" xr16:uid="{00000000-0015-0000-FFFF-FFFF2C020000}" name="GV_Gilbert 1986_Var15" type="6" refreshedVersion="4" background="1" saveData="1">
    <textPr codePage="850" sourceFile="C:\Users\p3039\Dropbox (PETAL)\Team-Ordner „PETAL“\Audio\Bach_Goldberg_Variationen\Goldberg - Gilbert 1986\_data\GV_Gilbert 1986_Var15.txt" decimal="," thousands=" " comma="1">
      <textFields count="3">
        <textField type="skip"/>
        <textField type="text"/>
        <textField type="skip"/>
      </textFields>
    </textPr>
  </connection>
  <connection id="516" xr16:uid="{00000000-0015-0000-FFFF-FFFF2D020000}" name="GV_Gilbert 1986_Var16" type="6" refreshedVersion="4" background="1" saveData="1">
    <textPr codePage="850" sourceFile="C:\Users\p3039\Dropbox (PETAL)\Team-Ordner „PETAL“\Audio\Bach_Goldberg_Variationen\Goldberg - Gilbert 1986\_data\GV_Gilbert 1986_Var16.txt" decimal="," thousands=" " comma="1">
      <textFields count="3">
        <textField type="skip"/>
        <textField type="text"/>
        <textField type="text"/>
      </textFields>
    </textPr>
  </connection>
  <connection id="517" xr16:uid="{00000000-0015-0000-FFFF-FFFF2E020000}" name="GV_Gilbert 1986_Var17" type="6" refreshedVersion="4" background="1" saveData="1">
    <textPr codePage="850" sourceFile="C:\Users\p3039\Dropbox (PETAL)\Team-Ordner „PETAL“\Audio\Bach_Goldberg_Variationen\Goldberg - Gilbert 1986\_data\GV_Gilbert 1986_Var17.txt" decimal="," thousands=" " comma="1">
      <textFields count="3">
        <textField type="skip"/>
        <textField type="text"/>
        <textField type="skip"/>
      </textFields>
    </textPr>
  </connection>
  <connection id="518" xr16:uid="{00000000-0015-0000-FFFF-FFFF2F020000}" name="GV_Gilbert 1986_Var18" type="6" refreshedVersion="4" background="1" saveData="1">
    <textPr codePage="850" sourceFile="C:\Users\p3039\Dropbox (PETAL)\Team-Ordner „PETAL“\Audio\Bach_Goldberg_Variationen\Goldberg - Gilbert 1986\_data\GV_Gilbert 1986_Var18.txt" decimal="," thousands=" " comma="1">
      <textFields count="3">
        <textField type="skip"/>
        <textField type="text"/>
        <textField type="skip"/>
      </textFields>
    </textPr>
  </connection>
  <connection id="519" xr16:uid="{00000000-0015-0000-FFFF-FFFF30020000}" name="GV_Gilbert 1986_Var19" type="6" refreshedVersion="4" background="1" saveData="1">
    <textPr codePage="850" sourceFile="C:\Users\p3039\Dropbox (PETAL)\Team-Ordner „PETAL“\Audio\Bach_Goldberg_Variationen\Goldberg - Gilbert 1986\_data\GV_Gilbert 1986_Var19.txt" decimal="," thousands=" " comma="1">
      <textFields count="3">
        <textField type="skip"/>
        <textField type="text"/>
        <textField type="skip"/>
      </textFields>
    </textPr>
  </connection>
  <connection id="520" xr16:uid="{00000000-0015-0000-FFFF-FFFF31020000}" name="GV_Gilbert 1986_Var20" type="6" refreshedVersion="4" background="1" saveData="1">
    <textPr codePage="850" sourceFile="C:\Users\p3039\Dropbox (PETAL)\Team-Ordner „PETAL“\Audio\Bach_Goldberg_Variationen\Goldberg - Gilbert 1986\_data\GV_Gilbert 1986_Var20.txt" decimal="," thousands=" " comma="1">
      <textFields count="3">
        <textField type="skip"/>
        <textField type="text"/>
        <textField type="skip"/>
      </textFields>
    </textPr>
  </connection>
  <connection id="521" xr16:uid="{00000000-0015-0000-FFFF-FFFF32020000}" name="GV_Gilbert 1986_Var21" type="6" refreshedVersion="4" background="1" saveData="1">
    <textPr codePage="850" sourceFile="C:\Users\p3039\Dropbox (PETAL)\Team-Ordner „PETAL“\Audio\Bach_Goldberg_Variationen\Goldberg - Gilbert 1986\_data\GV_Gilbert 1986_Var21.txt" decimal="," thousands=" " comma="1">
      <textFields count="3">
        <textField type="skip"/>
        <textField type="text"/>
        <textField type="skip"/>
      </textFields>
    </textPr>
  </connection>
  <connection id="522" xr16:uid="{00000000-0015-0000-FFFF-FFFF33020000}" name="GV_Gilbert 1986_Var22" type="6" refreshedVersion="4" background="1" saveData="1">
    <textPr codePage="850" sourceFile="C:\Users\p3039\Dropbox (PETAL)\Team-Ordner „PETAL“\Audio\Bach_Goldberg_Variationen\Goldberg - Gilbert 1986\_data\GV_Gilbert 1986_Var22.txt" decimal="," thousands=" " comma="1">
      <textFields count="3">
        <textField type="skip"/>
        <textField type="text"/>
        <textField type="skip"/>
      </textFields>
    </textPr>
  </connection>
  <connection id="523" xr16:uid="{00000000-0015-0000-FFFF-FFFF34020000}" name="GV_Gilbert 1986_Var23" type="6" refreshedVersion="4" background="1" saveData="1">
    <textPr codePage="850" sourceFile="C:\Users\p3039\Dropbox (PETAL)\Team-Ordner „PETAL“\Audio\Bach_Goldberg_Variationen\Goldberg - Gilbert 1986\_data\GV_Gilbert 1986_Var23.txt" decimal="," thousands=" " comma="1">
      <textFields count="3">
        <textField type="skip"/>
        <textField type="text"/>
        <textField type="skip"/>
      </textFields>
    </textPr>
  </connection>
  <connection id="524" xr16:uid="{00000000-0015-0000-FFFF-FFFF35020000}" name="GV_Gilbert 1986_Var24" type="6" refreshedVersion="4" background="1" saveData="1">
    <textPr codePage="850" sourceFile="C:\Users\p3039\Dropbox (PETAL)\Team-Ordner „PETAL“\Audio\Bach_Goldberg_Variationen\Goldberg - Gilbert 1986\_data\GV_Gilbert 1986_Var24.txt" decimal="," thousands=" " comma="1">
      <textFields count="3">
        <textField type="skip"/>
        <textField type="text"/>
        <textField type="skip"/>
      </textFields>
    </textPr>
  </connection>
  <connection id="525" xr16:uid="{00000000-0015-0000-FFFF-FFFF36020000}" name="GV_Gilbert 1986_Var25" type="6" refreshedVersion="4" background="1" saveData="1">
    <textPr codePage="850" sourceFile="C:\Users\p3039\Dropbox (PETAL)\Team-Ordner „PETAL“\Audio\Bach_Goldberg_Variationen\Goldberg - Gilbert 1986\_data\GV_Gilbert 1986_Var25.txt" decimal="," thousands=" " comma="1">
      <textFields count="3">
        <textField type="skip"/>
        <textField type="text"/>
        <textField type="skip"/>
      </textFields>
    </textPr>
  </connection>
  <connection id="526" xr16:uid="{00000000-0015-0000-FFFF-FFFF37020000}" name="GV_Gilbert 1986_Var26" type="6" refreshedVersion="4" background="1" saveData="1">
    <textPr codePage="850" sourceFile="C:\Users\p3039\Dropbox (PETAL)\Team-Ordner „PETAL“\Audio\Bach_Goldberg_Variationen\Goldberg - Gilbert 1986\_data\GV_Gilbert 1986_Var26.txt" decimal="," thousands=" " comma="1">
      <textFields count="3">
        <textField type="skip"/>
        <textField type="text"/>
        <textField type="skip"/>
      </textFields>
    </textPr>
  </connection>
  <connection id="527" xr16:uid="{00000000-0015-0000-FFFF-FFFF38020000}" name="GV_Gilbert 1986_Var27" type="6" refreshedVersion="4" background="1" saveData="1">
    <textPr codePage="850" sourceFile="C:\Users\p3039\Dropbox (PETAL)\Team-Ordner „PETAL“\Audio\Bach_Goldberg_Variationen\Goldberg - Gilbert 1986\_data\GV_Gilbert 1986_Var27.txt" decimal="," thousands=" " comma="1">
      <textFields count="3">
        <textField type="skip"/>
        <textField type="text"/>
        <textField type="skip"/>
      </textFields>
    </textPr>
  </connection>
  <connection id="528" xr16:uid="{00000000-0015-0000-FFFF-FFFF39020000}" name="GV_Gilbert 1986_Var28" type="6" refreshedVersion="4" background="1" saveData="1">
    <textPr codePage="850" sourceFile="C:\Users\p3039\Dropbox (PETAL)\Team-Ordner „PETAL“\Audio\Bach_Goldberg_Variationen\Goldberg - Gilbert 1986\_data\GV_Gilbert 1986_Var28.txt" decimal="," thousands=" " comma="1">
      <textFields count="3">
        <textField type="skip"/>
        <textField type="text"/>
        <textField type="skip"/>
      </textFields>
    </textPr>
  </connection>
  <connection id="529" xr16:uid="{00000000-0015-0000-FFFF-FFFF3A020000}" name="GV_Gilbert 1986_Var29" type="6" refreshedVersion="4" background="1" saveData="1">
    <textPr codePage="850" sourceFile="C:\Users\p3039\Dropbox (PETAL)\Team-Ordner „PETAL“\Audio\Bach_Goldberg_Variationen\Goldberg - Gilbert 1986\_data\GV_Gilbert 1986_Var29.txt" decimal="," thousands=" " comma="1">
      <textFields count="3">
        <textField type="skip"/>
        <textField type="text"/>
        <textField type="skip"/>
      </textFields>
    </textPr>
  </connection>
  <connection id="530" xr16:uid="{00000000-0015-0000-FFFF-FFFF3B020000}" name="GV_Gilbert 1986_Var30" type="6" refreshedVersion="4" background="1" saveData="1">
    <textPr codePage="850" sourceFile="C:\Users\p3039\Dropbox (PETAL)\Team-Ordner „PETAL“\Audio\Bach_Goldberg_Variationen\Goldberg - Gilbert 1986\_data\GV_Gilbert 1986_Var30.txt" decimal="," thousands=" " comma="1">
      <textFields count="3">
        <textField type="skip"/>
        <textField type="text"/>
        <textField type="skip"/>
      </textFields>
    </textPr>
  </connection>
  <connection id="531" xr16:uid="{00000000-0015-0000-FFFF-FFFF3C020000}" name="GV_Gould 1958_Aria1" type="6" refreshedVersion="4" background="1" saveData="1">
    <textPr codePage="850" sourceFile="C:\Users\p3039\Dropbox (PETAL)\Team-Ordner „PETAL“\Audio\Bach_Goldberg_Variationen\Goldberg - Gould 1958\_data\GV_Gould 1958_Aria1.txt" decimal="," thousands=" " comma="1">
      <textFields count="3">
        <textField type="skip"/>
        <textField type="text"/>
        <textField type="skip"/>
      </textFields>
    </textPr>
  </connection>
  <connection id="532" xr16:uid="{00000000-0015-0000-FFFF-FFFF40020000}" name="GV_Gould 1958_Aria2" type="6" refreshedVersion="4" background="1" saveData="1">
    <textPr codePage="850" sourceFile="C:\Users\p3039\Dropbox (PETAL)\Team-Ordner „PETAL“\Audio\Bach_Goldberg_Variationen\Goldberg - Gould 1958\_data\GV_Gould 1958_Aria2.txt" decimal="," thousands=" " comma="1">
      <textFields count="3">
        <textField type="skip"/>
        <textField type="text"/>
        <textField type="skip"/>
      </textFields>
    </textPr>
  </connection>
  <connection id="533" xr16:uid="{00000000-0015-0000-FFFF-FFFF41020000}" name="GV_Gould 1958_Var01" type="6" refreshedVersion="4" background="1" saveData="1">
    <textPr codePage="850" sourceFile="C:\Users\p3039\Dropbox (PETAL)\Team-Ordner „PETAL“\Audio\Bach_Goldberg_Variationen\Goldberg - Gould 1958\_data\GV_Gould 1958_Var01.txt" decimal="," thousands=" " comma="1">
      <textFields count="3">
        <textField type="skip"/>
        <textField type="text"/>
        <textField type="skip"/>
      </textFields>
    </textPr>
  </connection>
  <connection id="534" xr16:uid="{00000000-0015-0000-FFFF-FFFF43020000}" name="GV_Gould 1958_Var02" type="6" refreshedVersion="4" background="1" saveData="1">
    <textPr codePage="850" sourceFile="C:\Users\p3039\Dropbox (PETAL)\Team-Ordner „PETAL“\Audio\Bach_Goldberg_Variationen\Goldberg - Gould 1958\_data\GV_Gould 1958_Var02.txt" decimal="," thousands=" " comma="1">
      <textFields count="3">
        <textField type="skip"/>
        <textField type="text"/>
        <textField type="skip"/>
      </textFields>
    </textPr>
  </connection>
  <connection id="535" xr16:uid="{00000000-0015-0000-FFFF-FFFF44020000}" name="GV_Gould 1958_Var03" type="6" refreshedVersion="4" background="1" saveData="1">
    <textPr codePage="850" sourceFile="C:\Users\p3039\Dropbox (PETAL)\Team-Ordner „PETAL“\Audio\Bach_Goldberg_Variationen\Goldberg - Gould 1958\_data\GV_Gould 1958_Var03.txt" decimal="," thousands=" " comma="1">
      <textFields count="3">
        <textField type="skip"/>
        <textField type="text"/>
        <textField type="skip"/>
      </textFields>
    </textPr>
  </connection>
  <connection id="536" xr16:uid="{00000000-0015-0000-FFFF-FFFF45020000}" name="GV_Gould 1958_Var04" type="6" refreshedVersion="4" background="1" saveData="1">
    <textPr codePage="850" sourceFile="C:\Users\p3039\Dropbox (PETAL)\Team-Ordner „PETAL“\Audio\Bach_Goldberg_Variationen\Goldberg - Gould 1958\_data\GV_Gould 1958_Var04.txt" decimal="," thousands=" " comma="1">
      <textFields count="3">
        <textField type="skip"/>
        <textField type="text"/>
        <textField type="skip"/>
      </textFields>
    </textPr>
  </connection>
  <connection id="537" xr16:uid="{00000000-0015-0000-FFFF-FFFF47020000}" name="GV_Gould 1958_Var051" type="6" refreshedVersion="4" background="1" saveData="1">
    <textPr codePage="850" sourceFile="C:\Users\p3039\Dropbox (PETAL)\Team-Ordner „PETAL“\Audio\Bach_Goldberg_Variationen\Goldberg - Gould 1958\_data\GV_Gould 1958_Var05.txt" decimal="," thousands=" " comma="1">
      <textFields count="3">
        <textField type="skip"/>
        <textField type="text"/>
        <textField type="skip"/>
      </textFields>
    </textPr>
  </connection>
  <connection id="538" xr16:uid="{00000000-0015-0000-FFFF-FFFF48020000}" name="GV_Gould 1958_Var06" type="6" refreshedVersion="4" background="1" saveData="1">
    <textPr codePage="850" sourceFile="C:\Users\p3039\Dropbox (PETAL)\Team-Ordner „PETAL“\Audio\Bach_Goldberg_Variationen\Goldberg - Gould 1958\_data\GV_Gould 1958_Var06.txt" decimal="," thousands=" " comma="1">
      <textFields count="3">
        <textField type="skip"/>
        <textField type="text"/>
        <textField type="skip"/>
      </textFields>
    </textPr>
  </connection>
  <connection id="539" xr16:uid="{00000000-0015-0000-FFFF-FFFF49020000}" name="GV_Gould 1958_Var07" type="6" refreshedVersion="4" background="1" saveData="1">
    <textPr codePage="850" sourceFile="C:\Users\p3039\Dropbox (PETAL)\Team-Ordner „PETAL“\Audio\Bach_Goldberg_Variationen\Goldberg - Gould 1958\_data\GV_Gould 1958_Var07.txt" decimal="," thousands=" " comma="1">
      <textFields count="3">
        <textField type="skip"/>
        <textField type="text"/>
        <textField type="skip"/>
      </textFields>
    </textPr>
  </connection>
  <connection id="540" xr16:uid="{00000000-0015-0000-FFFF-FFFF4A020000}" name="GV_Gould 1958_Var08" type="6" refreshedVersion="4" background="1" saveData="1">
    <textPr codePage="850" sourceFile="C:\Users\p3039\Dropbox (PETAL)\Team-Ordner „PETAL“\Audio\Bach_Goldberg_Variationen\Goldberg - Gould 1958\_data\GV_Gould 1958_Var08.txt" decimal="," thousands=" " comma="1">
      <textFields count="3">
        <textField type="skip"/>
        <textField type="text"/>
        <textField type="skip"/>
      </textFields>
    </textPr>
  </connection>
  <connection id="541" xr16:uid="{00000000-0015-0000-FFFF-FFFF4B020000}" name="GV_Gould 1958_Var09" type="6" refreshedVersion="4" background="1" saveData="1">
    <textPr codePage="850" sourceFile="C:\Users\p3039\Dropbox (PETAL)\Team-Ordner „PETAL“\Audio\Bach_Goldberg_Variationen\Goldberg - Gould 1958\_data\GV_Gould 1958_Var09.txt" decimal="," thousands=" " comma="1">
      <textFields count="3">
        <textField type="skip"/>
        <textField type="text"/>
        <textField type="skip"/>
      </textFields>
    </textPr>
  </connection>
  <connection id="542" xr16:uid="{00000000-0015-0000-FFFF-FFFF4C020000}" name="GV_Gould 1958_Var10" type="6" refreshedVersion="4" background="1" saveData="1">
    <textPr codePage="850" sourceFile="C:\Users\p3039\Dropbox (PETAL)\Team-Ordner „PETAL“\Audio\Bach_Goldberg_Variationen\Goldberg - Gould 1958\_data\GV_Gould 1958_Var10.txt" decimal="," thousands=" " comma="1">
      <textFields count="3">
        <textField type="skip"/>
        <textField type="text"/>
        <textField type="skip"/>
      </textFields>
    </textPr>
  </connection>
  <connection id="543" xr16:uid="{00000000-0015-0000-FFFF-FFFF4D020000}" name="GV_Gould 1958_Var11" type="6" refreshedVersion="4" background="1" saveData="1">
    <textPr codePage="850" sourceFile="C:\Users\p3039\Dropbox (PETAL)\Team-Ordner „PETAL“\Audio\Bach_Goldberg_Variationen\Goldberg - Gould 1958\_data\GV_Gould 1958_Var11.txt" decimal="," thousands=" " comma="1">
      <textFields count="3">
        <textField type="skip"/>
        <textField type="text"/>
        <textField type="skip"/>
      </textFields>
    </textPr>
  </connection>
  <connection id="544" xr16:uid="{00000000-0015-0000-FFFF-FFFF4E020000}" name="GV_Gould 1958_Var12" type="6" refreshedVersion="4" background="1" saveData="1">
    <textPr codePage="850" sourceFile="C:\Users\p3039\Dropbox (PETAL)\Team-Ordner „PETAL“\Audio\Bach_Goldberg_Variationen\Goldberg - Gould 1958\_data\GV_Gould 1958_Var12.txt" decimal="," thousands=" " comma="1">
      <textFields count="3">
        <textField type="skip"/>
        <textField type="text"/>
        <textField type="skip"/>
      </textFields>
    </textPr>
  </connection>
  <connection id="545" xr16:uid="{00000000-0015-0000-FFFF-FFFF4F020000}" name="GV_Gould 1958_Var13" type="6" refreshedVersion="4" background="1" saveData="1">
    <textPr codePage="850" sourceFile="C:\Users\p3039\Dropbox (PETAL)\Team-Ordner „PETAL“\Audio\Bach_Goldberg_Variationen\Goldberg - Gould 1958\_data\GV_Gould 1958_Var13.txt" decimal="," thousands=" " comma="1">
      <textFields count="3">
        <textField type="skip"/>
        <textField type="text"/>
        <textField type="skip"/>
      </textFields>
    </textPr>
  </connection>
  <connection id="546" xr16:uid="{00000000-0015-0000-FFFF-FFFF51020000}" name="GV_Gould 1958_Var14" type="6" refreshedVersion="4" background="1" saveData="1">
    <textPr codePage="850" sourceFile="C:\Users\p3039\Dropbox (PETAL)\Team-Ordner „PETAL“\Audio\Bach_Goldberg_Variationen\Goldberg - Gould 1958\_data\GV_Gould 1958_Var14.txt" decimal="," thousands=" " comma="1">
      <textFields count="3">
        <textField type="skip"/>
        <textField type="text"/>
        <textField type="skip"/>
      </textFields>
    </textPr>
  </connection>
  <connection id="547" xr16:uid="{00000000-0015-0000-FFFF-FFFF53020000}" name="GV_Gould 1958_Var15" type="6" refreshedVersion="4" background="1" saveData="1">
    <textPr codePage="850" sourceFile="C:\Users\p3039\Dropbox (PETAL)\Team-Ordner „PETAL“\Audio\Bach_Goldberg_Variationen\Goldberg - Gould 1958\_data\GV_Gould 1958_Var15.txt" decimal="," thousands=" " comma="1">
      <textFields count="3">
        <textField type="skip"/>
        <textField type="text"/>
        <textField type="skip"/>
      </textFields>
    </textPr>
  </connection>
  <connection id="548" xr16:uid="{00000000-0015-0000-FFFF-FFFF57020000}" name="GV_Gould 1958_Var17" type="6" refreshedVersion="4" background="1" saveData="1">
    <textPr codePage="850" sourceFile="C:\Users\p3039\Dropbox (PETAL)\Team-Ordner „PETAL“\Audio\Bach_Goldberg_Variationen\Goldberg - Gould 1958\_data\GV_Gould 1958_Var17.txt" decimal="," thousands=" " comma="1">
      <textFields count="3">
        <textField type="skip"/>
        <textField type="text"/>
        <textField type="skip"/>
      </textFields>
    </textPr>
  </connection>
  <connection id="549" xr16:uid="{00000000-0015-0000-FFFF-FFFF58020000}" name="GV_Gould 1958_Var18" type="6" refreshedVersion="4" background="1" saveData="1">
    <textPr codePage="850" sourceFile="C:\Users\p3039\Dropbox (PETAL)\Team-Ordner „PETAL“\Audio\Bach_Goldberg_Variationen\Goldberg - Gould 1958\_data\GV_Gould 1958_Var18.txt" decimal="," thousands=" " comma="1">
      <textFields count="3">
        <textField type="skip"/>
        <textField type="text"/>
        <textField type="skip"/>
      </textFields>
    </textPr>
  </connection>
  <connection id="550" xr16:uid="{00000000-0015-0000-FFFF-FFFF59020000}" name="GV_Gould 1958_Var19" type="6" refreshedVersion="4" background="1" saveData="1">
    <textPr codePage="850" sourceFile="C:\Users\p3039\Dropbox (PETAL)\Team-Ordner „PETAL“\Audio\Bach_Goldberg_Variationen\Goldberg - Gould 1958\_data\GV_Gould 1958_Var19.txt" decimal="," thousands=" " comma="1">
      <textFields count="3">
        <textField type="skip"/>
        <textField type="text"/>
        <textField type="skip"/>
      </textFields>
    </textPr>
  </connection>
  <connection id="551" xr16:uid="{00000000-0015-0000-FFFF-FFFF5A020000}" name="GV_Gould 1958_Var20" type="6" refreshedVersion="4" background="1" saveData="1">
    <textPr codePage="850" sourceFile="C:\Users\p3039\Dropbox (PETAL)\Team-Ordner „PETAL“\Audio\Bach_Goldberg_Variationen\Goldberg - Gould 1958\_data\GV_Gould 1958_Var20.txt" decimal="," thousands=" " comma="1">
      <textFields count="3">
        <textField type="skip"/>
        <textField type="text"/>
        <textField type="skip"/>
      </textFields>
    </textPr>
  </connection>
  <connection id="552" xr16:uid="{00000000-0015-0000-FFFF-FFFF5B020000}" name="GV_Gould 1958_Var21" type="6" refreshedVersion="4" background="1" saveData="1">
    <textPr codePage="850" sourceFile="C:\Users\p3039\Dropbox (PETAL)\Team-Ordner „PETAL“\Audio\Bach_Goldberg_Variationen\Goldberg - Gould 1958\_data\GV_Gould 1958_Var21.txt" decimal="," thousands=" " comma="1">
      <textFields count="3">
        <textField type="skip"/>
        <textField type="text"/>
        <textField type="skip"/>
      </textFields>
    </textPr>
  </connection>
  <connection id="553" xr16:uid="{00000000-0015-0000-FFFF-FFFF5C020000}" name="GV_Gould 1958_Var22" type="6" refreshedVersion="4" background="1" saveData="1">
    <textPr codePage="850" sourceFile="C:\Users\p3039\Dropbox (PETAL)\Team-Ordner „PETAL“\Audio\Bach_Goldberg_Variationen\Goldberg - Gould 1958\_data\GV_Gould 1958_Var22.txt" decimal="," thousands=" " comma="1">
      <textFields count="3">
        <textField type="skip"/>
        <textField type="text"/>
        <textField type="skip"/>
      </textFields>
    </textPr>
  </connection>
  <connection id="554" xr16:uid="{00000000-0015-0000-FFFF-FFFF5D020000}" name="GV_Gould 1958_Var23" type="6" refreshedVersion="4" background="1" saveData="1">
    <textPr codePage="850" sourceFile="C:\Users\p3039\Dropbox (PETAL)\Team-Ordner „PETAL“\Audio\Bach_Goldberg_Variationen\Goldberg - Gould 1958\_data\GV_Gould 1958_Var23.txt" decimal="," thousands=" " comma="1">
      <textFields count="3">
        <textField type="skip"/>
        <textField type="text"/>
        <textField type="skip"/>
      </textFields>
    </textPr>
  </connection>
  <connection id="555" xr16:uid="{00000000-0015-0000-FFFF-FFFF5E020000}" name="GV_Gould 1958_Var24" type="6" refreshedVersion="4" background="1" saveData="1">
    <textPr codePage="850" sourceFile="C:\Users\p3039\Dropbox (PETAL)\Team-Ordner „PETAL“\Audio\Bach_Goldberg_Variationen\Goldberg - Gould 1958\_data\GV_Gould 1958_Var24.txt" decimal="," thousands=" " comma="1">
      <textFields count="3">
        <textField type="skip"/>
        <textField type="text"/>
        <textField type="skip"/>
      </textFields>
    </textPr>
  </connection>
  <connection id="556" xr16:uid="{00000000-0015-0000-FFFF-FFFF5F020000}" name="GV_Gould 1958_Var25" type="6" refreshedVersion="4" background="1" saveData="1">
    <textPr codePage="850" sourceFile="C:\Users\p3039\Dropbox (PETAL)\Team-Ordner „PETAL“\Audio\Bach_Goldberg_Variationen\Goldberg - Gould 1958\_data\GV_Gould 1958_Var25.txt" decimal="," thousands=" " comma="1">
      <textFields count="3">
        <textField type="skip"/>
        <textField type="text"/>
        <textField type="skip"/>
      </textFields>
    </textPr>
  </connection>
  <connection id="557" xr16:uid="{00000000-0015-0000-FFFF-FFFF60020000}" name="GV_Gould 1958_Var26" type="6" refreshedVersion="4" background="1" saveData="1">
    <textPr codePage="850" sourceFile="C:\Users\p3039\Dropbox (PETAL)\Team-Ordner „PETAL“\Audio\Bach_Goldberg_Variationen\Goldberg - Gould 1958\_data\GV_Gould 1958_Var26.txt" decimal="," thousands=" " comma="1">
      <textFields count="3">
        <textField type="skip"/>
        <textField type="text"/>
        <textField type="skip"/>
      </textFields>
    </textPr>
  </connection>
  <connection id="558" xr16:uid="{00000000-0015-0000-FFFF-FFFF61020000}" name="GV_Gould 1958_Var27" type="6" refreshedVersion="4" background="1" saveData="1">
    <textPr codePage="850" sourceFile="C:\Users\p3039\Dropbox (PETAL)\Team-Ordner „PETAL“\Audio\Bach_Goldberg_Variationen\Goldberg - Gould 1958\_data\GV_Gould 1958_Var27.txt" decimal="," thousands=" " comma="1">
      <textFields count="3">
        <textField type="skip"/>
        <textField type="text"/>
        <textField type="skip"/>
      </textFields>
    </textPr>
  </connection>
  <connection id="559" xr16:uid="{00000000-0015-0000-FFFF-FFFF62020000}" name="GV_Gould 1958_Var28" type="6" refreshedVersion="4" background="1" saveData="1">
    <textPr codePage="850" sourceFile="C:\Users\p3039\Dropbox (PETAL)\Team-Ordner „PETAL“\Audio\Bach_Goldberg_Variationen\Goldberg - Gould 1958\_data\GV_Gould 1958_Var28.txt" decimal="," thousands=" " comma="1">
      <textFields count="3">
        <textField type="skip"/>
        <textField type="text"/>
        <textField type="skip"/>
      </textFields>
    </textPr>
  </connection>
  <connection id="560" xr16:uid="{00000000-0015-0000-FFFF-FFFF63020000}" name="GV_Gould 1958_Var29" type="6" refreshedVersion="4" background="1" saveData="1">
    <textPr codePage="850" sourceFile="C:\Users\p3039\Dropbox (PETAL)\Team-Ordner „PETAL“\Audio\Bach_Goldberg_Variationen\Goldberg - Gould 1958\_data\GV_Gould 1958_Var29.txt" decimal="," thousands=" " comma="1">
      <textFields count="3">
        <textField type="skip"/>
        <textField type="text"/>
        <textField type="skip"/>
      </textFields>
    </textPr>
  </connection>
  <connection id="561" xr16:uid="{00000000-0015-0000-FFFF-FFFF64020000}" name="GV_Gould 1958_Var30" type="6" refreshedVersion="4" background="1" saveData="1">
    <textPr codePage="850" sourceFile="C:\Users\p3039\Dropbox (PETAL)\Team-Ordner „PETAL“\Audio\Bach_Goldberg_Variationen\Goldberg - Gould 1958\_data\GV_Gould 1958_Var30.txt" decimal="," thousands=" " comma="1">
      <textFields count="3">
        <textField type="skip"/>
        <textField type="text"/>
        <textField type="skip"/>
      </textFields>
    </textPr>
  </connection>
  <connection id="562" xr16:uid="{00000000-0015-0000-FFFF-FFFF65020000}" name="GV_Gould1954_Aria1" type="6" refreshedVersion="4" background="1" saveData="1">
    <textPr codePage="850" sourceFile="C:\Users\p3039\Dropbox (PETAL)\Team-Ordner „PETAL“\Audio\Bach_Goldberg_Variationen\Goldberg - Gould 1954\_data\GV_Gould1954_Aria1.txt" decimal="," thousands=" " comma="1">
      <textFields count="3">
        <textField type="skip"/>
        <textField type="text"/>
        <textField type="skip"/>
      </textFields>
    </textPr>
  </connection>
  <connection id="563" xr16:uid="{00000000-0015-0000-FFFF-FFFF67020000}" name="GV_Gould1954_Aria2" type="6" refreshedVersion="4" background="1" saveData="1">
    <textPr codePage="850" sourceFile="C:\Users\p3039\Dropbox (PETAL)\Team-Ordner „PETAL“\Audio\Bach_Goldberg_Variationen\Goldberg - Gould 1954\_data\GV_Gould1954_Aria2.txt" decimal="," thousands=" " comma="1">
      <textFields count="3">
        <textField type="skip"/>
        <textField type="text"/>
        <textField type="skip"/>
      </textFields>
    </textPr>
  </connection>
  <connection id="564" xr16:uid="{00000000-0015-0000-FFFF-FFFF68020000}" name="GV_Gould1954_Var01" type="6" refreshedVersion="4" background="1" saveData="1">
    <textPr codePage="850" sourceFile="C:\Users\p3039\Dropbox (PETAL)\Team-Ordner „PETAL“\Audio\Bach_Goldberg_Variationen\Goldberg - Gould 1954\_data\GV_Gould1954_Var01.txt" decimal="," thousands=" " comma="1">
      <textFields count="3">
        <textField type="skip"/>
        <textField type="text"/>
        <textField type="skip"/>
      </textFields>
    </textPr>
  </connection>
  <connection id="565" xr16:uid="{00000000-0015-0000-FFFF-FFFF6A020000}" name="GV_Gould1954_Var02" type="6" refreshedVersion="4" background="1" saveData="1">
    <textPr codePage="850" sourceFile="C:\Users\p3039\Dropbox (PETAL)\Team-Ordner „PETAL“\Audio\Bach_Goldberg_Variationen\Goldberg - Gould 1954\_data\GV_Gould1954_Var02.txt" decimal="," thousands=" " comma="1">
      <textFields count="3">
        <textField type="skip"/>
        <textField type="text"/>
        <textField type="skip"/>
      </textFields>
    </textPr>
  </connection>
  <connection id="566" xr16:uid="{00000000-0015-0000-FFFF-FFFF6B020000}" name="GV_Gould1954_Var03" type="6" refreshedVersion="4" background="1" saveData="1">
    <textPr codePage="850" sourceFile="C:\Users\p3039\Dropbox (PETAL)\Team-Ordner „PETAL“\Audio\Bach_Goldberg_Variationen\Goldberg - Gould 1954\_data\GV_Gould1954_Var03.txt" decimal="," thousands=" " comma="1">
      <textFields count="3">
        <textField type="skip"/>
        <textField type="text"/>
        <textField type="skip"/>
      </textFields>
    </textPr>
  </connection>
  <connection id="567" xr16:uid="{00000000-0015-0000-FFFF-FFFF6C020000}" name="GV_Gould1954_Var04" type="6" refreshedVersion="4" background="1" saveData="1">
    <textPr codePage="850" sourceFile="C:\Users\p3039\Dropbox (PETAL)\Team-Ordner „PETAL“\Audio\Bach_Goldberg_Variationen\Goldberg - Gould 1954\_data\GV_Gould1954_Var04.txt" decimal="," thousands=" " comma="1">
      <textFields count="3">
        <textField type="skip"/>
        <textField type="text"/>
        <textField type="skip"/>
      </textFields>
    </textPr>
  </connection>
  <connection id="568" xr16:uid="{00000000-0015-0000-FFFF-FFFF6D020000}" name="GV_Gould1954_Var05" type="6" refreshedVersion="4" background="1" saveData="1">
    <textPr codePage="850" sourceFile="C:\Users\p3039\Dropbox (PETAL)\Team-Ordner „PETAL“\Audio\Bach_Goldberg_Variationen\Goldberg - Gould 1954\_data\GV_Gould1954_Var05.txt" decimal="," thousands=" " comma="1">
      <textFields count="3">
        <textField type="skip"/>
        <textField type="text"/>
        <textField type="skip"/>
      </textFields>
    </textPr>
  </connection>
  <connection id="569" xr16:uid="{00000000-0015-0000-FFFF-FFFF6E020000}" name="GV_Gould1954_Var06" type="6" refreshedVersion="4" background="1" saveData="1">
    <textPr codePage="850" sourceFile="C:\Users\p3039\Dropbox (PETAL)\Team-Ordner „PETAL“\Audio\Bach_Goldberg_Variationen\Goldberg - Gould 1954\_data\GV_Gould1954_Var06.txt" decimal="," thousands=" " comma="1">
      <textFields count="3">
        <textField type="skip"/>
        <textField type="text"/>
        <textField type="skip"/>
      </textFields>
    </textPr>
  </connection>
  <connection id="570" xr16:uid="{00000000-0015-0000-FFFF-FFFF6F020000}" name="GV_Gould1954_Var07" type="6" refreshedVersion="4" background="1" saveData="1">
    <textPr codePage="850" sourceFile="C:\Users\p3039\Dropbox (PETAL)\Team-Ordner „PETAL“\Audio\Bach_Goldberg_Variationen\Goldberg - Gould 1954\_data\GV_Gould1954_Var07.txt" decimal="," thousands=" " comma="1">
      <textFields count="3">
        <textField type="skip"/>
        <textField type="text"/>
        <textField type="skip"/>
      </textFields>
    </textPr>
  </connection>
  <connection id="571" xr16:uid="{00000000-0015-0000-FFFF-FFFF70020000}" name="GV_Gould1954_Var08" type="6" refreshedVersion="4" background="1" saveData="1">
    <textPr codePage="850" sourceFile="C:\Users\p3039\Dropbox (PETAL)\Team-Ordner „PETAL“\Audio\Bach_Goldberg_Variationen\Goldberg - Gould 1954\_data\GV_Gould1954_Var08.txt" decimal="," thousands=" " comma="1">
      <textFields count="3">
        <textField type="skip"/>
        <textField type="text"/>
        <textField type="skip"/>
      </textFields>
    </textPr>
  </connection>
  <connection id="572" xr16:uid="{00000000-0015-0000-FFFF-FFFF71020000}" name="GV_Gould1954_Var09" type="6" refreshedVersion="4" background="1" saveData="1">
    <textPr codePage="850" sourceFile="C:\Users\p3039\Dropbox (PETAL)\Team-Ordner „PETAL“\Audio\Bach_Goldberg_Variationen\Goldberg - Gould 1954\_data\GV_Gould1954_Var09.txt" decimal="," thousands=" " comma="1">
      <textFields count="3">
        <textField type="skip"/>
        <textField type="text"/>
        <textField type="skip"/>
      </textFields>
    </textPr>
  </connection>
  <connection id="573" xr16:uid="{00000000-0015-0000-FFFF-FFFF72020000}" name="GV_Gould1954_Var10" type="6" refreshedVersion="4" background="1" saveData="1">
    <textPr codePage="850" sourceFile="C:\Users\p3039\Dropbox (PETAL)\Team-Ordner „PETAL“\Audio\Bach_Goldberg_Variationen\Goldberg - Gould 1954\_data\GV_Gould1954_Var10.txt" decimal="," thousands=" " comma="1">
      <textFields count="3">
        <textField type="skip"/>
        <textField type="text"/>
        <textField type="skip"/>
      </textFields>
    </textPr>
  </connection>
  <connection id="574" xr16:uid="{00000000-0015-0000-FFFF-FFFF73020000}" name="GV_Gould1954_Var11" type="6" refreshedVersion="4" background="1" saveData="1">
    <textPr codePage="850" sourceFile="C:\Users\p3039\Dropbox (PETAL)\Team-Ordner „PETAL“\Audio\Bach_Goldberg_Variationen\Goldberg - Gould 1954\_data\GV_Gould1954_Var11.txt" decimal="," thousands=" " comma="1">
      <textFields count="3">
        <textField type="skip"/>
        <textField type="text"/>
        <textField type="skip"/>
      </textFields>
    </textPr>
  </connection>
  <connection id="575" xr16:uid="{00000000-0015-0000-FFFF-FFFF74020000}" name="GV_Gould1954_Var12" type="6" refreshedVersion="4" background="1" saveData="1">
    <textPr codePage="850" sourceFile="C:\Users\p3039\Dropbox (PETAL)\Team-Ordner „PETAL“\Audio\Bach_Goldberg_Variationen\Goldberg - Gould 1954\_data\GV_Gould1954_Var12.txt" decimal="," thousands=" " comma="1">
      <textFields count="3">
        <textField type="skip"/>
        <textField type="text"/>
        <textField type="skip"/>
      </textFields>
    </textPr>
  </connection>
  <connection id="576" xr16:uid="{00000000-0015-0000-FFFF-FFFF75020000}" name="GV_Gould1954_Var13" type="6" refreshedVersion="4" background="1" saveData="1">
    <textPr codePage="850" sourceFile="C:\Users\p3039\Dropbox (PETAL)\Team-Ordner „PETAL“\Audio\Bach_Goldberg_Variationen\Goldberg - Gould 1954\_data\GV_Gould1954_Var13.txt" decimal="," thousands=" " comma="1">
      <textFields count="3">
        <textField type="skip"/>
        <textField type="text"/>
        <textField type="skip"/>
      </textFields>
    </textPr>
  </connection>
  <connection id="577" xr16:uid="{00000000-0015-0000-FFFF-FFFF77020000}" name="GV_Gould1954_Var14" type="6" refreshedVersion="4" background="1" saveData="1">
    <textPr codePage="850" sourceFile="C:\Users\p3039\Dropbox (PETAL)\Team-Ordner „PETAL“\Audio\Bach_Goldberg_Variationen\Goldberg - Gould 1954\_data\GV_Gould1954_Var14.txt" decimal="," thousands=" " comma="1">
      <textFields count="3">
        <textField type="skip"/>
        <textField type="text"/>
        <textField type="skip"/>
      </textFields>
    </textPr>
  </connection>
  <connection id="578" xr16:uid="{00000000-0015-0000-FFFF-FFFF79020000}" name="GV_Gould1954_Var15" type="6" refreshedVersion="4" background="1" saveData="1">
    <textPr codePage="850" sourceFile="C:\Users\p3039\Dropbox (PETAL)\Team-Ordner „PETAL“\Audio\Bach_Goldberg_Variationen\Goldberg - Gould 1954\_data\GV_Gould1954_Var15.txt" decimal="," thousands=" " comma="1">
      <textFields count="3">
        <textField type="skip"/>
        <textField type="text"/>
        <textField type="skip"/>
      </textFields>
    </textPr>
  </connection>
  <connection id="579" xr16:uid="{00000000-0015-0000-FFFF-FFFF7B020000}" name="GV_Gould1954_Var16" type="6" refreshedVersion="4" background="1" saveData="1">
    <textPr codePage="850" sourceFile="C:\Users\p3039\Dropbox (PETAL)\Team-Ordner „PETAL“\Audio\Bach_Goldberg_Variationen\Goldberg - Gould 1954\_data\GV_Gould1954_Var16.txt" decimal="," thousands=" " comma="1">
      <textFields count="3">
        <textField type="skip"/>
        <textField type="text"/>
        <textField type="skip"/>
      </textFields>
    </textPr>
  </connection>
  <connection id="580" xr16:uid="{00000000-0015-0000-FFFF-FFFF7D020000}" name="GV_Gould1954_Var17" type="6" refreshedVersion="4" background="1" saveData="1">
    <textPr codePage="850" sourceFile="C:\Users\p3039\Dropbox (PETAL)\Team-Ordner „PETAL“\Audio\Bach_Goldberg_Variationen\Goldberg - Gould 1954\_data\GV_Gould1954_Var17.txt" decimal="," thousands=" " comma="1">
      <textFields count="3">
        <textField type="skip"/>
        <textField type="text"/>
        <textField type="skip"/>
      </textFields>
    </textPr>
  </connection>
  <connection id="581" xr16:uid="{00000000-0015-0000-FFFF-FFFF7E020000}" name="GV_Gould1954_Var18" type="6" refreshedVersion="4" background="1" saveData="1">
    <textPr codePage="850" sourceFile="C:\Users\p3039\Dropbox (PETAL)\Team-Ordner „PETAL“\Audio\Bach_Goldberg_Variationen\Goldberg - Gould 1954\_data\GV_Gould1954_Var18.txt" decimal="," thousands=" " comma="1">
      <textFields count="3">
        <textField type="skip"/>
        <textField type="text"/>
        <textField type="skip"/>
      </textFields>
    </textPr>
  </connection>
  <connection id="582" xr16:uid="{00000000-0015-0000-FFFF-FFFF7F020000}" name="GV_Gould1954_Var19" type="6" refreshedVersion="4" background="1" saveData="1">
    <textPr codePage="850" sourceFile="C:\Users\p3039\Dropbox (PETAL)\Team-Ordner „PETAL“\Audio\Bach_Goldberg_Variationen\Goldberg - Gould 1954\_data\GV_Gould1954_Var19.txt" decimal="," thousands=" " comma="1">
      <textFields count="3">
        <textField type="skip"/>
        <textField type="text"/>
        <textField type="skip"/>
      </textFields>
    </textPr>
  </connection>
  <connection id="583" xr16:uid="{00000000-0015-0000-FFFF-FFFF80020000}" name="GV_Gould1954_Var20" type="6" refreshedVersion="4" background="1" saveData="1">
    <textPr codePage="850" sourceFile="C:\Users\p3039\Dropbox (PETAL)\Team-Ordner „PETAL“\Audio\Bach_Goldberg_Variationen\Goldberg - Gould 1954\_data\GV_Gould1954_Var20.txt" decimal="," thousands=" " comma="1">
      <textFields count="3">
        <textField type="skip"/>
        <textField type="text"/>
        <textField type="skip"/>
      </textFields>
    </textPr>
  </connection>
  <connection id="584" xr16:uid="{00000000-0015-0000-FFFF-FFFF81020000}" name="GV_Gould1954_Var21" type="6" refreshedVersion="4" background="1" saveData="1">
    <textPr codePage="850" sourceFile="C:\Users\p3039\Dropbox (PETAL)\Team-Ordner „PETAL“\Audio\Bach_Goldberg_Variationen\Goldberg - Gould 1954\_data\GV_Gould1954_Var21.txt" decimal="," thousands=" " comma="1">
      <textFields count="3">
        <textField type="skip"/>
        <textField type="text"/>
        <textField type="skip"/>
      </textFields>
    </textPr>
  </connection>
  <connection id="585" xr16:uid="{00000000-0015-0000-FFFF-FFFF82020000}" name="GV_Gould1954_Var22" type="6" refreshedVersion="4" background="1" saveData="1">
    <textPr codePage="850" sourceFile="C:\Users\p3039\Dropbox (PETAL)\Team-Ordner „PETAL“\Audio\Bach_Goldberg_Variationen\Goldberg - Gould 1954\_data\GV_Gould1954_Var22.txt" decimal="," thousands=" " comma="1">
      <textFields count="3">
        <textField type="skip"/>
        <textField type="text"/>
        <textField type="skip"/>
      </textFields>
    </textPr>
  </connection>
  <connection id="586" xr16:uid="{00000000-0015-0000-FFFF-FFFF83020000}" name="GV_Gould1954_Var23" type="6" refreshedVersion="4" background="1" saveData="1">
    <textPr codePage="850" sourceFile="C:\Users\p3039\Dropbox (PETAL)\Team-Ordner „PETAL“\Audio\Bach_Goldberg_Variationen\Goldberg - Gould 1954\_data\GV_Gould1954_Var23.txt" decimal="," thousands=" " comma="1">
      <textFields count="3">
        <textField type="skip"/>
        <textField type="text"/>
        <textField type="skip"/>
      </textFields>
    </textPr>
  </connection>
  <connection id="587" xr16:uid="{00000000-0015-0000-FFFF-FFFF84020000}" name="GV_Gould1954_Var24" type="6" refreshedVersion="4" background="1" saveData="1">
    <textPr codePage="850" sourceFile="C:\Users\p3039\Dropbox (PETAL)\Team-Ordner „PETAL“\Audio\Bach_Goldberg_Variationen\Goldberg - Gould 1954\_data\GV_Gould1954_Var24.txt" decimal="," thousands=" " comma="1">
      <textFields count="3">
        <textField type="skip"/>
        <textField type="text"/>
        <textField type="skip"/>
      </textFields>
    </textPr>
  </connection>
  <connection id="588" xr16:uid="{00000000-0015-0000-FFFF-FFFF85020000}" name="GV_Gould1954_Var25" type="6" refreshedVersion="4" background="1" saveData="1">
    <textPr codePage="850" sourceFile="C:\Users\p3039\Dropbox (PETAL)\Team-Ordner „PETAL“\Audio\Bach_Goldberg_Variationen\Goldberg - Gould 1954\_data\GV_Gould1954_Var25.txt" decimal="," thousands=" " comma="1">
      <textFields count="3">
        <textField type="skip"/>
        <textField type="text"/>
        <textField type="skip"/>
      </textFields>
    </textPr>
  </connection>
  <connection id="589" xr16:uid="{00000000-0015-0000-FFFF-FFFF86020000}" name="GV_Gould1954_Var26" type="6" refreshedVersion="4" background="1" saveData="1">
    <textPr codePage="850" sourceFile="C:\Users\p3039\Dropbox (PETAL)\Team-Ordner „PETAL“\Audio\Bach_Goldberg_Variationen\Goldberg - Gould 1954\_data\GV_Gould1954_Var26.txt" decimal="," thousands=" " comma="1">
      <textFields count="3">
        <textField type="skip"/>
        <textField type="text"/>
        <textField type="skip"/>
      </textFields>
    </textPr>
  </connection>
  <connection id="590" xr16:uid="{00000000-0015-0000-FFFF-FFFF87020000}" name="GV_Gould1954_Var27" type="6" refreshedVersion="4" background="1" saveData="1">
    <textPr codePage="850" sourceFile="C:\Users\p3039\Dropbox (PETAL)\Team-Ordner „PETAL“\Audio\Bach_Goldberg_Variationen\Goldberg - Gould 1954\_data\GV_Gould1954_Var27.txt" decimal="," thousands=" " comma="1">
      <textFields count="3">
        <textField type="skip"/>
        <textField type="text"/>
        <textField type="skip"/>
      </textFields>
    </textPr>
  </connection>
  <connection id="591" xr16:uid="{00000000-0015-0000-FFFF-FFFF88020000}" name="GV_Gould1954_Var28" type="6" refreshedVersion="4" background="1" saveData="1">
    <textPr codePage="850" sourceFile="C:\Users\p3039\Dropbox (PETAL)\Team-Ordner „PETAL“\Audio\Bach_Goldberg_Variationen\Goldberg - Gould 1954\_data\GV_Gould1954_Var28.txt" decimal="," thousands=" " comma="1">
      <textFields count="3">
        <textField type="skip"/>
        <textField type="text"/>
        <textField type="skip"/>
      </textFields>
    </textPr>
  </connection>
  <connection id="592" xr16:uid="{00000000-0015-0000-FFFF-FFFF89020000}" name="GV_Gould1954_Var29" type="6" refreshedVersion="4" background="1" saveData="1">
    <textPr codePage="850" sourceFile="C:\Users\p3039\Dropbox (PETAL)\Team-Ordner „PETAL“\Audio\Bach_Goldberg_Variationen\Goldberg - Gould 1954\_data\GV_Gould1954_Var29.txt" decimal="," thousands=" " comma="1">
      <textFields count="3">
        <textField type="skip"/>
        <textField type="text"/>
        <textField type="skip"/>
      </textFields>
    </textPr>
  </connection>
  <connection id="593" xr16:uid="{00000000-0015-0000-FFFF-FFFF8A020000}" name="GV_Gould1954_Var30" type="6" refreshedVersion="4" background="1" saveData="1">
    <textPr codePage="850" sourceFile="C:\Users\p3039\Dropbox (PETAL)\Team-Ordner „PETAL“\Audio\Bach_Goldberg_Variationen\Goldberg - Gould 1954\_data\GV_Gould1954_Var30.txt" decimal="," thousands=" " comma="1">
      <textFields count="3">
        <textField type="skip"/>
        <textField type="text"/>
        <textField type="skip"/>
      </textFields>
    </textPr>
  </connection>
  <connection id="594" xr16:uid="{00000000-0015-0000-FFFF-FFFF8B020000}" name="GV_Gould1955_Aria1" type="6" refreshedVersion="4" background="1" saveData="1">
    <textPr codePage="850" sourceFile="C:\Users\p3039\Dropbox (PETAL)\Team-Ordner „PETAL“\Audio\Bach_Goldberg_Variationen\Goldberg - Gould 1955\_data\GV_Gould1955_Aria1.txt" decimal="," thousands=" " comma="1">
      <textFields count="3">
        <textField type="text"/>
        <textField/>
        <textField/>
      </textFields>
    </textPr>
  </connection>
  <connection id="595" xr16:uid="{00000000-0015-0000-FFFF-FFFF8D020000}" name="GV_Gould1955_Aria11" type="6" refreshedVersion="4" background="1" saveData="1">
    <textPr codePage="850" sourceFile="C:\Users\p3039\Dropbox (PETAL)\Team-Ordner „PETAL“\Audio\Bach_Goldberg_Variationen\Goldberg - Gould 1955\_data\GV_Gould1955_Aria1.txt" decimal="," thousands=" " comma="1">
      <textFields count="3">
        <textField type="skip"/>
        <textField type="text"/>
        <textField type="skip"/>
      </textFields>
    </textPr>
  </connection>
  <connection id="596" xr16:uid="{00000000-0015-0000-FFFF-FFFF8E020000}" name="GV_Gould1955_Aria2" type="6" refreshedVersion="4" background="1" saveData="1">
    <textPr codePage="850" sourceFile="C:\Users\p3039\Dropbox (PETAL)\Team-Ordner „PETAL“\Audio\Bach_Goldberg_Variationen\Goldberg - Gould 1955\_data\GV_Gould1955_Aria2.txt" decimal="," thousands=" " comma="1">
      <textFields count="3">
        <textField type="skip"/>
        <textField type="DMY"/>
        <textField type="skip"/>
      </textFields>
    </textPr>
  </connection>
  <connection id="597" xr16:uid="{00000000-0015-0000-FFFF-FFFF8F020000}" name="GV_Gould1955_Var01" type="6" refreshedVersion="4" background="1" saveData="1">
    <textPr codePage="850" sourceFile="C:\Users\p3039\Dropbox (PETAL)\Team-Ordner „PETAL“\Audio\Bach_Goldberg_Variationen\Goldberg - Gould 1955\_data\GV_Gould1955_Var01.txt" decimal="," thousands=" " comma="1">
      <textFields count="3">
        <textField type="skip"/>
        <textField type="text"/>
        <textField type="skip"/>
      </textFields>
    </textPr>
  </connection>
  <connection id="598" xr16:uid="{00000000-0015-0000-FFFF-FFFF91020000}" name="GV_Gould1955_Var02" type="6" refreshedVersion="4" background="1" saveData="1">
    <textPr codePage="850" sourceFile="C:\Users\p3039\Dropbox (PETAL)\Team-Ordner „PETAL“\Audio\Bach_Goldberg_Variationen\Goldberg - Gould 1955\_data\GV_Gould1955_Var02.txt" decimal="," thousands=" " comma="1">
      <textFields count="3">
        <textField type="skip"/>
        <textField type="text"/>
        <textField type="skip"/>
      </textFields>
    </textPr>
  </connection>
  <connection id="599" xr16:uid="{00000000-0015-0000-FFFF-FFFF92020000}" name="GV_Gould1955_Var03" type="6" refreshedVersion="4" background="1" saveData="1">
    <textPr codePage="850" sourceFile="C:\Users\p3039\Dropbox (PETAL)\Team-Ordner „PETAL“\Audio\Bach_Goldberg_Variationen\Goldberg - Gould 1955\_data\GV_Gould1955_Var03.txt" decimal="," thousands=" " comma="1">
      <textFields count="3">
        <textField type="skip"/>
        <textField type="text"/>
        <textField type="skip"/>
      </textFields>
    </textPr>
  </connection>
  <connection id="600" xr16:uid="{00000000-0015-0000-FFFF-FFFF93020000}" name="GV_Gould1955_Var04" type="6" refreshedVersion="4" background="1" saveData="1">
    <textPr codePage="850" sourceFile="C:\Users\p3039\Dropbox (PETAL)\Team-Ordner „PETAL“\Audio\Bach_Goldberg_Variationen\Goldberg - Gould 1955\_data\GV_Gould1955_Var04.txt" decimal="," thousands=" " comma="1">
      <textFields count="3">
        <textField type="skip"/>
        <textField type="text"/>
        <textField type="skip"/>
      </textFields>
    </textPr>
  </connection>
  <connection id="601" xr16:uid="{00000000-0015-0000-FFFF-FFFF94020000}" name="GV_Gould1955_Var05" type="6" refreshedVersion="4" background="1" saveData="1">
    <textPr codePage="850" sourceFile="C:\Users\p3039\Dropbox (PETAL)\Team-Ordner „PETAL“\Audio\Bach_Goldberg_Variationen\Goldberg - Gould 1955\_data\GV_Gould1955_Var05.txt" decimal="," thousands=" " comma="1">
      <textFields count="3">
        <textField type="skip"/>
        <textField type="text"/>
        <textField type="skip"/>
      </textFields>
    </textPr>
  </connection>
  <connection id="602" xr16:uid="{00000000-0015-0000-FFFF-FFFF95020000}" name="GV_Gould1955_Var06" type="6" refreshedVersion="4" background="1" saveData="1">
    <textPr codePage="850" sourceFile="C:\Users\p3039\Dropbox (PETAL)\Team-Ordner „PETAL“\Audio\Bach_Goldberg_Variationen\Goldberg - Gould 1955\_data\GV_Gould1955_Var06.txt" decimal="," thousands=" " comma="1">
      <textFields count="3">
        <textField type="skip"/>
        <textField type="text"/>
        <textField type="skip"/>
      </textFields>
    </textPr>
  </connection>
  <connection id="603" xr16:uid="{00000000-0015-0000-FFFF-FFFF96020000}" name="GV_Gould1955_Var07" type="6" refreshedVersion="4" background="1" saveData="1">
    <textPr codePage="850" sourceFile="C:\Users\p3039\Dropbox (PETAL)\Team-Ordner „PETAL“\Audio\Bach_Goldberg_Variationen\Goldberg - Gould 1955\_data\GV_Gould1955_Var07.txt" decimal="," thousands=" " comma="1">
      <textFields count="3">
        <textField type="skip"/>
        <textField type="text"/>
        <textField type="skip"/>
      </textFields>
    </textPr>
  </connection>
  <connection id="604" xr16:uid="{00000000-0015-0000-FFFF-FFFF97020000}" name="GV_Gould1955_Var08" type="6" refreshedVersion="4" background="1" saveData="1">
    <textPr codePage="850" sourceFile="C:\Users\p3039\Dropbox (PETAL)\Team-Ordner „PETAL“\Audio\Bach_Goldberg_Variationen\Goldberg - Gould 1955\_data\GV_Gould1955_Var08.txt" decimal="," thousands=" " comma="1">
      <textFields count="3">
        <textField type="skip"/>
        <textField type="text"/>
        <textField type="skip"/>
      </textFields>
    </textPr>
  </connection>
  <connection id="605" xr16:uid="{00000000-0015-0000-FFFF-FFFF98020000}" name="GV_Gould1955_Var09" type="6" refreshedVersion="4" background="1" saveData="1">
    <textPr codePage="850" sourceFile="C:\Users\p3039\Dropbox (PETAL)\Team-Ordner „PETAL“\Audio\Bach_Goldberg_Variationen\Goldberg - Gould 1955\_data\GV_Gould1955_Var09.txt" decimal="," thousands=" " comma="1">
      <textFields count="3">
        <textField type="skip"/>
        <textField type="text"/>
        <textField type="skip"/>
      </textFields>
    </textPr>
  </connection>
  <connection id="606" xr16:uid="{00000000-0015-0000-FFFF-FFFF99020000}" name="GV_Gould1955_Var10" type="6" refreshedVersion="4" background="1" saveData="1">
    <textPr codePage="850" sourceFile="C:\Users\p3039\Dropbox (PETAL)\Team-Ordner „PETAL“\Audio\Bach_Goldberg_Variationen\Goldberg - Gould 1955\_data\GV_Gould1955_Var10.txt" decimal="," thousands=" " comma="1">
      <textFields count="3">
        <textField type="skip"/>
        <textField type="text"/>
        <textField type="skip"/>
      </textFields>
    </textPr>
  </connection>
  <connection id="607" xr16:uid="{00000000-0015-0000-FFFF-FFFF9A020000}" name="GV_Gould1955_Var11" type="6" refreshedVersion="4" background="1" saveData="1">
    <textPr codePage="850" sourceFile="C:\Users\p3039\Dropbox (PETAL)\Team-Ordner „PETAL“\Audio\Bach_Goldberg_Variationen\Goldberg - Gould 1955\_data\GV_Gould1955_Var11.txt" decimal="," thousands=" " comma="1">
      <textFields count="3">
        <textField type="skip"/>
        <textField type="text"/>
        <textField type="skip"/>
      </textFields>
    </textPr>
  </connection>
  <connection id="608" xr16:uid="{00000000-0015-0000-FFFF-FFFF9C020000}" name="GV_Gould1955_Var121" type="6" refreshedVersion="4" background="1" saveData="1">
    <textPr codePage="850" sourceFile="C:\Users\p3039\Dropbox (PETAL)\Team-Ordner „PETAL“\Audio\Bach_Goldberg_Variationen\Goldberg - Gould 1955\_data\GV_Gould1955_Var12.txt" decimal="," thousands=" " comma="1">
      <textFields count="3">
        <textField type="skip"/>
        <textField type="text"/>
        <textField type="skip"/>
      </textFields>
    </textPr>
  </connection>
  <connection id="609" xr16:uid="{00000000-0015-0000-FFFF-FFFF9D020000}" name="GV_Gould1955_Var13" type="6" refreshedVersion="4" background="1" saveData="1">
    <textPr codePage="850" sourceFile="C:\Users\p3039\Dropbox (PETAL)\Team-Ordner „PETAL“\Audio\Bach_Goldberg_Variationen\Goldberg - Gould 1955\_data\GV_Gould1955_Var13.txt" decimal="," thousands=" " comma="1">
      <textFields count="3">
        <textField type="skip"/>
        <textField type="text"/>
        <textField type="skip"/>
      </textFields>
    </textPr>
  </connection>
  <connection id="610" xr16:uid="{00000000-0015-0000-FFFF-FFFF9F020000}" name="GV_Gould1955_Var14" type="6" refreshedVersion="4" background="1" saveData="1">
    <textPr codePage="850" sourceFile="C:\Users\p3039\Dropbox (PETAL)\Team-Ordner „PETAL“\Audio\Bach_Goldberg_Variationen\Goldberg - Gould 1955\_data\GV_Gould1955_Var14.txt" decimal="," thousands=" " comma="1">
      <textFields count="3">
        <textField type="skip"/>
        <textField type="text"/>
        <textField type="skip"/>
      </textFields>
    </textPr>
  </connection>
  <connection id="611" xr16:uid="{00000000-0015-0000-FFFF-FFFFA1020000}" name="GV_Gould1955_Var15" type="6" refreshedVersion="4" background="1" saveData="1">
    <textPr codePage="850" sourceFile="C:\Users\p3039\Dropbox (PETAL)\Team-Ordner „PETAL“\Audio\Bach_Goldberg_Variationen\Goldberg - Gould 1955\_data\GV_Gould1955_Var15.txt" decimal="," thousands=" " comma="1">
      <textFields count="3">
        <textField type="skip"/>
        <textField type="text"/>
        <textField type="skip"/>
      </textFields>
    </textPr>
  </connection>
  <connection id="612" xr16:uid="{00000000-0015-0000-FFFF-FFFFA3020000}" name="GV_Gould1955_Var16" type="6" refreshedVersion="4" background="1" saveData="1">
    <textPr codePage="850" sourceFile="C:\Users\p3039\Dropbox (PETAL)\Team-Ordner „PETAL“\Audio\Bach_Goldberg_Variationen\Goldberg - Gould 1955\_data\GV_Gould1955_Var16.txt" decimal="," thousands=" " comma="1">
      <textFields count="3">
        <textField type="skip"/>
        <textField type="text"/>
        <textField type="text"/>
      </textFields>
    </textPr>
  </connection>
  <connection id="613" xr16:uid="{00000000-0015-0000-FFFF-FFFFA5020000}" name="GV_Gould1955_Var17" type="6" refreshedVersion="4" background="1" saveData="1">
    <textPr codePage="850" sourceFile="C:\Users\p3039\Dropbox (PETAL)\Team-Ordner „PETAL“\Audio\Bach_Goldberg_Variationen\Goldberg - Gould 1955\_data\GV_Gould1955_Var17.txt" decimal="," thousands=" " comma="1">
      <textFields count="3">
        <textField type="skip"/>
        <textField type="text"/>
        <textField type="skip"/>
      </textFields>
    </textPr>
  </connection>
  <connection id="614" xr16:uid="{00000000-0015-0000-FFFF-FFFFA6020000}" name="GV_Gould1955_Var18" type="6" refreshedVersion="4" background="1" saveData="1">
    <textPr codePage="850" sourceFile="C:\Users\p3039\Dropbox (PETAL)\Team-Ordner „PETAL“\Audio\Bach_Goldberg_Variationen\Goldberg - Gould 1955\_data\GV_Gould1955_Var18.txt" decimal="," thousands=" " comma="1">
      <textFields count="3">
        <textField type="skip"/>
        <textField type="text"/>
        <textField type="skip"/>
      </textFields>
    </textPr>
  </connection>
  <connection id="615" xr16:uid="{00000000-0015-0000-FFFF-FFFFA7020000}" name="GV_Gould1955_Var19" type="6" refreshedVersion="4" background="1" saveData="1">
    <textPr codePage="850" sourceFile="C:\Users\p3039\Dropbox (PETAL)\Team-Ordner „PETAL“\Audio\Bach_Goldberg_Variationen\Goldberg - Gould 1955\_data\GV_Gould1955_Var19.txt" decimal="," thousands=" " comma="1">
      <textFields count="3">
        <textField type="skip"/>
        <textField type="text"/>
        <textField type="skip"/>
      </textFields>
    </textPr>
  </connection>
  <connection id="616" xr16:uid="{00000000-0015-0000-FFFF-FFFFA8020000}" name="GV_Gould1955_Var20" type="6" refreshedVersion="4" background="1" saveData="1">
    <textPr codePage="850" sourceFile="C:\Users\p3039\Dropbox (PETAL)\Team-Ordner „PETAL“\Audio\Bach_Goldberg_Variationen\Goldberg - Gould 1955\_data\GV_Gould1955_Var20.txt" decimal="," thousands=" " comma="1">
      <textFields count="3">
        <textField type="skip"/>
        <textField type="text"/>
        <textField type="skip"/>
      </textFields>
    </textPr>
  </connection>
  <connection id="617" xr16:uid="{00000000-0015-0000-FFFF-FFFFA9020000}" name="GV_Gould1955_Var21" type="6" refreshedVersion="4" background="1" saveData="1">
    <textPr codePage="850" sourceFile="C:\Users\p3039\Dropbox (PETAL)\Team-Ordner „PETAL“\Audio\Bach_Goldberg_Variationen\Goldberg - Gould 1955\_data\GV_Gould1955_Var21.txt" decimal="," thousands=" " comma="1">
      <textFields count="3">
        <textField type="skip"/>
        <textField type="text"/>
        <textField type="skip"/>
      </textFields>
    </textPr>
  </connection>
  <connection id="618" xr16:uid="{00000000-0015-0000-FFFF-FFFFAA020000}" name="GV_Gould1955_Var22" type="6" refreshedVersion="4" background="1" saveData="1">
    <textPr codePage="850" sourceFile="C:\Users\p3039\Dropbox (PETAL)\Team-Ordner „PETAL“\Audio\Bach_Goldberg_Variationen\Goldberg - Gould 1955\_data\GV_Gould1955_Var22.txt" decimal="," thousands=" " comma="1">
      <textFields count="3">
        <textField type="skip"/>
        <textField type="text"/>
        <textField type="skip"/>
      </textFields>
    </textPr>
  </connection>
  <connection id="619" xr16:uid="{00000000-0015-0000-FFFF-FFFFAB020000}" name="GV_Gould1955_Var23" type="6" refreshedVersion="4" background="1" saveData="1">
    <textPr codePage="850" sourceFile="C:\Users\p3039\Dropbox (PETAL)\Team-Ordner „PETAL“\Audio\Bach_Goldberg_Variationen\Goldberg - Gould 1955\_data\GV_Gould1955_Var23.txt" decimal="," thousands=" " comma="1">
      <textFields count="3">
        <textField type="skip"/>
        <textField type="text"/>
        <textField type="skip"/>
      </textFields>
    </textPr>
  </connection>
  <connection id="620" xr16:uid="{00000000-0015-0000-FFFF-FFFFAC020000}" name="GV_Gould1955_Var24" type="6" refreshedVersion="4" background="1" saveData="1">
    <textPr codePage="850" sourceFile="C:\Users\p3039\Dropbox (PETAL)\Team-Ordner „PETAL“\Audio\Bach_Goldberg_Variationen\Goldberg - Gould 1955\_data\GV_Gould1955_Var24.txt" decimal="," thousands=" " comma="1">
      <textFields count="3">
        <textField type="skip"/>
        <textField type="text"/>
        <textField type="skip"/>
      </textFields>
    </textPr>
  </connection>
  <connection id="621" xr16:uid="{00000000-0015-0000-FFFF-FFFFAD020000}" name="GV_Gould1955_Var25" type="6" refreshedVersion="4" background="1" saveData="1">
    <textPr codePage="850" sourceFile="C:\Users\p3039\Dropbox (PETAL)\Team-Ordner „PETAL“\Audio\Bach_Goldberg_Variationen\Goldberg - Gould 1955\_data\GV_Gould1955_Var25.txt" decimal="," thousands=" " comma="1">
      <textFields count="3">
        <textField type="skip"/>
        <textField type="text"/>
        <textField type="skip"/>
      </textFields>
    </textPr>
  </connection>
  <connection id="622" xr16:uid="{00000000-0015-0000-FFFF-FFFFAE020000}" name="GV_Gould1955_Var26" type="6" refreshedVersion="4" background="1" saveData="1">
    <textPr codePage="850" sourceFile="C:\Users\p3039\Dropbox (PETAL)\Team-Ordner „PETAL“\Audio\Bach_Goldberg_Variationen\Goldberg - Gould 1955\_data\GV_Gould1955_Var26.txt" decimal="," thousands=" " comma="1">
      <textFields count="3">
        <textField type="skip"/>
        <textField type="text"/>
        <textField type="skip"/>
      </textFields>
    </textPr>
  </connection>
  <connection id="623" xr16:uid="{00000000-0015-0000-FFFF-FFFFAF020000}" name="GV_Gould1955_Var27" type="6" refreshedVersion="4" background="1" saveData="1">
    <textPr codePage="850" sourceFile="C:\Users\p3039\Dropbox (PETAL)\Team-Ordner „PETAL“\Audio\Bach_Goldberg_Variationen\Goldberg - Gould 1955\_data\GV_Gould1955_Var27.txt" decimal="," thousands=" " comma="1">
      <textFields count="3">
        <textField type="skip"/>
        <textField type="text"/>
        <textField type="skip"/>
      </textFields>
    </textPr>
  </connection>
  <connection id="624" xr16:uid="{00000000-0015-0000-FFFF-FFFFB0020000}" name="GV_Gould1955_Var28" type="6" refreshedVersion="4" background="1" saveData="1">
    <textPr codePage="850" sourceFile="C:\Users\p3039\Dropbox (PETAL)\Team-Ordner „PETAL“\Audio\Bach_Goldberg_Variationen\Goldberg - Gould 1955\_data\GV_Gould1955_Var28.txt" decimal="," thousands=" " comma="1">
      <textFields count="3">
        <textField type="skip"/>
        <textField type="text"/>
        <textField type="skip"/>
      </textFields>
    </textPr>
  </connection>
  <connection id="625" xr16:uid="{00000000-0015-0000-FFFF-FFFFB1020000}" name="GV_Gould1955_Var29" type="6" refreshedVersion="4" background="1" saveData="1">
    <textPr codePage="850" sourceFile="C:\Users\p3039\Dropbox (PETAL)\Team-Ordner „PETAL“\Audio\Bach_Goldberg_Variationen\Goldberg - Gould 1955\_data\GV_Gould1955_Var29.txt" decimal="," thousands=" " comma="1">
      <textFields count="3">
        <textField type="skip"/>
        <textField type="text"/>
        <textField type="skip"/>
      </textFields>
    </textPr>
  </connection>
  <connection id="626" xr16:uid="{00000000-0015-0000-FFFF-FFFFB2020000}" name="GV_Gould1955_Var30" type="6" refreshedVersion="4" background="1" saveData="1">
    <textPr codePage="850" sourceFile="C:\Users\p3039\Dropbox (PETAL)\Team-Ordner „PETAL“\Audio\Bach_Goldberg_Variationen\Goldberg - Gould 1955\_data\GV_Gould1955_Var30.txt" decimal="," thousands=" " comma="1">
      <textFields count="3">
        <textField type="skip"/>
        <textField type="text"/>
        <textField type="skip"/>
      </textFields>
    </textPr>
  </connection>
  <connection id="627" xr16:uid="{00000000-0015-0000-FFFF-FFFFB3020000}" name="GV_Gould1959_Aria1" type="6" refreshedVersion="4" background="1" saveData="1">
    <textPr codePage="850" sourceFile="C:\Users\p3039\Dropbox (PETAL)\Team-Ordner „PETAL“\Audio\Bach_Goldberg_Variationen\Goldberg - Gould 1959\_data\GV_Gould1959_Aria1.txt" decimal="," thousands=" " comma="1">
      <textFields count="3">
        <textField type="skip"/>
        <textField type="text"/>
        <textField type="skip"/>
      </textFields>
    </textPr>
  </connection>
  <connection id="628" xr16:uid="{00000000-0015-0000-FFFF-FFFFB5020000}" name="GV_Gould1959_Aria2" type="6" refreshedVersion="4" background="1" saveData="1">
    <textPr codePage="850" sourceFile="C:\Users\p3039\Dropbox (PETAL)\Team-Ordner „PETAL“\Audio\Bach_Goldberg_Variationen\Goldberg - Gould 1959\_data\GV_Gould1959_Aria2.txt" decimal="," thousands=" " comma="1">
      <textFields count="3">
        <textField type="skip"/>
        <textField type="text"/>
        <textField type="skip"/>
      </textFields>
    </textPr>
  </connection>
  <connection id="629" xr16:uid="{00000000-0015-0000-FFFF-FFFFB6020000}" name="GV_Gould1959_Var01" type="6" refreshedVersion="4" background="1" saveData="1">
    <textPr codePage="850" sourceFile="C:\Users\p3039\Dropbox (PETAL)\Team-Ordner „PETAL“\Audio\Bach_Goldberg_Variationen\Goldberg - Gould 1959\_data\GV_Gould1959_Var01.txt" decimal="," thousands=" " comma="1">
      <textFields count="3">
        <textField type="skip"/>
        <textField type="text"/>
        <textField type="skip"/>
      </textFields>
    </textPr>
  </connection>
  <connection id="630" xr16:uid="{00000000-0015-0000-FFFF-FFFFB8020000}" name="GV_Gould1959_Var02" type="6" refreshedVersion="4" background="1" saveData="1">
    <textPr codePage="850" sourceFile="C:\Users\p3039\Dropbox (PETAL)\Team-Ordner „PETAL“\Audio\Bach_Goldberg_Variationen\Goldberg - Gould 1959\_data\GV_Gould1959_Var02.txt" decimal="," thousands=" " comma="1">
      <textFields count="3">
        <textField type="skip"/>
        <textField type="text"/>
        <textField type="skip"/>
      </textFields>
    </textPr>
  </connection>
  <connection id="631" xr16:uid="{00000000-0015-0000-FFFF-FFFFB9020000}" name="GV_Gould1959_Var03" type="6" refreshedVersion="4" background="1" saveData="1">
    <textPr codePage="850" sourceFile="C:\Users\p3039\Dropbox (PETAL)\Team-Ordner „PETAL“\Audio\Bach_Goldberg_Variationen\Goldberg - Gould 1959\_data\GV_Gould1959_Var03.txt" decimal="," thousands=" " comma="1">
      <textFields count="3">
        <textField type="skip"/>
        <textField type="text"/>
        <textField type="skip"/>
      </textFields>
    </textPr>
  </connection>
  <connection id="632" xr16:uid="{00000000-0015-0000-FFFF-FFFFBA020000}" name="GV_Gould1959_Var04" type="6" refreshedVersion="4" background="1" saveData="1">
    <textPr codePage="850" sourceFile="C:\Users\p3039\Dropbox (PETAL)\Team-Ordner „PETAL“\Audio\Bach_Goldberg_Variationen\Goldberg - Gould 1959\_data\GV_Gould1959_Var04.txt" decimal="," thousands=" " comma="1">
      <textFields count="3">
        <textField type="skip"/>
        <textField type="text"/>
        <textField type="skip"/>
      </textFields>
    </textPr>
  </connection>
  <connection id="633" xr16:uid="{00000000-0015-0000-FFFF-FFFFBB020000}" name="GV_Gould1959_Var05" type="6" refreshedVersion="4" background="1" saveData="1">
    <textPr codePage="850" sourceFile="C:\Users\p3039\Dropbox (PETAL)\Team-Ordner „PETAL“\Audio\Bach_Goldberg_Variationen\Goldberg - Gould 1959\_data\GV_Gould1959_Var05.txt" decimal="," thousands=" " comma="1">
      <textFields count="3">
        <textField type="skip"/>
        <textField type="text"/>
        <textField type="skip"/>
      </textFields>
    </textPr>
  </connection>
  <connection id="634" xr16:uid="{00000000-0015-0000-FFFF-FFFFBC020000}" name="GV_Gould1959_Var06" type="6" refreshedVersion="4" background="1" saveData="1">
    <textPr codePage="850" sourceFile="C:\Users\p3039\Dropbox (PETAL)\Team-Ordner „PETAL“\Audio\Bach_Goldberg_Variationen\Goldberg - Gould 1959\_data\GV_Gould1959_Var06.txt" decimal="," thousands=" " comma="1">
      <textFields count="3">
        <textField type="skip"/>
        <textField type="text"/>
        <textField type="skip"/>
      </textFields>
    </textPr>
  </connection>
  <connection id="635" xr16:uid="{00000000-0015-0000-FFFF-FFFFBD020000}" name="GV_Gould1959_Var07" type="6" refreshedVersion="4" background="1" saveData="1">
    <textPr codePage="850" sourceFile="C:\Users\p3039\Dropbox (PETAL)\Team-Ordner „PETAL“\Audio\Bach_Goldberg_Variationen\Goldberg - Gould 1959\_data\GV_Gould1959_Var07.txt" decimal="," thousands=" " comma="1">
      <textFields count="3">
        <textField type="skip"/>
        <textField type="text"/>
        <textField type="skip"/>
      </textFields>
    </textPr>
  </connection>
  <connection id="636" xr16:uid="{00000000-0015-0000-FFFF-FFFFBE020000}" name="GV_Gould1959_Var08" type="6" refreshedVersion="4" background="1" saveData="1">
    <textPr codePage="850" sourceFile="C:\Users\p3039\Dropbox (PETAL)\Team-Ordner „PETAL“\Audio\Bach_Goldberg_Variationen\Goldberg - Gould 1959\_data\GV_Gould1959_Var08.txt" decimal="," thousands=" " comma="1">
      <textFields count="3">
        <textField type="skip"/>
        <textField type="text"/>
        <textField type="skip"/>
      </textFields>
    </textPr>
  </connection>
  <connection id="637" xr16:uid="{00000000-0015-0000-FFFF-FFFFBF020000}" name="GV_Gould1959_Var09" type="6" refreshedVersion="4" background="1" saveData="1">
    <textPr codePage="850" sourceFile="C:\Users\p3039\Dropbox (PETAL)\Team-Ordner „PETAL“\Audio\Bach_Goldberg_Variationen\Goldberg - Gould 1959\_data\GV_Gould1959_Var09.txt" decimal="," thousands=" " comma="1">
      <textFields count="3">
        <textField type="skip"/>
        <textField type="text"/>
        <textField type="skip"/>
      </textFields>
    </textPr>
  </connection>
  <connection id="638" xr16:uid="{00000000-0015-0000-FFFF-FFFFC0020000}" name="GV_Gould1959_Var10" type="6" refreshedVersion="4" background="1" saveData="1">
    <textPr codePage="850" sourceFile="C:\Users\p3039\Dropbox (PETAL)\Team-Ordner „PETAL“\Audio\Bach_Goldberg_Variationen\Goldberg - Gould 1959\_data\GV_Gould1959_Var10.txt" decimal="," thousands=" " comma="1">
      <textFields count="3">
        <textField type="skip"/>
        <textField type="text"/>
        <textField type="skip"/>
      </textFields>
    </textPr>
  </connection>
  <connection id="639" xr16:uid="{00000000-0015-0000-FFFF-FFFFC1020000}" name="GV_Gould1959_Var11" type="6" refreshedVersion="4" background="1" saveData="1">
    <textPr codePage="850" sourceFile="C:\Users\p3039\Dropbox (PETAL)\Team-Ordner „PETAL“\Audio\Bach_Goldberg_Variationen\Goldberg - Gould 1959\_data\GV_Gould1959_Var11.txt" decimal="," thousands=" " comma="1">
      <textFields count="3">
        <textField type="skip"/>
        <textField type="text"/>
        <textField type="skip"/>
      </textFields>
    </textPr>
  </connection>
  <connection id="640" xr16:uid="{00000000-0015-0000-FFFF-FFFFC2020000}" name="GV_Gould1959_Var12" type="6" refreshedVersion="4" background="1" saveData="1">
    <textPr codePage="850" sourceFile="C:\Users\p3039\Dropbox (PETAL)\Team-Ordner „PETAL“\Audio\Bach_Goldberg_Variationen\Goldberg - Gould 1959\_data\GV_Gould1959_Var12.txt" decimal="," thousands=" " comma="1">
      <textFields count="3">
        <textField type="skip"/>
        <textField type="text"/>
        <textField type="skip"/>
      </textFields>
    </textPr>
  </connection>
  <connection id="641" xr16:uid="{00000000-0015-0000-FFFF-FFFFC3020000}" name="GV_Gould1959_Var13" type="6" refreshedVersion="4" background="1" saveData="1">
    <textPr codePage="850" sourceFile="C:\Users\p3039\Dropbox (PETAL)\Team-Ordner „PETAL“\Audio\Bach_Goldberg_Variationen\Goldberg - Gould 1959\_data\GV_Gould1959_Var13.txt" decimal="," thousands=" " comma="1">
      <textFields count="3">
        <textField type="skip"/>
        <textField type="text"/>
        <textField type="skip"/>
      </textFields>
    </textPr>
  </connection>
  <connection id="642" xr16:uid="{00000000-0015-0000-FFFF-FFFFC5020000}" name="GV_Gould1959_Var14" type="6" refreshedVersion="4" background="1" saveData="1">
    <textPr codePage="850" sourceFile="C:\Users\p3039\Dropbox (PETAL)\Team-Ordner „PETAL“\Audio\Bach_Goldberg_Variationen\Goldberg - Gould 1959\_data\GV_Gould1959_Var14.txt" decimal="," thousands=" " comma="1">
      <textFields count="3">
        <textField type="skip"/>
        <textField type="text"/>
        <textField type="skip"/>
      </textFields>
    </textPr>
  </connection>
  <connection id="643" xr16:uid="{00000000-0015-0000-FFFF-FFFFC7020000}" name="GV_Gould1959_Var15" type="6" refreshedVersion="4" background="1" saveData="1">
    <textPr codePage="850" sourceFile="C:\Users\p3039\Dropbox (PETAL)\Team-Ordner „PETAL“\Audio\Bach_Goldberg_Variationen\Goldberg - Gould 1959\_data\GV_Gould1959_Var15.txt" decimal="," thousands=" " comma="1">
      <textFields count="3">
        <textField type="skip"/>
        <textField type="text"/>
        <textField type="skip"/>
      </textFields>
    </textPr>
  </connection>
  <connection id="644" xr16:uid="{00000000-0015-0000-FFFF-FFFFCB020000}" name="GV_Gould1959_Var17" type="6" refreshedVersion="4" background="1" saveData="1">
    <textPr codePage="850" sourceFile="C:\Users\p3039\Dropbox (PETAL)\Team-Ordner „PETAL“\Audio\Bach_Goldberg_Variationen\Goldberg - Gould 1959\_data\GV_Gould1959_Var17.txt" decimal="," thousands=" " comma="1">
      <textFields count="3">
        <textField type="skip"/>
        <textField type="text"/>
        <textField type="skip"/>
      </textFields>
    </textPr>
  </connection>
  <connection id="645" xr16:uid="{00000000-0015-0000-FFFF-FFFFCC020000}" name="GV_Gould1959_Var18" type="6" refreshedVersion="4" background="1" saveData="1">
    <textPr codePage="850" sourceFile="C:\Users\p3039\Dropbox (PETAL)\Team-Ordner „PETAL“\Audio\Bach_Goldberg_Variationen\Goldberg - Gould 1959\_data\GV_Gould1959_Var18.txt" decimal="," thousands=" " comma="1">
      <textFields count="3">
        <textField type="skip"/>
        <textField type="text"/>
        <textField type="skip"/>
      </textFields>
    </textPr>
  </connection>
  <connection id="646" xr16:uid="{00000000-0015-0000-FFFF-FFFFCD020000}" name="GV_Gould1959_Var19" type="6" refreshedVersion="4" background="1" saveData="1">
    <textPr codePage="850" sourceFile="C:\Users\p3039\Dropbox (PETAL)\Team-Ordner „PETAL“\Audio\Bach_Goldberg_Variationen\Goldberg - Gould 1959\_data\GV_Gould1959_Var19.txt" decimal="," thousands=" " comma="1">
      <textFields count="3">
        <textField type="skip"/>
        <textField type="text"/>
        <textField type="skip"/>
      </textFields>
    </textPr>
  </connection>
  <connection id="647" xr16:uid="{00000000-0015-0000-FFFF-FFFFCE020000}" name="GV_Gould1959_Var20" type="6" refreshedVersion="4" background="1" saveData="1">
    <textPr codePage="850" sourceFile="C:\Users\p3039\Dropbox (PETAL)\Team-Ordner „PETAL“\Audio\Bach_Goldberg_Variationen\Goldberg - Gould 1959\_data\GV_Gould1959_Var20.txt" decimal="," thousands=" " comma="1">
      <textFields count="3">
        <textField type="skip"/>
        <textField type="text"/>
        <textField type="skip"/>
      </textFields>
    </textPr>
  </connection>
  <connection id="648" xr16:uid="{00000000-0015-0000-FFFF-FFFFCF020000}" name="GV_Gould1959_Var21" type="6" refreshedVersion="4" background="1" saveData="1">
    <textPr codePage="850" sourceFile="C:\Users\p3039\Dropbox (PETAL)\Team-Ordner „PETAL“\Audio\Bach_Goldberg_Variationen\Goldberg - Gould 1959\_data\GV_Gould1959_Var21.txt" decimal="," thousands=" " comma="1">
      <textFields count="3">
        <textField type="skip"/>
        <textField type="text"/>
        <textField type="skip"/>
      </textFields>
    </textPr>
  </connection>
  <connection id="649" xr16:uid="{00000000-0015-0000-FFFF-FFFFD0020000}" name="GV_Gould1959_Var22" type="6" refreshedVersion="4" background="1" saveData="1">
    <textPr codePage="850" sourceFile="C:\Users\p3039\Dropbox (PETAL)\Team-Ordner „PETAL“\Audio\Bach_Goldberg_Variationen\Goldberg - Gould 1959\_data\GV_Gould1959_Var22.txt" decimal="," thousands=" " comma="1">
      <textFields count="3">
        <textField type="skip"/>
        <textField type="text"/>
        <textField type="skip"/>
      </textFields>
    </textPr>
  </connection>
  <connection id="650" xr16:uid="{00000000-0015-0000-FFFF-FFFFD1020000}" name="GV_Gould1959_Var23" type="6" refreshedVersion="4" background="1" saveData="1">
    <textPr codePage="850" sourceFile="C:\Users\p3039\Dropbox (PETAL)\Team-Ordner „PETAL“\Audio\Bach_Goldberg_Variationen\Goldberg - Gould 1959\_data\GV_Gould1959_Var23.txt" decimal="," thousands=" " comma="1">
      <textFields count="3">
        <textField type="skip"/>
        <textField type="text"/>
        <textField type="skip"/>
      </textFields>
    </textPr>
  </connection>
  <connection id="651" xr16:uid="{00000000-0015-0000-FFFF-FFFFD2020000}" name="GV_Gould1959_Var24" type="6" refreshedVersion="4" background="1" saveData="1">
    <textPr codePage="850" sourceFile="C:\Users\p3039\Dropbox (PETAL)\Team-Ordner „PETAL“\Audio\Bach_Goldberg_Variationen\Goldberg - Gould 1959\_data\GV_Gould1959_Var24.txt" decimal="," thousands=" " comma="1">
      <textFields count="3">
        <textField type="skip"/>
        <textField type="text"/>
        <textField type="skip"/>
      </textFields>
    </textPr>
  </connection>
  <connection id="652" xr16:uid="{00000000-0015-0000-FFFF-FFFFD3020000}" name="GV_Gould1959_Var25" type="6" refreshedVersion="4" background="1" saveData="1">
    <textPr codePage="850" sourceFile="C:\Users\p3039\Dropbox (PETAL)\Team-Ordner „PETAL“\Audio\Bach_Goldberg_Variationen\Goldberg - Gould 1959\_data\GV_Gould1959_Var25.txt" decimal="," thousands=" " comma="1">
      <textFields count="3">
        <textField type="skip"/>
        <textField type="text"/>
        <textField type="skip"/>
      </textFields>
    </textPr>
  </connection>
  <connection id="653" xr16:uid="{00000000-0015-0000-FFFF-FFFFD4020000}" name="GV_Gould1959_Var26" type="6" refreshedVersion="4" background="1" saveData="1">
    <textPr codePage="850" sourceFile="C:\Users\p3039\Dropbox (PETAL)\Team-Ordner „PETAL“\Audio\Bach_Goldberg_Variationen\Goldberg - Gould 1959\_data\GV_Gould1959_Var26.txt" decimal="," thousands=" " comma="1">
      <textFields count="3">
        <textField type="skip"/>
        <textField type="text"/>
        <textField type="skip"/>
      </textFields>
    </textPr>
  </connection>
  <connection id="654" xr16:uid="{00000000-0015-0000-FFFF-FFFFD5020000}" name="GV_Gould1959_Var27" type="6" refreshedVersion="4" background="1" saveData="1">
    <textPr codePage="850" sourceFile="C:\Users\p3039\Dropbox (PETAL)\Team-Ordner „PETAL“\Audio\Bach_Goldberg_Variationen\Goldberg - Gould 1959\_data\GV_Gould1959_Var27.txt" decimal="," thousands=" " comma="1">
      <textFields count="3">
        <textField type="skip"/>
        <textField type="text"/>
        <textField type="skip"/>
      </textFields>
    </textPr>
  </connection>
  <connection id="655" xr16:uid="{00000000-0015-0000-FFFF-FFFFD6020000}" name="GV_Gould1959_Var28" type="6" refreshedVersion="4" background="1" saveData="1">
    <textPr codePage="850" sourceFile="C:\Users\p3039\Dropbox (PETAL)\Team-Ordner „PETAL“\Audio\Bach_Goldberg_Variationen\Goldberg - Gould 1959\_data\GV_Gould1959_Var28.txt" decimal="," thousands=" " comma="1">
      <textFields count="3">
        <textField type="skip"/>
        <textField type="text"/>
        <textField type="skip"/>
      </textFields>
    </textPr>
  </connection>
  <connection id="656" xr16:uid="{00000000-0015-0000-FFFF-FFFFD7020000}" name="GV_Gould1959_Var29" type="6" refreshedVersion="4" background="1" saveData="1">
    <textPr codePage="850" sourceFile="C:\Users\p3039\Dropbox (PETAL)\Team-Ordner „PETAL“\Audio\Bach_Goldberg_Variationen\Goldberg - Gould 1959\_data\GV_Gould1959_Var29.txt" decimal="," thousands=" " comma="1">
      <textFields count="3">
        <textField type="skip"/>
        <textField type="text"/>
        <textField type="skip"/>
      </textFields>
    </textPr>
  </connection>
  <connection id="657" xr16:uid="{00000000-0015-0000-FFFF-FFFFD8020000}" name="GV_Gould1959_Var30" type="6" refreshedVersion="4" background="1" saveData="1">
    <textPr codePage="850" sourceFile="C:\Users\p3039\Dropbox (PETAL)\Team-Ordner „PETAL“\Audio\Bach_Goldberg_Variationen\Goldberg - Gould 1959\_data\GV_Gould1959_Var30.txt" decimal="," thousands=" " comma="1">
      <textFields count="3">
        <textField type="skip"/>
        <textField type="text"/>
        <textField type="skip"/>
      </textFields>
    </textPr>
  </connection>
  <connection id="658" xr16:uid="{00000000-0015-0000-FFFF-FFFFD9020000}" name="GV_Gould1981_Aria1" type="6" refreshedVersion="4" background="1" saveData="1">
    <textPr codePage="850" sourceFile="C:\Users\p3039\Dropbox (PETAL)\Team-Ordner „PETAL“\Audio\Bach_Goldberg_Variationen\Goldberg - Gould 1981\_data\GV_Gould1981_Aria1.txt" decimal="," thousands=" " comma="1">
      <textFields count="3">
        <textField type="skip"/>
        <textField type="text"/>
        <textField type="skip"/>
      </textFields>
    </textPr>
  </connection>
  <connection id="659" xr16:uid="{00000000-0015-0000-FFFF-FFFFDB020000}" name="GV_Gould1981_Aria2" type="6" refreshedVersion="4" background="1" saveData="1">
    <textPr codePage="850" sourceFile="C:\Users\p3039\Dropbox (PETAL)\Team-Ordner „PETAL“\Audio\Bach_Goldberg_Variationen\Goldberg - Gould 1981\_data\GV_Gould1981_Aria2.txt" decimal="," thousands=" " comma="1">
      <textFields count="3">
        <textField type="skip"/>
        <textField type="text"/>
        <textField type="skip"/>
      </textFields>
    </textPr>
  </connection>
  <connection id="660" xr16:uid="{00000000-0015-0000-FFFF-FFFFDC020000}" name="GV_Gould1981_Var01" type="6" refreshedVersion="4" background="1" saveData="1">
    <textPr codePage="850" sourceFile="C:\Users\p3039\Dropbox (PETAL)\Team-Ordner „PETAL“\Audio\Bach_Goldberg_Variationen\Goldberg - Gould 1981\_data\GV_Gould1981_Var01.txt" decimal="," thousands=" " comma="1">
      <textFields count="3">
        <textField type="skip"/>
        <textField type="text"/>
        <textField type="skip"/>
      </textFields>
    </textPr>
  </connection>
  <connection id="661" xr16:uid="{00000000-0015-0000-FFFF-FFFFDE020000}" name="GV_Gould1981_Var02" type="6" refreshedVersion="4" background="1" saveData="1">
    <textPr codePage="850" sourceFile="C:\Users\p3039\Dropbox (PETAL)\Team-Ordner „PETAL“\Audio\Bach_Goldberg_Variationen\Goldberg - Gould 1981\_data\GV_Gould1981_Var02.txt" decimal="," thousands=" " comma="1">
      <textFields count="3">
        <textField type="skip"/>
        <textField type="text"/>
        <textField type="skip"/>
      </textFields>
    </textPr>
  </connection>
  <connection id="662" xr16:uid="{00000000-0015-0000-FFFF-FFFFDF020000}" name="GV_Gould1981_Var03" type="6" refreshedVersion="4" background="1" saveData="1">
    <textPr codePage="850" sourceFile="C:\Users\p3039\Dropbox (PETAL)\Team-Ordner „PETAL“\Audio\Bach_Goldberg_Variationen\Goldberg - Gould 1981\_data\GV_Gould1981_Var03.txt" decimal="," thousands=" " comma="1">
      <textFields count="3">
        <textField type="skip"/>
        <textField type="text"/>
        <textField type="skip"/>
      </textFields>
    </textPr>
  </connection>
  <connection id="663" xr16:uid="{00000000-0015-0000-FFFF-FFFFE0020000}" name="GV_Gould1981_Var04" type="6" refreshedVersion="4" background="1" saveData="1">
    <textPr codePage="850" sourceFile="C:\Users\p3039\Dropbox (PETAL)\Team-Ordner „PETAL“\Audio\Bach_Goldberg_Variationen\Goldberg - Gould 1981\_data\GV_Gould1981_Var04.txt" decimal="," thousands=" " comma="1">
      <textFields count="3">
        <textField type="skip"/>
        <textField type="text"/>
        <textField type="skip"/>
      </textFields>
    </textPr>
  </connection>
  <connection id="664" xr16:uid="{00000000-0015-0000-FFFF-FFFFE1020000}" name="GV_Gould1981_Var05" type="6" refreshedVersion="4" background="1" saveData="1">
    <textPr codePage="850" sourceFile="C:\Users\p3039\Dropbox (PETAL)\Team-Ordner „PETAL“\Audio\Bach_Goldberg_Variationen\Goldberg - Gould 1981\_data\GV_Gould1981_Var05.txt" decimal="," thousands=" " comma="1">
      <textFields count="3">
        <textField type="skip"/>
        <textField type="text"/>
        <textField type="skip"/>
      </textFields>
    </textPr>
  </connection>
  <connection id="665" xr16:uid="{00000000-0015-0000-FFFF-FFFFE2020000}" name="GV_Gould1981_Var06" type="6" refreshedVersion="4" background="1" saveData="1">
    <textPr codePage="850" sourceFile="C:\Users\p3039\Dropbox (PETAL)\Team-Ordner „PETAL“\Audio\Bach_Goldberg_Variationen\Goldberg - Gould 1981\_data\GV_Gould1981_Var06.txt" decimal="," thousands=" " comma="1">
      <textFields count="3">
        <textField type="skip"/>
        <textField type="text"/>
        <textField type="skip"/>
      </textFields>
    </textPr>
  </connection>
  <connection id="666" xr16:uid="{00000000-0015-0000-FFFF-FFFFE3020000}" name="GV_Gould1981_Var07" type="6" refreshedVersion="4" background="1" saveData="1">
    <textPr codePage="850" sourceFile="C:\Users\p3039\Dropbox (PETAL)\Team-Ordner „PETAL“\Audio\Bach_Goldberg_Variationen\Goldberg - Gould 1981\_data\GV_Gould1981_Var07.txt" decimal="," thousands=" " comma="1">
      <textFields count="3">
        <textField type="skip"/>
        <textField type="text"/>
        <textField type="skip"/>
      </textFields>
    </textPr>
  </connection>
  <connection id="667" xr16:uid="{00000000-0015-0000-FFFF-FFFFE4020000}" name="GV_Gould1981_Var08" type="6" refreshedVersion="4" background="1" saveData="1">
    <textPr codePage="850" sourceFile="C:\Users\p3039\Dropbox (PETAL)\Team-Ordner „PETAL“\Audio\Bach_Goldberg_Variationen\Goldberg - Gould 1981\_data\GV_Gould1981_Var08.txt" decimal="," thousands=" " comma="1">
      <textFields count="3">
        <textField type="skip"/>
        <textField type="text"/>
        <textField type="skip"/>
      </textFields>
    </textPr>
  </connection>
  <connection id="668" xr16:uid="{00000000-0015-0000-FFFF-FFFFE5020000}" name="GV_Gould1981_Var09" type="6" refreshedVersion="4" background="1" saveData="1">
    <textPr codePage="850" sourceFile="C:\Users\p3039\Dropbox (PETAL)\Team-Ordner „PETAL“\Audio\Bach_Goldberg_Variationen\Goldberg - Gould 1981\_data\GV_Gould1981_Var09.txt" decimal="," thousands=" " comma="1">
      <textFields count="3">
        <textField type="skip"/>
        <textField type="text"/>
        <textField type="skip"/>
      </textFields>
    </textPr>
  </connection>
  <connection id="669" xr16:uid="{00000000-0015-0000-FFFF-FFFFE6020000}" name="GV_Gould1981_Var10" type="6" refreshedVersion="4" background="1" saveData="1">
    <textPr codePage="850" sourceFile="C:\Users\p3039\Dropbox (PETAL)\Team-Ordner „PETAL“\Audio\Bach_Goldberg_Variationen\Goldberg - Gould 1981\_data\GV_Gould1981_Var10.txt" decimal="," thousands=" " comma="1">
      <textFields count="3">
        <textField type="skip"/>
        <textField type="text"/>
        <textField type="skip"/>
      </textFields>
    </textPr>
  </connection>
  <connection id="670" xr16:uid="{00000000-0015-0000-FFFF-FFFFE7020000}" name="GV_Gould1981_Var11" type="6" refreshedVersion="4" background="1" saveData="1">
    <textPr codePage="850" sourceFile="C:\Users\p3039\Dropbox (PETAL)\Team-Ordner „PETAL“\Audio\Bach_Goldberg_Variationen\Goldberg - Gould 1981\_data\GV_Gould1981_Var11.txt" decimal="," thousands=" " comma="1">
      <textFields count="3">
        <textField type="skip"/>
        <textField type="text"/>
        <textField type="skip"/>
      </textFields>
    </textPr>
  </connection>
  <connection id="671" xr16:uid="{00000000-0015-0000-FFFF-FFFFE8020000}" name="GV_Gould1981_Var12" type="6" refreshedVersion="4" background="1" saveData="1">
    <textPr codePage="850" sourceFile="C:\Users\p3039\Dropbox (PETAL)\Team-Ordner „PETAL“\Audio\Bach_Goldberg_Variationen\Goldberg - Gould 1981\_data\GV_Gould1981_Var12.txt" decimal="," thousands=" " comma="1">
      <textFields count="3">
        <textField type="skip"/>
        <textField type="text"/>
        <textField type="skip"/>
      </textFields>
    </textPr>
  </connection>
  <connection id="672" xr16:uid="{00000000-0015-0000-FFFF-FFFFE9020000}" name="GV_Gould1981_Var13" type="6" refreshedVersion="4" background="1" saveData="1">
    <textPr codePage="850" sourceFile="C:\Users\p3039\Dropbox (PETAL)\Team-Ordner „PETAL“\Audio\Bach_Goldberg_Variationen\Goldberg - Gould 1981\_data\GV_Gould1981_Var13.txt" decimal="," thousands=" " comma="1">
      <textFields count="3">
        <textField type="skip"/>
        <textField type="text"/>
        <textField type="skip"/>
      </textFields>
    </textPr>
  </connection>
  <connection id="673" xr16:uid="{00000000-0015-0000-FFFF-FFFFEB020000}" name="GV_Gould1981_Var14" type="6" refreshedVersion="4" background="1" saveData="1">
    <textPr codePage="850" sourceFile="C:\Users\p3039\Dropbox (PETAL)\Team-Ordner „PETAL“\Audio\Bach_Goldberg_Variationen\Goldberg - Gould 1981\_data\GV_Gould1981_Var14.txt" decimal="," thousands=" " comma="1">
      <textFields count="3">
        <textField type="skip"/>
        <textField type="text"/>
        <textField type="skip"/>
      </textFields>
    </textPr>
  </connection>
  <connection id="674" xr16:uid="{00000000-0015-0000-FFFF-FFFFED020000}" name="GV_Gould1981_Var15" type="6" refreshedVersion="4" background="1" saveData="1">
    <textPr codePage="850" sourceFile="C:\Users\p3039\Dropbox (PETAL)\Team-Ordner „PETAL“\Audio\Bach_Goldberg_Variationen\Goldberg - Gould 1981\_data\GV_Gould1981_Var15.txt" decimal="," thousands=" " comma="1">
      <textFields count="3">
        <textField type="skip"/>
        <textField type="text"/>
        <textField type="skip"/>
      </textFields>
    </textPr>
  </connection>
  <connection id="675" xr16:uid="{00000000-0015-0000-FFFF-FFFFF1020000}" name="GV_Gould1981_Var17" type="6" refreshedVersion="4" background="1" saveData="1">
    <textPr codePage="850" sourceFile="C:\Users\p3039\Dropbox (PETAL)\Team-Ordner „PETAL“\Audio\Bach_Goldberg_Variationen\Goldberg - Gould 1981\_data\GV_Gould1981_Var17.txt" decimal="," thousands=" " comma="1">
      <textFields count="3">
        <textField type="skip"/>
        <textField type="text"/>
        <textField type="skip"/>
      </textFields>
    </textPr>
  </connection>
  <connection id="676" xr16:uid="{00000000-0015-0000-FFFF-FFFFF2020000}" name="GV_Gould1981_Var18" type="6" refreshedVersion="4" background="1" saveData="1">
    <textPr codePage="850" sourceFile="C:\Users\p3039\Dropbox (PETAL)\Team-Ordner „PETAL“\Audio\Bach_Goldberg_Variationen\Goldberg - Gould 1981\_data\GV_Gould1981_Var18.txt" decimal="," thousands=" " comma="1">
      <textFields count="3">
        <textField type="skip"/>
        <textField type="text"/>
        <textField type="skip"/>
      </textFields>
    </textPr>
  </connection>
  <connection id="677" xr16:uid="{00000000-0015-0000-FFFF-FFFFF3020000}" name="GV_Gould1981_Var19" type="6" refreshedVersion="4" background="1" saveData="1">
    <textPr codePage="850" sourceFile="C:\Users\p3039\Dropbox (PETAL)\Team-Ordner „PETAL“\Audio\Bach_Goldberg_Variationen\Goldberg - Gould 1981\_data\GV_Gould1981_Var19.txt" decimal="," thousands=" " comma="1">
      <textFields count="3">
        <textField type="skip"/>
        <textField type="text"/>
        <textField type="skip"/>
      </textFields>
    </textPr>
  </connection>
  <connection id="678" xr16:uid="{00000000-0015-0000-FFFF-FFFFF4020000}" name="GV_Gould1981_Var20" type="6" refreshedVersion="4" background="1" saveData="1">
    <textPr codePage="850" sourceFile="C:\Users\p3039\Dropbox (PETAL)\Team-Ordner „PETAL“\Audio\Bach_Goldberg_Variationen\Goldberg - Gould 1981\_data\GV_Gould1981_Var20.txt" decimal="," thousands=" " comma="1">
      <textFields count="3">
        <textField type="skip"/>
        <textField type="text"/>
        <textField type="skip"/>
      </textFields>
    </textPr>
  </connection>
  <connection id="679" xr16:uid="{00000000-0015-0000-FFFF-FFFFF5020000}" name="GV_Gould1981_Var21" type="6" refreshedVersion="4" background="1" saveData="1">
    <textPr codePage="850" sourceFile="C:\Users\p3039\Dropbox (PETAL)\Team-Ordner „PETAL“\Audio\Bach_Goldberg_Variationen\Goldberg - Gould 1981\_data\GV_Gould1981_Var21.txt" decimal="," thousands=" " comma="1">
      <textFields count="3">
        <textField type="skip"/>
        <textField type="text"/>
        <textField type="skip"/>
      </textFields>
    </textPr>
  </connection>
  <connection id="680" xr16:uid="{00000000-0015-0000-FFFF-FFFFF6020000}" name="GV_Gould1981_Var22" type="6" refreshedVersion="4" background="1" saveData="1">
    <textPr codePage="850" sourceFile="C:\Users\p3039\Dropbox (PETAL)\Team-Ordner „PETAL“\Audio\Bach_Goldberg_Variationen\Goldberg - Gould 1981\_data\GV_Gould1981_Var22.txt" decimal="," thousands=" " comma="1">
      <textFields count="3">
        <textField type="skip"/>
        <textField type="text"/>
        <textField type="skip"/>
      </textFields>
    </textPr>
  </connection>
  <connection id="681" xr16:uid="{00000000-0015-0000-FFFF-FFFFF7020000}" name="GV_Gould1981_Var23" type="6" refreshedVersion="4" background="1" saveData="1">
    <textPr codePage="850" sourceFile="C:\Users\p3039\Dropbox (PETAL)\Team-Ordner „PETAL“\Audio\Bach_Goldberg_Variationen\Goldberg - Gould 1981\_data\GV_Gould1981_Var23.txt" decimal="," thousands=" " comma="1">
      <textFields count="3">
        <textField type="skip"/>
        <textField type="text"/>
        <textField type="skip"/>
      </textFields>
    </textPr>
  </connection>
  <connection id="682" xr16:uid="{00000000-0015-0000-FFFF-FFFFF8020000}" name="GV_Gould1981_Var24" type="6" refreshedVersion="4" background="1" saveData="1">
    <textPr codePage="850" sourceFile="C:\Users\p3039\Dropbox (PETAL)\Team-Ordner „PETAL“\Audio\Bach_Goldberg_Variationen\Goldberg - Gould 1981\_data\GV_Gould1981_Var24.txt" decimal="," thousands=" " comma="1">
      <textFields count="3">
        <textField type="skip"/>
        <textField type="text"/>
        <textField type="skip"/>
      </textFields>
    </textPr>
  </connection>
  <connection id="683" xr16:uid="{00000000-0015-0000-FFFF-FFFFF9020000}" name="GV_Gould1981_Var25" type="6" refreshedVersion="4" background="1" saveData="1">
    <textPr codePage="850" sourceFile="C:\Users\p3039\Dropbox (PETAL)\Team-Ordner „PETAL“\Audio\Bach_Goldberg_Variationen\Goldberg - Gould 1981\_data\GV_Gould1981_Var25.txt" decimal="," thousands=" " comma="1">
      <textFields count="3">
        <textField type="skip"/>
        <textField type="text"/>
        <textField type="skip"/>
      </textFields>
    </textPr>
  </connection>
  <connection id="684" xr16:uid="{00000000-0015-0000-FFFF-FFFFFA020000}" name="GV_Gould1981_Var26" type="6" refreshedVersion="4" background="1" saveData="1">
    <textPr codePage="850" sourceFile="C:\Users\p3039\Dropbox (PETAL)\Team-Ordner „PETAL“\Audio\Bach_Goldberg_Variationen\Goldberg - Gould 1981\_data\GV_Gould1981_Var26.txt" decimal="," thousands=" " comma="1">
      <textFields count="3">
        <textField type="skip"/>
        <textField type="text"/>
        <textField type="skip"/>
      </textFields>
    </textPr>
  </connection>
  <connection id="685" xr16:uid="{00000000-0015-0000-FFFF-FFFFFB020000}" name="GV_Gould1981_Var27" type="6" refreshedVersion="4" background="1" saveData="1">
    <textPr codePage="850" sourceFile="C:\Users\p3039\Dropbox (PETAL)\Team-Ordner „PETAL“\Audio\Bach_Goldberg_Variationen\Goldberg - Gould 1981\_data\GV_Gould1981_Var27.txt" decimal="," thousands=" " comma="1">
      <textFields count="3">
        <textField type="skip"/>
        <textField type="text"/>
        <textField type="skip"/>
      </textFields>
    </textPr>
  </connection>
  <connection id="686" xr16:uid="{00000000-0015-0000-FFFF-FFFFFC020000}" name="GV_Gould1981_Var28" type="6" refreshedVersion="4" background="1" saveData="1">
    <textPr codePage="850" sourceFile="C:\Users\p3039\Dropbox (PETAL)\Team-Ordner „PETAL“\Audio\Bach_Goldberg_Variationen\Goldberg - Gould 1981\_data\GV_Gould1981_Var28.txt" decimal="," thousands=" " comma="1">
      <textFields count="3">
        <textField type="skip"/>
        <textField type="text"/>
        <textField type="skip"/>
      </textFields>
    </textPr>
  </connection>
  <connection id="687" xr16:uid="{00000000-0015-0000-FFFF-FFFFFD020000}" name="GV_Gould1981_Var29" type="6" refreshedVersion="4" background="1" saveData="1">
    <textPr codePage="850" sourceFile="C:\Users\p3039\Dropbox (PETAL)\Team-Ordner „PETAL“\Audio\Bach_Goldberg_Variationen\Goldberg - Gould 1981\_data\GV_Gould1981_Var29.txt" decimal="," thousands=" " comma="1">
      <textFields count="3">
        <textField type="skip"/>
        <textField type="text"/>
        <textField type="skip"/>
      </textFields>
    </textPr>
  </connection>
  <connection id="688" xr16:uid="{00000000-0015-0000-FFFF-FFFFFE020000}" name="GV_Gould1981_Var30" type="6" refreshedVersion="4" background="1" saveData="1">
    <textPr codePage="850" sourceFile="C:\Users\p3039\Dropbox (PETAL)\Team-Ordner „PETAL“\Audio\Bach_Goldberg_Variationen\Goldberg - Gould 1981\_data\GV_Gould1981_Var30.txt" decimal="," thousands=" " comma="1">
      <textFields count="3">
        <textField type="skip"/>
        <textField type="text"/>
        <textField type="skip"/>
      </textFields>
    </textPr>
  </connection>
  <connection id="689" xr16:uid="{00000000-0015-0000-FFFF-FFFFFF020000}" name="GV_Haugsand2002_Aria1" type="6" refreshedVersion="4" background="1" saveData="1">
    <textPr codePage="850" sourceFile="C:\Users\p3039\Dropbox (PETAL)\Team-Ordner „PETAL“\Audio\Bach_Goldberg_Variationen\Goldberg - Haugsand 2002 (Simax)\_data\GV_Haugsand2002_Aria1.txt" decimal="," thousands=" " comma="1">
      <textFields count="3">
        <textField type="skip"/>
        <textField type="text"/>
        <textField type="skip"/>
      </textFields>
    </textPr>
  </connection>
  <connection id="690" xr16:uid="{00000000-0015-0000-FFFF-FFFF00030000}" name="GV_Haugsand2002_Aria2" type="6" refreshedVersion="4" background="1" saveData="1">
    <textPr codePage="850" sourceFile="C:\Users\p3039\Dropbox (PETAL)\Team-Ordner „PETAL“\Audio\Bach_Goldberg_Variationen\Goldberg - Haugsand 2002 (Simax)\_data\GV_Haugsand2002_Aria2.txt" decimal="," thousands=" " comma="1">
      <textFields count="3">
        <textField type="skip"/>
        <textField type="text"/>
        <textField type="skip"/>
      </textFields>
    </textPr>
  </connection>
  <connection id="691" xr16:uid="{00000000-0015-0000-FFFF-FFFF01030000}" name="GV_Haugsand2002_Var01" type="6" refreshedVersion="4" background="1" saveData="1">
    <textPr codePage="850" sourceFile="C:\Users\p3039\Dropbox (PETAL)\Team-Ordner „PETAL“\Audio\Bach_Goldberg_Variationen\Goldberg - Haugsand 2002 (Simax)\_data\GV_Haugsand2002_Var01.txt" decimal="," thousands=" " comma="1">
      <textFields count="3">
        <textField type="skip"/>
        <textField type="text"/>
        <textField type="skip"/>
      </textFields>
    </textPr>
  </connection>
  <connection id="692" xr16:uid="{00000000-0015-0000-FFFF-FFFF02030000}" name="GV_Haugsand2002_Var02" type="6" refreshedVersion="4" background="1" saveData="1">
    <textPr codePage="850" sourceFile="C:\Users\p3039\Dropbox (PETAL)\Team-Ordner „PETAL“\Audio\Bach_Goldberg_Variationen\Goldberg - Haugsand 2002 (Simax)\_data\GV_Haugsand2002_Var02.txt" decimal="," thousands=" " comma="1">
      <textFields count="3">
        <textField type="skip"/>
        <textField type="text"/>
        <textField type="skip"/>
      </textFields>
    </textPr>
  </connection>
  <connection id="693" xr16:uid="{00000000-0015-0000-FFFF-FFFF03030000}" name="GV_Haugsand2002_Var03" type="6" refreshedVersion="4" background="1" saveData="1">
    <textPr codePage="850" sourceFile="C:\Users\p3039\Dropbox (PETAL)\Team-Ordner „PETAL“\Audio\Bach_Goldberg_Variationen\Goldberg - Haugsand 2002 (Simax)\_data\GV_Haugsand2002_Var03.txt" decimal="," thousands=" " comma="1">
      <textFields count="3">
        <textField type="skip"/>
        <textField type="text"/>
        <textField type="skip"/>
      </textFields>
    </textPr>
  </connection>
  <connection id="694" xr16:uid="{00000000-0015-0000-FFFF-FFFF04030000}" name="GV_Haugsand2002_Var04" type="6" refreshedVersion="4" background="1" saveData="1">
    <textPr codePage="850" sourceFile="C:\Users\p3039\Dropbox (PETAL)\Team-Ordner „PETAL“\Audio\Bach_Goldberg_Variationen\Goldberg - Haugsand 2002 (Simax)\_data\GV_Haugsand2002_Var04.txt" decimal="," thousands=" " comma="1">
      <textFields count="3">
        <textField type="skip"/>
        <textField type="text"/>
        <textField type="skip"/>
      </textFields>
    </textPr>
  </connection>
  <connection id="695" xr16:uid="{00000000-0015-0000-FFFF-FFFF05030000}" name="GV_Haugsand2002_Var05" type="6" refreshedVersion="4" background="1" saveData="1">
    <textPr codePage="850" sourceFile="C:\Users\p3039\Dropbox (PETAL)\Team-Ordner „PETAL“\Audio\Bach_Goldberg_Variationen\Goldberg - Haugsand 2002 (Simax)\_data\GV_Haugsand2002_Var05.txt" decimal="," thousands=" " comma="1">
      <textFields count="3">
        <textField type="skip"/>
        <textField type="text"/>
        <textField type="skip"/>
      </textFields>
    </textPr>
  </connection>
  <connection id="696" xr16:uid="{00000000-0015-0000-FFFF-FFFF06030000}" name="GV_Haugsand2002_Var06" type="6" refreshedVersion="4" background="1" saveData="1">
    <textPr codePage="850" sourceFile="C:\Users\p3039\Dropbox (PETAL)\Team-Ordner „PETAL“\Audio\Bach_Goldberg_Variationen\Goldberg - Haugsand 2002 (Simax)\_data\GV_Haugsand2002_Var06.txt" decimal="," thousands=" " comma="1">
      <textFields count="3">
        <textField type="skip"/>
        <textField type="text"/>
        <textField type="skip"/>
      </textFields>
    </textPr>
  </connection>
  <connection id="697" xr16:uid="{00000000-0015-0000-FFFF-FFFF07030000}" name="GV_Haugsand2002_Var07" type="6" refreshedVersion="4" background="1" saveData="1">
    <textPr codePage="850" sourceFile="C:\Users\p3039\Dropbox (PETAL)\Team-Ordner „PETAL“\Audio\Bach_Goldberg_Variationen\Goldberg - Haugsand 2002 (Simax)\_data\GV_Haugsand2002_Var07.txt" decimal="," thousands=" " comma="1">
      <textFields count="3">
        <textField type="skip"/>
        <textField type="text"/>
        <textField type="skip"/>
      </textFields>
    </textPr>
  </connection>
  <connection id="698" xr16:uid="{00000000-0015-0000-FFFF-FFFF08030000}" name="GV_Haugsand2002_Var08" type="6" refreshedVersion="4" background="1" saveData="1">
    <textPr codePage="850" sourceFile="C:\Users\p3039\Dropbox (PETAL)\Team-Ordner „PETAL“\Audio\Bach_Goldberg_Variationen\Goldberg - Haugsand 2002 (Simax)\_data\GV_Haugsand2002_Var08.txt" decimal="," thousands=" " comma="1">
      <textFields count="3">
        <textField type="skip"/>
        <textField type="text"/>
        <textField type="skip"/>
      </textFields>
    </textPr>
  </connection>
  <connection id="699" xr16:uid="{00000000-0015-0000-FFFF-FFFF09030000}" name="GV_Haugsand2002_Var09" type="6" refreshedVersion="4" background="1" saveData="1">
    <textPr codePage="850" sourceFile="C:\Users\p3039\Dropbox (PETAL)\Team-Ordner „PETAL“\Audio\Bach_Goldberg_Variationen\Goldberg - Haugsand 2002 (Simax)\_data\GV_Haugsand2002_Var09.txt" decimal="," thousands=" " comma="1">
      <textFields count="3">
        <textField type="skip"/>
        <textField type="text"/>
        <textField type="skip"/>
      </textFields>
    </textPr>
  </connection>
  <connection id="700" xr16:uid="{00000000-0015-0000-FFFF-FFFF0A030000}" name="GV_Haugsand2002_Var10" type="6" refreshedVersion="4" background="1" saveData="1">
    <textPr codePage="850" sourceFile="C:\Users\p3039\Dropbox (PETAL)\Team-Ordner „PETAL“\Audio\Bach_Goldberg_Variationen\Goldberg - Haugsand 2002 (Simax)\_data\GV_Haugsand2002_Var10.txt" decimal="," thousands=" " comma="1">
      <textFields count="3">
        <textField type="skip"/>
        <textField type="text"/>
        <textField type="skip"/>
      </textFields>
    </textPr>
  </connection>
  <connection id="701" xr16:uid="{00000000-0015-0000-FFFF-FFFF0B030000}" name="GV_Haugsand2002_Var11" type="6" refreshedVersion="4" background="1" saveData="1">
    <textPr codePage="850" sourceFile="C:\Users\p3039\Dropbox (PETAL)\Team-Ordner „PETAL“\Audio\Bach_Goldberg_Variationen\Goldberg - Haugsand 2002 (Simax)\_data\GV_Haugsand2002_Var11.txt" decimal="," thousands=" " comma="1">
      <textFields count="3">
        <textField type="skip"/>
        <textField type="text"/>
        <textField type="skip"/>
      </textFields>
    </textPr>
  </connection>
  <connection id="702" xr16:uid="{00000000-0015-0000-FFFF-FFFF0C030000}" name="GV_Haugsand2002_Var12" type="6" refreshedVersion="4" background="1" saveData="1">
    <textPr codePage="850" sourceFile="C:\Users\p3039\Dropbox (PETAL)\Team-Ordner „PETAL“\Audio\Bach_Goldberg_Variationen\Goldberg - Haugsand 2002 (Simax)\_data\GV_Haugsand2002_Var12.txt" decimal="," thousands=" " comma="1">
      <textFields count="3">
        <textField type="skip"/>
        <textField type="text"/>
        <textField type="skip"/>
      </textFields>
    </textPr>
  </connection>
  <connection id="703" xr16:uid="{00000000-0015-0000-FFFF-FFFF0D030000}" name="GV_Haugsand2002_Var13" type="6" refreshedVersion="4" background="1" saveData="1">
    <textPr codePage="850" sourceFile="C:\Users\p3039\Dropbox (PETAL)\Team-Ordner „PETAL“\Audio\Bach_Goldberg_Variationen\Goldberg - Haugsand 2002 (Simax)\_data\GV_Haugsand2002_Var13.txt" decimal="," thousands=" " comma="1">
      <textFields count="3">
        <textField type="skip"/>
        <textField type="text"/>
        <textField type="skip"/>
      </textFields>
    </textPr>
  </connection>
  <connection id="704" xr16:uid="{00000000-0015-0000-FFFF-FFFF0E030000}" name="GV_Haugsand2002_Var14" type="6" refreshedVersion="4" background="1" saveData="1">
    <textPr codePage="850" sourceFile="C:\Users\p3039\Dropbox (PETAL)\Team-Ordner „PETAL“\Audio\Bach_Goldberg_Variationen\Goldberg - Haugsand 2002 (Simax)\_data\GV_Haugsand2002_Var14.txt" decimal="," thousands=" " comma="1">
      <textFields count="3">
        <textField type="skip"/>
        <textField type="text"/>
        <textField type="skip"/>
      </textFields>
    </textPr>
  </connection>
  <connection id="705" xr16:uid="{00000000-0015-0000-FFFF-FFFF0F030000}" name="GV_Haugsand2002_Var15" type="6" refreshedVersion="4" background="1" saveData="1">
    <textPr codePage="850" sourceFile="C:\Users\p3039\Dropbox (PETAL)\Team-Ordner „PETAL“\Audio\Bach_Goldberg_Variationen\Goldberg - Haugsand 2002 (Simax)\_data\GV_Haugsand2002_Var15.txt" decimal="," thousands=" " comma="1">
      <textFields count="3">
        <textField type="skip"/>
        <textField type="text"/>
        <textField type="skip"/>
      </textFields>
    </textPr>
  </connection>
  <connection id="706" xr16:uid="{00000000-0015-0000-FFFF-FFFF10030000}" name="GV_Haugsand2002_Var16" type="6" refreshedVersion="4" background="1" saveData="1">
    <textPr codePage="850" sourceFile="C:\Users\p3039\Dropbox (PETAL)\Team-Ordner „PETAL“\Audio\Bach_Goldberg_Variationen\Goldberg - Haugsand 2002 (Simax)\_data\GV_Haugsand2002_Var16.txt" decimal="," thousands=" " comma="1">
      <textFields count="3">
        <textField type="skip"/>
        <textField type="text"/>
        <textField type="skip"/>
      </textFields>
    </textPr>
  </connection>
  <connection id="707" xr16:uid="{00000000-0015-0000-FFFF-FFFF11030000}" name="GV_Haugsand2002_Var17" type="6" refreshedVersion="4" background="1" saveData="1">
    <textPr codePage="850" sourceFile="C:\Users\p3039\Dropbox (PETAL)\Team-Ordner „PETAL“\Audio\Bach_Goldberg_Variationen\Goldberg - Haugsand 2002 (Simax)\_data\GV_Haugsand2002_Var17.txt" decimal="," thousands=" " comma="1">
      <textFields count="3">
        <textField type="skip"/>
        <textField type="text"/>
        <textField type="skip"/>
      </textFields>
    </textPr>
  </connection>
  <connection id="708" xr16:uid="{00000000-0015-0000-FFFF-FFFF12030000}" name="GV_Haugsand2002_Var18" type="6" refreshedVersion="4" background="1" saveData="1">
    <textPr codePage="850" sourceFile="C:\Users\p3039\Dropbox (PETAL)\Team-Ordner „PETAL“\Audio\Bach_Goldberg_Variationen\Goldberg - Haugsand 2002 (Simax)\_data\GV_Haugsand2002_Var18.txt" decimal="," thousands=" " comma="1">
      <textFields count="3">
        <textField type="skip"/>
        <textField type="text"/>
        <textField type="skip"/>
      </textFields>
    </textPr>
  </connection>
  <connection id="709" xr16:uid="{00000000-0015-0000-FFFF-FFFF13030000}" name="GV_Haugsand2002_Var19" type="6" refreshedVersion="4" background="1" saveData="1">
    <textPr codePage="850" sourceFile="C:\Users\p3039\Dropbox (PETAL)\Team-Ordner „PETAL“\Audio\Bach_Goldberg_Variationen\Goldberg - Haugsand 2002 (Simax)\_data\GV_Haugsand2002_Var19.txt" decimal="," thousands=" " comma="1">
      <textFields count="3">
        <textField type="skip"/>
        <textField type="text"/>
        <textField type="skip"/>
      </textFields>
    </textPr>
  </connection>
  <connection id="710" xr16:uid="{00000000-0015-0000-FFFF-FFFF14030000}" name="GV_Haugsand2002_Var20" type="6" refreshedVersion="4" background="1" saveData="1">
    <textPr codePage="850" sourceFile="C:\Users\p3039\Dropbox (PETAL)\Team-Ordner „PETAL“\Audio\Bach_Goldberg_Variationen\Goldberg - Haugsand 2002 (Simax)\_data\GV_Haugsand2002_Var20.txt" decimal="," thousands=" " comma="1">
      <textFields count="3">
        <textField type="skip"/>
        <textField type="text"/>
        <textField type="skip"/>
      </textFields>
    </textPr>
  </connection>
  <connection id="711" xr16:uid="{00000000-0015-0000-FFFF-FFFF15030000}" name="GV_Haugsand2002_Var21" type="6" refreshedVersion="4" background="1" saveData="1">
    <textPr codePage="850" sourceFile="C:\Users\p3039\Dropbox (PETAL)\Team-Ordner „PETAL“\Audio\Bach_Goldberg_Variationen\Goldberg - Haugsand 2002 (Simax)\_data\GV_Haugsand2002_Var21.txt" decimal="," thousands=" " comma="1">
      <textFields count="3">
        <textField type="skip"/>
        <textField type="text"/>
        <textField type="skip"/>
      </textFields>
    </textPr>
  </connection>
  <connection id="712" xr16:uid="{00000000-0015-0000-FFFF-FFFF16030000}" name="GV_Haugsand2002_Var22" type="6" refreshedVersion="4" background="1" saveData="1">
    <textPr codePage="850" sourceFile="C:\Users\p3039\Dropbox (PETAL)\Team-Ordner „PETAL“\Audio\Bach_Goldberg_Variationen\Goldberg - Haugsand 2002 (Simax)\_data\GV_Haugsand2002_Var22.txt" decimal="," thousands=" " comma="1">
      <textFields count="3">
        <textField type="skip"/>
        <textField type="text"/>
        <textField type="skip"/>
      </textFields>
    </textPr>
  </connection>
  <connection id="713" xr16:uid="{00000000-0015-0000-FFFF-FFFF17030000}" name="GV_Haugsand2002_Var23" type="6" refreshedVersion="4" background="1" saveData="1">
    <textPr codePage="850" sourceFile="C:\Users\p3039\Dropbox (PETAL)\Team-Ordner „PETAL“\Audio\Bach_Goldberg_Variationen\Goldberg - Haugsand 2002 (Simax)\_data\GV_Haugsand2002_Var23.txt" decimal="," thousands=" " comma="1">
      <textFields count="3">
        <textField type="skip"/>
        <textField type="text"/>
        <textField type="skip"/>
      </textFields>
    </textPr>
  </connection>
  <connection id="714" xr16:uid="{00000000-0015-0000-FFFF-FFFF18030000}" name="GV_Haugsand2002_Var24" type="6" refreshedVersion="4" background="1" saveData="1">
    <textPr codePage="850" sourceFile="C:\Users\p3039\Dropbox (PETAL)\Team-Ordner „PETAL“\Audio\Bach_Goldberg_Variationen\Goldberg - Haugsand 2002 (Simax)\_data\GV_Haugsand2002_Var24.txt" decimal="," thousands=" " comma="1">
      <textFields count="3">
        <textField type="skip"/>
        <textField type="text"/>
        <textField type="skip"/>
      </textFields>
    </textPr>
  </connection>
  <connection id="715" xr16:uid="{00000000-0015-0000-FFFF-FFFF1A030000}" name="GV_Haugsand2002_Var251" type="6" refreshedVersion="4" background="1" saveData="1">
    <textPr codePage="850" sourceFile="C:\Users\p3039\Dropbox (PETAL)\Team-Ordner „PETAL“\Audio\Bach_Goldberg_Variationen\Goldberg - Haugsand 2002 (Simax)\_data\GV_Haugsand2002_Var25.txt" decimal="," thousands=" " comma="1">
      <textFields count="3">
        <textField type="skip"/>
        <textField type="text"/>
        <textField type="skip"/>
      </textFields>
    </textPr>
  </connection>
  <connection id="716" xr16:uid="{00000000-0015-0000-FFFF-FFFF1B030000}" name="GV_Haugsand2002_Var26" type="6" refreshedVersion="4" background="1" saveData="1">
    <textPr codePage="850" sourceFile="C:\Users\p3039\Dropbox (PETAL)\Team-Ordner „PETAL“\Audio\Bach_Goldberg_Variationen\Goldberg - Haugsand 2002 (Simax)\_data\GV_Haugsand2002_Var26.txt" decimal="," thousands=" " comma="1">
      <textFields count="3">
        <textField type="skip"/>
        <textField type="text"/>
        <textField type="skip"/>
      </textFields>
    </textPr>
  </connection>
  <connection id="717" xr16:uid="{00000000-0015-0000-FFFF-FFFF1C030000}" name="GV_Haugsand2002_Var27" type="6" refreshedVersion="4" background="1" saveData="1">
    <textPr codePage="850" sourceFile="C:\Users\p3039\Dropbox (PETAL)\Team-Ordner „PETAL“\Audio\Bach_Goldberg_Variationen\Goldberg - Haugsand 2002 (Simax)\_data\GV_Haugsand2002_Var27.txt" decimal="," thousands=" " comma="1">
      <textFields count="3">
        <textField type="skip"/>
        <textField type="text"/>
        <textField type="skip"/>
      </textFields>
    </textPr>
  </connection>
  <connection id="718" xr16:uid="{00000000-0015-0000-FFFF-FFFF1D030000}" name="GV_Haugsand2002_Var28" type="6" refreshedVersion="4" background="1" saveData="1">
    <textPr codePage="850" sourceFile="C:\Users\p3039\Dropbox (PETAL)\Team-Ordner „PETAL“\Audio\Bach_Goldberg_Variationen\Goldberg - Haugsand 2002 (Simax)\_data\GV_Haugsand2002_Var28.txt" decimal="," thousands=" " comma="1">
      <textFields count="3">
        <textField type="skip"/>
        <textField type="text"/>
        <textField type="skip"/>
      </textFields>
    </textPr>
  </connection>
  <connection id="719" xr16:uid="{00000000-0015-0000-FFFF-FFFF1E030000}" name="GV_Haugsand2002_Var29" type="6" refreshedVersion="4" background="1" saveData="1">
    <textPr codePage="850" sourceFile="C:\Users\p3039\Dropbox (PETAL)\Team-Ordner „PETAL“\Audio\Bach_Goldberg_Variationen\Goldberg - Haugsand 2002 (Simax)\_data\GV_Haugsand2002_Var29.txt" decimal="," thousands=" " comma="1">
      <textFields count="3">
        <textField type="skip"/>
        <textField type="text"/>
        <textField type="skip"/>
      </textFields>
    </textPr>
  </connection>
  <connection id="720" xr16:uid="{00000000-0015-0000-FFFF-FFFF1F030000}" name="GV_Haugsand2002_Var30" type="6" refreshedVersion="4" background="1" saveData="1">
    <textPr codePage="850" sourceFile="C:\Users\p3039\Dropbox (PETAL)\Team-Ordner „PETAL“\Audio\Bach_Goldberg_Variationen\Goldberg - Haugsand 2002 (Simax)\_data\GV_Haugsand2002_Var30.txt" decimal="," thousands=" " comma="1">
      <textFields count="3">
        <textField type="skip"/>
        <textField type="text"/>
        <textField type="skip"/>
      </textFields>
    </textPr>
  </connection>
  <connection id="721" xr16:uid="{00000000-0015-0000-FFFF-FFFF20030000}" name="GV_Hayden 1976_Aria1" type="6" refreshedVersion="4" background="1" saveData="1">
    <textPr codePage="850" sourceFile="C:\Users\p3039\Dropbox (PETAL)\Team-Ordner „PETAL“\Audio\Bach_Goldberg_Variationen\Goldberg - Hayden 1976\_data\GV_Hayden 1976_Aria1.txt" decimal="," thousands=" " comma="1">
      <textFields count="3">
        <textField type="skip"/>
        <textField type="text"/>
        <textField type="skip"/>
      </textFields>
    </textPr>
  </connection>
  <connection id="722" xr16:uid="{00000000-0015-0000-FFFF-FFFF22030000}" name="GV_Hayden 1976_Aria2" type="6" refreshedVersion="4" background="1" saveData="1">
    <textPr codePage="850" sourceFile="C:\Users\p3039\Dropbox (PETAL)\Team-Ordner „PETAL“\Audio\Bach_Goldberg_Variationen\Goldberg - Hayden 1976\_data\GV_Hayden 1976_Aria2.txt" decimal="," thousands=" " comma="1">
      <textFields count="3">
        <textField type="skip"/>
        <textField type="text"/>
        <textField type="skip"/>
      </textFields>
    </textPr>
  </connection>
  <connection id="723" xr16:uid="{00000000-0015-0000-FFFF-FFFF23030000}" name="GV_Hayden 1976_Var01" type="6" refreshedVersion="4" background="1" saveData="1">
    <textPr codePage="850" sourceFile="C:\Users\p3039\Dropbox (PETAL)\Team-Ordner „PETAL“\Audio\Bach_Goldberg_Variationen\Goldberg - Hayden 1976\_data\GV_Hayden 1976_Var01.txt" decimal="," thousands=" " comma="1">
      <textFields count="3">
        <textField type="skip"/>
        <textField type="text"/>
        <textField type="skip"/>
      </textFields>
    </textPr>
  </connection>
  <connection id="724" xr16:uid="{00000000-0015-0000-FFFF-FFFF25030000}" name="GV_Hayden 1976_Var02" type="6" refreshedVersion="4" background="1" saveData="1">
    <textPr codePage="850" sourceFile="C:\Users\p3039\Dropbox (PETAL)\Team-Ordner „PETAL“\Audio\Bach_Goldberg_Variationen\Goldberg - Hayden 1976\_data\GV_Hayden 1976_Var02.txt" decimal="," thousands=" " comma="1">
      <textFields count="3">
        <textField type="skip"/>
        <textField type="text"/>
        <textField type="skip"/>
      </textFields>
    </textPr>
  </connection>
  <connection id="725" xr16:uid="{00000000-0015-0000-FFFF-FFFF26030000}" name="GV_Hayden 1976_Var03" type="6" refreshedVersion="4" background="1" saveData="1">
    <textPr codePage="850" sourceFile="C:\Users\p3039\Dropbox (PETAL)\Team-Ordner „PETAL“\Audio\Bach_Goldberg_Variationen\Goldberg - Hayden 1976\_data\GV_Hayden 1976_Var03.txt" decimal="," thousands=" " comma="1">
      <textFields count="3">
        <textField type="skip"/>
        <textField type="text"/>
        <textField type="skip"/>
      </textFields>
    </textPr>
  </connection>
  <connection id="726" xr16:uid="{00000000-0015-0000-FFFF-FFFF27030000}" name="GV_Hayden 1976_Var04" type="6" refreshedVersion="4" background="1" saveData="1">
    <textPr codePage="850" sourceFile="C:\Users\p3039\Dropbox (PETAL)\Team-Ordner „PETAL“\Audio\Bach_Goldberg_Variationen\Goldberg - Hayden 1976\_data\GV_Hayden 1976_Var04.txt" decimal="," thousands=" " comma="1">
      <textFields count="3">
        <textField type="skip"/>
        <textField type="text"/>
        <textField type="skip"/>
      </textFields>
    </textPr>
  </connection>
  <connection id="727" xr16:uid="{00000000-0015-0000-FFFF-FFFF28030000}" name="GV_Hayden 1976_Var05" type="6" refreshedVersion="4" background="1" saveData="1">
    <textPr codePage="850" sourceFile="C:\Users\p3039\Dropbox (PETAL)\Team-Ordner „PETAL“\Audio\Bach_Goldberg_Variationen\Goldberg - Hayden 1976\_data\GV_Hayden 1976_Var05.txt" decimal="," thousands=" " comma="1">
      <textFields count="3">
        <textField type="skip"/>
        <textField type="text"/>
        <textField type="skip"/>
      </textFields>
    </textPr>
  </connection>
  <connection id="728" xr16:uid="{00000000-0015-0000-FFFF-FFFF29030000}" name="GV_Hayden 1976_Var06" type="6" refreshedVersion="4" background="1" saveData="1">
    <textPr codePage="850" sourceFile="C:\Users\p3039\Dropbox (PETAL)\Team-Ordner „PETAL“\Audio\Bach_Goldberg_Variationen\Goldberg - Hayden 1976\_data\GV_Hayden 1976_Var06.txt" decimal="," thousands=" " comma="1">
      <textFields count="3">
        <textField type="skip"/>
        <textField type="text"/>
        <textField type="skip"/>
      </textFields>
    </textPr>
  </connection>
  <connection id="729" xr16:uid="{00000000-0015-0000-FFFF-FFFF2A030000}" name="GV_Hayden 1976_Var07" type="6" refreshedVersion="4" background="1" saveData="1">
    <textPr codePage="850" sourceFile="C:\Users\p3039\Dropbox (PETAL)\Team-Ordner „PETAL“\Audio\Bach_Goldberg_Variationen\Goldberg - Hayden 1976\_data\GV_Hayden 1976_Var07.txt" decimal="," thousands=" " comma="1">
      <textFields count="3">
        <textField type="skip"/>
        <textField type="text"/>
        <textField type="skip"/>
      </textFields>
    </textPr>
  </connection>
  <connection id="730" xr16:uid="{00000000-0015-0000-FFFF-FFFF2B030000}" name="GV_Hayden 1976_Var08" type="6" refreshedVersion="4" background="1" saveData="1">
    <textPr codePage="850" sourceFile="C:\Users\p3039\Dropbox (PETAL)\Team-Ordner „PETAL“\Audio\Bach_Goldberg_Variationen\Goldberg - Hayden 1976\_data\GV_Hayden 1976_Var08.txt" decimal="," thousands=" " comma="1">
      <textFields count="3">
        <textField type="skip"/>
        <textField type="text"/>
        <textField type="skip"/>
      </textFields>
    </textPr>
  </connection>
  <connection id="731" xr16:uid="{00000000-0015-0000-FFFF-FFFF2C030000}" name="GV_Hayden 1976_Var09" type="6" refreshedVersion="4" background="1" saveData="1">
    <textPr codePage="850" sourceFile="C:\Users\p3039\Dropbox (PETAL)\Team-Ordner „PETAL“\Audio\Bach_Goldberg_Variationen\Goldberg - Hayden 1976\_data\GV_Hayden 1976_Var09.txt" decimal="," thousands=" " comma="1">
      <textFields count="3">
        <textField type="skip"/>
        <textField type="text"/>
        <textField type="skip"/>
      </textFields>
    </textPr>
  </connection>
  <connection id="732" xr16:uid="{00000000-0015-0000-FFFF-FFFF2D030000}" name="GV_Hayden 1976_Var10" type="6" refreshedVersion="4" background="1" saveData="1">
    <textPr codePage="850" sourceFile="C:\Users\p3039\Dropbox (PETAL)\Team-Ordner „PETAL“\Audio\Bach_Goldberg_Variationen\Goldberg - Hayden 1976\_data\GV_Hayden 1976_Var10.txt" decimal="," thousands=" " comma="1">
      <textFields count="3">
        <textField type="skip"/>
        <textField type="text"/>
        <textField type="skip"/>
      </textFields>
    </textPr>
  </connection>
  <connection id="733" xr16:uid="{00000000-0015-0000-FFFF-FFFF2E030000}" name="GV_Hayden 1976_Var11" type="6" refreshedVersion="4" background="1" saveData="1">
    <textPr codePage="850" sourceFile="C:\Users\p3039\Dropbox (PETAL)\Team-Ordner „PETAL“\Audio\Bach_Goldberg_Variationen\Goldberg - Hayden 1976\_data\GV_Hayden 1976_Var11.txt" decimal="," thousands=" " comma="1">
      <textFields count="3">
        <textField type="skip"/>
        <textField type="text"/>
        <textField type="skip"/>
      </textFields>
    </textPr>
  </connection>
  <connection id="734" xr16:uid="{00000000-0015-0000-FFFF-FFFF2F030000}" name="GV_Hayden 1976_Var12" type="6" refreshedVersion="4" background="1" saveData="1">
    <textPr codePage="850" sourceFile="C:\Users\p3039\Dropbox (PETAL)\Team-Ordner „PETAL“\Audio\Bach_Goldberg_Variationen\Goldberg - Hayden 1976\_data\GV_Hayden 1976_Var12.txt" decimal="," thousands=" " comma="1">
      <textFields count="3">
        <textField type="skip"/>
        <textField type="text"/>
        <textField type="skip"/>
      </textFields>
    </textPr>
  </connection>
  <connection id="735" xr16:uid="{00000000-0015-0000-FFFF-FFFF30030000}" name="GV_Hayden 1976_Var13" type="6" refreshedVersion="4" background="1" saveData="1">
    <textPr codePage="850" sourceFile="C:\Users\p3039\Dropbox (PETAL)\Team-Ordner „PETAL“\Audio\Bach_Goldberg_Variationen\Goldberg - Hayden 1976\_data\GV_Hayden 1976_Var13.txt" decimal="," thousands=" " comma="1">
      <textFields count="3">
        <textField type="skip"/>
        <textField type="text"/>
        <textField type="skip"/>
      </textFields>
    </textPr>
  </connection>
  <connection id="736" xr16:uid="{00000000-0015-0000-FFFF-FFFF32030000}" name="GV_Hayden 1976_Var14" type="6" refreshedVersion="4" background="1" saveData="1">
    <textPr codePage="850" sourceFile="C:\Users\p3039\Dropbox (PETAL)\Team-Ordner „PETAL“\Audio\Bach_Goldberg_Variationen\Goldberg - Hayden 1976\_data\GV_Hayden 1976_Var14.txt" decimal="," thousands=" " comma="1">
      <textFields count="3">
        <textField type="skip"/>
        <textField type="text"/>
        <textField type="skip"/>
      </textFields>
    </textPr>
  </connection>
  <connection id="737" xr16:uid="{00000000-0015-0000-FFFF-FFFF34030000}" name="GV_Hayden 1976_Var15" type="6" refreshedVersion="4" background="1" saveData="1">
    <textPr codePage="850" sourceFile="C:\Users\p3039\Dropbox (PETAL)\Team-Ordner „PETAL“\Audio\Bach_Goldberg_Variationen\Goldberg - Hayden 1976\_data\GV_Hayden 1976_Var15.txt" decimal="," thousands=" " comma="1">
      <textFields count="3">
        <textField type="skip"/>
        <textField type="text"/>
        <textField type="skip"/>
      </textFields>
    </textPr>
  </connection>
  <connection id="738" xr16:uid="{00000000-0015-0000-FFFF-FFFF36030000}" name="GV_Hayden 1976_Var16" type="6" refreshedVersion="4" background="1" saveData="1">
    <textPr codePage="850" sourceFile="C:\Users\p3039\Dropbox (PETAL)\Team-Ordner „PETAL“\Audio\Bach_Goldberg_Variationen\Goldberg - Hayden 1976\_data\GV_Hayden 1976_Var16.txt" decimal="," thousands=" " comma="1">
      <textFields count="3">
        <textField type="skip"/>
        <textField type="text"/>
        <textField type="skip"/>
      </textFields>
    </textPr>
  </connection>
  <connection id="739" xr16:uid="{00000000-0015-0000-FFFF-FFFF38030000}" name="GV_Hayden 1976_Var17" type="6" refreshedVersion="4" background="1" saveData="1">
    <textPr codePage="850" sourceFile="C:\Users\p3039\Dropbox (PETAL)\Team-Ordner „PETAL“\Audio\Bach_Goldberg_Variationen\Goldberg - Hayden 1976\_data\GV_Hayden 1976_Var17.txt" decimal="," thousands=" " comma="1">
      <textFields count="3">
        <textField type="skip"/>
        <textField type="text"/>
        <textField type="skip"/>
      </textFields>
    </textPr>
  </connection>
  <connection id="740" xr16:uid="{00000000-0015-0000-FFFF-FFFF39030000}" name="GV_Hayden 1976_Var18" type="6" refreshedVersion="4" background="1" saveData="1">
    <textPr codePage="850" sourceFile="C:\Users\p3039\Dropbox (PETAL)\Team-Ordner „PETAL“\Audio\Bach_Goldberg_Variationen\Goldberg - Hayden 1976\_data\GV_Hayden 1976_Var18.txt" decimal="," thousands=" " comma="1">
      <textFields count="3">
        <textField type="skip"/>
        <textField type="text"/>
        <textField type="skip"/>
      </textFields>
    </textPr>
  </connection>
  <connection id="741" xr16:uid="{00000000-0015-0000-FFFF-FFFF3A030000}" name="GV_Hayden 1976_Var19" type="6" refreshedVersion="4" background="1" saveData="1">
    <textPr codePage="850" sourceFile="C:\Users\p3039\Dropbox (PETAL)\Team-Ordner „PETAL“\Audio\Bach_Goldberg_Variationen\Goldberg - Hayden 1976\_data\GV_Hayden 1976_Var19.txt" decimal="," thousands=" " comma="1">
      <textFields count="3">
        <textField type="skip"/>
        <textField type="text"/>
        <textField type="skip"/>
      </textFields>
    </textPr>
  </connection>
  <connection id="742" xr16:uid="{00000000-0015-0000-FFFF-FFFF3B030000}" name="GV_Hayden 1976_Var20" type="6" refreshedVersion="4" background="1" saveData="1">
    <textPr codePage="850" sourceFile="C:\Users\p3039\Dropbox (PETAL)\Team-Ordner „PETAL“\Audio\Bach_Goldberg_Variationen\Goldberg - Hayden 1976\_data\GV_Hayden 1976_Var20.txt" decimal="," thousands=" " comma="1">
      <textFields count="3">
        <textField type="skip"/>
        <textField type="text"/>
        <textField type="skip"/>
      </textFields>
    </textPr>
  </connection>
  <connection id="743" xr16:uid="{00000000-0015-0000-FFFF-FFFF3C030000}" name="GV_Hayden 1976_Var21" type="6" refreshedVersion="4" background="1" saveData="1">
    <textPr codePage="850" sourceFile="C:\Users\p3039\Dropbox (PETAL)\Team-Ordner „PETAL“\Audio\Bach_Goldberg_Variationen\Goldberg - Hayden 1976\_data\GV_Hayden 1976_Var21.txt" decimal="," thousands=" " comma="1">
      <textFields count="3">
        <textField type="skip"/>
        <textField type="text"/>
        <textField type="skip"/>
      </textFields>
    </textPr>
  </connection>
  <connection id="744" xr16:uid="{00000000-0015-0000-FFFF-FFFF3D030000}" name="GV_Hayden 1976_Var22" type="6" refreshedVersion="4" background="1" saveData="1">
    <textPr codePage="850" sourceFile="C:\Users\p3039\Dropbox (PETAL)\Team-Ordner „PETAL“\Audio\Bach_Goldberg_Variationen\Goldberg - Hayden 1976\_data\GV_Hayden 1976_Var22.txt" decimal="," thousands=" " comma="1">
      <textFields count="3">
        <textField type="skip"/>
        <textField type="text"/>
        <textField type="skip"/>
      </textFields>
    </textPr>
  </connection>
  <connection id="745" xr16:uid="{00000000-0015-0000-FFFF-FFFF3E030000}" name="GV_Hayden 1976_Var23" type="6" refreshedVersion="4" background="1" saveData="1">
    <textPr codePage="850" sourceFile="C:\Users\p3039\Dropbox (PETAL)\Team-Ordner „PETAL“\Audio\Bach_Goldberg_Variationen\Goldberg - Hayden 1976\_data\GV_Hayden 1976_Var23.txt" decimal="," thousands=" " comma="1">
      <textFields count="3">
        <textField type="skip"/>
        <textField type="text"/>
        <textField type="skip"/>
      </textFields>
    </textPr>
  </connection>
  <connection id="746" xr16:uid="{00000000-0015-0000-FFFF-FFFF3F030000}" name="GV_Hayden 1976_Var24" type="6" refreshedVersion="4" background="1" saveData="1">
    <textPr codePage="850" sourceFile="C:\Users\p3039\Dropbox (PETAL)\Team-Ordner „PETAL“\Audio\Bach_Goldberg_Variationen\Goldberg - Hayden 1976\_data\GV_Hayden 1976_Var24.txt" decimal="," thousands=" " comma="1">
      <textFields count="3">
        <textField type="skip"/>
        <textField type="text"/>
        <textField type="skip"/>
      </textFields>
    </textPr>
  </connection>
  <connection id="747" xr16:uid="{00000000-0015-0000-FFFF-FFFF40030000}" name="GV_Hayden 1976_Var25" type="6" refreshedVersion="4" background="1" saveData="1">
    <textPr codePage="850" sourceFile="C:\Users\p3039\Dropbox (PETAL)\Team-Ordner „PETAL“\Audio\Bach_Goldberg_Variationen\Goldberg - Hayden 1976\_data\GV_Hayden 1976_Var25.txt" decimal="," thousands=" " comma="1">
      <textFields count="3">
        <textField type="skip"/>
        <textField type="text"/>
        <textField type="skip"/>
      </textFields>
    </textPr>
  </connection>
  <connection id="748" xr16:uid="{00000000-0015-0000-FFFF-FFFF41030000}" name="GV_Hayden 1976_Var26" type="6" refreshedVersion="4" background="1" saveData="1">
    <textPr codePage="850" sourceFile="C:\Users\p3039\Dropbox (PETAL)\Team-Ordner „PETAL“\Audio\Bach_Goldberg_Variationen\Goldberg - Hayden 1976\_data\GV_Hayden 1976_Var26.txt" decimal="," thousands=" " comma="1">
      <textFields count="3">
        <textField type="skip"/>
        <textField type="text"/>
        <textField type="skip"/>
      </textFields>
    </textPr>
  </connection>
  <connection id="749" xr16:uid="{00000000-0015-0000-FFFF-FFFF42030000}" name="GV_Hayden 1976_Var27" type="6" refreshedVersion="4" background="1" saveData="1">
    <textPr codePage="850" sourceFile="C:\Users\p3039\Dropbox (PETAL)\Team-Ordner „PETAL“\Audio\Bach_Goldberg_Variationen\Goldberg - Hayden 1976\_data\GV_Hayden 1976_Var27.txt" decimal="," thousands=" " comma="1">
      <textFields count="3">
        <textField type="skip"/>
        <textField type="text"/>
        <textField type="skip"/>
      </textFields>
    </textPr>
  </connection>
  <connection id="750" xr16:uid="{00000000-0015-0000-FFFF-FFFF43030000}" name="GV_Hayden 1976_Var28" type="6" refreshedVersion="4" background="1" saveData="1">
    <textPr codePage="850" sourceFile="C:\Users\p3039\Dropbox (PETAL)\Team-Ordner „PETAL“\Audio\Bach_Goldberg_Variationen\Goldberg - Hayden 1976\_data\GV_Hayden 1976_Var28.txt" decimal="," thousands=" " comma="1">
      <textFields count="3">
        <textField type="skip"/>
        <textField type="text"/>
        <textField type="skip"/>
      </textFields>
    </textPr>
  </connection>
  <connection id="751" xr16:uid="{00000000-0015-0000-FFFF-FFFF44030000}" name="GV_Hayden 1976_Var29" type="6" refreshedVersion="4" background="1" saveData="1">
    <textPr codePage="850" sourceFile="C:\Users\p3039\Dropbox (PETAL)\Team-Ordner „PETAL“\Audio\Bach_Goldberg_Variationen\Goldberg - Hayden 1976\_data\GV_Hayden 1976_Var29.txt" decimal="," thousands=" " comma="1">
      <textFields count="3">
        <textField type="skip"/>
        <textField type="text"/>
        <textField type="skip"/>
      </textFields>
    </textPr>
  </connection>
  <connection id="752" xr16:uid="{00000000-0015-0000-FFFF-FFFF45030000}" name="GV_Hayden 1976_Var30" type="6" refreshedVersion="4" background="1" saveData="1">
    <textPr codePage="850" sourceFile="C:\Users\p3039\Dropbox (PETAL)\Team-Ordner „PETAL“\Audio\Bach_Goldberg_Variationen\Goldberg - Hayden 1976\_data\GV_Hayden 1976_Var30.txt" decimal="," thousands=" " comma="1">
      <textFields count="3">
        <textField type="skip"/>
        <textField type="text"/>
        <textField type="skip"/>
      </textFields>
    </textPr>
  </connection>
  <connection id="753" xr16:uid="{00000000-0015-0000-FFFF-FFFF46030000}" name="GV_Hewitt1999_Aria1" type="6" refreshedVersion="4" background="1" saveData="1">
    <textPr codePage="850" sourceFile="C:\Users\p3039\Dropbox (PETAL)\Team-Ordner „PETAL“\Audio\Bach_Goldberg_Variationen\Goldberg - Hewitt 1999\_data\GV_Hewitt1999_Aria1.txt" decimal="," thousands=" " comma="1">
      <textFields count="3">
        <textField type="skip"/>
        <textField type="text"/>
        <textField type="skip"/>
      </textFields>
    </textPr>
  </connection>
  <connection id="754" xr16:uid="{00000000-0015-0000-FFFF-FFFF47030000}" name="GV_Hewitt1999_Aria2" type="6" refreshedVersion="4" background="1" saveData="1">
    <textPr codePage="850" sourceFile="C:\Users\p3039\Dropbox (PETAL)\Team-Ordner „PETAL“\Audio\Bach_Goldberg_Variationen\Goldberg - Hewitt 1999\_data\GV_Hewitt1999_Aria2.txt" decimal="," thousands=" " comma="1">
      <textFields count="3">
        <textField type="skip"/>
        <textField type="text"/>
        <textField type="skip"/>
      </textFields>
    </textPr>
  </connection>
  <connection id="755" xr16:uid="{00000000-0015-0000-FFFF-FFFF48030000}" name="GV_Hewitt1999_Var01" type="6" refreshedVersion="4" background="1" saveData="1">
    <textPr codePage="850" sourceFile="C:\Users\p3039\Dropbox (PETAL)\Team-Ordner „PETAL“\Audio\Bach_Goldberg_Variationen\Goldberg - Hewitt 1999\_data\GV_Hewitt1999_Var01.txt" decimal="," thousands=" " comma="1">
      <textFields count="3">
        <textField type="skip"/>
        <textField type="text"/>
        <textField type="skip"/>
      </textFields>
    </textPr>
  </connection>
  <connection id="756" xr16:uid="{00000000-0015-0000-FFFF-FFFF49030000}" name="GV_Hewitt1999_Var02" type="6" refreshedVersion="4" background="1" saveData="1">
    <textPr codePage="850" sourceFile="C:\Users\p3039\Dropbox (PETAL)\Team-Ordner „PETAL“\Audio\Bach_Goldberg_Variationen\Goldberg - Hewitt 1999\_data\GV_Hewitt1999_Var02.txt" decimal="," thousands=" " comma="1">
      <textFields count="3">
        <textField type="skip"/>
        <textField type="text"/>
        <textField type="skip"/>
      </textFields>
    </textPr>
  </connection>
  <connection id="757" xr16:uid="{00000000-0015-0000-FFFF-FFFF4A030000}" name="GV_Hewitt1999_Var03" type="6" refreshedVersion="4" background="1" saveData="1">
    <textPr codePage="850" sourceFile="C:\Users\p3039\Dropbox (PETAL)\Team-Ordner „PETAL“\Audio\Bach_Goldberg_Variationen\Goldberg - Hewitt 1999\_data\GV_Hewitt1999_Var03.txt" decimal="," thousands=" " comma="1">
      <textFields count="3">
        <textField type="skip"/>
        <textField type="text"/>
        <textField type="skip"/>
      </textFields>
    </textPr>
  </connection>
  <connection id="758" xr16:uid="{00000000-0015-0000-FFFF-FFFF4B030000}" name="GV_Hewitt1999_Var04" type="6" refreshedVersion="4" background="1" saveData="1">
    <textPr codePage="850" sourceFile="C:\Users\p3039\Dropbox (PETAL)\Team-Ordner „PETAL“\Audio\Bach_Goldberg_Variationen\Goldberg - Hewitt 1999\_data\GV_Hewitt1999_Var04.txt" decimal="," thousands=" " comma="1">
      <textFields count="3">
        <textField type="skip"/>
        <textField type="text"/>
        <textField type="skip"/>
      </textFields>
    </textPr>
  </connection>
  <connection id="759" xr16:uid="{00000000-0015-0000-FFFF-FFFF4C030000}" name="GV_Hewitt1999_Var05" type="6" refreshedVersion="4" background="1" saveData="1">
    <textPr codePage="850" sourceFile="C:\Users\p3039\Dropbox (PETAL)\Team-Ordner „PETAL“\Audio\Bach_Goldberg_Variationen\Goldberg - Hewitt 1999\_data\GV_Hewitt1999_Var05.txt" decimal="," thousands=" " comma="1">
      <textFields count="3">
        <textField type="skip"/>
        <textField type="text"/>
        <textField type="skip"/>
      </textFields>
    </textPr>
  </connection>
  <connection id="760" xr16:uid="{00000000-0015-0000-FFFF-FFFF4D030000}" name="GV_Hewitt1999_Var06" type="6" refreshedVersion="4" background="1" saveData="1">
    <textPr codePage="850" sourceFile="C:\Users\p3039\Dropbox (PETAL)\Team-Ordner „PETAL“\Audio\Bach_Goldberg_Variationen\Goldberg - Hewitt 1999\_data\GV_Hewitt1999_Var06.txt" decimal="," thousands=" " comma="1">
      <textFields count="3">
        <textField type="skip"/>
        <textField type="text"/>
        <textField type="skip"/>
      </textFields>
    </textPr>
  </connection>
  <connection id="761" xr16:uid="{00000000-0015-0000-FFFF-FFFF4E030000}" name="GV_Hewitt1999_Var07" type="6" refreshedVersion="4" background="1" saveData="1">
    <textPr codePage="850" sourceFile="C:\Users\p3039\Dropbox (PETAL)\Team-Ordner „PETAL“\Audio\Bach_Goldberg_Variationen\Goldberg - Hewitt 1999\_data\GV_Hewitt1999_Var07.txt" decimal="," thousands=" " comma="1">
      <textFields count="3">
        <textField type="skip"/>
        <textField type="text"/>
        <textField type="skip"/>
      </textFields>
    </textPr>
  </connection>
  <connection id="762" xr16:uid="{00000000-0015-0000-FFFF-FFFF4F030000}" name="GV_Hewitt1999_Var08" type="6" refreshedVersion="4" background="1" saveData="1">
    <textPr codePage="850" sourceFile="C:\Users\p3039\Dropbox (PETAL)\Team-Ordner „PETAL“\Audio\Bach_Goldberg_Variationen\Goldberg - Hewitt 1999\_data\GV_Hewitt1999_Var08.txt" decimal="," thousands=" " comma="1">
      <textFields count="3">
        <textField type="skip"/>
        <textField type="text"/>
        <textField type="skip"/>
      </textFields>
    </textPr>
  </connection>
  <connection id="763" xr16:uid="{00000000-0015-0000-FFFF-FFFF50030000}" name="GV_Hewitt1999_Var09" type="6" refreshedVersion="4" background="1" saveData="1">
    <textPr codePage="850" sourceFile="C:\Users\p3039\Dropbox (PETAL)\Team-Ordner „PETAL“\Audio\Bach_Goldberg_Variationen\Goldberg - Hewitt 1999\_data\GV_Hewitt1999_Var09.txt" decimal="," thousands=" " comma="1">
      <textFields count="3">
        <textField type="skip"/>
        <textField type="text"/>
        <textField type="skip"/>
      </textFields>
    </textPr>
  </connection>
  <connection id="764" xr16:uid="{00000000-0015-0000-FFFF-FFFF51030000}" name="GV_Hewitt1999_Var10" type="6" refreshedVersion="4" background="1" saveData="1">
    <textPr codePage="850" sourceFile="C:\Users\p3039\Dropbox (PETAL)\Team-Ordner „PETAL“\Audio\Bach_Goldberg_Variationen\Goldberg - Hewitt 1999\_data\GV_Hewitt1999_Var10.txt" decimal="," thousands=" " comma="1">
      <textFields count="3">
        <textField type="skip"/>
        <textField type="text"/>
        <textField type="skip"/>
      </textFields>
    </textPr>
  </connection>
  <connection id="765" xr16:uid="{00000000-0015-0000-FFFF-FFFF52030000}" name="GV_Hewitt1999_Var11" type="6" refreshedVersion="4" background="1" saveData="1">
    <textPr codePage="850" sourceFile="C:\Users\p3039\Dropbox (PETAL)\Team-Ordner „PETAL“\Audio\Bach_Goldberg_Variationen\Goldberg - Hewitt 1999\_data\GV_Hewitt1999_Var11.txt" decimal="," thousands=" " comma="1">
      <textFields count="3">
        <textField type="skip"/>
        <textField type="text"/>
        <textField type="skip"/>
      </textFields>
    </textPr>
  </connection>
  <connection id="766" xr16:uid="{00000000-0015-0000-FFFF-FFFF53030000}" name="GV_Hewitt1999_Var12" type="6" refreshedVersion="4" background="1" saveData="1">
    <textPr codePage="850" sourceFile="C:\Users\p3039\Dropbox (PETAL)\Team-Ordner „PETAL“\Audio\Bach_Goldberg_Variationen\Goldberg - Hewitt 1999\_data\GV_Hewitt1999_Var12.txt" decimal="," thousands=" " comma="1">
      <textFields count="3">
        <textField type="skip"/>
        <textField type="text"/>
        <textField type="skip"/>
      </textFields>
    </textPr>
  </connection>
  <connection id="767" xr16:uid="{00000000-0015-0000-FFFF-FFFF54030000}" name="GV_Hewitt1999_Var13" type="6" refreshedVersion="4" background="1" saveData="1">
    <textPr codePage="850" sourceFile="C:\Users\p3039\Dropbox (PETAL)\Team-Ordner „PETAL“\Audio\Bach_Goldberg_Variationen\Goldberg - Hewitt 1999\_data\GV_Hewitt1999_Var13.txt" decimal="," thousands=" " comma="1">
      <textFields count="3">
        <textField type="skip"/>
        <textField type="text"/>
        <textField type="skip"/>
      </textFields>
    </textPr>
  </connection>
  <connection id="768" xr16:uid="{00000000-0015-0000-FFFF-FFFF55030000}" name="GV_Hewitt1999_Var14" type="6" refreshedVersion="4" background="1" saveData="1">
    <textPr codePage="850" sourceFile="C:\Users\p3039\Dropbox (PETAL)\Team-Ordner „PETAL“\Audio\Bach_Goldberg_Variationen\Goldberg - Hewitt 1999\_data\GV_Hewitt1999_Var14.txt" decimal="," thousands=" " comma="1">
      <textFields count="3">
        <textField type="skip"/>
        <textField type="text"/>
        <textField type="skip"/>
      </textFields>
    </textPr>
  </connection>
  <connection id="769" xr16:uid="{00000000-0015-0000-FFFF-FFFF56030000}" name="GV_Hewitt1999_Var15" type="6" refreshedVersion="4" background="1" saveData="1">
    <textPr codePage="850" sourceFile="C:\Users\p3039\Dropbox (PETAL)\Team-Ordner „PETAL“\Audio\Bach_Goldberg_Variationen\Goldberg - Hewitt 1999\_data\GV_Hewitt1999_Var15.txt" decimal="," thousands=" " comma="1">
      <textFields count="3">
        <textField type="skip"/>
        <textField type="text"/>
        <textField type="skip"/>
      </textFields>
    </textPr>
  </connection>
  <connection id="770" xr16:uid="{00000000-0015-0000-FFFF-FFFF57030000}" name="GV_Hewitt1999_Var16" type="6" refreshedVersion="4" background="1" saveData="1">
    <textPr codePage="850" sourceFile="C:\Users\p3039\Dropbox (PETAL)\Team-Ordner „PETAL“\Audio\Bach_Goldberg_Variationen\Goldberg - Hewitt 1999\_data\GV_Hewitt1999_Var16.txt" decimal="," thousands=" " comma="1">
      <textFields count="3">
        <textField type="skip"/>
        <textField type="text"/>
        <textField type="skip"/>
      </textFields>
    </textPr>
  </connection>
  <connection id="771" xr16:uid="{00000000-0015-0000-FFFF-FFFF58030000}" name="GV_Hewitt1999_Var17" type="6" refreshedVersion="4" background="1" saveData="1">
    <textPr codePage="850" sourceFile="C:\Users\p3039\Dropbox (PETAL)\Team-Ordner „PETAL“\Audio\Bach_Goldberg_Variationen\Goldberg - Hewitt 1999\_data\GV_Hewitt1999_Var17.txt" decimal="," thousands=" " comma="1">
      <textFields count="3">
        <textField type="skip"/>
        <textField type="text"/>
        <textField type="skip"/>
      </textFields>
    </textPr>
  </connection>
  <connection id="772" xr16:uid="{00000000-0015-0000-FFFF-FFFF59030000}" name="GV_Hewitt1999_Var18" type="6" refreshedVersion="4" background="1" saveData="1">
    <textPr codePage="850" sourceFile="C:\Users\p3039\Dropbox (PETAL)\Team-Ordner „PETAL“\Audio\Bach_Goldberg_Variationen\Goldberg - Hewitt 1999\_data\GV_Hewitt1999_Var18.txt" decimal="," thousands=" " comma="1">
      <textFields count="3">
        <textField type="skip"/>
        <textField type="text"/>
        <textField type="skip"/>
      </textFields>
    </textPr>
  </connection>
  <connection id="773" xr16:uid="{00000000-0015-0000-FFFF-FFFF5A030000}" name="GV_Hewitt1999_Var19" type="6" refreshedVersion="4" background="1" saveData="1">
    <textPr codePage="850" sourceFile="C:\Users\p3039\Dropbox (PETAL)\Team-Ordner „PETAL“\Audio\Bach_Goldberg_Variationen\Goldberg - Hewitt 1999\_data\GV_Hewitt1999_Var19.txt" decimal="," thousands=" " comma="1">
      <textFields count="3">
        <textField type="skip"/>
        <textField type="text"/>
        <textField type="skip"/>
      </textFields>
    </textPr>
  </connection>
  <connection id="774" xr16:uid="{00000000-0015-0000-FFFF-FFFF5B030000}" name="GV_Hewitt1999_Var20" type="6" refreshedVersion="4" background="1" saveData="1">
    <textPr codePage="850" sourceFile="C:\Users\p3039\Dropbox (PETAL)\Team-Ordner „PETAL“\Audio\Bach_Goldberg_Variationen\Goldberg - Hewitt 1999\_data\GV_Hewitt1999_Var20.txt" decimal="," thousands=" " comma="1">
      <textFields count="3">
        <textField type="skip"/>
        <textField type="text"/>
        <textField type="skip"/>
      </textFields>
    </textPr>
  </connection>
  <connection id="775" xr16:uid="{00000000-0015-0000-FFFF-FFFF5C030000}" name="GV_Hewitt1999_Var21" type="6" refreshedVersion="4" background="1" saveData="1">
    <textPr codePage="850" sourceFile="C:\Users\p3039\Dropbox (PETAL)\Team-Ordner „PETAL“\Audio\Bach_Goldberg_Variationen\Goldberg - Hewitt 1999\_data\GV_Hewitt1999_Var21.txt" decimal="," thousands=" " comma="1">
      <textFields count="3">
        <textField type="skip"/>
        <textField type="text"/>
        <textField type="skip"/>
      </textFields>
    </textPr>
  </connection>
  <connection id="776" xr16:uid="{00000000-0015-0000-FFFF-FFFF5D030000}" name="GV_Hewitt1999_Var22" type="6" refreshedVersion="4" background="1" saveData="1">
    <textPr codePage="850" sourceFile="C:\Users\p3039\Dropbox (PETAL)\Team-Ordner „PETAL“\Audio\Bach_Goldberg_Variationen\Goldberg - Hewitt 1999\_data\GV_Hewitt1999_Var22.txt" decimal="," thousands=" " comma="1">
      <textFields count="3">
        <textField type="skip"/>
        <textField type="text"/>
        <textField type="skip"/>
      </textFields>
    </textPr>
  </connection>
  <connection id="777" xr16:uid="{00000000-0015-0000-FFFF-FFFF5E030000}" name="GV_Hewitt1999_Var23" type="6" refreshedVersion="4" background="1" saveData="1">
    <textPr codePage="850" sourceFile="C:\Users\p3039\Dropbox (PETAL)\Team-Ordner „PETAL“\Audio\Bach_Goldberg_Variationen\Goldberg - Hewitt 1999\_data\GV_Hewitt1999_Var23.txt" decimal="," thousands=" " comma="1">
      <textFields count="3">
        <textField type="skip"/>
        <textField type="text"/>
        <textField type="skip"/>
      </textFields>
    </textPr>
  </connection>
  <connection id="778" xr16:uid="{00000000-0015-0000-FFFF-FFFF5F030000}" name="GV_Hewitt1999_Var24" type="6" refreshedVersion="4" background="1" saveData="1">
    <textPr codePage="850" sourceFile="C:\Users\p3039\Dropbox (PETAL)\Team-Ordner „PETAL“\Audio\Bach_Goldberg_Variationen\Goldberg - Hewitt 1999\_data\GV_Hewitt1999_Var24.txt" decimal="," thousands=" " comma="1">
      <textFields count="3">
        <textField type="skip"/>
        <textField type="text"/>
        <textField type="skip"/>
      </textFields>
    </textPr>
  </connection>
  <connection id="779" xr16:uid="{00000000-0015-0000-FFFF-FFFF60030000}" name="GV_Hewitt1999_Var25" type="6" refreshedVersion="4" background="1" saveData="1">
    <textPr codePage="850" sourceFile="C:\Users\p3039\Dropbox (PETAL)\Team-Ordner „PETAL“\Audio\Bach_Goldberg_Variationen\Goldberg - Hewitt 1999\_data\GV_Hewitt1999_Var25.txt" decimal="," thousands=" " comma="1">
      <textFields count="3">
        <textField type="skip"/>
        <textField type="text"/>
        <textField type="skip"/>
      </textFields>
    </textPr>
  </connection>
  <connection id="780" xr16:uid="{00000000-0015-0000-FFFF-FFFF61030000}" name="GV_Hewitt1999_Var26" type="6" refreshedVersion="4" background="1" saveData="1">
    <textPr codePage="850" sourceFile="C:\Users\p3039\Dropbox (PETAL)\Team-Ordner „PETAL“\Audio\Bach_Goldberg_Variationen\Goldberg - Hewitt 1999\_data\GV_Hewitt1999_Var26.txt" decimal="," thousands=" " comma="1">
      <textFields count="3">
        <textField type="skip"/>
        <textField type="text"/>
        <textField type="skip"/>
      </textFields>
    </textPr>
  </connection>
  <connection id="781" xr16:uid="{00000000-0015-0000-FFFF-FFFF62030000}" name="GV_Hewitt1999_Var27" type="6" refreshedVersion="4" background="1" saveData="1">
    <textPr codePage="850" sourceFile="C:\Users\p3039\Dropbox (PETAL)\Team-Ordner „PETAL“\Audio\Bach_Goldberg_Variationen\Goldberg - Hewitt 1999\_data\GV_Hewitt1999_Var27.txt" decimal="," thousands=" " comma="1">
      <textFields count="3">
        <textField type="skip"/>
        <textField type="text"/>
        <textField type="skip"/>
      </textFields>
    </textPr>
  </connection>
  <connection id="782" xr16:uid="{00000000-0015-0000-FFFF-FFFF63030000}" name="GV_Hewitt1999_Var28" type="6" refreshedVersion="4" background="1" saveData="1">
    <textPr codePage="850" sourceFile="C:\Users\p3039\Dropbox (PETAL)\Team-Ordner „PETAL“\Audio\Bach_Goldberg_Variationen\Goldberg - Hewitt 1999\_data\GV_Hewitt1999_Var28.txt" decimal="," thousands=" " comma="1">
      <textFields count="3">
        <textField type="skip"/>
        <textField type="text"/>
        <textField type="skip"/>
      </textFields>
    </textPr>
  </connection>
  <connection id="783" xr16:uid="{00000000-0015-0000-FFFF-FFFF65030000}" name="GV_Hewitt1999_Var291" type="6" refreshedVersion="4" background="1" saveData="1">
    <textPr codePage="850" sourceFile="C:\Users\p3039\Dropbox (PETAL)\Team-Ordner „PETAL“\Audio\Bach_Goldberg_Variationen\Goldberg - Hewitt 1999\_data\GV_Hewitt1999_Var29.txt" decimal="," thousands=" " comma="1">
      <textFields count="3">
        <textField type="skip"/>
        <textField type="text"/>
        <textField type="skip"/>
      </textFields>
    </textPr>
  </connection>
  <connection id="784" xr16:uid="{00000000-0015-0000-FFFF-FFFF66030000}" name="GV_Hewitt1999_Var30" type="6" refreshedVersion="4" background="1" saveData="1">
    <textPr codePage="850" sourceFile="C:\Users\p3039\Dropbox (PETAL)\Team-Ordner „PETAL“\Audio\Bach_Goldberg_Variationen\Goldberg - Hewitt 1999\_data\GV_Hewitt1999_Var30.txt" decimal="," thousands=" " comma="1">
      <textFields count="3">
        <textField type="skip"/>
        <textField type="text"/>
        <textField type="skip"/>
      </textFields>
    </textPr>
  </connection>
  <connection id="785" xr16:uid="{00000000-0015-0000-FFFF-FFFF67030000}" name="GV_Hewitt2015_Aria1" type="6" refreshedVersion="4" background="1" saveData="1">
    <textPr codePage="850" sourceFile="C:\Users\p3039\Dropbox (PETAL)\Team-Ordner „PETAL“\Audio\Bach_Goldberg_Variationen\Goldberg - Hewitt 2015\_data\GV_Hewitt2015_Aria1.txt" decimal="," thousands=" " comma="1">
      <textFields count="3">
        <textField type="skip"/>
        <textField type="text"/>
        <textField type="skip"/>
      </textFields>
    </textPr>
  </connection>
  <connection id="786" xr16:uid="{00000000-0015-0000-FFFF-FFFF68030000}" name="GV_Hewitt2015_Aria2" type="6" refreshedVersion="4" background="1" saveData="1">
    <textPr codePage="850" sourceFile="C:\Users\p3039\Dropbox (PETAL)\Team-Ordner „PETAL“\Audio\Bach_Goldberg_Variationen\Goldberg - Hewitt 2015\_data\GV_Hewitt2015_Aria2.txt" decimal="," thousands=" " comma="1">
      <textFields count="3">
        <textField type="skip"/>
        <textField type="text"/>
        <textField type="skip"/>
      </textFields>
    </textPr>
  </connection>
  <connection id="787" xr16:uid="{00000000-0015-0000-FFFF-FFFF69030000}" name="GV_Hewitt2015_Var01" type="6" refreshedVersion="4" background="1" saveData="1">
    <textPr codePage="850" sourceFile="C:\Users\p3039\Dropbox (PETAL)\Team-Ordner „PETAL“\Audio\Bach_Goldberg_Variationen\Goldberg - Hewitt 2015\_data\GV_Hewitt2015_Var01.txt" decimal="," thousands=" " comma="1">
      <textFields count="3">
        <textField type="skip"/>
        <textField type="text"/>
        <textField type="skip"/>
      </textFields>
    </textPr>
  </connection>
  <connection id="788" xr16:uid="{00000000-0015-0000-FFFF-FFFF6A030000}" name="GV_Hewitt2015_Var02" type="6" refreshedVersion="4" background="1" saveData="1">
    <textPr codePage="850" sourceFile="C:\Users\p3039\Dropbox (PETAL)\Team-Ordner „PETAL“\Audio\Bach_Goldberg_Variationen\Goldberg - Hewitt 2015\_data\GV_Hewitt2015_Var02.txt" decimal="," thousands=" " comma="1">
      <textFields count="3">
        <textField type="skip"/>
        <textField type="text"/>
        <textField type="skip"/>
      </textFields>
    </textPr>
  </connection>
  <connection id="789" xr16:uid="{00000000-0015-0000-FFFF-FFFF6B030000}" name="GV_Hewitt2015_Var03" type="6" refreshedVersion="4" background="1" saveData="1">
    <textPr codePage="850" sourceFile="C:\Users\p3039\Dropbox (PETAL)\Team-Ordner „PETAL“\Audio\Bach_Goldberg_Variationen\Goldberg - Hewitt 2015\_data\GV_Hewitt2015_Var03.txt" decimal="," thousands=" " comma="1">
      <textFields count="3">
        <textField type="skip"/>
        <textField type="text"/>
        <textField type="skip"/>
      </textFields>
    </textPr>
  </connection>
  <connection id="790" xr16:uid="{00000000-0015-0000-FFFF-FFFF6C030000}" name="GV_Hewitt2015_Var04" type="6" refreshedVersion="4" background="1" saveData="1">
    <textPr codePage="850" sourceFile="C:\Users\p3039\Dropbox (PETAL)\Team-Ordner „PETAL“\Audio\Bach_Goldberg_Variationen\Goldberg - Hewitt 2015\_data\GV_Hewitt2015_Var04.txt" decimal="," thousands=" " comma="1">
      <textFields count="3">
        <textField type="skip"/>
        <textField type="text"/>
        <textField type="skip"/>
      </textFields>
    </textPr>
  </connection>
  <connection id="791" xr16:uid="{00000000-0015-0000-FFFF-FFFF6D030000}" name="GV_Hewitt2015_Var05" type="6" refreshedVersion="4" background="1" saveData="1">
    <textPr codePage="850" sourceFile="C:\Users\p3039\Dropbox (PETAL)\Team-Ordner „PETAL“\Audio\Bach_Goldberg_Variationen\Goldberg - Hewitt 2015\_data\GV_Hewitt2015_Var05.txt" decimal="," thousands=" " comma="1">
      <textFields count="3">
        <textField type="skip"/>
        <textField type="text"/>
        <textField type="skip"/>
      </textFields>
    </textPr>
  </connection>
  <connection id="792" xr16:uid="{00000000-0015-0000-FFFF-FFFF6E030000}" name="GV_Hewitt2015_Var06" type="6" refreshedVersion="4" background="1" saveData="1">
    <textPr codePage="850" sourceFile="C:\Users\p3039\Dropbox (PETAL)\Team-Ordner „PETAL“\Audio\Bach_Goldberg_Variationen\Goldberg - Hewitt 2015\_data\GV_Hewitt2015_Var06.txt" decimal="," thousands=" " comma="1">
      <textFields count="3">
        <textField type="skip"/>
        <textField type="text"/>
        <textField type="skip"/>
      </textFields>
    </textPr>
  </connection>
  <connection id="793" xr16:uid="{00000000-0015-0000-FFFF-FFFF6F030000}" name="GV_Hewitt2015_Var07" type="6" refreshedVersion="4" background="1" saveData="1">
    <textPr codePage="850" sourceFile="C:\Users\p3039\Dropbox (PETAL)\Team-Ordner „PETAL“\Audio\Bach_Goldberg_Variationen\Goldberg - Hewitt 2015\_data\GV_Hewitt2015_Var07.txt" decimal="," thousands=" " comma="1">
      <textFields count="3">
        <textField type="skip"/>
        <textField type="text"/>
        <textField type="skip"/>
      </textFields>
    </textPr>
  </connection>
  <connection id="794" xr16:uid="{00000000-0015-0000-FFFF-FFFF70030000}" name="GV_Hewitt2015_Var08" type="6" refreshedVersion="4" background="1" saveData="1">
    <textPr codePage="850" sourceFile="C:\Users\p3039\Dropbox (PETAL)\Team-Ordner „PETAL“\Audio\Bach_Goldberg_Variationen\Goldberg - Hewitt 2015\_data\GV_Hewitt2015_Var08.txt" decimal="," thousands=" " comma="1">
      <textFields count="3">
        <textField type="skip"/>
        <textField type="text"/>
        <textField type="skip"/>
      </textFields>
    </textPr>
  </connection>
  <connection id="795" xr16:uid="{00000000-0015-0000-FFFF-FFFF71030000}" name="GV_Hewitt2015_Var09" type="6" refreshedVersion="4" background="1" saveData="1">
    <textPr codePage="850" sourceFile="C:\Users\p3039\Dropbox (PETAL)\Team-Ordner „PETAL“\Audio\Bach_Goldberg_Variationen\Goldberg - Hewitt 2015\_data\GV_Hewitt2015_Var09.txt" decimal="," thousands=" " comma="1">
      <textFields count="3">
        <textField type="skip"/>
        <textField type="text"/>
        <textField type="skip"/>
      </textFields>
    </textPr>
  </connection>
  <connection id="796" xr16:uid="{00000000-0015-0000-FFFF-FFFF72030000}" name="GV_Hewitt2015_Var10" type="6" refreshedVersion="4" background="1" saveData="1">
    <textPr codePage="850" sourceFile="C:\Users\p3039\Dropbox (PETAL)\Team-Ordner „PETAL“\Audio\Bach_Goldberg_Variationen\Goldberg - Hewitt 2015\_data\GV_Hewitt2015_Var10.txt" decimal="," thousands=" " comma="1">
      <textFields count="3">
        <textField type="skip"/>
        <textField type="text"/>
        <textField type="skip"/>
      </textFields>
    </textPr>
  </connection>
  <connection id="797" xr16:uid="{00000000-0015-0000-FFFF-FFFF73030000}" name="GV_Hewitt2015_Var11" type="6" refreshedVersion="4" background="1" saveData="1">
    <textPr codePage="850" sourceFile="C:\Users\p3039\Dropbox (PETAL)\Team-Ordner „PETAL“\Audio\Bach_Goldberg_Variationen\Goldberg - Hewitt 2015\_data\GV_Hewitt2015_Var11.txt" decimal="," thousands=" " comma="1">
      <textFields count="3">
        <textField type="skip"/>
        <textField type="text"/>
        <textField type="skip"/>
      </textFields>
    </textPr>
  </connection>
  <connection id="798" xr16:uid="{00000000-0015-0000-FFFF-FFFF74030000}" name="GV_Hewitt2015_Var12" type="6" refreshedVersion="4" background="1" saveData="1">
    <textPr codePage="850" sourceFile="C:\Users\p3039\Dropbox (PETAL)\Team-Ordner „PETAL“\Audio\Bach_Goldberg_Variationen\Goldberg - Hewitt 2015\_data\GV_Hewitt2015_Var12.txt" decimal="," thousands=" " comma="1">
      <textFields count="3">
        <textField type="skip"/>
        <textField type="text"/>
        <textField type="skip"/>
      </textFields>
    </textPr>
  </connection>
  <connection id="799" xr16:uid="{00000000-0015-0000-FFFF-FFFF75030000}" name="GV_Hewitt2015_Var13" type="6" refreshedVersion="4" background="1" saveData="1">
    <textPr codePage="850" sourceFile="C:\Users\p3039\Dropbox (PETAL)\Team-Ordner „PETAL“\Audio\Bach_Goldberg_Variationen\Goldberg - Hewitt 2015\_data\GV_Hewitt2015_Var13.txt" decimal="," thousands=" " comma="1">
      <textFields count="3">
        <textField type="skip"/>
        <textField type="text"/>
        <textField type="skip"/>
      </textFields>
    </textPr>
  </connection>
  <connection id="800" xr16:uid="{00000000-0015-0000-FFFF-FFFF76030000}" name="GV_Hewitt2015_Var14" type="6" refreshedVersion="4" background="1" saveData="1">
    <textPr codePage="850" sourceFile="C:\Users\p3039\Dropbox (PETAL)\Team-Ordner „PETAL“\Audio\Bach_Goldberg_Variationen\Goldberg - Hewitt 2015\_data\GV_Hewitt2015_Var14.txt" decimal="," thousands=" " comma="1">
      <textFields count="3">
        <textField type="skip"/>
        <textField type="text"/>
        <textField type="skip"/>
      </textFields>
    </textPr>
  </connection>
  <connection id="801" xr16:uid="{00000000-0015-0000-FFFF-FFFF77030000}" name="GV_Hewitt2015_Var15" type="6" refreshedVersion="4" background="1" saveData="1">
    <textPr codePage="850" sourceFile="C:\Users\p3039\Dropbox (PETAL)\Team-Ordner „PETAL“\Audio\Bach_Goldberg_Variationen\Goldberg - Hewitt 2015\_data\GV_Hewitt2015_Var15.txt" decimal="," thousands=" " comma="1">
      <textFields count="3">
        <textField type="skip"/>
        <textField type="text"/>
        <textField type="skip"/>
      </textFields>
    </textPr>
  </connection>
  <connection id="802" xr16:uid="{00000000-0015-0000-FFFF-FFFF78030000}" name="GV_Hewitt2015_Var16" type="6" refreshedVersion="4" background="1" saveData="1">
    <textPr codePage="850" sourceFile="C:\Users\p3039\Dropbox (PETAL)\Team-Ordner „PETAL“\Audio\Bach_Goldberg_Variationen\Goldberg - Hewitt 2015\_data\GV_Hewitt2015_Var16.txt" decimal="," thousands=" " comma="1">
      <textFields count="3">
        <textField type="skip"/>
        <textField type="text"/>
        <textField type="skip"/>
      </textFields>
    </textPr>
  </connection>
  <connection id="803" xr16:uid="{00000000-0015-0000-FFFF-FFFF79030000}" name="GV_Hewitt2015_Var17" type="6" refreshedVersion="4" background="1" saveData="1">
    <textPr codePage="850" sourceFile="C:\Users\p3039\Dropbox (PETAL)\Team-Ordner „PETAL“\Audio\Bach_Goldberg_Variationen\Goldberg - Hewitt 2015\_data\GV_Hewitt2015_Var17.txt" decimal="," thousands=" " comma="1">
      <textFields count="3">
        <textField type="skip"/>
        <textField type="text"/>
        <textField type="skip"/>
      </textFields>
    </textPr>
  </connection>
  <connection id="804" xr16:uid="{00000000-0015-0000-FFFF-FFFF7A030000}" name="GV_Hewitt2015_Var18" type="6" refreshedVersion="4" background="1" saveData="1">
    <textPr codePage="850" sourceFile="C:\Users\p3039\Dropbox (PETAL)\Team-Ordner „PETAL“\Audio\Bach_Goldberg_Variationen\Goldberg - Hewitt 2015\_data\GV_Hewitt2015_Var18.txt" decimal="," thousands=" " comma="1">
      <textFields count="3">
        <textField type="skip"/>
        <textField type="text"/>
        <textField type="skip"/>
      </textFields>
    </textPr>
  </connection>
  <connection id="805" xr16:uid="{00000000-0015-0000-FFFF-FFFF7B030000}" name="GV_Hewitt2015_Var19" type="6" refreshedVersion="4" background="1" saveData="1">
    <textPr codePage="850" sourceFile="C:\Users\p3039\Dropbox (PETAL)\Team-Ordner „PETAL“\Audio\Bach_Goldberg_Variationen\Goldberg - Hewitt 2015\_data\GV_Hewitt2015_Var19.txt" decimal="," thousands=" " comma="1">
      <textFields count="3">
        <textField type="skip"/>
        <textField type="text"/>
        <textField type="skip"/>
      </textFields>
    </textPr>
  </connection>
  <connection id="806" xr16:uid="{00000000-0015-0000-FFFF-FFFF7C030000}" name="GV_Hewitt2015_Var20" type="6" refreshedVersion="4" background="1" saveData="1">
    <textPr codePage="850" sourceFile="C:\Users\p3039\Dropbox (PETAL)\Team-Ordner „PETAL“\Audio\Bach_Goldberg_Variationen\Goldberg - Hewitt 2015\_data\GV_Hewitt2015_Var20.txt" decimal="," thousands=" " comma="1">
      <textFields count="3">
        <textField type="skip"/>
        <textField type="text"/>
        <textField type="skip"/>
      </textFields>
    </textPr>
  </connection>
  <connection id="807" xr16:uid="{00000000-0015-0000-FFFF-FFFF7D030000}" name="GV_Hewitt2015_Var21" type="6" refreshedVersion="4" background="1" saveData="1">
    <textPr codePage="850" sourceFile="C:\Users\p3039\Dropbox (PETAL)\Team-Ordner „PETAL“\Audio\Bach_Goldberg_Variationen\Goldberg - Hewitt 2015\_data\GV_Hewitt2015_Var21.txt" decimal="," thousands=" " comma="1">
      <textFields count="3">
        <textField type="skip"/>
        <textField type="text"/>
        <textField type="skip"/>
      </textFields>
    </textPr>
  </connection>
  <connection id="808" xr16:uid="{00000000-0015-0000-FFFF-FFFF7E030000}" name="GV_Hewitt2015_Var22" type="6" refreshedVersion="4" background="1" saveData="1">
    <textPr codePage="850" sourceFile="C:\Users\p3039\Dropbox (PETAL)\Team-Ordner „PETAL“\Audio\Bach_Goldberg_Variationen\Goldberg - Hewitt 2015\_data\GV_Hewitt2015_Var22.txt" decimal="," thousands=" " comma="1">
      <textFields count="3">
        <textField type="skip"/>
        <textField type="text"/>
        <textField type="skip"/>
      </textFields>
    </textPr>
  </connection>
  <connection id="809" xr16:uid="{00000000-0015-0000-FFFF-FFFF7F030000}" name="GV_Hewitt2015_Var23" type="6" refreshedVersion="4" background="1" saveData="1">
    <textPr codePage="850" sourceFile="C:\Users\p3039\Dropbox (PETAL)\Team-Ordner „PETAL“\Audio\Bach_Goldberg_Variationen\Goldberg - Hewitt 2015\_data\GV_Hewitt2015_Var23.txt" decimal="," thousands=" " comma="1">
      <textFields count="3">
        <textField type="skip"/>
        <textField type="text"/>
        <textField type="skip"/>
      </textFields>
    </textPr>
  </connection>
  <connection id="810" xr16:uid="{00000000-0015-0000-FFFF-FFFF80030000}" name="GV_Hewitt2015_Var24" type="6" refreshedVersion="4" background="1" saveData="1">
    <textPr codePage="850" sourceFile="C:\Users\p3039\Dropbox (PETAL)\Team-Ordner „PETAL“\Audio\Bach_Goldberg_Variationen\Goldberg - Hewitt 2015\_data\GV_Hewitt2015_Var24.txt" decimal="," thousands=" " comma="1">
      <textFields count="3">
        <textField type="skip"/>
        <textField type="text"/>
        <textField type="skip"/>
      </textFields>
    </textPr>
  </connection>
  <connection id="811" xr16:uid="{00000000-0015-0000-FFFF-FFFF81030000}" name="GV_Hewitt2015_Var25" type="6" refreshedVersion="4" background="1" saveData="1">
    <textPr codePage="850" sourceFile="C:\Users\p3039\Dropbox (PETAL)\Team-Ordner „PETAL“\Audio\Bach_Goldberg_Variationen\Goldberg - Hewitt 2015\_data\GV_Hewitt2015_Var25.txt" decimal="," thousands=" " comma="1">
      <textFields count="3">
        <textField type="skip"/>
        <textField type="text"/>
        <textField type="skip"/>
      </textFields>
    </textPr>
  </connection>
  <connection id="812" xr16:uid="{00000000-0015-0000-FFFF-FFFF82030000}" name="GV_Hewitt2015_Var26" type="6" refreshedVersion="4" background="1" saveData="1">
    <textPr codePage="850" sourceFile="C:\Users\p3039\Dropbox (PETAL)\Team-Ordner „PETAL“\Audio\Bach_Goldberg_Variationen\Goldberg - Hewitt 2015\_data\GV_Hewitt2015_Var26.txt" decimal="," thousands=" " comma="1">
      <textFields count="3">
        <textField type="skip"/>
        <textField type="text"/>
        <textField type="skip"/>
      </textFields>
    </textPr>
  </connection>
  <connection id="813" xr16:uid="{00000000-0015-0000-FFFF-FFFF83030000}" name="GV_Hewitt2015_Var27" type="6" refreshedVersion="4" background="1" saveData="1">
    <textPr codePage="850" sourceFile="C:\Users\p3039\Dropbox (PETAL)\Team-Ordner „PETAL“\Audio\Bach_Goldberg_Variationen\Goldberg - Hewitt 2015\_data\GV_Hewitt2015_Var27.txt" decimal="," thousands=" " comma="1">
      <textFields count="3">
        <textField type="skip"/>
        <textField type="text"/>
        <textField type="skip"/>
      </textFields>
    </textPr>
  </connection>
  <connection id="814" xr16:uid="{00000000-0015-0000-FFFF-FFFF84030000}" name="GV_Hewitt2015_Var28" type="6" refreshedVersion="4" background="1" saveData="1">
    <textPr codePage="850" sourceFile="C:\Users\p3039\Dropbox (PETAL)\Team-Ordner „PETAL“\Audio\Bach_Goldberg_Variationen\Goldberg - Hewitt 2015\_data\GV_Hewitt2015_Var28.txt" decimal="," thousands=" " comma="1">
      <textFields count="3">
        <textField type="skip"/>
        <textField type="text"/>
        <textField type="skip"/>
      </textFields>
    </textPr>
  </connection>
  <connection id="815" xr16:uid="{00000000-0015-0000-FFFF-FFFF85030000}" name="GV_Hewitt2015_Var29" type="6" refreshedVersion="4" background="1" saveData="1">
    <textPr codePage="850" sourceFile="C:\Users\p3039\Dropbox (PETAL)\Team-Ordner „PETAL“\Audio\Bach_Goldberg_Variationen\Goldberg - Hewitt 2015\_data\GV_Hewitt2015_Var29.txt" decimal="," thousands=" " comma="1">
      <textFields count="3">
        <textField type="skip"/>
        <textField type="text"/>
        <textField type="skip"/>
      </textFields>
    </textPr>
  </connection>
  <connection id="816" xr16:uid="{00000000-0015-0000-FFFF-FFFF86030000}" name="GV_Hewitt2015_Var30" type="6" refreshedVersion="4" background="1" saveData="1">
    <textPr codePage="850" sourceFile="C:\Users\p3039\Dropbox (PETAL)\Team-Ordner „PETAL“\Audio\Bach_Goldberg_Variationen\Goldberg - Hewitt 2015\_data\GV_Hewitt2015_Var30.txt" decimal="," thousands=" " comma="1">
      <textFields count="3">
        <textField type="skip"/>
        <textField type="text"/>
        <textField type="skip"/>
      </textFields>
    </textPr>
  </connection>
  <connection id="817" xr16:uid="{00000000-0015-0000-FFFF-FFFF87030000}" name="GV_Hill2014_Aria1" type="6" refreshedVersion="4" background="1" saveData="1">
    <textPr codePage="850" sourceFile="C:\Users\p3039\Dropbox (PETAL)\Team-Ordner „PETAL“\Audio\Bach_Goldberg_Variationen\Goldberg - Hill 2014\_data\GV_Hill2014_Aria1.txt" decimal="," thousands=" " comma="1">
      <textFields count="3">
        <textField type="skip"/>
        <textField type="text"/>
        <textField type="skip"/>
      </textFields>
    </textPr>
  </connection>
  <connection id="818" xr16:uid="{00000000-0015-0000-FFFF-FFFF88030000}" name="GV_Hill2014_Aria2" type="6" refreshedVersion="4" background="1" saveData="1">
    <textPr codePage="850" sourceFile="C:\Users\p3039\Dropbox (PETAL)\Team-Ordner „PETAL“\Audio\Bach_Goldberg_Variationen\Goldberg - Hill 2014\_data\GV_Hill2014_Aria2.txt" decimal="," thousands=" " comma="1">
      <textFields count="3">
        <textField type="skip"/>
        <textField type="text"/>
        <textField type="skip"/>
      </textFields>
    </textPr>
  </connection>
  <connection id="819" xr16:uid="{00000000-0015-0000-FFFF-FFFF89030000}" name="GV_Hill2014_Var01" type="6" refreshedVersion="4" background="1" saveData="1">
    <textPr codePage="850" sourceFile="C:\Users\p3039\Dropbox (PETAL)\Team-Ordner „PETAL“\Audio\Bach_Goldberg_Variationen\Goldberg - Hill 2014\_data\GV_Hill2014_Var01.txt" decimal="," thousands=" " comma="1">
      <textFields count="3">
        <textField type="skip"/>
        <textField type="text"/>
        <textField type="skip"/>
      </textFields>
    </textPr>
  </connection>
  <connection id="820" xr16:uid="{00000000-0015-0000-FFFF-FFFF8A030000}" name="GV_Hill2014_Var02" type="6" refreshedVersion="4" background="1" saveData="1">
    <textPr codePage="850" sourceFile="C:\Users\p3039\Dropbox (PETAL)\Team-Ordner „PETAL“\Audio\Bach_Goldberg_Variationen\Goldberg - Hill 2014\_data\GV_Hill2014_Var02.txt" decimal="," thousands=" " comma="1">
      <textFields count="3">
        <textField type="skip"/>
        <textField type="text"/>
        <textField type="skip"/>
      </textFields>
    </textPr>
  </connection>
  <connection id="821" xr16:uid="{00000000-0015-0000-FFFF-FFFF8B030000}" name="GV_Hill2014_Var03" type="6" refreshedVersion="4" background="1" saveData="1">
    <textPr codePage="850" sourceFile="C:\Users\p3039\Dropbox (PETAL)\Team-Ordner „PETAL“\Audio\Bach_Goldberg_Variationen\Goldberg - Hill 2014\_data\GV_Hill2014_Var03.txt" decimal="," thousands=" " comma="1">
      <textFields count="3">
        <textField type="skip"/>
        <textField type="text"/>
        <textField type="skip"/>
      </textFields>
    </textPr>
  </connection>
  <connection id="822" xr16:uid="{00000000-0015-0000-FFFF-FFFF8C030000}" name="GV_Hill2014_Var04" type="6" refreshedVersion="4" background="1" saveData="1">
    <textPr codePage="850" sourceFile="C:\Users\p3039\Dropbox (PETAL)\Team-Ordner „PETAL“\Audio\Bach_Goldberg_Variationen\Goldberg - Hill 2014\_data\GV_Hill2014_Var04.txt" decimal="," thousands=" " comma="1">
      <textFields count="3">
        <textField type="skip"/>
        <textField type="text"/>
        <textField type="skip"/>
      </textFields>
    </textPr>
  </connection>
  <connection id="823" xr16:uid="{00000000-0015-0000-FFFF-FFFF8D030000}" name="GV_Hill2014_Var05" type="6" refreshedVersion="4" background="1" saveData="1">
    <textPr codePage="850" sourceFile="C:\Users\p3039\Dropbox (PETAL)\Team-Ordner „PETAL“\Audio\Bach_Goldberg_Variationen\Goldberg - Hill 2014\_data\GV_Hill2014_Var05.txt" decimal="," thousands=" " comma="1">
      <textFields count="3">
        <textField type="skip"/>
        <textField type="text"/>
        <textField type="skip"/>
      </textFields>
    </textPr>
  </connection>
  <connection id="824" xr16:uid="{00000000-0015-0000-FFFF-FFFF8E030000}" name="GV_Hill2014_Var06" type="6" refreshedVersion="4" background="1" saveData="1">
    <textPr codePage="850" sourceFile="C:\Users\p3039\Dropbox (PETAL)\Team-Ordner „PETAL“\Audio\Bach_Goldberg_Variationen\Goldberg - Hill 2014\_data\GV_Hill2014_Var06.txt" decimal="," thousands=" " comma="1">
      <textFields count="3">
        <textField type="skip"/>
        <textField type="text"/>
        <textField type="skip"/>
      </textFields>
    </textPr>
  </connection>
  <connection id="825" xr16:uid="{00000000-0015-0000-FFFF-FFFF8F030000}" name="GV_Hill2014_Var07" type="6" refreshedVersion="4" background="1" saveData="1">
    <textPr codePage="850" sourceFile="C:\Users\p3039\Dropbox (PETAL)\Team-Ordner „PETAL“\Audio\Bach_Goldberg_Variationen\Goldberg - Hill 2014\_data\GV_Hill2014_Var07.txt" decimal="," thousands=" " comma="1">
      <textFields count="3">
        <textField type="skip"/>
        <textField type="text"/>
        <textField type="skip"/>
      </textFields>
    </textPr>
  </connection>
  <connection id="826" xr16:uid="{00000000-0015-0000-FFFF-FFFF90030000}" name="GV_Hill2014_Var08" type="6" refreshedVersion="4" background="1" saveData="1">
    <textPr codePage="850" sourceFile="C:\Users\p3039\Dropbox (PETAL)\Team-Ordner „PETAL“\Audio\Bach_Goldberg_Variationen\Goldberg - Hill 2014\_data\GV_Hill2014_Var08.txt" decimal="," thousands=" " comma="1">
      <textFields count="3">
        <textField type="skip"/>
        <textField type="text"/>
        <textField type="skip"/>
      </textFields>
    </textPr>
  </connection>
  <connection id="827" xr16:uid="{00000000-0015-0000-FFFF-FFFF91030000}" name="GV_Hill2014_Var09" type="6" refreshedVersion="4" background="1" saveData="1">
    <textPr codePage="850" sourceFile="C:\Users\p3039\Dropbox (PETAL)\Team-Ordner „PETAL“\Audio\Bach_Goldberg_Variationen\Goldberg - Hill 2014\_data\GV_Hill2014_Var09.txt" decimal="," thousands=" " comma="1">
      <textFields count="3">
        <textField type="skip"/>
        <textField type="text"/>
        <textField type="skip"/>
      </textFields>
    </textPr>
  </connection>
  <connection id="828" xr16:uid="{00000000-0015-0000-FFFF-FFFF92030000}" name="GV_Hill2014_Var10" type="6" refreshedVersion="4" background="1" saveData="1">
    <textPr codePage="850" sourceFile="C:\Users\p3039\Dropbox (PETAL)\Team-Ordner „PETAL“\Audio\Bach_Goldberg_Variationen\Goldberg - Hill 2014\_data\GV_Hill2014_Var10.txt" decimal="," thousands=" " comma="1">
      <textFields count="3">
        <textField type="skip"/>
        <textField type="text"/>
        <textField type="skip"/>
      </textFields>
    </textPr>
  </connection>
  <connection id="829" xr16:uid="{00000000-0015-0000-FFFF-FFFF93030000}" name="GV_Hill2014_Var11" type="6" refreshedVersion="4" background="1" saveData="1">
    <textPr codePage="850" sourceFile="C:\Users\p3039\Dropbox (PETAL)\Team-Ordner „PETAL“\Audio\Bach_Goldberg_Variationen\Goldberg - Hill 2014\_data\GV_Hill2014_Var11.txt" decimal="," thousands=" " comma="1">
      <textFields count="3">
        <textField type="skip"/>
        <textField type="text"/>
        <textField type="skip"/>
      </textFields>
    </textPr>
  </connection>
  <connection id="830" xr16:uid="{00000000-0015-0000-FFFF-FFFF94030000}" name="GV_Hill2014_Var12" type="6" refreshedVersion="4" background="1" saveData="1">
    <textPr codePage="850" sourceFile="C:\Users\p3039\Dropbox (PETAL)\Team-Ordner „PETAL“\Audio\Bach_Goldberg_Variationen\Goldberg - Hill 2014\_data\GV_Hill2014_Var12.txt" decimal="," thousands=" " comma="1">
      <textFields count="3">
        <textField type="skip"/>
        <textField type="text"/>
        <textField type="skip"/>
      </textFields>
    </textPr>
  </connection>
  <connection id="831" xr16:uid="{00000000-0015-0000-FFFF-FFFF95030000}" name="GV_Hill2014_Var13" type="6" refreshedVersion="4" background="1" saveData="1">
    <textPr codePage="850" sourceFile="C:\Users\p3039\Dropbox (PETAL)\Team-Ordner „PETAL“\Audio\Bach_Goldberg_Variationen\Goldberg - Hill 2014\_data\GV_Hill2014_Var13.txt" decimal="," thousands=" " comma="1">
      <textFields count="3">
        <textField type="skip"/>
        <textField type="text"/>
        <textField type="skip"/>
      </textFields>
    </textPr>
  </connection>
  <connection id="832" xr16:uid="{00000000-0015-0000-FFFF-FFFF96030000}" name="GV_Hill2014_Var14" type="6" refreshedVersion="4" background="1" saveData="1">
    <textPr codePage="850" sourceFile="C:\Users\p3039\Dropbox (PETAL)\Team-Ordner „PETAL“\Audio\Bach_Goldberg_Variationen\Goldberg - Hill 2014\_data\GV_Hill2014_Var14.txt" decimal="," thousands=" " comma="1">
      <textFields count="3">
        <textField type="skip"/>
        <textField type="text"/>
        <textField type="skip"/>
      </textFields>
    </textPr>
  </connection>
  <connection id="833" xr16:uid="{00000000-0015-0000-FFFF-FFFF97030000}" name="GV_Hill2014_Var15" type="6" refreshedVersion="4" background="1" saveData="1">
    <textPr codePage="850" sourceFile="C:\Users\p3039\Dropbox (PETAL)\Team-Ordner „PETAL“\Audio\Bach_Goldberg_Variationen\Goldberg - Hill 2014\_data\GV_Hill2014_Var15.txt" decimal="," thousands=" " comma="1">
      <textFields count="3">
        <textField type="skip"/>
        <textField type="text"/>
        <textField type="skip"/>
      </textFields>
    </textPr>
  </connection>
  <connection id="834" xr16:uid="{00000000-0015-0000-FFFF-FFFF98030000}" name="GV_Hill2014_Var16" type="6" refreshedVersion="4" background="1" saveData="1">
    <textPr codePage="850" sourceFile="C:\Users\p3039\Dropbox (PETAL)\Team-Ordner „PETAL“\Audio\Bach_Goldberg_Variationen\Goldberg - Hill 2014\_data\GV_Hill2014_Var16.txt" decimal="," thousands=" " comma="1">
      <textFields count="3">
        <textField type="skip"/>
        <textField type="text"/>
        <textField type="skip"/>
      </textFields>
    </textPr>
  </connection>
  <connection id="835" xr16:uid="{00000000-0015-0000-FFFF-FFFF99030000}" name="GV_Hill2014_Var17" type="6" refreshedVersion="4" background="1" saveData="1">
    <textPr codePage="850" sourceFile="C:\Users\p3039\Dropbox (PETAL)\Team-Ordner „PETAL“\Audio\Bach_Goldberg_Variationen\Goldberg - Hill 2014\_data\GV_Hill2014_Var17.txt" decimal="," thousands=" " comma="1">
      <textFields count="3">
        <textField type="skip"/>
        <textField type="text"/>
        <textField type="skip"/>
      </textFields>
    </textPr>
  </connection>
  <connection id="836" xr16:uid="{00000000-0015-0000-FFFF-FFFF9A030000}" name="GV_Hill2014_Var18" type="6" refreshedVersion="4" background="1" saveData="1">
    <textPr codePage="850" sourceFile="C:\Users\p3039\Dropbox (PETAL)\Team-Ordner „PETAL“\Audio\Bach_Goldberg_Variationen\Goldberg - Hill 2014\_data\GV_Hill2014_Var18.txt" decimal="," thousands=" " comma="1">
      <textFields count="3">
        <textField type="skip"/>
        <textField type="text"/>
        <textField type="skip"/>
      </textFields>
    </textPr>
  </connection>
  <connection id="837" xr16:uid="{00000000-0015-0000-FFFF-FFFF9B030000}" name="GV_Hill2014_Var19" type="6" refreshedVersion="4" background="1" saveData="1">
    <textPr codePage="850" sourceFile="C:\Users\p3039\Dropbox (PETAL)\Team-Ordner „PETAL“\Audio\Bach_Goldberg_Variationen\Goldberg - Hill 2014\_data\GV_Hill2014_Var19.txt" decimal="," thousands=" " comma="1">
      <textFields count="3">
        <textField type="skip"/>
        <textField type="text"/>
        <textField type="skip"/>
      </textFields>
    </textPr>
  </connection>
  <connection id="838" xr16:uid="{00000000-0015-0000-FFFF-FFFF9C030000}" name="GV_Hill2014_Var20" type="6" refreshedVersion="4" background="1" saveData="1">
    <textPr codePage="850" sourceFile="C:\Users\p3039\Dropbox (PETAL)\Team-Ordner „PETAL“\Audio\Bach_Goldberg_Variationen\Goldberg - Hill 2014\_data\GV_Hill2014_Var20.txt" decimal="," thousands=" " comma="1">
      <textFields count="3">
        <textField type="skip"/>
        <textField type="text"/>
        <textField type="skip"/>
      </textFields>
    </textPr>
  </connection>
  <connection id="839" xr16:uid="{00000000-0015-0000-FFFF-FFFF9D030000}" name="GV_Hill2014_Var21" type="6" refreshedVersion="4" background="1" saveData="1">
    <textPr codePage="850" sourceFile="C:\Users\p3039\Dropbox (PETAL)\Team-Ordner „PETAL“\Audio\Bach_Goldberg_Variationen\Goldberg - Hill 2014\_data\GV_Hill2014_Var21.txt" decimal="," thousands=" " comma="1">
      <textFields count="3">
        <textField type="skip"/>
        <textField type="text"/>
        <textField type="skip"/>
      </textFields>
    </textPr>
  </connection>
  <connection id="840" xr16:uid="{00000000-0015-0000-FFFF-FFFF9E030000}" name="GV_Hill2014_Var22" type="6" refreshedVersion="4" background="1" saveData="1">
    <textPr codePage="850" sourceFile="C:\Users\p3039\Dropbox (PETAL)\Team-Ordner „PETAL“\Audio\Bach_Goldberg_Variationen\Goldberg - Hill 2014\_data\GV_Hill2014_Var22.txt" decimal="," thousands=" " comma="1">
      <textFields count="3">
        <textField type="skip"/>
        <textField type="text"/>
        <textField type="skip"/>
      </textFields>
    </textPr>
  </connection>
  <connection id="841" xr16:uid="{00000000-0015-0000-FFFF-FFFF9F030000}" name="GV_Hill2014_Var23" type="6" refreshedVersion="4" background="1" saveData="1">
    <textPr codePage="850" sourceFile="C:\Users\p3039\Dropbox (PETAL)\Team-Ordner „PETAL“\Audio\Bach_Goldberg_Variationen\Goldberg - Hill 2014\_data\GV_Hill2014_Var23.txt" decimal="," thousands=" " comma="1">
      <textFields count="3">
        <textField type="skip"/>
        <textField type="text"/>
        <textField type="skip"/>
      </textFields>
    </textPr>
  </connection>
  <connection id="842" xr16:uid="{00000000-0015-0000-FFFF-FFFFA0030000}" name="GV_Hill2014_Var24" type="6" refreshedVersion="4" background="1" saveData="1">
    <textPr codePage="850" sourceFile="C:\Users\p3039\Dropbox (PETAL)\Team-Ordner „PETAL“\Audio\Bach_Goldberg_Variationen\Goldberg - Hill 2014\_data\GV_Hill2014_Var24.txt" decimal="," thousands=" " comma="1">
      <textFields count="3">
        <textField type="skip"/>
        <textField type="text"/>
        <textField type="skip"/>
      </textFields>
    </textPr>
  </connection>
  <connection id="843" xr16:uid="{00000000-0015-0000-FFFF-FFFFA1030000}" name="GV_Hill2014_Var25" type="6" refreshedVersion="4" background="1" saveData="1">
    <textPr codePage="850" sourceFile="C:\Users\p3039\Dropbox (PETAL)\Team-Ordner „PETAL“\Audio\Bach_Goldberg_Variationen\Goldberg - Hill 2014\_data\GV_Hill2014_Var25.txt" decimal="," thousands=" " comma="1">
      <textFields count="3">
        <textField type="skip"/>
        <textField type="text"/>
        <textField type="skip"/>
      </textFields>
    </textPr>
  </connection>
  <connection id="844" xr16:uid="{00000000-0015-0000-FFFF-FFFFA2030000}" name="GV_Hill2014_Var26" type="6" refreshedVersion="4" background="1" saveData="1">
    <textPr codePage="850" sourceFile="C:\Users\p3039\Dropbox (PETAL)\Team-Ordner „PETAL“\Audio\Bach_Goldberg_Variationen\Goldberg - Hill 2014\_data\GV_Hill2014_Var26.txt" decimal="," thousands=" " comma="1">
      <textFields count="3">
        <textField type="skip"/>
        <textField type="text"/>
        <textField type="skip"/>
      </textFields>
    </textPr>
  </connection>
  <connection id="845" xr16:uid="{00000000-0015-0000-FFFF-FFFFA3030000}" name="GV_Hill2014_Var27" type="6" refreshedVersion="4" background="1" saveData="1">
    <textPr codePage="850" sourceFile="C:\Users\p3039\Dropbox (PETAL)\Team-Ordner „PETAL“\Audio\Bach_Goldberg_Variationen\Goldberg - Hill 2014\_data\GV_Hill2014_Var27.txt" decimal="," thousands=" " comma="1">
      <textFields count="3">
        <textField type="skip"/>
        <textField type="text"/>
        <textField type="skip"/>
      </textFields>
    </textPr>
  </connection>
  <connection id="846" xr16:uid="{00000000-0015-0000-FFFF-FFFFA4030000}" name="GV_Hill2014_Var28" type="6" refreshedVersion="4" background="1" saveData="1">
    <textPr codePage="850" sourceFile="C:\Users\p3039\Dropbox (PETAL)\Team-Ordner „PETAL“\Audio\Bach_Goldberg_Variationen\Goldberg - Hill 2014\_data\GV_Hill2014_Var28.txt" decimal="," thousands=" " comma="1">
      <textFields count="3">
        <textField type="skip"/>
        <textField type="text"/>
        <textField type="skip"/>
      </textFields>
    </textPr>
  </connection>
  <connection id="847" xr16:uid="{00000000-0015-0000-FFFF-FFFFA5030000}" name="GV_Hill2014_Var29" type="6" refreshedVersion="4" background="1" saveData="1">
    <textPr codePage="850" sourceFile="C:\Users\p3039\Dropbox (PETAL)\Team-Ordner „PETAL“\Audio\Bach_Goldberg_Variationen\Goldberg - Hill 2014\_data\GV_Hill2014_Var29.txt" decimal="," thousands=" " comma="1">
      <textFields count="3">
        <textField type="skip"/>
        <textField type="text"/>
        <textField type="skip"/>
      </textFields>
    </textPr>
  </connection>
  <connection id="848" xr16:uid="{00000000-0015-0000-FFFF-FFFFA6030000}" name="GV_Hill2014_Var30" type="6" refreshedVersion="4" background="1" saveData="1">
    <textPr codePage="850" sourceFile="C:\Users\p3039\Dropbox (PETAL)\Team-Ordner „PETAL“\Audio\Bach_Goldberg_Variationen\Goldberg - Hill 2014\_data\GV_Hill2014_Var30.txt" decimal="," thousands=" " comma="1">
      <textFields count="3">
        <textField type="skip"/>
        <textField type="text"/>
        <textField type="skip"/>
      </textFields>
    </textPr>
  </connection>
  <connection id="849" xr16:uid="{00000000-0015-0000-FFFF-FFFFA7030000}" name="GV_Ishizaka2012_Aria1" type="6" refreshedVersion="4" background="1" saveData="1">
    <textPr codePage="850" sourceFile="C:\Users\p3039\Dropbox (PETAL)\Team-Ordner „PETAL“\Audio\Bach_Goldberg_Variationen\Goldberg - Ishizaka 2012 (Open Goldberg Variations)\_data\GV_Ishizaka2012_Aria1.txt" decimal="," thousands=" " comma="1">
      <textFields count="3">
        <textField type="skip"/>
        <textField type="text"/>
        <textField type="skip"/>
      </textFields>
    </textPr>
  </connection>
  <connection id="850" xr16:uid="{00000000-0015-0000-FFFF-FFFFA8030000}" name="GV_Ishizaka2012_Aria2" type="6" refreshedVersion="4" background="1" saveData="1">
    <textPr codePage="850" sourceFile="C:\Users\p3039\Dropbox (PETAL)\Team-Ordner „PETAL“\Audio\Bach_Goldberg_Variationen\Goldberg - Ishizaka 2012 (Open Goldberg Variations)\_data\GV_Ishizaka2012_Aria2.txt" decimal="," thousands=" " comma="1">
      <textFields count="3">
        <textField type="skip"/>
        <textField type="text"/>
        <textField type="skip"/>
      </textFields>
    </textPr>
  </connection>
  <connection id="851" xr16:uid="{00000000-0015-0000-FFFF-FFFFA9030000}" name="GV_Ishizaka2012_Var01" type="6" refreshedVersion="4" background="1" saveData="1">
    <textPr codePage="850" sourceFile="C:\Users\p3039\Dropbox (PETAL)\Team-Ordner „PETAL“\Audio\Bach_Goldberg_Variationen\Goldberg - Ishizaka 2012 (Open Goldberg Variations)\_data\GV_Ishizaka2012_Var01.txt" decimal="," thousands=" " comma="1">
      <textFields count="3">
        <textField type="skip"/>
        <textField type="text"/>
        <textField type="skip"/>
      </textFields>
    </textPr>
  </connection>
  <connection id="852" xr16:uid="{00000000-0015-0000-FFFF-FFFFAA030000}" name="GV_Ishizaka2012_Var02" type="6" refreshedVersion="4" background="1" saveData="1">
    <textPr codePage="850" sourceFile="C:\Users\p3039\Dropbox (PETAL)\Team-Ordner „PETAL“\Audio\Bach_Goldberg_Variationen\Goldberg - Ishizaka 2012 (Open Goldberg Variations)\_data\GV_Ishizaka2012_Var02.txt" decimal="," thousands=" " comma="1">
      <textFields count="3">
        <textField type="skip"/>
        <textField type="text"/>
        <textField type="skip"/>
      </textFields>
    </textPr>
  </connection>
  <connection id="853" xr16:uid="{00000000-0015-0000-FFFF-FFFFAB030000}" name="GV_Ishizaka2012_Var03" type="6" refreshedVersion="4" background="1" saveData="1">
    <textPr codePage="850" sourceFile="C:\Users\p3039\Dropbox (PETAL)\Team-Ordner „PETAL“\Audio\Bach_Goldberg_Variationen\Goldberg - Ishizaka 2012 (Open Goldberg Variations)\_data\GV_Ishizaka2012_Var03.txt" decimal="," thousands=" " comma="1">
      <textFields count="3">
        <textField type="skip"/>
        <textField type="text"/>
        <textField type="skip"/>
      </textFields>
    </textPr>
  </connection>
  <connection id="854" xr16:uid="{00000000-0015-0000-FFFF-FFFFAC030000}" name="GV_Ishizaka2012_Var04" type="6" refreshedVersion="4" background="1" saveData="1">
    <textPr codePage="850" sourceFile="C:\Users\p3039\Dropbox (PETAL)\Team-Ordner „PETAL“\Audio\Bach_Goldberg_Variationen\Goldberg - Ishizaka 2012 (Open Goldberg Variations)\_data\GV_Ishizaka2012_Var04.txt" decimal="," thousands=" " comma="1">
      <textFields count="3">
        <textField type="skip"/>
        <textField type="text"/>
        <textField type="skip"/>
      </textFields>
    </textPr>
  </connection>
  <connection id="855" xr16:uid="{00000000-0015-0000-FFFF-FFFFAD030000}" name="GV_Ishizaka2012_Var05" type="6" refreshedVersion="4" background="1" saveData="1">
    <textPr codePage="850" sourceFile="C:\Users\p3039\Dropbox (PETAL)\Team-Ordner „PETAL“\Audio\Bach_Goldberg_Variationen\Goldberg - Ishizaka 2012 (Open Goldberg Variations)\_data\GV_Ishizaka2012_Var05.txt" decimal="," thousands=" " comma="1">
      <textFields count="3">
        <textField type="skip"/>
        <textField type="text"/>
        <textField type="skip"/>
      </textFields>
    </textPr>
  </connection>
  <connection id="856" xr16:uid="{00000000-0015-0000-FFFF-FFFFAE030000}" name="GV_Ishizaka2012_Var06" type="6" refreshedVersion="4" background="1" saveData="1">
    <textPr codePage="850" sourceFile="C:\Users\p3039\Dropbox (PETAL)\Team-Ordner „PETAL“\Audio\Bach_Goldberg_Variationen\Goldberg - Ishizaka 2012 (Open Goldberg Variations)\_data\GV_Ishizaka2012_Var06.txt" decimal="," thousands=" " comma="1">
      <textFields count="3">
        <textField type="skip"/>
        <textField type="text"/>
        <textField type="skip"/>
      </textFields>
    </textPr>
  </connection>
  <connection id="857" xr16:uid="{00000000-0015-0000-FFFF-FFFFAF030000}" name="GV_Ishizaka2012_Var07" type="6" refreshedVersion="4" background="1" saveData="1">
    <textPr codePage="850" sourceFile="C:\Users\p3039\Dropbox (PETAL)\Team-Ordner „PETAL“\Audio\Bach_Goldberg_Variationen\Goldberg - Ishizaka 2012 (Open Goldberg Variations)\_data\GV_Ishizaka2012_Var07.txt" decimal="," thousands=" " comma="1">
      <textFields count="3">
        <textField type="skip"/>
        <textField type="text"/>
        <textField type="skip"/>
      </textFields>
    </textPr>
  </connection>
  <connection id="858" xr16:uid="{00000000-0015-0000-FFFF-FFFFB0030000}" name="GV_Ishizaka2012_Var08" type="6" refreshedVersion="4" background="1" saveData="1">
    <textPr codePage="850" sourceFile="C:\Users\p3039\Dropbox (PETAL)\Team-Ordner „PETAL“\Audio\Bach_Goldberg_Variationen\Goldberg - Ishizaka 2012 (Open Goldberg Variations)\_data\GV_Ishizaka2012_Var08.txt" decimal="," thousands=" " comma="1">
      <textFields count="3">
        <textField type="skip"/>
        <textField type="text"/>
        <textField type="skip"/>
      </textFields>
    </textPr>
  </connection>
  <connection id="859" xr16:uid="{00000000-0015-0000-FFFF-FFFFB1030000}" name="GV_Ishizaka2012_Var09" type="6" refreshedVersion="4" background="1" saveData="1">
    <textPr codePage="850" sourceFile="C:\Users\p3039\Dropbox (PETAL)\Team-Ordner „PETAL“\Audio\Bach_Goldberg_Variationen\Goldberg - Ishizaka 2012 (Open Goldberg Variations)\_data\GV_Ishizaka2012_Var09.txt" decimal="," thousands=" " comma="1">
      <textFields count="3">
        <textField type="skip"/>
        <textField type="text"/>
        <textField type="skip"/>
      </textFields>
    </textPr>
  </connection>
  <connection id="860" xr16:uid="{00000000-0015-0000-FFFF-FFFFB2030000}" name="GV_Ishizaka2012_Var10" type="6" refreshedVersion="4" background="1" saveData="1">
    <textPr codePage="850" sourceFile="C:\Users\p3039\Dropbox (PETAL)\Team-Ordner „PETAL“\Audio\Bach_Goldberg_Variationen\Goldberg - Ishizaka 2012 (Open Goldberg Variations)\_data\GV_Ishizaka2012_Var10.txt" decimal="," thousands=" " comma="1">
      <textFields count="3">
        <textField type="skip"/>
        <textField type="text"/>
        <textField type="skip"/>
      </textFields>
    </textPr>
  </connection>
  <connection id="861" xr16:uid="{00000000-0015-0000-FFFF-FFFFB3030000}" name="GV_Ishizaka2012_Var11" type="6" refreshedVersion="4" background="1" saveData="1">
    <textPr codePage="850" sourceFile="C:\Users\p3039\Dropbox (PETAL)\Team-Ordner „PETAL“\Audio\Bach_Goldberg_Variationen\Goldberg - Ishizaka 2012 (Open Goldberg Variations)\_data\GV_Ishizaka2012_Var11.txt" decimal="," thousands=" " comma="1">
      <textFields count="3">
        <textField type="skip"/>
        <textField type="text"/>
        <textField type="skip"/>
      </textFields>
    </textPr>
  </connection>
  <connection id="862" xr16:uid="{00000000-0015-0000-FFFF-FFFFB4030000}" name="GV_Ishizaka2012_Var12" type="6" refreshedVersion="4" background="1" saveData="1">
    <textPr codePage="850" sourceFile="C:\Users\p3039\Dropbox (PETAL)\Team-Ordner „PETAL“\Audio\Bach_Goldberg_Variationen\Goldberg - Ishizaka 2012 (Open Goldberg Variations)\_data\GV_Ishizaka2012_Var12.txt" decimal="," thousands=" " comma="1">
      <textFields count="3">
        <textField type="skip"/>
        <textField type="text"/>
        <textField type="skip"/>
      </textFields>
    </textPr>
  </connection>
  <connection id="863" xr16:uid="{00000000-0015-0000-FFFF-FFFFB5030000}" name="GV_Ishizaka2012_Var13" type="6" refreshedVersion="4" background="1" saveData="1">
    <textPr codePage="850" sourceFile="C:\Users\p3039\Dropbox (PETAL)\Team-Ordner „PETAL“\Audio\Bach_Goldberg_Variationen\Goldberg - Ishizaka 2012 (Open Goldberg Variations)\_data\GV_Ishizaka2012_Var13.txt" decimal="," thousands=" " comma="1">
      <textFields count="3">
        <textField type="skip"/>
        <textField type="text"/>
        <textField type="skip"/>
      </textFields>
    </textPr>
  </connection>
  <connection id="864" xr16:uid="{00000000-0015-0000-FFFF-FFFFB6030000}" name="GV_Ishizaka2012_Var14" type="6" refreshedVersion="4" background="1" saveData="1">
    <textPr codePage="850" sourceFile="C:\Users\p3039\Dropbox (PETAL)\Team-Ordner „PETAL“\Audio\Bach_Goldberg_Variationen\Goldberg - Ishizaka 2012 (Open Goldberg Variations)\_data\GV_Ishizaka2012_Var14.txt" decimal="," thousands=" " comma="1">
      <textFields count="3">
        <textField type="skip"/>
        <textField type="text"/>
        <textField type="skip"/>
      </textFields>
    </textPr>
  </connection>
  <connection id="865" xr16:uid="{00000000-0015-0000-FFFF-FFFFB7030000}" name="GV_Ishizaka2012_Var15" type="6" refreshedVersion="4" background="1" saveData="1">
    <textPr codePage="850" sourceFile="C:\Users\p3039\Dropbox (PETAL)\Team-Ordner „PETAL“\Audio\Bach_Goldberg_Variationen\Goldberg - Ishizaka 2012 (Open Goldberg Variations)\_data\GV_Ishizaka2012_Var15.txt" decimal="," thousands=" " comma="1">
      <textFields count="3">
        <textField type="skip"/>
        <textField type="text"/>
        <textField type="skip"/>
      </textFields>
    </textPr>
  </connection>
  <connection id="866" xr16:uid="{00000000-0015-0000-FFFF-FFFFB8030000}" name="GV_Ishizaka2012_Var16" type="6" refreshedVersion="4" background="1" saveData="1">
    <textPr codePage="850" sourceFile="C:\Users\p3039\Dropbox (PETAL)\Team-Ordner „PETAL“\Audio\Bach_Goldberg_Variationen\Goldberg - Ishizaka 2012 (Open Goldberg Variations)\_data\GV_Ishizaka2012_Var16.txt" decimal="," thousands=" " comma="1">
      <textFields count="3">
        <textField type="skip"/>
        <textField type="text"/>
        <textField type="skip"/>
      </textFields>
    </textPr>
  </connection>
  <connection id="867" xr16:uid="{00000000-0015-0000-FFFF-FFFFB9030000}" name="GV_Ishizaka2012_Var17" type="6" refreshedVersion="4" background="1" saveData="1">
    <textPr codePage="850" sourceFile="C:\Users\p3039\Dropbox (PETAL)\Team-Ordner „PETAL“\Audio\Bach_Goldberg_Variationen\Goldberg - Ishizaka 2012 (Open Goldberg Variations)\_data\GV_Ishizaka2012_Var17.txt" decimal="," thousands=" " comma="1">
      <textFields count="3">
        <textField type="skip"/>
        <textField type="text"/>
        <textField type="skip"/>
      </textFields>
    </textPr>
  </connection>
  <connection id="868" xr16:uid="{00000000-0015-0000-FFFF-FFFFBA030000}" name="GV_Ishizaka2012_Var18" type="6" refreshedVersion="4" background="1" saveData="1">
    <textPr codePage="850" sourceFile="C:\Users\p3039\Dropbox (PETAL)\Team-Ordner „PETAL“\Audio\Bach_Goldberg_Variationen\Goldberg - Ishizaka 2012 (Open Goldberg Variations)\_data\GV_Ishizaka2012_Var18.txt" decimal="," thousands=" " comma="1">
      <textFields count="3">
        <textField type="skip"/>
        <textField type="text"/>
        <textField type="skip"/>
      </textFields>
    </textPr>
  </connection>
  <connection id="869" xr16:uid="{00000000-0015-0000-FFFF-FFFFBB030000}" name="GV_Ishizaka2012_Var19" type="6" refreshedVersion="4" background="1" saveData="1">
    <textPr codePage="850" sourceFile="C:\Users\p3039\Dropbox (PETAL)\Team-Ordner „PETAL“\Audio\Bach_Goldberg_Variationen\Goldberg - Ishizaka 2012 (Open Goldberg Variations)\_data\GV_Ishizaka2012_Var19.txt" decimal="," thousands=" " comma="1">
      <textFields count="3">
        <textField type="skip"/>
        <textField type="text"/>
        <textField type="skip"/>
      </textFields>
    </textPr>
  </connection>
  <connection id="870" xr16:uid="{00000000-0015-0000-FFFF-FFFFBC030000}" name="GV_Ishizaka2012_Var20" type="6" refreshedVersion="4" background="1" saveData="1">
    <textPr codePage="850" sourceFile="C:\Users\p3039\Dropbox (PETAL)\Team-Ordner „PETAL“\Audio\Bach_Goldberg_Variationen\Goldberg - Ishizaka 2012 (Open Goldberg Variations)\_data\GV_Ishizaka2012_Var20.txt" decimal="," thousands=" " comma="1">
      <textFields count="3">
        <textField type="skip"/>
        <textField type="text"/>
        <textField type="skip"/>
      </textFields>
    </textPr>
  </connection>
  <connection id="871" xr16:uid="{00000000-0015-0000-FFFF-FFFFBD030000}" name="GV_Ishizaka2012_Var21" type="6" refreshedVersion="4" background="1" saveData="1">
    <textPr codePage="850" sourceFile="C:\Users\p3039\Dropbox (PETAL)\Team-Ordner „PETAL“\Audio\Bach_Goldberg_Variationen\Goldberg - Ishizaka 2012 (Open Goldberg Variations)\_data\GV_Ishizaka2012_Var21.txt" decimal="," thousands=" " comma="1">
      <textFields count="3">
        <textField type="skip"/>
        <textField type="text"/>
        <textField type="skip"/>
      </textFields>
    </textPr>
  </connection>
  <connection id="872" xr16:uid="{00000000-0015-0000-FFFF-FFFFBE030000}" name="GV_Ishizaka2012_Var22" type="6" refreshedVersion="4" background="1" saveData="1">
    <textPr codePage="850" sourceFile="C:\Users\p3039\Dropbox (PETAL)\Team-Ordner „PETAL“\Audio\Bach_Goldberg_Variationen\Goldberg - Ishizaka 2012 (Open Goldberg Variations)\_data\GV_Ishizaka2012_Var22.txt" decimal="," thousands=" " comma="1">
      <textFields count="3">
        <textField type="skip"/>
        <textField type="text"/>
        <textField type="skip"/>
      </textFields>
    </textPr>
  </connection>
  <connection id="873" xr16:uid="{00000000-0015-0000-FFFF-FFFFBF030000}" name="GV_Ishizaka2012_Var23" type="6" refreshedVersion="4" background="1" saveData="1">
    <textPr codePage="850" sourceFile="C:\Users\p3039\Dropbox (PETAL)\Team-Ordner „PETAL“\Audio\Bach_Goldberg_Variationen\Goldberg - Ishizaka 2012 (Open Goldberg Variations)\_data\GV_Ishizaka2012_Var23.txt" decimal="," thousands=" " comma="1">
      <textFields count="3">
        <textField type="skip"/>
        <textField type="text"/>
        <textField type="skip"/>
      </textFields>
    </textPr>
  </connection>
  <connection id="874" xr16:uid="{00000000-0015-0000-FFFF-FFFFC0030000}" name="GV_Ishizaka2012_Var24" type="6" refreshedVersion="4" background="1" saveData="1">
    <textPr codePage="850" sourceFile="C:\Users\p3039\Dropbox (PETAL)\Team-Ordner „PETAL“\Audio\Bach_Goldberg_Variationen\Goldberg - Ishizaka 2012 (Open Goldberg Variations)\_data\GV_Ishizaka2012_Var24.txt" decimal="," thousands=" " comma="1">
      <textFields count="3">
        <textField type="skip"/>
        <textField type="text"/>
        <textField type="skip"/>
      </textFields>
    </textPr>
  </connection>
  <connection id="875" xr16:uid="{00000000-0015-0000-FFFF-FFFFC1030000}" name="GV_Ishizaka2012_Var25" type="6" refreshedVersion="4" background="1" saveData="1">
    <textPr codePage="850" sourceFile="C:\Users\p3039\Dropbox (PETAL)\Team-Ordner „PETAL“\Audio\Bach_Goldberg_Variationen\Goldberg - Ishizaka 2012 (Open Goldberg Variations)\_data\GV_Ishizaka2012_Var25.txt" decimal="," thousands=" " comma="1">
      <textFields count="3">
        <textField type="skip"/>
        <textField type="text"/>
        <textField type="skip"/>
      </textFields>
    </textPr>
  </connection>
  <connection id="876" xr16:uid="{00000000-0015-0000-FFFF-FFFFC2030000}" name="GV_Ishizaka2012_Var26" type="6" refreshedVersion="4" background="1" saveData="1">
    <textPr codePage="850" sourceFile="C:\Users\p3039\Dropbox (PETAL)\Team-Ordner „PETAL“\Audio\Bach_Goldberg_Variationen\Goldberg - Ishizaka 2012 (Open Goldberg Variations)\_data\GV_Ishizaka2012_Var26.txt" decimal="," thousands=" " comma="1">
      <textFields count="3">
        <textField type="skip"/>
        <textField type="text"/>
        <textField type="skip"/>
      </textFields>
    </textPr>
  </connection>
  <connection id="877" xr16:uid="{00000000-0015-0000-FFFF-FFFFC3030000}" name="GV_Ishizaka2012_Var27" type="6" refreshedVersion="4" background="1" saveData="1">
    <textPr codePage="850" sourceFile="C:\Users\p3039\Dropbox (PETAL)\Team-Ordner „PETAL“\Audio\Bach_Goldberg_Variationen\Goldberg - Ishizaka 2012 (Open Goldberg Variations)\_data\GV_Ishizaka2012_Var27.txt" decimal="," thousands=" " comma="1">
      <textFields count="3">
        <textField type="skip"/>
        <textField type="text"/>
        <textField type="skip"/>
      </textFields>
    </textPr>
  </connection>
  <connection id="878" xr16:uid="{00000000-0015-0000-FFFF-FFFFC4030000}" name="GV_Ishizaka2012_Var28" type="6" refreshedVersion="4" background="1" saveData="1">
    <textPr codePage="850" sourceFile="C:\Users\p3039\Dropbox (PETAL)\Team-Ordner „PETAL“\Audio\Bach_Goldberg_Variationen\Goldberg - Ishizaka 2012 (Open Goldberg Variations)\_data\GV_Ishizaka2012_Var28.txt" decimal="," thousands=" " comma="1">
      <textFields count="3">
        <textField type="skip"/>
        <textField type="text"/>
        <textField type="skip"/>
      </textFields>
    </textPr>
  </connection>
  <connection id="879" xr16:uid="{00000000-0015-0000-FFFF-FFFFC5030000}" name="GV_Ishizaka2012_Var29" type="6" refreshedVersion="4" background="1" saveData="1">
    <textPr codePage="850" sourceFile="C:\Users\p3039\Dropbox (PETAL)\Team-Ordner „PETAL“\Audio\Bach_Goldberg_Variationen\Goldberg - Ishizaka 2012 (Open Goldberg Variations)\_data\GV_Ishizaka2012_Var29.txt" decimal="," thousands=" " comma="1">
      <textFields count="3">
        <textField type="skip"/>
        <textField type="text"/>
        <textField type="skip"/>
      </textFields>
    </textPr>
  </connection>
  <connection id="880" xr16:uid="{00000000-0015-0000-FFFF-FFFFC6030000}" name="GV_Ishizaka2012_Var30" type="6" refreshedVersion="4" background="1" saveData="1">
    <textPr codePage="850" sourceFile="C:\Users\p3039\Dropbox (PETAL)\Team-Ordner „PETAL“\Audio\Bach_Goldberg_Variationen\Goldberg - Ishizaka 2012 (Open Goldberg Variations)\_data\GV_Ishizaka2012_Var30.txt" decimal="," thousands=" " comma="1">
      <textFields count="3">
        <textField type="skip"/>
        <textField type="text"/>
        <textField type="skip"/>
      </textFields>
    </textPr>
  </connection>
  <connection id="881" xr16:uid="{00000000-0015-0000-FFFF-FFFFC7030000}" name="GV_Jarett1989_Aria1" type="6" refreshedVersion="4" background="1" saveData="1">
    <textPr codePage="850" sourceFile="C:\Users\p3039\Dropbox (PETAL)\Team-Ordner „PETAL“\Audio\Bach_Goldberg_Variationen\Goldberg - Jarrett 1989\_data\GV_Jarett1989_Aria1.txt" decimal="," thousands=" " comma="1">
      <textFields count="3">
        <textField type="skip"/>
        <textField type="text"/>
        <textField type="skip"/>
      </textFields>
    </textPr>
  </connection>
  <connection id="882" xr16:uid="{00000000-0015-0000-FFFF-FFFFC8030000}" name="GV_Jarett1989_Aria2" type="6" refreshedVersion="4" background="1" saveData="1">
    <textPr codePage="850" sourceFile="C:\Users\p3039\Dropbox (PETAL)\Team-Ordner „PETAL“\Audio\Bach_Goldberg_Variationen\Goldberg - Jarrett 1989\_data\GV_Jarett1989_Aria2.txt" decimal="," thousands=" " comma="1">
      <textFields count="3">
        <textField type="skip"/>
        <textField type="text"/>
        <textField type="skip"/>
      </textFields>
    </textPr>
  </connection>
  <connection id="883" xr16:uid="{00000000-0015-0000-FFFF-FFFFC9030000}" name="GV_Jarett1989_Var01" type="6" refreshedVersion="4" background="1" saveData="1">
    <textPr codePage="850" sourceFile="C:\Users\p3039\Dropbox (PETAL)\Team-Ordner „PETAL“\Audio\Bach_Goldberg_Variationen\Goldberg - Jarrett 1989\_data\GV_Jarett1989_Var01.txt" decimal="," thousands=" " comma="1">
      <textFields count="3">
        <textField type="skip"/>
        <textField type="text"/>
        <textField type="skip"/>
      </textFields>
    </textPr>
  </connection>
  <connection id="884" xr16:uid="{00000000-0015-0000-FFFF-FFFFCA030000}" name="GV_Jarett1989_Var02" type="6" refreshedVersion="4" background="1" saveData="1">
    <textPr codePage="850" sourceFile="C:\Users\p3039\Dropbox (PETAL)\Team-Ordner „PETAL“\Audio\Bach_Goldberg_Variationen\Goldberg - Jarrett 1989\_data\GV_Jarett1989_Var02.txt" decimal="," thousands=" " comma="1">
      <textFields count="3">
        <textField type="skip"/>
        <textField type="text"/>
        <textField type="skip"/>
      </textFields>
    </textPr>
  </connection>
  <connection id="885" xr16:uid="{00000000-0015-0000-FFFF-FFFFCB030000}" name="GV_Jarett1989_Var03" type="6" refreshedVersion="4" background="1" saveData="1">
    <textPr codePage="850" sourceFile="C:\Users\p3039\Dropbox (PETAL)\Team-Ordner „PETAL“\Audio\Bach_Goldberg_Variationen\Goldberg - Jarrett 1989\_data\GV_Jarett1989_Var03.txt" decimal="," thousands=" " comma="1">
      <textFields count="3">
        <textField type="skip"/>
        <textField type="text"/>
        <textField type="skip"/>
      </textFields>
    </textPr>
  </connection>
  <connection id="886" xr16:uid="{00000000-0015-0000-FFFF-FFFFCC030000}" name="GV_Jarett1989_Var04" type="6" refreshedVersion="4" background="1" saveData="1">
    <textPr codePage="850" sourceFile="C:\Users\p3039\Dropbox (PETAL)\Team-Ordner „PETAL“\Audio\Bach_Goldberg_Variationen\Goldberg - Jarrett 1989\_data\GV_Jarett1989_Var04.txt" decimal="," thousands=" " comma="1">
      <textFields count="3">
        <textField type="skip"/>
        <textField type="text"/>
        <textField type="skip"/>
      </textFields>
    </textPr>
  </connection>
  <connection id="887" xr16:uid="{00000000-0015-0000-FFFF-FFFFCD030000}" name="GV_Jarett1989_Var05" type="6" refreshedVersion="4" background="1" saveData="1">
    <textPr codePage="850" sourceFile="C:\Users\p3039\Dropbox (PETAL)\Team-Ordner „PETAL“\Audio\Bach_Goldberg_Variationen\Goldberg - Jarrett 1989\_data\GV_Jarett1989_Var05.txt" decimal="," thousands=" " comma="1">
      <textFields count="3">
        <textField type="skip"/>
        <textField type="text"/>
        <textField type="skip"/>
      </textFields>
    </textPr>
  </connection>
  <connection id="888" xr16:uid="{00000000-0015-0000-FFFF-FFFFCE030000}" name="GV_Jarett1989_Var06" type="6" refreshedVersion="4" background="1" saveData="1">
    <textPr codePage="850" sourceFile="C:\Users\p3039\Dropbox (PETAL)\Team-Ordner „PETAL“\Audio\Bach_Goldberg_Variationen\Goldberg - Jarrett 1989\_data\GV_Jarett1989_Var06.txt" decimal="," thousands=" " comma="1">
      <textFields count="3">
        <textField type="skip"/>
        <textField type="text"/>
        <textField type="skip"/>
      </textFields>
    </textPr>
  </connection>
  <connection id="889" xr16:uid="{00000000-0015-0000-FFFF-FFFFD0030000}" name="GV_Jarett1989_Var071" type="6" refreshedVersion="4" background="1" saveData="1">
    <textPr codePage="850" sourceFile="C:\Users\p3039\Dropbox (PETAL)\Team-Ordner „PETAL“\Audio\Bach_Goldberg_Variationen\Goldberg - Jarrett 1989\_data\GV_Jarett1989_Var07.txt" decimal="," thousands=" " comma="1">
      <textFields count="3">
        <textField type="skip"/>
        <textField type="text"/>
        <textField type="skip"/>
      </textFields>
    </textPr>
  </connection>
  <connection id="890" xr16:uid="{00000000-0015-0000-FFFF-FFFFD1030000}" name="GV_Jarett1989_Var08" type="6" refreshedVersion="4" background="1" saveData="1">
    <textPr codePage="850" sourceFile="C:\Users\p3039\Dropbox (PETAL)\Team-Ordner „PETAL“\Audio\Bach_Goldberg_Variationen\Goldberg - Jarrett 1989\_data\GV_Jarett1989_Var08.txt" decimal="," thousands=" " comma="1">
      <textFields count="3">
        <textField type="skip"/>
        <textField type="text"/>
        <textField type="skip"/>
      </textFields>
    </textPr>
  </connection>
  <connection id="891" xr16:uid="{00000000-0015-0000-FFFF-FFFFD2030000}" name="GV_Jarett1989_Var09" type="6" refreshedVersion="4" background="1" saveData="1">
    <textPr codePage="850" sourceFile="C:\Users\p3039\Dropbox (PETAL)\Team-Ordner „PETAL“\Audio\Bach_Goldberg_Variationen\Goldberg - Jarrett 1989\_data\GV_Jarett1989_Var09.txt" decimal="," thousands=" " comma="1">
      <textFields count="3">
        <textField type="skip"/>
        <textField type="text"/>
        <textField type="skip"/>
      </textFields>
    </textPr>
  </connection>
  <connection id="892" xr16:uid="{00000000-0015-0000-FFFF-FFFFD3030000}" name="GV_Jarett1989_Var10" type="6" refreshedVersion="4" background="1" saveData="1">
    <textPr codePage="850" sourceFile="C:\Users\p3039\Dropbox (PETAL)\Team-Ordner „PETAL“\Audio\Bach_Goldberg_Variationen\Goldberg - Jarrett 1989\_data\GV_Jarett1989_Var10.txt" decimal="," thousands=" " comma="1">
      <textFields count="3">
        <textField type="skip"/>
        <textField type="text"/>
        <textField type="skip"/>
      </textFields>
    </textPr>
  </connection>
  <connection id="893" xr16:uid="{00000000-0015-0000-FFFF-FFFFD4030000}" name="GV_Jarett1989_Var11" type="6" refreshedVersion="4" background="1" saveData="1">
    <textPr codePage="850" sourceFile="C:\Users\p3039\Dropbox (PETAL)\Team-Ordner „PETAL“\Audio\Bach_Goldberg_Variationen\Goldberg - Jarrett 1989\_data\GV_Jarett1989_Var11.txt" decimal="," thousands=" " comma="1">
      <textFields count="3">
        <textField type="skip"/>
        <textField type="text"/>
        <textField type="skip"/>
      </textFields>
    </textPr>
  </connection>
  <connection id="894" xr16:uid="{00000000-0015-0000-FFFF-FFFFD5030000}" name="GV_Jarett1989_Var12" type="6" refreshedVersion="4" background="1" saveData="1">
    <textPr codePage="850" sourceFile="C:\Users\p3039\Dropbox (PETAL)\Team-Ordner „PETAL“\Audio\Bach_Goldberg_Variationen\Goldberg - Jarrett 1989\_data\GV_Jarett1989_Var12.txt" decimal="," thousands=" " comma="1">
      <textFields count="3">
        <textField type="skip"/>
        <textField type="text"/>
        <textField type="skip"/>
      </textFields>
    </textPr>
  </connection>
  <connection id="895" xr16:uid="{00000000-0015-0000-FFFF-FFFFD6030000}" name="GV_Jarett1989_Var13" type="6" refreshedVersion="4" background="1" saveData="1">
    <textPr codePage="850" sourceFile="C:\Users\p3039\Dropbox (PETAL)\Team-Ordner „PETAL“\Audio\Bach_Goldberg_Variationen\Goldberg - Jarrett 1989\_data\GV_Jarett1989_Var13.txt" decimal="," thousands=" " comma="1">
      <textFields count="3">
        <textField type="skip"/>
        <textField type="text"/>
        <textField type="skip"/>
      </textFields>
    </textPr>
  </connection>
  <connection id="896" xr16:uid="{00000000-0015-0000-FFFF-FFFFD7030000}" name="GV_Jarett1989_Var14" type="6" refreshedVersion="4" background="1" saveData="1">
    <textPr codePage="850" sourceFile="C:\Users\p3039\Dropbox (PETAL)\Team-Ordner „PETAL“\Audio\Bach_Goldberg_Variationen\Goldberg - Jarrett 1989\_data\GV_Jarett1989_Var14.txt" decimal="," thousands=" " comma="1">
      <textFields count="3">
        <textField type="skip"/>
        <textField type="text"/>
        <textField type="skip"/>
      </textFields>
    </textPr>
  </connection>
  <connection id="897" xr16:uid="{00000000-0015-0000-FFFF-FFFFD8030000}" name="GV_Jarett1989_Var15" type="6" refreshedVersion="4" background="1" saveData="1">
    <textPr codePage="850" sourceFile="C:\Users\p3039\Dropbox (PETAL)\Team-Ordner „PETAL“\Audio\Bach_Goldberg_Variationen\Goldberg - Jarrett 1989\_data\GV_Jarett1989_Var15.txt" decimal="," thousands=" " comma="1">
      <textFields count="3">
        <textField type="skip"/>
        <textField type="text"/>
        <textField type="skip"/>
      </textFields>
    </textPr>
  </connection>
  <connection id="898" xr16:uid="{00000000-0015-0000-FFFF-FFFFD9030000}" name="GV_Jarett1989_Var16" type="6" refreshedVersion="4" background="1" saveData="1">
    <textPr codePage="850" sourceFile="C:\Users\p3039\Dropbox (PETAL)\Team-Ordner „PETAL“\Audio\Bach_Goldberg_Variationen\Goldberg - Jarrett 1989\_data\GV_Jarett1989_Var16.txt" decimal="," thousands=" " comma="1">
      <textFields count="3">
        <textField type="skip"/>
        <textField type="text"/>
        <textField type="skip"/>
      </textFields>
    </textPr>
  </connection>
  <connection id="899" xr16:uid="{00000000-0015-0000-FFFF-FFFFDA030000}" name="GV_Jarett1989_Var17" type="6" refreshedVersion="4" background="1" saveData="1">
    <textPr codePage="850" sourceFile="C:\Users\p3039\Dropbox (PETAL)\Team-Ordner „PETAL“\Audio\Bach_Goldberg_Variationen\Goldberg - Jarrett 1989\_data\GV_Jarett1989_Var17.txt" decimal="," thousands=" " comma="1">
      <textFields count="3">
        <textField type="skip"/>
        <textField type="text"/>
        <textField type="skip"/>
      </textFields>
    </textPr>
  </connection>
  <connection id="900" xr16:uid="{00000000-0015-0000-FFFF-FFFFDB030000}" name="GV_Jarett1989_Var18" type="6" refreshedVersion="4" background="1" saveData="1">
    <textPr codePage="850" sourceFile="C:\Users\p3039\Dropbox (PETAL)\Team-Ordner „PETAL“\Audio\Bach_Goldberg_Variationen\Goldberg - Jarrett 1989\_data\GV_Jarett1989_Var18.txt" decimal="," thousands=" " comma="1">
      <textFields count="3">
        <textField type="skip"/>
        <textField type="text"/>
        <textField type="skip"/>
      </textFields>
    </textPr>
  </connection>
  <connection id="901" xr16:uid="{00000000-0015-0000-FFFF-FFFFDC030000}" name="GV_Jarett1989_Var19" type="6" refreshedVersion="4" background="1" saveData="1">
    <textPr codePage="850" sourceFile="C:\Users\p3039\Dropbox (PETAL)\Team-Ordner „PETAL“\Audio\Bach_Goldberg_Variationen\Goldberg - Jarrett 1989\_data\GV_Jarett1989_Var19.txt" decimal="," thousands=" " comma="1">
      <textFields count="3">
        <textField type="skip"/>
        <textField type="text"/>
        <textField type="skip"/>
      </textFields>
    </textPr>
  </connection>
  <connection id="902" xr16:uid="{00000000-0015-0000-FFFF-FFFFDD030000}" name="GV_Jarett1989_Var20" type="6" refreshedVersion="4" background="1" saveData="1">
    <textPr codePage="850" sourceFile="C:\Users\p3039\Dropbox (PETAL)\Team-Ordner „PETAL“\Audio\Bach_Goldberg_Variationen\Goldberg - Jarrett 1989\_data\GV_Jarett1989_Var20.txt" decimal="," thousands=" " comma="1">
      <textFields count="3">
        <textField type="skip"/>
        <textField type="text"/>
        <textField type="skip"/>
      </textFields>
    </textPr>
  </connection>
  <connection id="903" xr16:uid="{00000000-0015-0000-FFFF-FFFFDE030000}" name="GV_Jarett1989_Var21" type="6" refreshedVersion="4" background="1" saveData="1">
    <textPr codePage="850" sourceFile="C:\Users\p3039\Dropbox (PETAL)\Team-Ordner „PETAL“\Audio\Bach_Goldberg_Variationen\Goldberg - Jarrett 1989\_data\GV_Jarett1989_Var21.txt" decimal="," thousands=" " comma="1">
      <textFields count="3">
        <textField type="skip"/>
        <textField type="text"/>
        <textField type="skip"/>
      </textFields>
    </textPr>
  </connection>
  <connection id="904" xr16:uid="{00000000-0015-0000-FFFF-FFFFDF030000}" name="GV_Jarett1989_Var22" type="6" refreshedVersion="4" background="1" saveData="1">
    <textPr codePage="850" sourceFile="C:\Users\p3039\Dropbox (PETAL)\Team-Ordner „PETAL“\Audio\Bach_Goldberg_Variationen\Goldberg - Jarrett 1989\_data\GV_Jarett1989_Var22.txt" decimal="," thousands=" " comma="1">
      <textFields count="3">
        <textField type="skip"/>
        <textField type="text"/>
        <textField type="skip"/>
      </textFields>
    </textPr>
  </connection>
  <connection id="905" xr16:uid="{00000000-0015-0000-FFFF-FFFFE0030000}" name="GV_Jarett1989_Var23" type="6" refreshedVersion="4" background="1" saveData="1">
    <textPr codePage="850" sourceFile="C:\Users\p3039\Dropbox (PETAL)\Team-Ordner „PETAL“\Audio\Bach_Goldberg_Variationen\Goldberg - Jarrett 1989\_data\GV_Jarett1989_Var23.txt" decimal="," thousands=" " comma="1">
      <textFields count="3">
        <textField type="skip"/>
        <textField type="text"/>
        <textField type="skip"/>
      </textFields>
    </textPr>
  </connection>
  <connection id="906" xr16:uid="{00000000-0015-0000-FFFF-FFFFE1030000}" name="GV_Jarett1989_Var24" type="6" refreshedVersion="4" background="1" saveData="1">
    <textPr codePage="850" sourceFile="C:\Users\p3039\Dropbox (PETAL)\Team-Ordner „PETAL“\Audio\Bach_Goldberg_Variationen\Goldberg - Jarrett 1989\_data\GV_Jarett1989_Var24.txt" decimal="," thousands=" " comma="1">
      <textFields count="3">
        <textField type="skip"/>
        <textField type="text"/>
        <textField type="skip"/>
      </textFields>
    </textPr>
  </connection>
  <connection id="907" xr16:uid="{00000000-0015-0000-FFFF-FFFFE2030000}" name="GV_Jarett1989_Var25" type="6" refreshedVersion="4" background="1" saveData="1">
    <textPr codePage="850" sourceFile="C:\Users\p3039\Dropbox (PETAL)\Team-Ordner „PETAL“\Audio\Bach_Goldberg_Variationen\Goldberg - Jarrett 1989\_data\GV_Jarett1989_Var25.txt" decimal="," thousands=" " comma="1">
      <textFields count="3">
        <textField type="skip"/>
        <textField type="text"/>
        <textField type="skip"/>
      </textFields>
    </textPr>
  </connection>
  <connection id="908" xr16:uid="{00000000-0015-0000-FFFF-FFFFE3030000}" name="GV_Jarett1989_Var26" type="6" refreshedVersion="4" background="1" saveData="1">
    <textPr codePage="850" sourceFile="C:\Users\p3039\Dropbox (PETAL)\Team-Ordner „PETAL“\Audio\Bach_Goldberg_Variationen\Goldberg - Jarrett 1989\_data\GV_Jarett1989_Var26.txt" decimal="," thousands=" " comma="1">
      <textFields count="3">
        <textField type="skip"/>
        <textField type="text"/>
        <textField type="skip"/>
      </textFields>
    </textPr>
  </connection>
  <connection id="909" xr16:uid="{00000000-0015-0000-FFFF-FFFFE4030000}" name="GV_Jarett1989_Var27" type="6" refreshedVersion="4" background="1" saveData="1">
    <textPr codePage="850" sourceFile="C:\Users\p3039\Dropbox (PETAL)\Team-Ordner „PETAL“\Audio\Bach_Goldberg_Variationen\Goldberg - Jarrett 1989\_data\GV_Jarett1989_Var27.txt" decimal="," thousands=" " comma="1">
      <textFields count="3">
        <textField type="skip"/>
        <textField type="text"/>
        <textField type="skip"/>
      </textFields>
    </textPr>
  </connection>
  <connection id="910" xr16:uid="{00000000-0015-0000-FFFF-FFFFE5030000}" name="GV_Jarett1989_Var28" type="6" refreshedVersion="4" background="1" saveData="1">
    <textPr codePage="850" sourceFile="C:\Users\p3039\Dropbox (PETAL)\Team-Ordner „PETAL“\Audio\Bach_Goldberg_Variationen\Goldberg - Jarrett 1989\_data\GV_Jarett1989_Var28.txt" decimal="," thousands=" " comma="1">
      <textFields count="3">
        <textField type="skip"/>
        <textField type="text"/>
        <textField type="skip"/>
      </textFields>
    </textPr>
  </connection>
  <connection id="911" xr16:uid="{00000000-0015-0000-FFFF-FFFFE6030000}" name="GV_Jarett1989_Var29" type="6" refreshedVersion="4" background="1" saveData="1">
    <textPr codePage="850" sourceFile="C:\Users\p3039\Dropbox (PETAL)\Team-Ordner „PETAL“\Audio\Bach_Goldberg_Variationen\Goldberg - Jarrett 1989\_data\GV_Jarett1989_Var29.txt" decimal="," thousands=" " comma="1">
      <textFields count="3">
        <textField type="skip"/>
        <textField type="text"/>
        <textField type="skip"/>
      </textFields>
    </textPr>
  </connection>
  <connection id="912" xr16:uid="{00000000-0015-0000-FFFF-FFFFE7030000}" name="GV_Jarett1989_Var30" type="6" refreshedVersion="4" background="1" saveData="1">
    <textPr codePage="850" sourceFile="C:\Users\p3039\Dropbox (PETAL)\Team-Ordner „PETAL“\Audio\Bach_Goldberg_Variationen\Goldberg - Jarrett 1989\_data\GV_Jarett1989_Var30.txt" decimal="," thousands=" " comma="1">
      <textFields count="3">
        <textField type="skip"/>
        <textField type="text"/>
        <textField type="skip"/>
      </textFields>
    </textPr>
  </connection>
  <connection id="913" xr16:uid="{00000000-0015-0000-FFFF-FFFFE8030000}" name="GV_Kempf1969_Aria1" type="6" refreshedVersion="4" background="1" saveData="1">
    <textPr codePage="850" sourceFile="C:\Users\p3039\Dropbox (PETAL)\Team-Ordner „PETAL“\Audio\Bach_Goldberg_Variationen\Goldberg - Kempff 1969\_data\GV_Kempf1969_Aria1.txt" decimal="," thousands=" " comma="1">
      <textFields count="3">
        <textField type="skip"/>
        <textField type="text"/>
        <textField type="skip"/>
      </textFields>
    </textPr>
  </connection>
  <connection id="914" xr16:uid="{00000000-0015-0000-FFFF-FFFFEA030000}" name="GV_Kempf1969_Aria2" type="6" refreshedVersion="4" background="1" saveData="1">
    <textPr codePage="850" sourceFile="C:\Users\p3039\Dropbox (PETAL)\Team-Ordner „PETAL“\Audio\Bach_Goldberg_Variationen\Goldberg - Kempff 1969\_data\GV_Kempf1969_Aria2.txt" decimal="," thousands=" " comma="1">
      <textFields count="3">
        <textField type="skip"/>
        <textField type="text"/>
        <textField type="skip"/>
      </textFields>
    </textPr>
  </connection>
  <connection id="915" xr16:uid="{00000000-0015-0000-FFFF-FFFFEB030000}" name="GV_Kempf1969_Var01" type="6" refreshedVersion="4" background="1" saveData="1">
    <textPr codePage="850" sourceFile="C:\Users\p3039\Dropbox (PETAL)\Team-Ordner „PETAL“\Audio\Bach_Goldberg_Variationen\Goldberg - Kempff 1969\_data\GV_Kempf1969_Var01.txt" decimal="," thousands=" " comma="1">
      <textFields count="3">
        <textField type="skip"/>
        <textField type="text"/>
        <textField type="skip"/>
      </textFields>
    </textPr>
  </connection>
  <connection id="916" xr16:uid="{00000000-0015-0000-FFFF-FFFFED030000}" name="GV_Kempf1969_Var02" type="6" refreshedVersion="4" background="1" saveData="1">
    <textPr codePage="850" sourceFile="C:\Users\p3039\Dropbox (PETAL)\Team-Ordner „PETAL“\Audio\Bach_Goldberg_Variationen\Goldberg - Kempff 1969\_data\GV_Kempf1969_Var02.txt" decimal="," thousands=" " comma="1">
      <textFields count="3">
        <textField type="skip"/>
        <textField type="text"/>
        <textField type="skip"/>
      </textFields>
    </textPr>
  </connection>
  <connection id="917" xr16:uid="{00000000-0015-0000-FFFF-FFFFEE030000}" name="GV_Kempf1969_Var03" type="6" refreshedVersion="4" background="1" saveData="1">
    <textPr codePage="850" sourceFile="C:\Users\p3039\Dropbox (PETAL)\Team-Ordner „PETAL“\Audio\Bach_Goldberg_Variationen\Goldberg - Kempff 1969\_data\GV_Kempf1969_Var03.txt" decimal="," thousands=" " comma="1">
      <textFields count="3">
        <textField type="skip"/>
        <textField type="text"/>
        <textField type="skip"/>
      </textFields>
    </textPr>
  </connection>
  <connection id="918" xr16:uid="{00000000-0015-0000-FFFF-FFFFEF030000}" name="GV_Kempf1969_Var04" type="6" refreshedVersion="4" background="1" saveData="1">
    <textPr codePage="850" sourceFile="C:\Users\p3039\Dropbox (PETAL)\Team-Ordner „PETAL“\Audio\Bach_Goldberg_Variationen\Goldberg - Kempff 1969\_data\GV_Kempf1969_Var04.txt" decimal="," thousands=" " comma="1">
      <textFields count="3">
        <textField type="skip"/>
        <textField type="text"/>
        <textField type="skip"/>
      </textFields>
    </textPr>
  </connection>
  <connection id="919" xr16:uid="{00000000-0015-0000-FFFF-FFFFF0030000}" name="GV_Kempf1969_Var05" type="6" refreshedVersion="4" background="1" saveData="1">
    <textPr codePage="850" sourceFile="C:\Users\p3039\Dropbox (PETAL)\Team-Ordner „PETAL“\Audio\Bach_Goldberg_Variationen\Goldberg - Kempff 1969\_data\GV_Kempf1969_Var05.txt" decimal="," thousands=" " comma="1">
      <textFields count="3">
        <textField type="skip"/>
        <textField type="text"/>
        <textField type="skip"/>
      </textFields>
    </textPr>
  </connection>
  <connection id="920" xr16:uid="{00000000-0015-0000-FFFF-FFFFF1030000}" name="GV_Kempf1969_Var06" type="6" refreshedVersion="4" background="1" saveData="1">
    <textPr codePage="850" sourceFile="C:\Users\p3039\Dropbox (PETAL)\Team-Ordner „PETAL“\Audio\Bach_Goldberg_Variationen\Goldberg - Kempff 1969\_data\GV_Kempf1969_Var06.txt" decimal="," thousands=" " comma="1">
      <textFields count="3">
        <textField type="skip"/>
        <textField type="text"/>
        <textField type="skip"/>
      </textFields>
    </textPr>
  </connection>
  <connection id="921" xr16:uid="{00000000-0015-0000-FFFF-FFFFF2030000}" name="GV_Kempf1969_Var07" type="6" refreshedVersion="4" background="1" saveData="1">
    <textPr codePage="850" sourceFile="C:\Users\p3039\Dropbox (PETAL)\Team-Ordner „PETAL“\Audio\Bach_Goldberg_Variationen\Goldberg - Kempff 1969\_data\GV_Kempf1969_Var07.txt" decimal="," thousands=" " comma="1">
      <textFields count="3">
        <textField type="skip"/>
        <textField type="text"/>
        <textField type="skip"/>
      </textFields>
    </textPr>
  </connection>
  <connection id="922" xr16:uid="{00000000-0015-0000-FFFF-FFFFF3030000}" name="GV_Kempf1969_Var08" type="6" refreshedVersion="4" background="1" saveData="1">
    <textPr codePage="850" sourceFile="C:\Users\p3039\Dropbox (PETAL)\Team-Ordner „PETAL“\Audio\Bach_Goldberg_Variationen\Goldberg - Kempff 1969\_data\GV_Kempf1969_Var08.txt" decimal="," thousands=" " comma="1">
      <textFields count="3">
        <textField type="skip"/>
        <textField type="text"/>
        <textField type="skip"/>
      </textFields>
    </textPr>
  </connection>
  <connection id="923" xr16:uid="{00000000-0015-0000-FFFF-FFFFF4030000}" name="GV_Kempf1969_Var09" type="6" refreshedVersion="4" background="1" saveData="1">
    <textPr codePage="850" sourceFile="C:\Users\p3039\Dropbox (PETAL)\Team-Ordner „PETAL“\Audio\Bach_Goldberg_Variationen\Goldberg - Kempff 1969\_data\GV_Kempf1969_Var09.txt" decimal="," thousands=" " comma="1">
      <textFields count="3">
        <textField type="skip"/>
        <textField type="text"/>
        <textField type="skip"/>
      </textFields>
    </textPr>
  </connection>
  <connection id="924" xr16:uid="{00000000-0015-0000-FFFF-FFFFF5030000}" name="GV_Kempf1969_Var10" type="6" refreshedVersion="4" background="1" saveData="1">
    <textPr codePage="850" sourceFile="C:\Users\p3039\Dropbox (PETAL)\Team-Ordner „PETAL“\Audio\Bach_Goldberg_Variationen\Goldberg - Kempff 1969\_data\GV_Kempf1969_Var10.txt" decimal="," thousands=" " comma="1">
      <textFields count="3">
        <textField type="skip"/>
        <textField type="text"/>
        <textField type="skip"/>
      </textFields>
    </textPr>
  </connection>
  <connection id="925" xr16:uid="{00000000-0015-0000-FFFF-FFFFF6030000}" name="GV_Kempf1969_Var11" type="6" refreshedVersion="4" background="1" saveData="1">
    <textPr codePage="850" sourceFile="C:\Users\p3039\Dropbox (PETAL)\Team-Ordner „PETAL“\Audio\Bach_Goldberg_Variationen\Goldberg - Kempff 1969\_data\GV_Kempf1969_Var11.txt" decimal="," thousands=" " comma="1">
      <textFields count="3">
        <textField type="skip"/>
        <textField type="text"/>
        <textField type="skip"/>
      </textFields>
    </textPr>
  </connection>
  <connection id="926" xr16:uid="{00000000-0015-0000-FFFF-FFFFF7030000}" name="GV_Kempf1969_Var12" type="6" refreshedVersion="4" background="1" saveData="1">
    <textPr codePage="850" sourceFile="C:\Users\p3039\Dropbox (PETAL)\Team-Ordner „PETAL“\Audio\Bach_Goldberg_Variationen\Goldberg - Kempff 1969\_data\GV_Kempf1969_Var12.txt" decimal="," thousands=" " comma="1">
      <textFields count="3">
        <textField type="skip"/>
        <textField type="text"/>
        <textField type="skip"/>
      </textFields>
    </textPr>
  </connection>
  <connection id="927" xr16:uid="{00000000-0015-0000-FFFF-FFFFF8030000}" name="GV_Kempf1969_Var13" type="6" refreshedVersion="4" background="1" saveData="1">
    <textPr codePage="850" sourceFile="C:\Users\p3039\Dropbox (PETAL)\Team-Ordner „PETAL“\Audio\Bach_Goldberg_Variationen\Goldberg - Kempff 1969\_data\GV_Kempf1969_Var13.txt" decimal="," thousands=" " comma="1">
      <textFields count="3">
        <textField type="skip"/>
        <textField type="text"/>
        <textField type="skip"/>
      </textFields>
    </textPr>
  </connection>
  <connection id="928" xr16:uid="{00000000-0015-0000-FFFF-FFFFFA030000}" name="GV_Kempf1969_Var14" type="6" refreshedVersion="4" background="1" saveData="1">
    <textPr codePage="850" sourceFile="C:\Users\p3039\Dropbox (PETAL)\Team-Ordner „PETAL“\Audio\Bach_Goldberg_Variationen\Goldberg - Kempff 1969\_data\GV_Kempf1969_Var14.txt" decimal="," thousands=" " comma="1">
      <textFields count="3">
        <textField type="skip"/>
        <textField type="text"/>
        <textField type="skip"/>
      </textFields>
    </textPr>
  </connection>
  <connection id="929" xr16:uid="{00000000-0015-0000-FFFF-FFFFFC030000}" name="GV_Kempf1969_Var15" type="6" refreshedVersion="4" background="1" saveData="1">
    <textPr codePage="850" sourceFile="C:\Users\p3039\Dropbox (PETAL)\Team-Ordner „PETAL“\Audio\Bach_Goldberg_Variationen\Goldberg - Kempff 1969\_data\GV_Kempf1969_Var15.txt" decimal="," thousands=" " comma="1">
      <textFields count="3">
        <textField type="skip"/>
        <textField type="text"/>
        <textField type="skip"/>
      </textFields>
    </textPr>
  </connection>
  <connection id="930" xr16:uid="{00000000-0015-0000-FFFF-FFFFFE030000}" name="GV_Kempf1969_Var16" type="6" refreshedVersion="4" background="1" saveData="1">
    <textPr codePage="850" sourceFile="C:\Users\p3039\Dropbox (PETAL)\Team-Ordner „PETAL“\Audio\Bach_Goldberg_Variationen\Goldberg - Kempff 1969\_data\GV_Kempf1969_Var16.txt" decimal="," thousands=" " comma="1">
      <textFields count="3">
        <textField type="skip"/>
        <textField type="text"/>
        <textField type="skip"/>
      </textFields>
    </textPr>
  </connection>
  <connection id="931" xr16:uid="{00000000-0015-0000-FFFF-FFFF00040000}" name="GV_Kempf1969_Var17" type="6" refreshedVersion="4" background="1" saveData="1">
    <textPr codePage="850" sourceFile="C:\Users\p3039\Dropbox (PETAL)\Team-Ordner „PETAL“\Audio\Bach_Goldberg_Variationen\Goldberg - Kempff 1969\_data\GV_Kempf1969_Var17.txt" decimal="," thousands=" " comma="1">
      <textFields count="3">
        <textField type="skip"/>
        <textField type="text"/>
        <textField type="skip"/>
      </textFields>
    </textPr>
  </connection>
  <connection id="932" xr16:uid="{00000000-0015-0000-FFFF-FFFF01040000}" name="GV_Kempf1969_Var18" type="6" refreshedVersion="4" background="1" saveData="1">
    <textPr codePage="850" sourceFile="C:\Users\p3039\Dropbox (PETAL)\Team-Ordner „PETAL“\Audio\Bach_Goldberg_Variationen\Goldberg - Kempff 1969\_data\GV_Kempf1969_Var18.txt" decimal="," thousands=" " comma="1">
      <textFields count="3">
        <textField type="skip"/>
        <textField type="text"/>
        <textField type="skip"/>
      </textFields>
    </textPr>
  </connection>
  <connection id="933" xr16:uid="{00000000-0015-0000-FFFF-FFFF02040000}" name="GV_Kempf1969_Var19" type="6" refreshedVersion="4" background="1" saveData="1">
    <textPr codePage="850" sourceFile="C:\Users\p3039\Dropbox (PETAL)\Team-Ordner „PETAL“\Audio\Bach_Goldberg_Variationen\Goldberg - Kempff 1969\_data\GV_Kempf1969_Var19.txt" decimal="," thousands=" " comma="1">
      <textFields count="3">
        <textField type="skip"/>
        <textField type="text"/>
        <textField type="skip"/>
      </textFields>
    </textPr>
  </connection>
  <connection id="934" xr16:uid="{00000000-0015-0000-FFFF-FFFF03040000}" name="GV_Kempf1969_Var20" type="6" refreshedVersion="4" background="1" saveData="1">
    <textPr codePage="850" sourceFile="C:\Users\p3039\Dropbox (PETAL)\Team-Ordner „PETAL“\Audio\Bach_Goldberg_Variationen\Goldberg - Kempff 1969\_data\GV_Kempf1969_Var20.txt" decimal="," thousands=" " comma="1">
      <textFields count="3">
        <textField type="skip"/>
        <textField type="text"/>
        <textField type="skip"/>
      </textFields>
    </textPr>
  </connection>
  <connection id="935" xr16:uid="{00000000-0015-0000-FFFF-FFFF04040000}" name="GV_Kempf1969_Var21" type="6" refreshedVersion="4" background="1" saveData="1">
    <textPr codePage="850" sourceFile="C:\Users\p3039\Dropbox (PETAL)\Team-Ordner „PETAL“\Audio\Bach_Goldberg_Variationen\Goldberg - Kempff 1969\_data\GV_Kempf1969_Var21.txt" decimal="," thousands=" " comma="1">
      <textFields count="3">
        <textField type="skip"/>
        <textField type="text"/>
        <textField type="skip"/>
      </textFields>
    </textPr>
  </connection>
  <connection id="936" xr16:uid="{00000000-0015-0000-FFFF-FFFF05040000}" name="GV_Kempf1969_Var22" type="6" refreshedVersion="4" background="1" saveData="1">
    <textPr codePage="850" sourceFile="C:\Users\p3039\Dropbox (PETAL)\Team-Ordner „PETAL“\Audio\Bach_Goldberg_Variationen\Goldberg - Kempff 1969\_data\GV_Kempf1969_Var22.txt" decimal="," thousands=" " comma="1">
      <textFields count="3">
        <textField type="skip"/>
        <textField type="text"/>
        <textField type="skip"/>
      </textFields>
    </textPr>
  </connection>
  <connection id="937" xr16:uid="{00000000-0015-0000-FFFF-FFFF06040000}" name="GV_Kempf1969_Var23" type="6" refreshedVersion="4" background="1" saveData="1">
    <textPr codePage="850" sourceFile="C:\Users\p3039\Dropbox (PETAL)\Team-Ordner „PETAL“\Audio\Bach_Goldberg_Variationen\Goldberg - Kempff 1969\_data\GV_Kempf1969_Var23.txt" decimal="," thousands=" " comma="1">
      <textFields count="3">
        <textField type="skip"/>
        <textField type="text"/>
        <textField type="skip"/>
      </textFields>
    </textPr>
  </connection>
  <connection id="938" xr16:uid="{00000000-0015-0000-FFFF-FFFF07040000}" name="GV_Kempf1969_Var24" type="6" refreshedVersion="4" background="1" saveData="1">
    <textPr codePage="850" sourceFile="C:\Users\p3039\Dropbox (PETAL)\Team-Ordner „PETAL“\Audio\Bach_Goldberg_Variationen\Goldberg - Kempff 1969\_data\GV_Kempf1969_Var24.txt" decimal="," thousands=" " comma="1">
      <textFields count="3">
        <textField type="skip"/>
        <textField type="text"/>
        <textField type="skip"/>
      </textFields>
    </textPr>
  </connection>
  <connection id="939" xr16:uid="{00000000-0015-0000-FFFF-FFFF08040000}" name="GV_Kempf1969_Var25" type="6" refreshedVersion="4" background="1" saveData="1">
    <textPr codePage="850" sourceFile="C:\Users\p3039\Dropbox (PETAL)\Team-Ordner „PETAL“\Audio\Bach_Goldberg_Variationen\Goldberg - Kempff 1969\_data\GV_Kempf1969_Var25.txt" decimal="," thousands=" " comma="1">
      <textFields count="3">
        <textField type="skip"/>
        <textField type="text"/>
        <textField type="skip"/>
      </textFields>
    </textPr>
  </connection>
  <connection id="940" xr16:uid="{00000000-0015-0000-FFFF-FFFF09040000}" name="GV_Kempf1969_Var26" type="6" refreshedVersion="4" background="1" saveData="1">
    <textPr codePage="850" sourceFile="C:\Users\p3039\Dropbox (PETAL)\Team-Ordner „PETAL“\Audio\Bach_Goldberg_Variationen\Goldberg - Kempff 1969\_data\GV_Kempf1969_Var26.txt" decimal="," thousands=" " comma="1">
      <textFields count="3">
        <textField type="skip"/>
        <textField type="text"/>
        <textField type="skip"/>
      </textFields>
    </textPr>
  </connection>
  <connection id="941" xr16:uid="{00000000-0015-0000-FFFF-FFFF0A040000}" name="GV_Kempf1969_Var27" type="6" refreshedVersion="4" background="1" saveData="1">
    <textPr codePage="850" sourceFile="C:\Users\p3039\Dropbox (PETAL)\Team-Ordner „PETAL“\Audio\Bach_Goldberg_Variationen\Goldberg - Kempff 1969\_data\GV_Kempf1969_Var27.txt" decimal="," thousands=" " comma="1">
      <textFields count="3">
        <textField type="skip"/>
        <textField type="text"/>
        <textField type="skip"/>
      </textFields>
    </textPr>
  </connection>
  <connection id="942" xr16:uid="{00000000-0015-0000-FFFF-FFFF0B040000}" name="GV_Kempf1969_Var28" type="6" refreshedVersion="4" background="1" saveData="1">
    <textPr codePage="850" sourceFile="C:\Users\p3039\Dropbox (PETAL)\Team-Ordner „PETAL“\Audio\Bach_Goldberg_Variationen\Goldberg - Kempff 1969\_data\GV_Kempf1969_Var28.txt" decimal="," thousands=" " comma="1">
      <textFields count="3">
        <textField type="skip"/>
        <textField type="text"/>
        <textField type="skip"/>
      </textFields>
    </textPr>
  </connection>
  <connection id="943" xr16:uid="{00000000-0015-0000-FFFF-FFFF0C040000}" name="GV_Kempf1969_Var29" type="6" refreshedVersion="4" background="1" saveData="1">
    <textPr codePage="850" sourceFile="C:\Users\p3039\Dropbox (PETAL)\Team-Ordner „PETAL“\Audio\Bach_Goldberg_Variationen\Goldberg - Kempff 1969\_data\GV_Kempf1969_Var29.txt" decimal="," thousands=" " comma="1">
      <textFields count="3">
        <textField type="skip"/>
        <textField type="text"/>
        <textField type="skip"/>
      </textFields>
    </textPr>
  </connection>
  <connection id="944" xr16:uid="{00000000-0015-0000-FFFF-FFFF0D040000}" name="GV_Kempf1969_Var30" type="6" refreshedVersion="4" background="1" saveData="1">
    <textPr codePage="850" sourceFile="C:\Users\p3039\Dropbox (PETAL)\Team-Ordner „PETAL“\Audio\Bach_Goldberg_Variationen\Goldberg - Kempff 1969\_data\GV_Kempf1969_Var30.txt" decimal="," thousands=" " comma="1">
      <textFields count="3">
        <textField type="skip"/>
        <textField type="text"/>
        <textField type="skip"/>
      </textFields>
    </textPr>
  </connection>
  <connection id="945" xr16:uid="{00000000-0015-0000-FFFF-FFFF0E040000}" name="GV_Kim 2018_Aria1" type="6" refreshedVersion="4" background="1" saveData="1">
    <textPr codePage="850" sourceFile="C:\Users\p3039\Dropbox (PETAL)\Team-Ordner „PETAL“\Audio\Bach_Goldberg_Variationen\Goldberg - Kim 2018\_data\GV_Kim 2018_Aria1.txt" decimal="," thousands=" " comma="1">
      <textFields count="3">
        <textField type="skip"/>
        <textField type="text"/>
        <textField type="skip"/>
      </textFields>
    </textPr>
  </connection>
  <connection id="946" xr16:uid="{00000000-0015-0000-FFFF-FFFF11040000}" name="GV_Kim 2018_Aria2" type="6" refreshedVersion="4" background="1" saveData="1">
    <textPr codePage="850" sourceFile="C:\Users\p3039\Dropbox (PETAL)\Team-Ordner „PETAL“\Audio\Bach_Goldberg_Variationen\Goldberg - Kim 2018\_data\GV_Kim 2018_Aria2.txt" decimal="," thousands=" " comma="1">
      <textFields count="3">
        <textField type="skip"/>
        <textField type="text"/>
        <textField type="skip"/>
      </textFields>
    </textPr>
  </connection>
  <connection id="947" xr16:uid="{00000000-0015-0000-FFFF-FFFF12040000}" name="GV_Kim 2018_Var01" type="6" refreshedVersion="4" background="1" saveData="1">
    <textPr codePage="850" sourceFile="C:\Users\p3039\Dropbox (PETAL)\Team-Ordner „PETAL“\Audio\Bach_Goldberg_Variationen\Goldberg - Kim 2018\_data\GV_Kim 2018_Var01.txt" decimal="," thousands=" " comma="1">
      <textFields count="3">
        <textField type="skip"/>
        <textField type="text"/>
        <textField type="skip"/>
      </textFields>
    </textPr>
  </connection>
  <connection id="948" xr16:uid="{00000000-0015-0000-FFFF-FFFF13040000}" name="GV_Kim 2018_Var02" type="6" refreshedVersion="4" background="1" saveData="1">
    <textPr codePage="850" sourceFile="C:\Users\p3039\Dropbox (PETAL)\Team-Ordner „PETAL“\Audio\Bach_Goldberg_Variationen\Goldberg - Kim 2018\_data\GV_Kim 2018_Var02.txt" decimal="," thousands=" " comma="1">
      <textFields count="3">
        <textField type="skip"/>
        <textField type="text"/>
        <textField type="skip"/>
      </textFields>
    </textPr>
  </connection>
  <connection id="949" xr16:uid="{00000000-0015-0000-FFFF-FFFF14040000}" name="GV_Kim 2018_Var03" type="6" refreshedVersion="4" background="1" saveData="1">
    <textPr codePage="850" sourceFile="C:\Users\p3039\Dropbox (PETAL)\Team-Ordner „PETAL“\Audio\Bach_Goldberg_Variationen\Goldberg - Kim 2018\_data\GV_Kim 2018_Var03.txt" decimal="," thousands=" " comma="1">
      <textFields count="3">
        <textField type="skip"/>
        <textField type="text"/>
        <textField type="skip"/>
      </textFields>
    </textPr>
  </connection>
  <connection id="950" xr16:uid="{00000000-0015-0000-FFFF-FFFF15040000}" name="GV_Kim 2018_Var04" type="6" refreshedVersion="4" background="1" saveData="1">
    <textPr codePage="850" sourceFile="C:\Users\p3039\Dropbox (PETAL)\Team-Ordner „PETAL“\Audio\Bach_Goldberg_Variationen\Goldberg - Kim 2018\_data\GV_Kim 2018_Var04.txt" decimal="," thousands=" " comma="1">
      <textFields count="3">
        <textField type="skip"/>
        <textField type="text"/>
        <textField type="skip"/>
      </textFields>
    </textPr>
  </connection>
  <connection id="951" xr16:uid="{00000000-0015-0000-FFFF-FFFF16040000}" name="GV_Kim 2018_Var05" type="6" refreshedVersion="4" background="1" saveData="1">
    <textPr codePage="850" sourceFile="C:\Users\p3039\Dropbox (PETAL)\Team-Ordner „PETAL“\Audio\Bach_Goldberg_Variationen\Goldberg - Kim 2018\_data\GV_Kim 2018_Var05.txt" decimal="," thousands=" " comma="1">
      <textFields count="3">
        <textField type="skip"/>
        <textField type="text"/>
        <textField type="skip"/>
      </textFields>
    </textPr>
  </connection>
  <connection id="952" xr16:uid="{00000000-0015-0000-FFFF-FFFF17040000}" name="GV_Kim 2018_Var06" type="6" refreshedVersion="4" background="1" saveData="1">
    <textPr codePage="850" sourceFile="C:\Users\p3039\Dropbox (PETAL)\Team-Ordner „PETAL“\Audio\Bach_Goldberg_Variationen\Goldberg - Kim 2018\_data\GV_Kim 2018_Var06.txt" decimal="," thousands=" " comma="1">
      <textFields count="3">
        <textField type="skip"/>
        <textField type="text"/>
        <textField type="skip"/>
      </textFields>
    </textPr>
  </connection>
  <connection id="953" xr16:uid="{00000000-0015-0000-FFFF-FFFF19040000}" name="GV_Kim 2018_Var07" type="6" refreshedVersion="4" background="1" saveData="1">
    <textPr codePage="850" sourceFile="C:\Users\p3039\Dropbox (PETAL)\Team-Ordner „PETAL“\Audio\Bach_Goldberg_Variationen\Goldberg - Kim 2018\_data\GV_Kim 2018_Var07.txt" decimal="," thousands=" " comma="1">
      <textFields count="3">
        <textField type="skip"/>
        <textField type="text"/>
        <textField type="skip"/>
      </textFields>
    </textPr>
  </connection>
  <connection id="954" xr16:uid="{00000000-0015-0000-FFFF-FFFF1B040000}" name="GV_Kim 2018_Var08" type="6" refreshedVersion="4" background="1" saveData="1">
    <textPr codePage="850" sourceFile="C:\Users\p3039\Dropbox (PETAL)\Team-Ordner „PETAL“\Audio\Bach_Goldberg_Variationen\Goldberg - Kim 2018\_data\GV_Kim 2018_Var08.txt" decimal="," thousands=" " comma="1">
      <textFields count="3">
        <textField type="skip"/>
        <textField type="text"/>
        <textField type="skip"/>
      </textFields>
    </textPr>
  </connection>
  <connection id="955" xr16:uid="{00000000-0015-0000-FFFF-FFFF1C040000}" name="GV_Kim 2018_Var09" type="6" refreshedVersion="4" background="1" saveData="1">
    <textPr codePage="850" sourceFile="C:\Users\p3039\Dropbox (PETAL)\Team-Ordner „PETAL“\Audio\Bach_Goldberg_Variationen\Goldberg - Kim 2018\_data\GV_Kim 2018_Var09.txt" decimal="," thousands=" " comma="1">
      <textFields count="3">
        <textField type="skip"/>
        <textField type="text"/>
        <textField type="skip"/>
      </textFields>
    </textPr>
  </connection>
  <connection id="956" xr16:uid="{00000000-0015-0000-FFFF-FFFF1D040000}" name="GV_Kim 2018_Var10" type="6" refreshedVersion="4" background="1" saveData="1">
    <textPr codePage="850" sourceFile="C:\Users\p3039\Dropbox (PETAL)\Team-Ordner „PETAL“\Audio\Bach_Goldberg_Variationen\Goldberg - Kim 2018\_data\GV_Kim 2018_Var10.txt" decimal="," thousands=" " comma="1">
      <textFields count="3">
        <textField type="skip"/>
        <textField type="text"/>
        <textField type="skip"/>
      </textFields>
    </textPr>
  </connection>
  <connection id="957" xr16:uid="{00000000-0015-0000-FFFF-FFFF1E040000}" name="GV_Kim 2018_Var11" type="6" refreshedVersion="4" background="1" saveData="1">
    <textPr codePage="850" sourceFile="C:\Users\p3039\Dropbox (PETAL)\Team-Ordner „PETAL“\Audio\Bach_Goldberg_Variationen\Goldberg - Kim 2018\_data\GV_Kim 2018_Var11.txt" decimal="," thousands=" ">
      <textFields count="3">
        <textField type="skip"/>
        <textField type="text"/>
        <textField type="skip"/>
      </textFields>
    </textPr>
  </connection>
  <connection id="958" xr16:uid="{00000000-0015-0000-FFFF-FFFF1F040000}" name="GV_Kim 2018_Var12" type="6" refreshedVersion="4" background="1" saveData="1">
    <textPr codePage="850" sourceFile="C:\Users\p3039\Dropbox (PETAL)\Team-Ordner „PETAL“\Audio\Bach_Goldberg_Variationen\Goldberg - Kim 2018\_data\GV_Kim 2018_Var12.txt" decimal="," thousands=" " comma="1">
      <textFields count="3">
        <textField type="skip"/>
        <textField type="text"/>
        <textField type="skip"/>
      </textFields>
    </textPr>
  </connection>
  <connection id="959" xr16:uid="{00000000-0015-0000-FFFF-FFFF20040000}" name="GV_Kim 2018_Var13" type="6" refreshedVersion="4" background="1" saveData="1">
    <textPr codePage="850" sourceFile="C:\Users\p3039\Dropbox (PETAL)\Team-Ordner „PETAL“\Audio\Bach_Goldberg_Variationen\Goldberg - Kim 2018\_data\GV_Kim 2018_Var13.txt" decimal="," thousands=" " comma="1">
      <textFields count="3">
        <textField type="skip"/>
        <textField type="text"/>
        <textField type="skip"/>
      </textFields>
    </textPr>
  </connection>
  <connection id="960" xr16:uid="{00000000-0015-0000-FFFF-FFFF21040000}" name="GV_Kim 2018_Var14" type="6" refreshedVersion="4" background="1" saveData="1">
    <textPr codePage="850" sourceFile="C:\Users\p3039\Dropbox (PETAL)\Team-Ordner „PETAL“\Audio\Bach_Goldberg_Variationen\Goldberg - Kim 2018\_data\GV_Kim 2018_Var14.txt" decimal="," thousands=" " comma="1">
      <textFields count="3">
        <textField type="skip"/>
        <textField type="text"/>
        <textField type="skip"/>
      </textFields>
    </textPr>
  </connection>
  <connection id="961" xr16:uid="{00000000-0015-0000-FFFF-FFFF22040000}" name="GV_Kim 2018_Var15" type="6" refreshedVersion="4" background="1" saveData="1">
    <textPr codePage="850" sourceFile="C:\Users\p3039\Dropbox (PETAL)\Team-Ordner „PETAL“\Audio\Bach_Goldberg_Variationen\Goldberg - Kim 2018\_data\GV_Kim 2018_Var15.txt" decimal="," thousands=" " comma="1">
      <textFields count="3">
        <textField type="skip"/>
        <textField type="text"/>
        <textField type="skip"/>
      </textFields>
    </textPr>
  </connection>
  <connection id="962" xr16:uid="{00000000-0015-0000-FFFF-FFFF24040000}" name="GV_Kim 2018_Var17" type="6" refreshedVersion="4" background="1" saveData="1">
    <textPr codePage="850" sourceFile="C:\Users\p3039\Dropbox (PETAL)\Team-Ordner „PETAL“\Audio\Bach_Goldberg_Variationen\Goldberg - Kim 2018\_data\GV_Kim 2018_Var17.txt" decimal="," thousands=" " comma="1">
      <textFields count="3">
        <textField type="skip"/>
        <textField type="text"/>
        <textField type="skip"/>
      </textFields>
    </textPr>
  </connection>
  <connection id="963" xr16:uid="{00000000-0015-0000-FFFF-FFFF25040000}" name="GV_Kim 2018_Var18" type="6" refreshedVersion="4" background="1" saveData="1">
    <textPr codePage="850" sourceFile="C:\Users\p3039\Dropbox (PETAL)\Team-Ordner „PETAL“\Audio\Bach_Goldberg_Variationen\Goldberg - Kim 2018\_data\GV_Kim 2018_Var18.txt" decimal="," thousands=" " comma="1">
      <textFields count="3">
        <textField type="skip"/>
        <textField type="text"/>
        <textField type="skip"/>
      </textFields>
    </textPr>
  </connection>
  <connection id="964" xr16:uid="{00000000-0015-0000-FFFF-FFFF26040000}" name="GV_Kim 2018_Var19" type="6" refreshedVersion="4" background="1" saveData="1">
    <textPr codePage="850" sourceFile="C:\Users\p3039\Dropbox (PETAL)\Team-Ordner „PETAL“\Audio\Bach_Goldberg_Variationen\Goldberg - Kim 2018\_data\GV_Kim 2018_Var19.txt" decimal="," thousands=" " comma="1">
      <textFields count="3">
        <textField type="skip"/>
        <textField type="text"/>
        <textField type="skip"/>
      </textFields>
    </textPr>
  </connection>
  <connection id="965" xr16:uid="{00000000-0015-0000-FFFF-FFFF27040000}" name="GV_Kim 2018_Var20" type="6" refreshedVersion="4" background="1" saveData="1">
    <textPr codePage="850" sourceFile="C:\Users\p3039\Dropbox (PETAL)\Team-Ordner „PETAL“\Audio\Bach_Goldberg_Variationen\Goldberg - Kim 2018\_data\GV_Kim 2018_Var20.txt" decimal="," thousands=" " comma="1">
      <textFields count="3">
        <textField type="skip"/>
        <textField type="text"/>
        <textField type="skip"/>
      </textFields>
    </textPr>
  </connection>
  <connection id="966" xr16:uid="{00000000-0015-0000-FFFF-FFFF28040000}" name="GV_Kim 2018_Var21" type="6" refreshedVersion="4" background="1" saveData="1">
    <textPr codePage="850" sourceFile="C:\Users\p3039\Dropbox (PETAL)\Team-Ordner „PETAL“\Audio\Bach_Goldberg_Variationen\Goldberg - Kim 2018\_data\GV_Kim 2018_Var21.txt" decimal="," thousands=" " comma="1">
      <textFields count="3">
        <textField type="skip"/>
        <textField type="text"/>
        <textField type="skip"/>
      </textFields>
    </textPr>
  </connection>
  <connection id="967" xr16:uid="{00000000-0015-0000-FFFF-FFFF29040000}" name="GV_Kim 2018_Var22" type="6" refreshedVersion="4" background="1" saveData="1">
    <textPr codePage="850" sourceFile="C:\Users\p3039\Dropbox (PETAL)\Team-Ordner „PETAL“\Audio\Bach_Goldberg_Variationen\Goldberg - Kim 2018\_data\GV_Kim 2018_Var22.txt" decimal="," thousands=" " comma="1">
      <textFields count="3">
        <textField type="skip"/>
        <textField type="text"/>
        <textField type="skip"/>
      </textFields>
    </textPr>
  </connection>
  <connection id="968" xr16:uid="{00000000-0015-0000-FFFF-FFFF2A040000}" name="GV_Kim 2018_Var23" type="6" refreshedVersion="4" background="1" saveData="1">
    <textPr codePage="850" sourceFile="C:\Users\p3039\Dropbox (PETAL)\Team-Ordner „PETAL“\Audio\Bach_Goldberg_Variationen\Goldberg - Kim 2018\_data\GV_Kim 2018_Var23.txt" decimal="," thousands=" " comma="1">
      <textFields count="3">
        <textField type="skip"/>
        <textField type="text"/>
        <textField type="skip"/>
      </textFields>
    </textPr>
  </connection>
  <connection id="969" xr16:uid="{00000000-0015-0000-FFFF-FFFF2B040000}" name="GV_Kim 2018_Var24" type="6" refreshedVersion="4" background="1" saveData="1">
    <textPr codePage="850" sourceFile="C:\Users\p3039\Dropbox (PETAL)\Team-Ordner „PETAL“\Audio\Bach_Goldberg_Variationen\Goldberg - Kim 2018\_data\GV_Kim 2018_Var24.txt" decimal="," thousands=" " comma="1">
      <textFields count="3">
        <textField type="skip"/>
        <textField type="text"/>
        <textField type="skip"/>
      </textFields>
    </textPr>
  </connection>
  <connection id="970" xr16:uid="{00000000-0015-0000-FFFF-FFFF2C040000}" name="GV_Kim 2018_Var25" type="6" refreshedVersion="4" background="1" saveData="1">
    <textPr codePage="850" sourceFile="C:\Users\p3039\Dropbox (PETAL)\Team-Ordner „PETAL“\Audio\Bach_Goldberg_Variationen\Goldberg - Kim 2018\_data\GV_Kim 2018_Var25.txt" decimal="," thousands=" " comma="1">
      <textFields count="3">
        <textField type="skip"/>
        <textField type="text"/>
        <textField type="skip"/>
      </textFields>
    </textPr>
  </connection>
  <connection id="971" xr16:uid="{00000000-0015-0000-FFFF-FFFF2D040000}" name="GV_Kim 2018_Var26" type="6" refreshedVersion="4" background="1" saveData="1">
    <textPr codePage="850" sourceFile="C:\Users\p3039\Dropbox (PETAL)\Team-Ordner „PETAL“\Audio\Bach_Goldberg_Variationen\Goldberg - Kim 2018\_data\GV_Kim 2018_Var26.txt" decimal="," thousands=" " comma="1">
      <textFields count="3">
        <textField type="skip"/>
        <textField type="text"/>
        <textField type="skip"/>
      </textFields>
    </textPr>
  </connection>
  <connection id="972" xr16:uid="{00000000-0015-0000-FFFF-FFFF2E040000}" name="GV_Kim 2018_Var27" type="6" refreshedVersion="4" background="1" saveData="1">
    <textPr codePage="850" sourceFile="C:\Users\p3039\Dropbox (PETAL)\Team-Ordner „PETAL“\Audio\Bach_Goldberg_Variationen\Goldberg - Kim 2018\_data\GV_Kim 2018_Var27.txt" decimal="," thousands=" " comma="1">
      <textFields count="3">
        <textField type="skip"/>
        <textField type="text"/>
        <textField type="skip"/>
      </textFields>
    </textPr>
  </connection>
  <connection id="973" xr16:uid="{00000000-0015-0000-FFFF-FFFF2F040000}" name="GV_Kim 2018_Var28" type="6" refreshedVersion="4" background="1" saveData="1">
    <textPr codePage="850" sourceFile="C:\Users\p3039\Dropbox (PETAL)\Team-Ordner „PETAL“\Audio\Bach_Goldberg_Variationen\Goldberg - Kim 2018\_data\GV_Kim 2018_Var28.txt" decimal="," thousands=" " comma="1">
      <textFields count="3">
        <textField type="skip"/>
        <textField type="text"/>
        <textField type="skip"/>
      </textFields>
    </textPr>
  </connection>
  <connection id="974" xr16:uid="{00000000-0015-0000-FFFF-FFFF30040000}" name="GV_Kim 2018_Var29" type="6" refreshedVersion="4" background="1" saveData="1">
    <textPr codePage="850" sourceFile="C:\Users\p3039\Dropbox (PETAL)\Team-Ordner „PETAL“\Audio\Bach_Goldberg_Variationen\Goldberg - Kim 2018\_data\GV_Kim 2018_Var29.txt" decimal="," thousands=" " comma="1">
      <textFields count="3">
        <textField type="skip"/>
        <textField type="text"/>
        <textField type="skip"/>
      </textFields>
    </textPr>
  </connection>
  <connection id="975" xr16:uid="{00000000-0015-0000-FFFF-FFFF31040000}" name="GV_Kim 2018_Var30" type="6" refreshedVersion="4" background="1" saveData="1">
    <textPr codePage="850" sourceFile="C:\Users\p3039\Dropbox (PETAL)\Team-Ordner „PETAL“\Audio\Bach_Goldberg_Variationen\Goldberg - Kim 2018\_data\GV_Kim 2018_Var30.txt" decimal="," thousands=" " comma="1">
      <textFields count="3">
        <textField type="skip"/>
        <textField type="text"/>
        <textField type="skip"/>
      </textFields>
    </textPr>
  </connection>
  <connection id="976" xr16:uid="{00000000-0015-0000-FFFF-FFFF32040000}" name="GV_Kirkpatrick 1952_Aria1" type="6" refreshedVersion="4" background="1" saveData="1">
    <textPr codePage="850" sourceFile="C:\Users\p3039\Dropbox (PETAL)\Team-Ordner „PETAL“\Audio\Bach_Goldberg_Variationen\Goldberg - Kirkpatrick 1952\_data\GV_Kirkpatrick 1952_Aria1.txt" decimal="," thousands=" " comma="1">
      <textFields count="3">
        <textField type="skip"/>
        <textField type="text"/>
        <textField type="skip"/>
      </textFields>
    </textPr>
  </connection>
  <connection id="977" xr16:uid="{00000000-0015-0000-FFFF-FFFF36040000}" name="GV_Kirkpatrick 1952_Aria2" type="6" refreshedVersion="4" background="1" saveData="1">
    <textPr codePage="850" sourceFile="C:\Users\p3039\Dropbox (PETAL)\Team-Ordner „PETAL“\Audio\Bach_Goldberg_Variationen\Goldberg - Kirkpatrick 1952\_data\GV_Kirkpatrick 1952_Aria2.txt" decimal="," thousands=" " comma="1">
      <textFields count="3">
        <textField type="skip"/>
        <textField type="text"/>
        <textField type="skip"/>
      </textFields>
    </textPr>
  </connection>
  <connection id="978" xr16:uid="{00000000-0015-0000-FFFF-FFFF37040000}" name="GV_Kirkpatrick 1952_Var01" type="6" refreshedVersion="4" background="1" saveData="1">
    <textPr codePage="850" sourceFile="C:\Users\p3039\Dropbox (PETAL)\Team-Ordner „PETAL“\Audio\Bach_Goldberg_Variationen\Goldberg - Kirkpatrick 1952\_data\GV_Kirkpatrick 1952_Var01.txt" decimal="," thousands=" " comma="1">
      <textFields count="3">
        <textField type="skip"/>
        <textField type="text"/>
        <textField type="skip"/>
      </textFields>
    </textPr>
  </connection>
  <connection id="979" xr16:uid="{00000000-0015-0000-FFFF-FFFF39040000}" name="GV_Kirkpatrick 1952_Var02" type="6" refreshedVersion="4" background="1" saveData="1">
    <textPr codePage="850" sourceFile="C:\Users\p3039\Dropbox (PETAL)\Team-Ordner „PETAL“\Audio\Bach_Goldberg_Variationen\Goldberg - Kirkpatrick 1952\_data\GV_Kirkpatrick 1952_Var02.txt" decimal="," thousands=" " comma="1">
      <textFields count="3">
        <textField type="skip"/>
        <textField type="text"/>
        <textField type="skip"/>
      </textFields>
    </textPr>
  </connection>
  <connection id="980" xr16:uid="{00000000-0015-0000-FFFF-FFFF3A040000}" name="GV_Kirkpatrick 1952_Var03" type="6" refreshedVersion="4" background="1" saveData="1">
    <textPr codePage="850" sourceFile="C:\Users\p3039\Dropbox (PETAL)\Team-Ordner „PETAL“\Audio\Bach_Goldberg_Variationen\Goldberg - Kirkpatrick 1952\_data\GV_Kirkpatrick 1952_Var03.txt" decimal="," thousands=" " comma="1">
      <textFields count="3">
        <textField type="skip"/>
        <textField type="text"/>
        <textField type="skip"/>
      </textFields>
    </textPr>
  </connection>
  <connection id="981" xr16:uid="{00000000-0015-0000-FFFF-FFFF3B040000}" name="GV_Kirkpatrick 1952_Var04" type="6" refreshedVersion="4" background="1" saveData="1">
    <textPr codePage="850" sourceFile="C:\Users\p3039\Dropbox (PETAL)\Team-Ordner „PETAL“\Audio\Bach_Goldberg_Variationen\Goldberg - Kirkpatrick 1952\_data\GV_Kirkpatrick 1952_Var04.txt" decimal="," thousands=" " comma="1">
      <textFields count="3">
        <textField type="skip"/>
        <textField type="text"/>
        <textField type="skip"/>
      </textFields>
    </textPr>
  </connection>
  <connection id="982" xr16:uid="{00000000-0015-0000-FFFF-FFFF3C040000}" name="GV_Kirkpatrick 1952_Var05" type="6" refreshedVersion="4" background="1" saveData="1">
    <textPr codePage="850" sourceFile="C:\Users\p3039\Dropbox (PETAL)\Team-Ordner „PETAL“\Audio\Bach_Goldberg_Variationen\Goldberg - Kirkpatrick 1952\_data\GV_Kirkpatrick 1952_Var05.txt" decimal="," thousands=" " comma="1">
      <textFields count="3">
        <textField type="skip"/>
        <textField type="text"/>
        <textField type="skip"/>
      </textFields>
    </textPr>
  </connection>
  <connection id="983" xr16:uid="{00000000-0015-0000-FFFF-FFFF3D040000}" name="GV_Kirkpatrick 1952_Var06" type="6" refreshedVersion="4" background="1" saveData="1">
    <textPr codePage="850" sourceFile="C:\Users\p3039\Dropbox (PETAL)\Team-Ordner „PETAL“\Audio\Bach_Goldberg_Variationen\Goldberg - Kirkpatrick 1952\_data\GV_Kirkpatrick 1952_Var06.txt" decimal="," thousands=" " comma="1">
      <textFields count="3">
        <textField type="skip"/>
        <textField type="text"/>
        <textField type="skip"/>
      </textFields>
    </textPr>
  </connection>
  <connection id="984" xr16:uid="{00000000-0015-0000-FFFF-FFFF3E040000}" name="GV_Kirkpatrick 1952_Var08" type="6" refreshedVersion="4" background="1" saveData="1">
    <textPr codePage="850" sourceFile="C:\Users\p3039\Dropbox (PETAL)\Team-Ordner „PETAL“\Audio\Bach_Goldberg_Variationen\Goldberg - Kirkpatrick 1952\_data\GV_Kirkpatrick 1952_Var08.txt" decimal="," thousands=" " comma="1">
      <textFields count="3">
        <textField type="skip"/>
        <textField type="text"/>
        <textField type="skip"/>
      </textFields>
    </textPr>
  </connection>
  <connection id="985" xr16:uid="{00000000-0015-0000-FFFF-FFFF3F040000}" name="GV_Kirkpatrick 1952_Var09" type="6" refreshedVersion="4" background="1" saveData="1">
    <textPr codePage="850" sourceFile="C:\Users\p3039\Dropbox (PETAL)\Team-Ordner „PETAL“\Audio\Bach_Goldberg_Variationen\Goldberg - Kirkpatrick 1952\_data\GV_Kirkpatrick 1952_Var09.txt" decimal="," thousands=" " comma="1">
      <textFields count="3">
        <textField type="skip"/>
        <textField type="text"/>
        <textField type="skip"/>
      </textFields>
    </textPr>
  </connection>
  <connection id="986" xr16:uid="{00000000-0015-0000-FFFF-FFFF40040000}" name="GV_Kirkpatrick 1952_Var10" type="6" refreshedVersion="4" background="1" saveData="1">
    <textPr codePage="850" sourceFile="C:\Users\p3039\Dropbox (PETAL)\Team-Ordner „PETAL“\Audio\Bach_Goldberg_Variationen\Goldberg - Kirkpatrick 1952\_data\GV_Kirkpatrick 1952_Var10.txt" decimal="," thousands=" " comma="1">
      <textFields count="3">
        <textField type="skip"/>
        <textField type="text"/>
        <textField type="skip"/>
      </textFields>
    </textPr>
  </connection>
  <connection id="987" xr16:uid="{00000000-0015-0000-FFFF-FFFF41040000}" name="GV_Kirkpatrick 1952_Var11" type="6" refreshedVersion="4" background="1" saveData="1">
    <textPr codePage="850" sourceFile="C:\Users\p3039\Dropbox (PETAL)\Team-Ordner „PETAL“\Audio\Bach_Goldberg_Variationen\Goldberg - Kirkpatrick 1952\_data\GV_Kirkpatrick 1952_Var11.txt" decimal="," thousands=" " comma="1">
      <textFields count="3">
        <textField type="skip"/>
        <textField type="text"/>
        <textField type="skip"/>
      </textFields>
    </textPr>
  </connection>
  <connection id="988" xr16:uid="{00000000-0015-0000-FFFF-FFFF42040000}" name="GV_Kirkpatrick 1952_Var12" type="6" refreshedVersion="4" background="1" saveData="1">
    <textPr codePage="850" sourceFile="C:\Users\p3039\Dropbox (PETAL)\Team-Ordner „PETAL“\Audio\Bach_Goldberg_Variationen\Goldberg - Kirkpatrick 1952\_data\GV_Kirkpatrick 1952_Var12.txt" decimal="," thousands=" " comma="1">
      <textFields count="3">
        <textField type="skip"/>
        <textField type="text"/>
        <textField type="skip"/>
      </textFields>
    </textPr>
  </connection>
  <connection id="989" xr16:uid="{00000000-0015-0000-FFFF-FFFF43040000}" name="GV_Kirkpatrick 1952_Var13" type="6" refreshedVersion="4" background="1" saveData="1">
    <textPr codePage="850" sourceFile="C:\Users\p3039\Dropbox (PETAL)\Team-Ordner „PETAL“\Audio\Bach_Goldberg_Variationen\Goldberg - Kirkpatrick 1952\_data\GV_Kirkpatrick 1952_Var13.txt" decimal="," thousands=" " comma="1">
      <textFields count="3">
        <textField type="skip"/>
        <textField type="text"/>
        <textField type="skip"/>
      </textFields>
    </textPr>
  </connection>
  <connection id="990" xr16:uid="{00000000-0015-0000-FFFF-FFFF45040000}" name="GV_Kirkpatrick 1952_Var14" type="6" refreshedVersion="4" background="1" saveData="1">
    <textPr codePage="850" sourceFile="C:\Users\p3039\Dropbox (PETAL)\Team-Ordner „PETAL“\Audio\Bach_Goldberg_Variationen\Goldberg - Kirkpatrick 1952\_data\GV_Kirkpatrick 1952_Var14.txt" decimal="," thousands=" " comma="1">
      <textFields count="3">
        <textField type="skip"/>
        <textField type="text"/>
        <textField type="skip"/>
      </textFields>
    </textPr>
  </connection>
  <connection id="991" xr16:uid="{00000000-0015-0000-FFFF-FFFF47040000}" name="GV_Kirkpatrick 1952_Var15" type="6" refreshedVersion="4" background="1" saveData="1">
    <textPr codePage="850" sourceFile="C:\Users\p3039\Dropbox (PETAL)\Team-Ordner „PETAL“\Audio\Bach_Goldberg_Variationen\Goldberg - Kirkpatrick 1952\_data\GV_Kirkpatrick 1952_Var15.txt" decimal="," thousands=" " comma="1">
      <textFields count="3">
        <textField type="skip"/>
        <textField type="text"/>
        <textField type="skip"/>
      </textFields>
    </textPr>
  </connection>
  <connection id="992" xr16:uid="{00000000-0015-0000-FFFF-FFFF4B040000}" name="GV_Kirkpatrick 1952_Var17" type="6" refreshedVersion="4" background="1" saveData="1">
    <textPr codePage="850" sourceFile="C:\Users\p3039\Dropbox (PETAL)\Team-Ordner „PETAL“\Audio\Bach_Goldberg_Variationen\Goldberg - Kirkpatrick 1952\_data\GV_Kirkpatrick 1952_Var17.txt" decimal="," thousands=" " comma="1">
      <textFields count="3">
        <textField type="skip"/>
        <textField type="text"/>
        <textField type="skip"/>
      </textFields>
    </textPr>
  </connection>
  <connection id="993" xr16:uid="{00000000-0015-0000-FFFF-FFFF4C040000}" name="GV_Kirkpatrick 1952_Var18" type="6" refreshedVersion="4" background="1" saveData="1">
    <textPr codePage="850" sourceFile="C:\Users\p3039\Dropbox (PETAL)\Team-Ordner „PETAL“\Audio\Bach_Goldberg_Variationen\Goldberg - Kirkpatrick 1952\_data\GV_Kirkpatrick 1952_Var18.txt" decimal="," thousands=" " comma="1">
      <textFields count="3">
        <textField type="skip"/>
        <textField type="text"/>
        <textField type="skip"/>
      </textFields>
    </textPr>
  </connection>
  <connection id="994" xr16:uid="{00000000-0015-0000-FFFF-FFFF4D040000}" name="GV_Kirkpatrick 1952_Var19" type="6" refreshedVersion="4" background="1" saveData="1">
    <textPr codePage="850" sourceFile="C:\Users\p3039\Dropbox (PETAL)\Team-Ordner „PETAL“\Audio\Bach_Goldberg_Variationen\Goldberg - Kirkpatrick 1952\_data\GV_Kirkpatrick 1952_Var19.txt" decimal="," thousands=" " comma="1">
      <textFields count="3">
        <textField type="skip"/>
        <textField type="text"/>
        <textField type="skip"/>
      </textFields>
    </textPr>
  </connection>
  <connection id="995" xr16:uid="{00000000-0015-0000-FFFF-FFFF4E040000}" name="GV_Kirkpatrick 1952_Var20" type="6" refreshedVersion="4" background="1" saveData="1">
    <textPr codePage="850" sourceFile="C:\Users\p3039\Dropbox (PETAL)\Team-Ordner „PETAL“\Audio\Bach_Goldberg_Variationen\Goldberg - Kirkpatrick 1952\_data\GV_Kirkpatrick 1952_Var20.txt" decimal="," thousands=" " comma="1">
      <textFields count="3">
        <textField type="skip"/>
        <textField type="text"/>
        <textField type="skip"/>
      </textFields>
    </textPr>
  </connection>
  <connection id="996" xr16:uid="{00000000-0015-0000-FFFF-FFFF4F040000}" name="GV_Kirkpatrick 1952_Var21" type="6" refreshedVersion="4" background="1" saveData="1">
    <textPr codePage="850" sourceFile="C:\Users\p3039\Dropbox (PETAL)\Team-Ordner „PETAL“\Audio\Bach_Goldberg_Variationen\Goldberg - Kirkpatrick 1952\_data\GV_Kirkpatrick 1952_Var21.txt" decimal="," thousands=" " comma="1">
      <textFields count="3">
        <textField type="skip"/>
        <textField type="text"/>
        <textField type="skip"/>
      </textFields>
    </textPr>
  </connection>
  <connection id="997" xr16:uid="{00000000-0015-0000-FFFF-FFFF50040000}" name="GV_Kirkpatrick 1952_Var22" type="6" refreshedVersion="4" background="1" saveData="1">
    <textPr codePage="850" sourceFile="C:\Users\p3039\Dropbox (PETAL)\Team-Ordner „PETAL“\Audio\Bach_Goldberg_Variationen\Goldberg - Kirkpatrick 1952\_data\GV_Kirkpatrick 1952_Var22.txt" decimal="," thousands=" " comma="1">
      <textFields count="3">
        <textField type="skip"/>
        <textField type="text"/>
        <textField type="skip"/>
      </textFields>
    </textPr>
  </connection>
  <connection id="998" xr16:uid="{00000000-0015-0000-FFFF-FFFF51040000}" name="GV_Kirkpatrick 1952_Var23" type="6" refreshedVersion="4" background="1" saveData="1">
    <textPr codePage="850" sourceFile="C:\Users\p3039\Dropbox (PETAL)\Team-Ordner „PETAL“\Audio\Bach_Goldberg_Variationen\Goldberg - Kirkpatrick 1952\_data\GV_Kirkpatrick 1952_Var23.txt" decimal="," thousands=" " comma="1">
      <textFields count="3">
        <textField type="skip"/>
        <textField type="text"/>
        <textField type="skip"/>
      </textFields>
    </textPr>
  </connection>
  <connection id="999" xr16:uid="{00000000-0015-0000-FFFF-FFFF52040000}" name="GV_Kirkpatrick 1952_Var24" type="6" refreshedVersion="4" background="1" saveData="1">
    <textPr codePage="850" sourceFile="C:\Users\p3039\Dropbox (PETAL)\Team-Ordner „PETAL“\Audio\Bach_Goldberg_Variationen\Goldberg - Kirkpatrick 1952\_data\GV_Kirkpatrick 1952_Var24.txt" decimal="," thousands=" " comma="1">
      <textFields count="3">
        <textField type="skip"/>
        <textField type="text"/>
        <textField type="skip"/>
      </textFields>
    </textPr>
  </connection>
  <connection id="1000" xr16:uid="{00000000-0015-0000-FFFF-FFFF53040000}" name="GV_Kirkpatrick 1952_Var25" type="6" refreshedVersion="4" background="1" saveData="1">
    <textPr codePage="850" sourceFile="C:\Users\p3039\Dropbox (PETAL)\Team-Ordner „PETAL“\Audio\Bach_Goldberg_Variationen\Goldberg - Kirkpatrick 1952\_data\GV_Kirkpatrick 1952_Var25.txt" decimal="," thousands=" " comma="1">
      <textFields count="3">
        <textField type="skip"/>
        <textField type="text"/>
        <textField type="skip"/>
      </textFields>
    </textPr>
  </connection>
  <connection id="1001" xr16:uid="{00000000-0015-0000-FFFF-FFFF54040000}" name="GV_Kirkpatrick 1952_Var26" type="6" refreshedVersion="4" background="1" saveData="1">
    <textPr codePage="850" sourceFile="C:\Users\p3039\Dropbox (PETAL)\Team-Ordner „PETAL“\Audio\Bach_Goldberg_Variationen\Goldberg - Kirkpatrick 1952\_data\GV_Kirkpatrick 1952_Var26.txt" decimal="," thousands=" " comma="1">
      <textFields count="3">
        <textField type="skip"/>
        <textField type="text"/>
        <textField type="skip"/>
      </textFields>
    </textPr>
  </connection>
  <connection id="1002" xr16:uid="{00000000-0015-0000-FFFF-FFFF55040000}" name="GV_Kirkpatrick 1952_Var27" type="6" refreshedVersion="4" background="1" saveData="1">
    <textPr codePage="850" sourceFile="C:\Users\p3039\Dropbox (PETAL)\Team-Ordner „PETAL“\Audio\Bach_Goldberg_Variationen\Goldberg - Kirkpatrick 1952\_data\GV_Kirkpatrick 1952_Var27.txt" decimal="," thousands=" " comma="1">
      <textFields count="3">
        <textField type="skip"/>
        <textField type="text"/>
        <textField type="skip"/>
      </textFields>
    </textPr>
  </connection>
  <connection id="1003" xr16:uid="{00000000-0015-0000-FFFF-FFFF56040000}" name="GV_Kirkpatrick 1952_Var28" type="6" refreshedVersion="4" background="1" saveData="1">
    <textPr codePage="850" sourceFile="C:\Users\p3039\Dropbox (PETAL)\Team-Ordner „PETAL“\Audio\Bach_Goldberg_Variationen\Goldberg - Kirkpatrick 1952\_data\GV_Kirkpatrick 1952_Var28.txt" decimal="," thousands=" " comma="1">
      <textFields count="3">
        <textField type="skip"/>
        <textField type="text"/>
        <textField type="skip"/>
      </textFields>
    </textPr>
  </connection>
  <connection id="1004" xr16:uid="{00000000-0015-0000-FFFF-FFFF57040000}" name="GV_Kirkpatrick 1952_Var29" type="6" refreshedVersion="4" background="1" saveData="1">
    <textPr codePage="850" sourceFile="C:\Users\p3039\Dropbox (PETAL)\Team-Ordner „PETAL“\Audio\Bach_Goldberg_Variationen\Goldberg - Kirkpatrick 1952\_data\GV_Kirkpatrick 1952_Var29.txt" decimal="," thousands=" " comma="1">
      <textFields count="3">
        <textField type="skip"/>
        <textField type="text"/>
        <textField type="skip"/>
      </textFields>
    </textPr>
  </connection>
  <connection id="1005" xr16:uid="{00000000-0015-0000-FFFF-FFFF58040000}" name="GV_Kirkpatrick 1952_Var30" type="6" refreshedVersion="4" background="1" saveData="1">
    <textPr codePage="850" sourceFile="C:\Users\p3039\Dropbox (PETAL)\Team-Ordner „PETAL“\Audio\Bach_Goldberg_Variationen\Goldberg - Kirkpatrick 1952\_data\GV_Kirkpatrick 1952_Var30.txt" decimal="," thousands=" " comma="1">
      <textFields count="3">
        <textField type="skip"/>
        <textField type="text"/>
        <textField type="skip"/>
      </textFields>
    </textPr>
  </connection>
  <connection id="1006" xr16:uid="{00000000-0015-0000-FFFF-FFFF59040000}" name="GV_Kirkpatrick1958_Aria1" type="6" refreshedVersion="4" background="1" saveData="1">
    <textPr codePage="850" sourceFile="C:\Users\p3039\Dropbox (PETAL)\Team-Ordner „PETAL“\Audio\Bach_Goldberg_Variationen\Goldberg - Kirkpatrick 1958\_data\GV_Kirkpatrick1958_Aria1.txt" decimal="," thousands=" " comma="1">
      <textFields count="3">
        <textField type="skip"/>
        <textField type="text"/>
        <textField type="skip"/>
      </textFields>
    </textPr>
  </connection>
  <connection id="1007" xr16:uid="{00000000-0015-0000-FFFF-FFFF5B040000}" name="GV_Kirkpatrick1958_Aria2" type="6" refreshedVersion="4" background="1" saveData="1">
    <textPr codePage="850" sourceFile="C:\Users\p3039\Dropbox (PETAL)\Team-Ordner „PETAL“\Audio\Bach_Goldberg_Variationen\Goldberg - Kirkpatrick 1958\_data\GV_Kirkpatrick1958_Aria2.txt" decimal="," thousands=" " comma="1">
      <textFields count="3">
        <textField type="skip"/>
        <textField type="text"/>
        <textField type="skip"/>
      </textFields>
    </textPr>
  </connection>
  <connection id="1008" xr16:uid="{00000000-0015-0000-FFFF-FFFF5C040000}" name="GV_Kirkpatrick1958_Var01" type="6" refreshedVersion="4" background="1" saveData="1">
    <textPr codePage="850" sourceFile="C:\Users\p3039\Dropbox (PETAL)\Team-Ordner „PETAL“\Audio\Bach_Goldberg_Variationen\Goldberg - Kirkpatrick 1958\_data\GV_Kirkpatrick1958_Var01.txt" decimal="," thousands=" " comma="1">
      <textFields count="3">
        <textField type="skip"/>
        <textField type="text"/>
        <textField type="skip"/>
      </textFields>
    </textPr>
  </connection>
  <connection id="1009" xr16:uid="{00000000-0015-0000-FFFF-FFFF5E040000}" name="GV_Kirkpatrick1958_Var02" type="6" refreshedVersion="4" background="1" saveData="1">
    <textPr codePage="850" sourceFile="C:\Users\p3039\Dropbox (PETAL)\Team-Ordner „PETAL“\Audio\Bach_Goldberg_Variationen\Goldberg - Kirkpatrick 1958\_data\GV_Kirkpatrick1958_Var02.txt" decimal="," thousands=" " comma="1">
      <textFields count="3">
        <textField type="skip"/>
        <textField type="text"/>
        <textField type="skip"/>
      </textFields>
    </textPr>
  </connection>
  <connection id="1010" xr16:uid="{00000000-0015-0000-FFFF-FFFF5F040000}" name="GV_Kirkpatrick1958_Var03" type="6" refreshedVersion="4" background="1" saveData="1">
    <textPr codePage="850" sourceFile="C:\Users\p3039\Dropbox (PETAL)\Team-Ordner „PETAL“\Audio\Bach_Goldberg_Variationen\Goldberg - Kirkpatrick 1958\_data\GV_Kirkpatrick1958_Var03.txt" decimal="," thousands=" " comma="1">
      <textFields count="3">
        <textField type="skip"/>
        <textField type="text"/>
        <textField type="skip"/>
      </textFields>
    </textPr>
  </connection>
  <connection id="1011" xr16:uid="{00000000-0015-0000-FFFF-FFFF60040000}" name="GV_Kirkpatrick1958_Var04" type="6" refreshedVersion="4" background="1" saveData="1">
    <textPr codePage="850" sourceFile="C:\Users\p3039\Dropbox (PETAL)\Team-Ordner „PETAL“\Audio\Bach_Goldberg_Variationen\Goldberg - Kirkpatrick 1958\_data\GV_Kirkpatrick1958_Var04.txt" decimal="," thousands=" " comma="1">
      <textFields count="3">
        <textField type="skip"/>
        <textField type="text"/>
        <textField type="skip"/>
      </textFields>
    </textPr>
  </connection>
  <connection id="1012" xr16:uid="{00000000-0015-0000-FFFF-FFFF61040000}" name="GV_Kirkpatrick1958_Var05" type="6" refreshedVersion="4" background="1" saveData="1">
    <textPr codePage="850" sourceFile="C:\Users\p3039\Dropbox (PETAL)\Team-Ordner „PETAL“\Audio\Bach_Goldberg_Variationen\Goldberg - Kirkpatrick 1958\_data\GV_Kirkpatrick1958_Var05.txt" decimal="," thousands=" " comma="1">
      <textFields count="3">
        <textField type="skip"/>
        <textField type="text"/>
        <textField type="skip"/>
      </textFields>
    </textPr>
  </connection>
  <connection id="1013" xr16:uid="{00000000-0015-0000-FFFF-FFFF62040000}" name="GV_Kirkpatrick1958_Var06" type="6" refreshedVersion="4" background="1" saveData="1">
    <textPr codePage="850" sourceFile="C:\Users\p3039\Dropbox (PETAL)\Team-Ordner „PETAL“\Audio\Bach_Goldberg_Variationen\Goldberg - Kirkpatrick 1958\_data\GV_Kirkpatrick1958_Var06.txt" decimal="," thousands=" " comma="1">
      <textFields count="3">
        <textField type="skip"/>
        <textField type="text"/>
        <textField type="skip"/>
      </textFields>
    </textPr>
  </connection>
  <connection id="1014" xr16:uid="{00000000-0015-0000-FFFF-FFFF64040000}" name="GV_Kirkpatrick1958_Var071" type="6" refreshedVersion="4" background="1" saveData="1">
    <textPr codePage="850" sourceFile="C:\Users\p3039\Dropbox (PETAL)\Team-Ordner „PETAL“\Audio\Bach_Goldberg_Variationen\Goldberg - Kirkpatrick 1958\_data\GV_Kirkpatrick1958_Var07.txt" decimal="," thousands=" " comma="1">
      <textFields count="3">
        <textField type="skip"/>
        <textField type="text"/>
        <textField type="skip"/>
      </textFields>
    </textPr>
  </connection>
  <connection id="1015" xr16:uid="{00000000-0015-0000-FFFF-FFFF65040000}" name="GV_Kirkpatrick1958_Var08" type="6" refreshedVersion="4" background="1" saveData="1">
    <textPr codePage="850" sourceFile="C:\Users\p3039\Dropbox (PETAL)\Team-Ordner „PETAL“\Audio\Bach_Goldberg_Variationen\Goldberg - Kirkpatrick 1958\_data\GV_Kirkpatrick1958_Var08.txt" decimal="," thousands=" " comma="1">
      <textFields count="3">
        <textField type="skip"/>
        <textField type="text"/>
        <textField type="skip"/>
      </textFields>
    </textPr>
  </connection>
  <connection id="1016" xr16:uid="{00000000-0015-0000-FFFF-FFFF66040000}" name="GV_Kirkpatrick1958_Var09" type="6" refreshedVersion="4" background="1" saveData="1">
    <textPr codePage="850" sourceFile="C:\Users\p3039\Dropbox (PETAL)\Team-Ordner „PETAL“\Audio\Bach_Goldberg_Variationen\Goldberg - Kirkpatrick 1958\_data\GV_Kirkpatrick1958_Var09.txt" decimal="," thousands=" " comma="1">
      <textFields count="3">
        <textField type="skip"/>
        <textField type="text"/>
        <textField type="skip"/>
      </textFields>
    </textPr>
  </connection>
  <connection id="1017" xr16:uid="{00000000-0015-0000-FFFF-FFFF67040000}" name="GV_Kirkpatrick1958_Var10" type="6" refreshedVersion="4" background="1" saveData="1">
    <textPr codePage="850" sourceFile="C:\Users\p3039\Dropbox (PETAL)\Team-Ordner „PETAL“\Audio\Bach_Goldberg_Variationen\Goldberg - Kirkpatrick 1958\_data\GV_Kirkpatrick1958_Var10.txt" decimal="," thousands=" " comma="1">
      <textFields count="3">
        <textField type="skip"/>
        <textField type="text"/>
        <textField type="skip"/>
      </textFields>
    </textPr>
  </connection>
  <connection id="1018" xr16:uid="{00000000-0015-0000-FFFF-FFFF68040000}" name="GV_Kirkpatrick1958_Var11" type="6" refreshedVersion="4" background="1" saveData="1">
    <textPr codePage="850" sourceFile="C:\Users\p3039\Dropbox (PETAL)\Team-Ordner „PETAL“\Audio\Bach_Goldberg_Variationen\Goldberg - Kirkpatrick 1958\_data\GV_Kirkpatrick1958_Var11.txt" decimal="," thousands=" " comma="1">
      <textFields count="3">
        <textField type="skip"/>
        <textField type="text"/>
        <textField type="skip"/>
      </textFields>
    </textPr>
  </connection>
  <connection id="1019" xr16:uid="{00000000-0015-0000-FFFF-FFFF69040000}" name="GV_Kirkpatrick1958_Var12" type="6" refreshedVersion="4" background="1" saveData="1">
    <textPr codePage="850" sourceFile="C:\Users\p3039\Dropbox (PETAL)\Team-Ordner „PETAL“\Audio\Bach_Goldberg_Variationen\Goldberg - Kirkpatrick 1958\_data\GV_Kirkpatrick1958_Var12.txt" decimal="," thousands=" " comma="1">
      <textFields count="3">
        <textField type="skip"/>
        <textField type="text"/>
        <textField type="skip"/>
      </textFields>
    </textPr>
  </connection>
  <connection id="1020" xr16:uid="{00000000-0015-0000-FFFF-FFFF6A040000}" name="GV_Kirkpatrick1958_Var13" type="6" refreshedVersion="4" background="1" saveData="1">
    <textPr codePage="850" sourceFile="C:\Users\p3039\Dropbox (PETAL)\Team-Ordner „PETAL“\Audio\Bach_Goldberg_Variationen\Goldberg - Kirkpatrick 1958\_data\GV_Kirkpatrick1958_Var13.txt" decimal="," thousands=" " comma="1">
      <textFields count="3">
        <textField type="skip"/>
        <textField type="text"/>
        <textField type="skip"/>
      </textFields>
    </textPr>
  </connection>
  <connection id="1021" xr16:uid="{00000000-0015-0000-FFFF-FFFF6C040000}" name="GV_Kirkpatrick1958_Var14" type="6" refreshedVersion="4" background="1" saveData="1">
    <textPr codePage="850" sourceFile="C:\Users\p3039\Dropbox (PETAL)\Team-Ordner „PETAL“\Audio\Bach_Goldberg_Variationen\Goldberg - Kirkpatrick 1958\_data\GV_Kirkpatrick1958_Var14.txt" decimal="," thousands=" " comma="1">
      <textFields count="3">
        <textField type="skip"/>
        <textField type="text"/>
        <textField type="skip"/>
      </textFields>
    </textPr>
  </connection>
  <connection id="1022" xr16:uid="{00000000-0015-0000-FFFF-FFFF6E040000}" name="GV_Kirkpatrick1958_Var15" type="6" refreshedVersion="4" background="1" saveData="1">
    <textPr codePage="850" sourceFile="C:\Users\p3039\Dropbox (PETAL)\Team-Ordner „PETAL“\Audio\Bach_Goldberg_Variationen\Goldberg - Kirkpatrick 1958\_data\GV_Kirkpatrick1958_Var15.txt" decimal="," thousands=" " comma="1">
      <textFields count="3">
        <textField type="skip"/>
        <textField type="text"/>
        <textField type="skip"/>
      </textFields>
    </textPr>
  </connection>
  <connection id="1023" xr16:uid="{00000000-0015-0000-FFFF-FFFF72040000}" name="GV_Kirkpatrick1958_Var17" type="6" refreshedVersion="4" background="1" saveData="1">
    <textPr codePage="850" sourceFile="C:\Users\p3039\Dropbox (PETAL)\Team-Ordner „PETAL“\Audio\Bach_Goldberg_Variationen\Goldberg - Kirkpatrick 1958\_data\GV_Kirkpatrick1958_Var17.txt" decimal="," thousands=" " comma="1">
      <textFields count="3">
        <textField type="skip"/>
        <textField type="text"/>
        <textField type="skip"/>
      </textFields>
    </textPr>
  </connection>
  <connection id="1024" xr16:uid="{00000000-0015-0000-FFFF-FFFF73040000}" name="GV_Kirkpatrick1958_Var18" type="6" refreshedVersion="4" background="1" saveData="1">
    <textPr codePage="850" sourceFile="C:\Users\p3039\Dropbox (PETAL)\Team-Ordner „PETAL“\Audio\Bach_Goldberg_Variationen\Goldberg - Kirkpatrick 1958\_data\GV_Kirkpatrick1958_Var18.txt" decimal="," thousands=" " comma="1">
      <textFields count="3">
        <textField type="skip"/>
        <textField type="text"/>
        <textField type="skip"/>
      </textFields>
    </textPr>
  </connection>
  <connection id="1025" xr16:uid="{00000000-0015-0000-FFFF-FFFF74040000}" name="GV_Kirkpatrick1958_Var19" type="6" refreshedVersion="4" background="1" saveData="1">
    <textPr codePage="850" sourceFile="C:\Users\p3039\Dropbox (PETAL)\Team-Ordner „PETAL“\Audio\Bach_Goldberg_Variationen\Goldberg - Kirkpatrick 1958\_data\GV_Kirkpatrick1958_Var19.txt" decimal="," thousands=" " comma="1">
      <textFields count="3">
        <textField type="skip"/>
        <textField type="text"/>
        <textField type="skip"/>
      </textFields>
    </textPr>
  </connection>
  <connection id="1026" xr16:uid="{00000000-0015-0000-FFFF-FFFF75040000}" name="GV_Kirkpatrick1958_Var20" type="6" refreshedVersion="4" background="1" saveData="1">
    <textPr codePage="850" sourceFile="C:\Users\p3039\Dropbox (PETAL)\Team-Ordner „PETAL“\Audio\Bach_Goldberg_Variationen\Goldberg - Kirkpatrick 1958\_data\GV_Kirkpatrick1958_Var20.txt" decimal="," thousands=" " comma="1">
      <textFields count="3">
        <textField type="skip"/>
        <textField type="text"/>
        <textField type="skip"/>
      </textFields>
    </textPr>
  </connection>
  <connection id="1027" xr16:uid="{00000000-0015-0000-FFFF-FFFF76040000}" name="GV_Kirkpatrick1958_Var21" type="6" refreshedVersion="4" background="1" saveData="1">
    <textPr codePage="850" sourceFile="C:\Users\p3039\Dropbox (PETAL)\Team-Ordner „PETAL“\Audio\Bach_Goldberg_Variationen\Goldberg - Kirkpatrick 1958\_data\GV_Kirkpatrick1958_Var21.txt" decimal="," thousands=" " comma="1">
      <textFields count="3">
        <textField type="skip"/>
        <textField type="text"/>
        <textField type="skip"/>
      </textFields>
    </textPr>
  </connection>
  <connection id="1028" xr16:uid="{00000000-0015-0000-FFFF-FFFF77040000}" name="GV_Kirkpatrick1958_Var22" type="6" refreshedVersion="4" background="1" saveData="1">
    <textPr codePage="850" sourceFile="C:\Users\p3039\Dropbox (PETAL)\Team-Ordner „PETAL“\Audio\Bach_Goldberg_Variationen\Goldberg - Kirkpatrick 1958\_data\GV_Kirkpatrick1958_Var22.txt" decimal="," thousands=" " comma="1">
      <textFields count="3">
        <textField type="skip"/>
        <textField type="text"/>
        <textField type="skip"/>
      </textFields>
    </textPr>
  </connection>
  <connection id="1029" xr16:uid="{00000000-0015-0000-FFFF-FFFF78040000}" name="GV_Kirkpatrick1958_Var23" type="6" refreshedVersion="4" background="1" saveData="1">
    <textPr codePage="850" sourceFile="C:\Users\p3039\Dropbox (PETAL)\Team-Ordner „PETAL“\Audio\Bach_Goldberg_Variationen\Goldberg - Kirkpatrick 1958\_data\GV_Kirkpatrick1958_Var23.txt" decimal="," thousands=" " comma="1">
      <textFields count="3">
        <textField type="skip"/>
        <textField type="text"/>
        <textField type="skip"/>
      </textFields>
    </textPr>
  </connection>
  <connection id="1030" xr16:uid="{00000000-0015-0000-FFFF-FFFF79040000}" name="GV_Kirkpatrick1958_Var24" type="6" refreshedVersion="4" background="1" saveData="1">
    <textPr codePage="850" sourceFile="C:\Users\p3039\Dropbox (PETAL)\Team-Ordner „PETAL“\Audio\Bach_Goldberg_Variationen\Goldberg - Kirkpatrick 1958\_data\GV_Kirkpatrick1958_Var24.txt" decimal="," thousands=" " comma="1">
      <textFields count="3">
        <textField type="skip"/>
        <textField type="text"/>
        <textField type="skip"/>
      </textFields>
    </textPr>
  </connection>
  <connection id="1031" xr16:uid="{00000000-0015-0000-FFFF-FFFF7A040000}" name="GV_Kirkpatrick1958_Var25" type="6" refreshedVersion="4" background="1" saveData="1">
    <textPr codePage="850" sourceFile="C:\Users\p3039\Dropbox (PETAL)\Team-Ordner „PETAL“\Audio\Bach_Goldberg_Variationen\Goldberg - Kirkpatrick 1958\_data\GV_Kirkpatrick1958_Var25.txt" decimal="," thousands=" " comma="1">
      <textFields count="3">
        <textField type="skip"/>
        <textField type="text"/>
        <textField type="skip"/>
      </textFields>
    </textPr>
  </connection>
  <connection id="1032" xr16:uid="{00000000-0015-0000-FFFF-FFFF7B040000}" name="GV_Kirkpatrick1958_Var26" type="6" refreshedVersion="4" background="1" saveData="1">
    <textPr codePage="850" sourceFile="C:\Users\p3039\Dropbox (PETAL)\Team-Ordner „PETAL“\Audio\Bach_Goldberg_Variationen\Goldberg - Kirkpatrick 1958\_data\GV_Kirkpatrick1958_Var26.txt" decimal="," thousands=" " comma="1">
      <textFields count="3">
        <textField type="skip"/>
        <textField type="text"/>
        <textField type="skip"/>
      </textFields>
    </textPr>
  </connection>
  <connection id="1033" xr16:uid="{00000000-0015-0000-FFFF-FFFF7C040000}" name="GV_Kirkpatrick1958_Var27" type="6" refreshedVersion="4" background="1" saveData="1">
    <textPr codePage="850" sourceFile="C:\Users\p3039\Dropbox (PETAL)\Team-Ordner „PETAL“\Audio\Bach_Goldberg_Variationen\Goldberg - Kirkpatrick 1958\_data\GV_Kirkpatrick1958_Var27.txt" decimal="," thousands=" " comma="1">
      <textFields count="3">
        <textField type="skip"/>
        <textField type="text"/>
        <textField type="skip"/>
      </textFields>
    </textPr>
  </connection>
  <connection id="1034" xr16:uid="{00000000-0015-0000-FFFF-FFFF7D040000}" name="GV_Kirkpatrick1958_Var28" type="6" refreshedVersion="4" background="1" saveData="1">
    <textPr codePage="850" sourceFile="C:\Users\p3039\Dropbox (PETAL)\Team-Ordner „PETAL“\Audio\Bach_Goldberg_Variationen\Goldberg - Kirkpatrick 1958\_data\GV_Kirkpatrick1958_Var28.txt" decimal="," thousands=" " comma="1">
      <textFields count="3">
        <textField type="skip"/>
        <textField type="text"/>
        <textField type="skip"/>
      </textFields>
    </textPr>
  </connection>
  <connection id="1035" xr16:uid="{00000000-0015-0000-FFFF-FFFF7E040000}" name="GV_Kirkpatrick1958_Var29" type="6" refreshedVersion="4" background="1" saveData="1">
    <textPr codePage="850" sourceFile="C:\Users\p3039\Dropbox (PETAL)\Team-Ordner „PETAL“\Audio\Bach_Goldberg_Variationen\Goldberg - Kirkpatrick 1958\_data\GV_Kirkpatrick1958_Var29.txt" decimal="," thousands=" " comma="1">
      <textFields count="3">
        <textField type="skip"/>
        <textField type="text"/>
        <textField type="skip"/>
      </textFields>
    </textPr>
  </connection>
  <connection id="1036" xr16:uid="{00000000-0015-0000-FFFF-FFFF7F040000}" name="GV_Kirkpatrick1958_Var30" type="6" refreshedVersion="4" background="1" saveData="1">
    <textPr codePage="850" sourceFile="C:\Users\p3039\Dropbox (PETAL)\Team-Ordner „PETAL“\Audio\Bach_Goldberg_Variationen\Goldberg - Kirkpatrick 1958\_data\GV_Kirkpatrick1958_Var30.txt" decimal="," thousands=" " comma="1">
      <textFields count="3">
        <textField type="skip"/>
        <textField type="text"/>
        <textField type="skip"/>
      </textFields>
    </textPr>
  </connection>
  <connection id="1037" xr16:uid="{00000000-0015-0000-FFFF-FFFF80040000}" name="GV_Koopman1996_Aria1" type="6" refreshedVersion="4" background="1" saveData="1">
    <textPr codePage="850" sourceFile="C:\Users\p3039\Dropbox (PETAL)\Team-Ordner „PETAL“\Audio\Bach_Goldberg_Variationen\Goldberg - Koopman 1996 (rec.1987)\_data\GV_Koopman1996_Aria1.txt" decimal="," thousands=" " comma="1">
      <textFields count="3">
        <textField type="skip"/>
        <textField type="text"/>
        <textField type="skip"/>
      </textFields>
    </textPr>
  </connection>
  <connection id="1038" xr16:uid="{00000000-0015-0000-FFFF-FFFF81040000}" name="GV_Koopman1996_Aria2" type="6" refreshedVersion="4" background="1" saveData="1">
    <textPr codePage="850" sourceFile="C:\Users\p3039\Dropbox (PETAL)\Team-Ordner „PETAL“\Audio\Bach_Goldberg_Variationen\Goldberg - Koopman 1996 (rec.1987)\_data\GV_Koopman1996_Aria2.txt" decimal="," thousands=" " comma="1">
      <textFields count="3">
        <textField type="skip"/>
        <textField type="text"/>
        <textField type="skip"/>
      </textFields>
    </textPr>
  </connection>
  <connection id="1039" xr16:uid="{00000000-0015-0000-FFFF-FFFF82040000}" name="GV_Koopman1996_Var01" type="6" refreshedVersion="4" background="1" saveData="1">
    <textPr codePage="850" sourceFile="C:\Users\p3039\Dropbox (PETAL)\Team-Ordner „PETAL“\Audio\Bach_Goldberg_Variationen\Goldberg - Koopman 1996 (rec.1987)\_data\GV_Koopman1996_Var01.txt" decimal="," thousands=" " comma="1">
      <textFields count="3">
        <textField type="skip"/>
        <textField type="text"/>
        <textField type="skip"/>
      </textFields>
    </textPr>
  </connection>
  <connection id="1040" xr16:uid="{00000000-0015-0000-FFFF-FFFF83040000}" name="GV_Koopman1996_Var02" type="6" refreshedVersion="4" background="1" saveData="1">
    <textPr codePage="850" sourceFile="C:\Users\p3039\Dropbox (PETAL)\Team-Ordner „PETAL“\Audio\Bach_Goldberg_Variationen\Goldberg - Koopman 1996 (rec.1987)\_data\GV_Koopman1996_Var02.txt" decimal="," thousands=" " comma="1">
      <textFields count="3">
        <textField type="skip"/>
        <textField type="text"/>
        <textField type="skip"/>
      </textFields>
    </textPr>
  </connection>
  <connection id="1041" xr16:uid="{00000000-0015-0000-FFFF-FFFF84040000}" name="GV_Koopman1996_Var03" type="6" refreshedVersion="4" background="1" saveData="1">
    <textPr codePage="850" sourceFile="C:\Users\p3039\Dropbox (PETAL)\Team-Ordner „PETAL“\Audio\Bach_Goldberg_Variationen\Goldberg - Koopman 1996 (rec.1987)\_data\GV_Koopman1996_Var03.txt" decimal="," thousands=" " comma="1">
      <textFields count="3">
        <textField type="skip"/>
        <textField type="text"/>
        <textField type="skip"/>
      </textFields>
    </textPr>
  </connection>
  <connection id="1042" xr16:uid="{00000000-0015-0000-FFFF-FFFF85040000}" name="GV_Koopman1996_Var04" type="6" refreshedVersion="4" background="1" saveData="1">
    <textPr codePage="850" sourceFile="C:\Users\p3039\Dropbox (PETAL)\Team-Ordner „PETAL“\Audio\Bach_Goldberg_Variationen\Goldberg - Koopman 1996 (rec.1987)\_data\GV_Koopman1996_Var04.txt" decimal="," thousands=" " comma="1">
      <textFields count="3">
        <textField type="skip"/>
        <textField type="text"/>
        <textField type="skip"/>
      </textFields>
    </textPr>
  </connection>
  <connection id="1043" xr16:uid="{00000000-0015-0000-FFFF-FFFF86040000}" name="GV_Koopman1996_Var05" type="6" refreshedVersion="4" background="1" saveData="1">
    <textPr codePage="850" sourceFile="C:\Users\p3039\Dropbox (PETAL)\Team-Ordner „PETAL“\Audio\Bach_Goldberg_Variationen\Goldberg - Koopman 1996 (rec.1987)\_data\GV_Koopman1996_Var05.txt" decimal="," thousands=" " comma="1">
      <textFields count="3">
        <textField type="skip"/>
        <textField type="text"/>
        <textField type="skip"/>
      </textFields>
    </textPr>
  </connection>
  <connection id="1044" xr16:uid="{00000000-0015-0000-FFFF-FFFF87040000}" name="GV_Koopman1996_Var06" type="6" refreshedVersion="4" background="1" saveData="1">
    <textPr codePage="850" sourceFile="C:\Users\p3039\Dropbox (PETAL)\Team-Ordner „PETAL“\Audio\Bach_Goldberg_Variationen\Goldberg - Koopman 1996 (rec.1987)\_data\GV_Koopman1996_Var06.txt" decimal="," thousands=" " comma="1">
      <textFields count="3">
        <textField type="skip"/>
        <textField type="text"/>
        <textField type="skip"/>
      </textFields>
    </textPr>
  </connection>
  <connection id="1045" xr16:uid="{00000000-0015-0000-FFFF-FFFF88040000}" name="GV_Koopman1996_Var07" type="6" refreshedVersion="4" background="1" saveData="1">
    <textPr codePage="850" sourceFile="C:\Users\p3039\Dropbox (PETAL)\Team-Ordner „PETAL“\Audio\Bach_Goldberg_Variationen\Goldberg - Koopman 1996 (rec.1987)\_data\GV_Koopman1996_Var07.txt" decimal="," thousands=" " comma="1">
      <textFields count="3">
        <textField type="skip"/>
        <textField type="text"/>
        <textField type="skip"/>
      </textFields>
    </textPr>
  </connection>
  <connection id="1046" xr16:uid="{00000000-0015-0000-FFFF-FFFF89040000}" name="GV_Koopman1996_Var08" type="6" refreshedVersion="4" background="1" saveData="1">
    <textPr codePage="850" sourceFile="C:\Users\p3039\Dropbox (PETAL)\Team-Ordner „PETAL“\Audio\Bach_Goldberg_Variationen\Goldberg - Koopman 1996 (rec.1987)\_data\GV_Koopman1996_Var08.txt" decimal="," thousands=" " comma="1">
      <textFields count="3">
        <textField type="skip"/>
        <textField type="text"/>
        <textField type="skip"/>
      </textFields>
    </textPr>
  </connection>
  <connection id="1047" xr16:uid="{00000000-0015-0000-FFFF-FFFF8A040000}" name="GV_Koopman1996_Var09" type="6" refreshedVersion="4" background="1" saveData="1">
    <textPr codePage="850" sourceFile="C:\Users\p3039\Dropbox (PETAL)\Team-Ordner „PETAL“\Audio\Bach_Goldberg_Variationen\Goldberg - Koopman 1996 (rec.1987)\_data\GV_Koopman1996_Var09.txt" decimal="," thousands=" " comma="1">
      <textFields count="3">
        <textField type="skip"/>
        <textField type="text"/>
        <textField type="skip"/>
      </textFields>
    </textPr>
  </connection>
  <connection id="1048" xr16:uid="{00000000-0015-0000-FFFF-FFFF8B040000}" name="GV_Koopman1996_Var10" type="6" refreshedVersion="4" background="1" saveData="1">
    <textPr codePage="850" sourceFile="C:\Users\p3039\Dropbox (PETAL)\Team-Ordner „PETAL“\Audio\Bach_Goldberg_Variationen\Goldberg - Koopman 1996 (rec.1987)\_data\GV_Koopman1996_Var10.txt" decimal="," thousands=" " comma="1">
      <textFields count="3">
        <textField type="skip"/>
        <textField type="text"/>
        <textField type="skip"/>
      </textFields>
    </textPr>
  </connection>
  <connection id="1049" xr16:uid="{00000000-0015-0000-FFFF-FFFF8C040000}" name="GV_Koopman1996_Var11" type="6" refreshedVersion="4" background="1" saveData="1">
    <textPr codePage="850" sourceFile="C:\Users\p3039\Dropbox (PETAL)\Team-Ordner „PETAL“\Audio\Bach_Goldberg_Variationen\Goldberg - Koopman 1996 (rec.1987)\_data\GV_Koopman1996_Var11.txt" decimal="," thousands=" " comma="1">
      <textFields count="3">
        <textField type="skip"/>
        <textField type="text"/>
        <textField type="skip"/>
      </textFields>
    </textPr>
  </connection>
  <connection id="1050" xr16:uid="{00000000-0015-0000-FFFF-FFFF8D040000}" name="GV_Koopman1996_Var12" type="6" refreshedVersion="4" background="1" saveData="1">
    <textPr codePage="850" sourceFile="C:\Users\p3039\Dropbox (PETAL)\Team-Ordner „PETAL“\Audio\Bach_Goldberg_Variationen\Goldberg - Koopman 1996 (rec.1987)\_data\GV_Koopman1996_Var12.txt" decimal="," thousands=" " comma="1">
      <textFields count="3">
        <textField type="skip"/>
        <textField type="text"/>
        <textField type="skip"/>
      </textFields>
    </textPr>
  </connection>
  <connection id="1051" xr16:uid="{00000000-0015-0000-FFFF-FFFF8E040000}" name="GV_Koopman1996_Var13" type="6" refreshedVersion="4" background="1" saveData="1">
    <textPr codePage="850" sourceFile="C:\Users\p3039\Dropbox (PETAL)\Team-Ordner „PETAL“\Audio\Bach_Goldberg_Variationen\Goldberg - Koopman 1996 (rec.1987)\_data\GV_Koopman1996_Var13.txt" decimal="," thousands=" " comma="1">
      <textFields count="3">
        <textField type="skip"/>
        <textField type="text"/>
        <textField type="skip"/>
      </textFields>
    </textPr>
  </connection>
  <connection id="1052" xr16:uid="{00000000-0015-0000-FFFF-FFFF8F040000}" name="GV_Koopman1996_Var14" type="6" refreshedVersion="4" background="1" saveData="1">
    <textPr codePage="850" sourceFile="C:\Users\p3039\Dropbox (PETAL)\Team-Ordner „PETAL“\Audio\Bach_Goldberg_Variationen\Goldberg - Koopman 1996 (rec.1987)\_data\GV_Koopman1996_Var14.txt" decimal="," thousands=" " comma="1">
      <textFields count="3">
        <textField type="skip"/>
        <textField type="text"/>
        <textField type="skip"/>
      </textFields>
    </textPr>
  </connection>
  <connection id="1053" xr16:uid="{00000000-0015-0000-FFFF-FFFF90040000}" name="GV_Koopman1996_Var15" type="6" refreshedVersion="4" background="1" saveData="1">
    <textPr codePage="850" sourceFile="C:\Users\p3039\Dropbox (PETAL)\Team-Ordner „PETAL“\Audio\Bach_Goldberg_Variationen\Goldberg - Koopman 1996 (rec.1987)\_data\GV_Koopman1996_Var15.txt" decimal="," thousands=" " comma="1">
      <textFields count="3">
        <textField type="skip"/>
        <textField type="text"/>
        <textField type="skip"/>
      </textFields>
    </textPr>
  </connection>
  <connection id="1054" xr16:uid="{00000000-0015-0000-FFFF-FFFF91040000}" name="GV_Koopman1996_Var16" type="6" refreshedVersion="4" background="1" saveData="1">
    <textPr codePage="850" sourceFile="C:\Users\p3039\Dropbox (PETAL)\Team-Ordner „PETAL“\Audio\Bach_Goldberg_Variationen\Goldberg - Koopman 1996 (rec.1987)\_data\GV_Koopman1996_Var16.txt" decimal="," thousands=" " comma="1">
      <textFields count="3">
        <textField type="skip"/>
        <textField type="text"/>
        <textField type="skip"/>
      </textFields>
    </textPr>
  </connection>
  <connection id="1055" xr16:uid="{00000000-0015-0000-FFFF-FFFF92040000}" name="GV_Koopman1996_Var17" type="6" refreshedVersion="4" background="1" saveData="1">
    <textPr codePage="850" sourceFile="C:\Users\p3039\Dropbox (PETAL)\Team-Ordner „PETAL“\Audio\Bach_Goldberg_Variationen\Goldberg - Koopman 1996 (rec.1987)\_data\GV_Koopman1996_Var17.txt" decimal="," thousands=" " comma="1">
      <textFields count="3">
        <textField type="skip"/>
        <textField type="text"/>
        <textField type="skip"/>
      </textFields>
    </textPr>
  </connection>
  <connection id="1056" xr16:uid="{00000000-0015-0000-FFFF-FFFF93040000}" name="GV_Koopman1996_Var18" type="6" refreshedVersion="4" background="1" saveData="1">
    <textPr codePage="850" sourceFile="C:\Users\p3039\Dropbox (PETAL)\Team-Ordner „PETAL“\Audio\Bach_Goldberg_Variationen\Goldberg - Koopman 1996 (rec.1987)\_data\GV_Koopman1996_Var18.txt" decimal="," thousands=" " comma="1">
      <textFields count="3">
        <textField type="skip"/>
        <textField type="text"/>
        <textField type="skip"/>
      </textFields>
    </textPr>
  </connection>
  <connection id="1057" xr16:uid="{00000000-0015-0000-FFFF-FFFF94040000}" name="GV_Koopman1996_Var19" type="6" refreshedVersion="4" background="1" saveData="1">
    <textPr codePage="850" sourceFile="C:\Users\p3039\Dropbox (PETAL)\Team-Ordner „PETAL“\Audio\Bach_Goldberg_Variationen\Goldberg - Koopman 1996 (rec.1987)\_data\GV_Koopman1996_Var19.txt" decimal="," thousands=" " comma="1">
      <textFields count="3">
        <textField type="skip"/>
        <textField type="text"/>
        <textField type="skip"/>
      </textFields>
    </textPr>
  </connection>
  <connection id="1058" xr16:uid="{00000000-0015-0000-FFFF-FFFF95040000}" name="GV_Koopman1996_Var20" type="6" refreshedVersion="4" background="1" saveData="1">
    <textPr codePage="850" sourceFile="C:\Users\p3039\Dropbox (PETAL)\Team-Ordner „PETAL“\Audio\Bach_Goldberg_Variationen\Goldberg - Koopman 1996 (rec.1987)\_data\GV_Koopman1996_Var20.txt" decimal="," thousands=" " comma="1">
      <textFields count="3">
        <textField type="skip"/>
        <textField type="text"/>
        <textField type="skip"/>
      </textFields>
    </textPr>
  </connection>
  <connection id="1059" xr16:uid="{00000000-0015-0000-FFFF-FFFF96040000}" name="GV_Koopman1996_Var21" type="6" refreshedVersion="4" background="1" saveData="1">
    <textPr codePage="850" sourceFile="C:\Users\p3039\Dropbox (PETAL)\Team-Ordner „PETAL“\Audio\Bach_Goldberg_Variationen\Goldberg - Koopman 1996 (rec.1987)\_data\GV_Koopman1996_Var21.txt" decimal="," thousands=" " comma="1">
      <textFields count="3">
        <textField type="skip"/>
        <textField type="text"/>
        <textField type="skip"/>
      </textFields>
    </textPr>
  </connection>
  <connection id="1060" xr16:uid="{00000000-0015-0000-FFFF-FFFF97040000}" name="GV_Koopman1996_Var22" type="6" refreshedVersion="4" background="1" saveData="1">
    <textPr codePage="850" sourceFile="C:\Users\p3039\Dropbox (PETAL)\Team-Ordner „PETAL“\Audio\Bach_Goldberg_Variationen\Goldberg - Koopman 1996 (rec.1987)\_data\GV_Koopman1996_Var22.txt" decimal="," thousands=" " comma="1">
      <textFields count="3">
        <textField type="skip"/>
        <textField type="text"/>
        <textField type="skip"/>
      </textFields>
    </textPr>
  </connection>
  <connection id="1061" xr16:uid="{00000000-0015-0000-FFFF-FFFF98040000}" name="GV_Koopman1996_Var23" type="6" refreshedVersion="4" background="1" saveData="1">
    <textPr codePage="850" sourceFile="C:\Users\p3039\Dropbox (PETAL)\Team-Ordner „PETAL“\Audio\Bach_Goldberg_Variationen\Goldberg - Koopman 1996 (rec.1987)\_data\GV_Koopman1996_Var23.txt" decimal="," thousands=" " comma="1">
      <textFields count="3">
        <textField type="skip"/>
        <textField type="text"/>
        <textField type="skip"/>
      </textFields>
    </textPr>
  </connection>
  <connection id="1062" xr16:uid="{00000000-0015-0000-FFFF-FFFF99040000}" name="GV_Koopman1996_Var24" type="6" refreshedVersion="4" background="1" saveData="1">
    <textPr codePage="850" sourceFile="C:\Users\p3039\Dropbox (PETAL)\Team-Ordner „PETAL“\Audio\Bach_Goldberg_Variationen\Goldberg - Koopman 1996 (rec.1987)\_data\GV_Koopman1996_Var24.txt" decimal="," thousands=" " comma="1">
      <textFields count="3">
        <textField type="skip"/>
        <textField type="text"/>
        <textField type="skip"/>
      </textFields>
    </textPr>
  </connection>
  <connection id="1063" xr16:uid="{00000000-0015-0000-FFFF-FFFF9A040000}" name="GV_Koopman1996_Var25" type="6" refreshedVersion="4" background="1" saveData="1">
    <textPr codePage="850" sourceFile="C:\Users\p3039\Dropbox (PETAL)\Team-Ordner „PETAL“\Audio\Bach_Goldberg_Variationen\Goldberg - Koopman 1996 (rec.1987)\_data\GV_Koopman1996_Var25.txt" decimal="," thousands=" " comma="1">
      <textFields count="3">
        <textField type="skip"/>
        <textField type="text"/>
        <textField type="skip"/>
      </textFields>
    </textPr>
  </connection>
  <connection id="1064" xr16:uid="{00000000-0015-0000-FFFF-FFFF9B040000}" name="GV_Koopman1996_Var26" type="6" refreshedVersion="4" background="1" saveData="1">
    <textPr codePage="850" sourceFile="C:\Users\p3039\Dropbox (PETAL)\Team-Ordner „PETAL“\Audio\Bach_Goldberg_Variationen\Goldberg - Koopman 1996 (rec.1987)\_data\GV_Koopman1996_Var26.txt" decimal="," thousands=" " comma="1">
      <textFields count="3">
        <textField type="skip"/>
        <textField type="text"/>
        <textField type="skip"/>
      </textFields>
    </textPr>
  </connection>
  <connection id="1065" xr16:uid="{00000000-0015-0000-FFFF-FFFF9C040000}" name="GV_Koopman1996_Var27" type="6" refreshedVersion="4" background="1" saveData="1">
    <textPr codePage="850" sourceFile="C:\Users\p3039\Dropbox (PETAL)\Team-Ordner „PETAL“\Audio\Bach_Goldberg_Variationen\Goldberg - Koopman 1996 (rec.1987)\_data\GV_Koopman1996_Var27.txt" decimal="," thousands=" " comma="1">
      <textFields count="3">
        <textField type="skip"/>
        <textField type="text"/>
        <textField type="skip"/>
      </textFields>
    </textPr>
  </connection>
  <connection id="1066" xr16:uid="{00000000-0015-0000-FFFF-FFFF9D040000}" name="GV_Koopman1996_Var28" type="6" refreshedVersion="4" background="1" saveData="1">
    <textPr codePage="850" sourceFile="C:\Users\p3039\Dropbox (PETAL)\Team-Ordner „PETAL“\Audio\Bach_Goldberg_Variationen\Goldberg - Koopman 1996 (rec.1987)\_data\GV_Koopman1996_Var28.txt" decimal="," thousands=" " comma="1">
      <textFields count="3">
        <textField type="skip"/>
        <textField type="text"/>
        <textField type="skip"/>
      </textFields>
    </textPr>
  </connection>
  <connection id="1067" xr16:uid="{00000000-0015-0000-FFFF-FFFF9E040000}" name="GV_Koopman1996_Var29" type="6" refreshedVersion="4" background="1" saveData="1">
    <textPr codePage="850" sourceFile="C:\Users\p3039\Dropbox (PETAL)\Team-Ordner „PETAL“\Audio\Bach_Goldberg_Variationen\Goldberg - Koopman 1996 (rec.1987)\_data\GV_Koopman1996_Var29.txt" decimal="," thousands=" " comma="1">
      <textFields count="3">
        <textField type="skip"/>
        <textField type="text"/>
        <textField type="skip"/>
      </textFields>
    </textPr>
  </connection>
  <connection id="1068" xr16:uid="{00000000-0015-0000-FFFF-FFFF9F040000}" name="GV_Koopman1996_Var30" type="6" refreshedVersion="4" background="1" saveData="1">
    <textPr codePage="850" sourceFile="C:\Users\p3039\Dropbox (PETAL)\Team-Ordner „PETAL“\Audio\Bach_Goldberg_Variationen\Goldberg - Koopman 1996 (rec.1987)\_data\GV_Koopman1996_Var30.txt" decimal="," thousands=" " comma="1">
      <textFields count="3">
        <textField type="skip"/>
        <textField type="text"/>
        <textField type="skip"/>
      </textFields>
    </textPr>
  </connection>
  <connection id="1069" xr16:uid="{00000000-0015-0000-FFFF-FFFFA0040000}" name="GV_Koroliov1999_Aria1_Korrektur" type="6" refreshedVersion="4" background="1" saveData="1">
    <textPr codePage="850" sourceFile="C:\Users\p3039\Dropbox (PETAL)\Team-Ordner „PETAL“\Audio\Bach_Goldberg_Variationen\Goldberg - Koroliov 1999\_data\GV_Koroliov1999_Aria1_Korrektur.txt" decimal="," thousands=" " comma="1">
      <textFields count="3">
        <textField type="skip"/>
        <textField type="text"/>
        <textField type="skip"/>
      </textFields>
    </textPr>
  </connection>
  <connection id="1070" xr16:uid="{00000000-0015-0000-FFFF-FFFFA2040000}" name="GV_Koroliov1999_Aria2_Korrektur" type="6" refreshedVersion="4" background="1" saveData="1">
    <textPr codePage="850" sourceFile="C:\Users\p3039\Dropbox (PETAL)\Team-Ordner „PETAL“\Audio\Bach_Goldberg_Variationen\Goldberg - Koroliov 1999\_data\GV_Koroliov1999_Aria2_Korrektur.txt" decimal="," thousands=" " comma="1">
      <textFields count="3">
        <textField type="skip"/>
        <textField type="text"/>
        <textField type="skip"/>
      </textFields>
    </textPr>
  </connection>
  <connection id="1071" xr16:uid="{00000000-0015-0000-FFFF-FFFFA4040000}" name="GV_Koroliov1999_Var01" type="6" refreshedVersion="4" background="1" saveData="1">
    <textPr codePage="850" sourceFile="C:\Users\p3039\Dropbox (PETAL)\Team-Ordner „PETAL“\Audio\Bach_Goldberg_Variationen\Goldberg - Koroliov 1999\_data\GV_Koroliov1999_Var01.txt" decimal="," thousands=" " comma="1">
      <textFields count="3">
        <textField type="skip"/>
        <textField type="text"/>
        <textField type="skip"/>
      </textFields>
    </textPr>
  </connection>
  <connection id="1072" xr16:uid="{00000000-0015-0000-FFFF-FFFFA6040000}" name="GV_Koroliov1999_Var02" type="6" refreshedVersion="4" background="1" saveData="1">
    <textPr codePage="850" sourceFile="C:\Users\p3039\Dropbox (PETAL)\Team-Ordner „PETAL“\Audio\Bach_Goldberg_Variationen\Goldberg - Koroliov 1999\_data\GV_Koroliov1999_Var02.txt" decimal="," thousands=" " comma="1">
      <textFields count="3">
        <textField type="skip"/>
        <textField type="text"/>
        <textField type="skip"/>
      </textFields>
    </textPr>
  </connection>
  <connection id="1073" xr16:uid="{00000000-0015-0000-FFFF-FFFFA8040000}" name="GV_Koroliov1999_Var03" type="6" refreshedVersion="4" background="1" saveData="1">
    <textPr codePage="850" sourceFile="C:\Users\p3039\Dropbox (PETAL)\Team-Ordner „PETAL“\Audio\Bach_Goldberg_Variationen\Goldberg - Koroliov 1999\_data\GV_Koroliov1999_Var03.txt" decimal="," thousands=" " comma="1">
      <textFields count="3">
        <textField type="skip"/>
        <textField type="text"/>
        <textField type="skip"/>
      </textFields>
    </textPr>
  </connection>
  <connection id="1074" xr16:uid="{00000000-0015-0000-FFFF-FFFFAA040000}" name="GV_Koroliov1999_Var04" type="6" refreshedVersion="4" background="1" saveData="1">
    <textPr codePage="850" sourceFile="C:\Users\p3039\Dropbox (PETAL)\Team-Ordner „PETAL“\Audio\Bach_Goldberg_Variationen\Goldberg - Koroliov 1999\_data\GV_Koroliov1999_Var04.txt" decimal="," thousands=" " comma="1">
      <textFields count="3">
        <textField type="skip"/>
        <textField type="text"/>
        <textField type="skip"/>
      </textFields>
    </textPr>
  </connection>
  <connection id="1075" xr16:uid="{00000000-0015-0000-FFFF-FFFFAD040000}" name="GV_Koroliov1999_Var05_Korrektur" type="6" refreshedVersion="4" background="1" saveData="1">
    <textPr codePage="850" sourceFile="C:\Users\p3039\Dropbox (PETAL)\Team-Ordner „PETAL“\Audio\Bach_Goldberg_Variationen\Goldberg - Koroliov 1999\_data\GV_Koroliov1999_Var05_Korrektur.txt" decimal="," thousands=" " comma="1">
      <textFields count="3">
        <textField type="skip"/>
        <textField type="text"/>
        <textField type="skip"/>
      </textFields>
    </textPr>
  </connection>
  <connection id="1076" xr16:uid="{00000000-0015-0000-FFFF-FFFFAF040000}" name="GV_Koroliov1999_Var06_Korrektur" type="6" refreshedVersion="4" background="1" saveData="1">
    <textPr codePage="850" sourceFile="C:\Users\p3039\Dropbox (PETAL)\Team-Ordner „PETAL“\Audio\Bach_Goldberg_Variationen\Goldberg - Koroliov 1999\_data\GV_Koroliov1999_Var06_Korrektur.txt" decimal="," thousands=" " comma="1">
      <textFields count="3">
        <textField type="skip"/>
        <textField type="text"/>
        <textField type="skip"/>
      </textFields>
    </textPr>
  </connection>
  <connection id="1077" xr16:uid="{00000000-0015-0000-FFFF-FFFFB1040000}" name="GV_Koroliov1999_Var07" type="6" refreshedVersion="4" background="1" saveData="1">
    <textPr codePage="850" sourceFile="C:\Users\p3039\Dropbox (PETAL)\Team-Ordner „PETAL“\Audio\Bach_Goldberg_Variationen\Goldberg - Koroliov 1999\_data\GV_Koroliov1999_Var07.txt" decimal="," thousands=" " comma="1">
      <textFields count="3">
        <textField type="skip"/>
        <textField type="text"/>
        <textField type="skip"/>
      </textFields>
    </textPr>
  </connection>
  <connection id="1078" xr16:uid="{00000000-0015-0000-FFFF-FFFFB3040000}" name="GV_Koroliov1999_Var08" type="6" refreshedVersion="4" background="1" saveData="1">
    <textPr codePage="850" sourceFile="C:\Users\p3039\Dropbox (PETAL)\Team-Ordner „PETAL“\Audio\Bach_Goldberg_Variationen\Goldberg - Koroliov 1999\_data\GV_Koroliov1999_Var08.txt" decimal="," thousands=" " comma="1">
      <textFields count="3">
        <textField type="skip"/>
        <textField type="text"/>
        <textField type="skip"/>
      </textFields>
    </textPr>
  </connection>
  <connection id="1079" xr16:uid="{00000000-0015-0000-FFFF-FFFFB5040000}" name="GV_Koroliov1999_Var09" type="6" refreshedVersion="4" background="1" saveData="1">
    <textPr codePage="850" sourceFile="C:\Users\p3039\Dropbox (PETAL)\Team-Ordner „PETAL“\Audio\Bach_Goldberg_Variationen\Goldberg - Koroliov 1999\_data\GV_Koroliov1999_Var09.txt" decimal="," thousands=" " comma="1">
      <textFields count="3">
        <textField type="skip"/>
        <textField type="text"/>
        <textField type="skip"/>
      </textFields>
    </textPr>
  </connection>
  <connection id="1080" xr16:uid="{00000000-0015-0000-FFFF-FFFFB7040000}" name="GV_Koroliov1999_Var10" type="6" refreshedVersion="4" background="1" saveData="1">
    <textPr codePage="850" sourceFile="C:\Users\p3039\Dropbox (PETAL)\Team-Ordner „PETAL“\Audio\Bach_Goldberg_Variationen\Goldberg - Koroliov 1999\_data\GV_Koroliov1999_Var10.txt" decimal="," thousands=" " comma="1">
      <textFields count="3">
        <textField type="skip"/>
        <textField type="text"/>
        <textField type="skip"/>
      </textFields>
    </textPr>
  </connection>
  <connection id="1081" xr16:uid="{00000000-0015-0000-FFFF-FFFFB9040000}" name="GV_Koroliov1999_Var11" type="6" refreshedVersion="4" background="1" saveData="1">
    <textPr codePage="850" sourceFile="C:\Users\p3039\Dropbox (PETAL)\Team-Ordner „PETAL“\Audio\Bach_Goldberg_Variationen\Goldberg - Koroliov 1999\_data\GV_Koroliov1999_Var11.txt" decimal="," thousands=" " comma="1">
      <textFields count="3">
        <textField type="skip"/>
        <textField type="text"/>
        <textField type="skip"/>
      </textFields>
    </textPr>
  </connection>
  <connection id="1082" xr16:uid="{00000000-0015-0000-FFFF-FFFFBC040000}" name="GV_Koroliov1999_Var121" type="6" refreshedVersion="4" background="1" saveData="1">
    <textPr codePage="850" sourceFile="C:\Users\p3039\Dropbox (PETAL)\Team-Ordner „PETAL“\Audio\Bach_Goldberg_Variationen\Goldberg - Koroliov 1999\_data\GV_Koroliov1999_Var12.txt" decimal="," thousands=" " comma="1">
      <textFields count="3">
        <textField type="skip"/>
        <textField type="text"/>
        <textField type="skip"/>
      </textFields>
    </textPr>
  </connection>
  <connection id="1083" xr16:uid="{00000000-0015-0000-FFFF-FFFFBE040000}" name="GV_Koroliov1999_Var13" type="6" refreshedVersion="4" background="1" saveData="1">
    <textPr codePage="850" sourceFile="C:\Users\p3039\Dropbox (PETAL)\Team-Ordner „PETAL“\Audio\Bach_Goldberg_Variationen\Goldberg - Koroliov 1999\_data\GV_Koroliov1999_Var13.txt" decimal="," thousands=" " comma="1">
      <textFields count="3">
        <textField type="skip"/>
        <textField type="text"/>
        <textField type="skip"/>
      </textFields>
    </textPr>
  </connection>
  <connection id="1084" xr16:uid="{00000000-0015-0000-FFFF-FFFFC0040000}" name="GV_Koroliov1999_Var14" type="6" refreshedVersion="4" background="1" saveData="1">
    <textPr codePage="850" sourceFile="C:\Users\p3039\Dropbox (PETAL)\Team-Ordner „PETAL“\Audio\Bach_Goldberg_Variationen\Goldberg - Koroliov 1999\_data\GV_Koroliov1999_Var14.txt" decimal="," thousands=" " comma="1">
      <textFields count="3">
        <textField type="skip"/>
        <textField type="text"/>
        <textField type="skip"/>
      </textFields>
    </textPr>
  </connection>
  <connection id="1085" xr16:uid="{00000000-0015-0000-FFFF-FFFFC2040000}" name="GV_Koroliov1999_Var15" type="6" refreshedVersion="4" background="1" saveData="1">
    <textPr codePage="850" sourceFile="C:\Users\p3039\Dropbox (PETAL)\Team-Ordner „PETAL“\Audio\Bach_Goldberg_Variationen\Goldberg - Koroliov 1999\_data\GV_Koroliov1999_Var15.txt" decimal="," thousands=" " comma="1">
      <textFields count="3">
        <textField type="skip"/>
        <textField type="text"/>
        <textField type="skip"/>
      </textFields>
    </textPr>
  </connection>
  <connection id="1086" xr16:uid="{00000000-0015-0000-FFFF-FFFFC4040000}" name="GV_Koroliov1999_Var16" type="6" refreshedVersion="4" background="1" saveData="1">
    <textPr codePage="850" sourceFile="C:\Users\p3039\Dropbox (PETAL)\Team-Ordner „PETAL“\Audio\Bach_Goldberg_Variationen\Goldberg - Koroliov 1999\_data\GV_Koroliov1999_Var16.txt" decimal="," thousands=" " comma="1">
      <textFields count="3">
        <textField type="skip"/>
        <textField type="text"/>
        <textField type="skip"/>
      </textFields>
    </textPr>
  </connection>
  <connection id="1087" xr16:uid="{00000000-0015-0000-FFFF-FFFFC6040000}" name="GV_Koroliov1999_Var162" type="6" refreshedVersion="4" background="1" saveData="1">
    <textPr codePage="850" sourceFile="C:\Users\p3039\Dropbox (PETAL)\Team-Ordner „PETAL“\Audio\Bach_Goldberg_Variationen\Goldberg - Koroliov 1999\_data\GV_Koroliov1999_Var16.txt" decimal="," thousands=" " comma="1">
      <textFields count="3">
        <textField type="skip"/>
        <textField type="text"/>
        <textField type="skip"/>
      </textFields>
    </textPr>
  </connection>
  <connection id="1088" xr16:uid="{00000000-0015-0000-FFFF-FFFFC7040000}" name="GV_Koroliov1999_Var17" type="6" refreshedVersion="4" background="1" saveData="1">
    <textPr codePage="850" sourceFile="C:\Users\p3039\Dropbox (PETAL)\Team-Ordner „PETAL“\Audio\Bach_Goldberg_Variationen\Goldberg - Koroliov 1999\_data\GV_Koroliov1999_Var17.txt" decimal="," thousands=" " comma="1">
      <textFields count="3">
        <textField type="skip"/>
        <textField type="text"/>
        <textField type="skip"/>
      </textFields>
    </textPr>
  </connection>
  <connection id="1089" xr16:uid="{00000000-0015-0000-FFFF-FFFFCB040000}" name="GV_Koroliov1999_Var182" type="6" refreshedVersion="4" background="1" saveData="1">
    <textPr codePage="850" sourceFile="C:\Users\p3039\Dropbox (PETAL)\Team-Ordner „PETAL“\Audio\Bach_Goldberg_Variationen\Goldberg - Koroliov 1999\_data\GV_Koroliov1999_Var18.txt" decimal="," thousands=" " comma="1">
      <textFields count="3">
        <textField type="skip"/>
        <textField type="text"/>
        <textField type="skip"/>
      </textFields>
    </textPr>
  </connection>
  <connection id="1090" xr16:uid="{00000000-0015-0000-FFFF-FFFFCD040000}" name="GV_Koroliov1999_Var19" type="6" refreshedVersion="4" background="1" saveData="1">
    <textPr codePage="850" sourceFile="C:\Users\p3039\Dropbox (PETAL)\Team-Ordner „PETAL“\Audio\Bach_Goldberg_Variationen\Goldberg - Koroliov 1999\_data\GV_Koroliov1999_Var19.txt" decimal="," thousands=" " comma="1">
      <textFields count="3">
        <textField type="skip"/>
        <textField type="text"/>
        <textField type="skip"/>
      </textFields>
    </textPr>
  </connection>
  <connection id="1091" xr16:uid="{00000000-0015-0000-FFFF-FFFFCF040000}" name="GV_Koroliov1999_Var20" type="6" refreshedVersion="4" background="1" saveData="1">
    <textPr codePage="850" sourceFile="C:\Users\p3039\Dropbox (PETAL)\Team-Ordner „PETAL“\Audio\Bach_Goldberg_Variationen\Goldberg - Koroliov 1999\_data\GV_Koroliov1999_Var20.txt" decimal="," thousands=" " comma="1">
      <textFields count="3">
        <textField type="skip"/>
        <textField type="text"/>
        <textField type="skip"/>
      </textFields>
    </textPr>
  </connection>
  <connection id="1092" xr16:uid="{00000000-0015-0000-FFFF-FFFFD1040000}" name="GV_Koroliov1999_Var21" type="6" refreshedVersion="4" background="1" saveData="1">
    <textPr codePage="850" sourceFile="C:\Users\p3039\Dropbox (PETAL)\Team-Ordner „PETAL“\Audio\Bach_Goldberg_Variationen\Goldberg - Koroliov 1999\_data\GV_Koroliov1999_Var21.txt" decimal="," thousands=" " comma="1">
      <textFields count="3">
        <textField type="skip"/>
        <textField type="text"/>
        <textField type="skip"/>
      </textFields>
    </textPr>
  </connection>
  <connection id="1093" xr16:uid="{00000000-0015-0000-FFFF-FFFFD3040000}" name="GV_Koroliov1999_Var22" type="6" refreshedVersion="4" background="1" saveData="1">
    <textPr codePage="850" sourceFile="C:\Users\p3039\Dropbox (PETAL)\Team-Ordner „PETAL“\Audio\Bach_Goldberg_Variationen\Goldberg - Koroliov 1999\_data\GV_Koroliov1999_Var22.txt" decimal="," thousands=" " comma="1">
      <textFields count="3">
        <textField type="skip"/>
        <textField type="text"/>
        <textField type="skip"/>
      </textFields>
    </textPr>
  </connection>
  <connection id="1094" xr16:uid="{00000000-0015-0000-FFFF-FFFFD5040000}" name="GV_Koroliov1999_Var23" type="6" refreshedVersion="4" background="1" saveData="1">
    <textPr codePage="850" sourceFile="C:\Users\p3039\Dropbox (PETAL)\Team-Ordner „PETAL“\Audio\Bach_Goldberg_Variationen\Goldberg - Koroliov 1999\_data\GV_Koroliov1999_Var23.txt" decimal="," thousands=" " comma="1">
      <textFields count="3">
        <textField type="skip"/>
        <textField type="text"/>
        <textField type="skip"/>
      </textFields>
    </textPr>
  </connection>
  <connection id="1095" xr16:uid="{00000000-0015-0000-FFFF-FFFFD7040000}" name="GV_Koroliov1999_Var24" type="6" refreshedVersion="4" background="1" saveData="1">
    <textPr codePage="850" sourceFile="C:\Users\p3039\Dropbox (PETAL)\Team-Ordner „PETAL“\Audio\Bach_Goldberg_Variationen\Goldberg - Koroliov 1999\_data\GV_Koroliov1999_Var24.txt" decimal="," thousands=" " comma="1">
      <textFields count="3">
        <textField type="skip"/>
        <textField type="text"/>
        <textField type="skip"/>
      </textFields>
    </textPr>
  </connection>
  <connection id="1096" xr16:uid="{00000000-0015-0000-FFFF-FFFFD9040000}" name="GV_Koroliov1999_Var25" type="6" refreshedVersion="4" background="1" saveData="1">
    <textPr codePage="850" sourceFile="C:\Users\p3039\Dropbox (PETAL)\Team-Ordner „PETAL“\Audio\Bach_Goldberg_Variationen\Goldberg - Koroliov 1999\_data\GV_Koroliov1999_Var25.txt" decimal="," thousands=" " comma="1">
      <textFields count="3">
        <textField type="skip"/>
        <textField type="text"/>
        <textField type="skip"/>
      </textFields>
    </textPr>
  </connection>
  <connection id="1097" xr16:uid="{00000000-0015-0000-FFFF-FFFFDB040000}" name="GV_Koroliov1999_Var26" type="6" refreshedVersion="4" background="1" saveData="1">
    <textPr codePage="850" sourceFile="C:\Users\p3039\Dropbox (PETAL)\Team-Ordner „PETAL“\Audio\Bach_Goldberg_Variationen\Goldberg - Koroliov 1999\_data\GV_Koroliov1999_Var26.txt" decimal="," thousands=" " comma="1">
      <textFields count="3">
        <textField type="skip"/>
        <textField type="text"/>
        <textField type="skip"/>
      </textFields>
    </textPr>
  </connection>
  <connection id="1098" xr16:uid="{00000000-0015-0000-FFFF-FFFFDD040000}" name="GV_Koroliov1999_Var27" type="6" refreshedVersion="4" background="1" saveData="1">
    <textPr codePage="850" sourceFile="C:\Users\p3039\Dropbox (PETAL)\Team-Ordner „PETAL“\Audio\Bach_Goldberg_Variationen\Goldberg - Koroliov 1999\_data\GV_Koroliov1999_Var27.txt" decimal="," thousands=" " comma="1">
      <textFields count="3">
        <textField type="skip"/>
        <textField type="text"/>
        <textField type="skip"/>
      </textFields>
    </textPr>
  </connection>
  <connection id="1099" xr16:uid="{00000000-0015-0000-FFFF-FFFFDF040000}" name="GV_Koroliov1999_Var28" type="6" refreshedVersion="4" background="1" saveData="1">
    <textPr codePage="850" sourceFile="C:\Users\p3039\Dropbox (PETAL)\Team-Ordner „PETAL“\Audio\Bach_Goldberg_Variationen\Goldberg - Koroliov 1999\_data\GV_Koroliov1999_Var28.txt" decimal="," thousands=" " comma="1">
      <textFields count="3">
        <textField type="skip"/>
        <textField type="text"/>
        <textField type="skip"/>
      </textFields>
    </textPr>
  </connection>
  <connection id="1100" xr16:uid="{00000000-0015-0000-FFFF-FFFFE1040000}" name="GV_Koroliov1999_Var29" type="6" refreshedVersion="4" background="1" saveData="1">
    <textPr codePage="850" sourceFile="C:\Users\p3039\Dropbox (PETAL)\Team-Ordner „PETAL“\Audio\Bach_Goldberg_Variationen\Goldberg - Koroliov 1999\_data\GV_Koroliov1999_Var29.txt" decimal="," thousands=" " comma="1">
      <textFields count="3">
        <textField type="skip"/>
        <textField type="text"/>
        <textField type="skip"/>
      </textFields>
    </textPr>
  </connection>
  <connection id="1101" xr16:uid="{00000000-0015-0000-FFFF-FFFFE3040000}" name="GV_Koroliov1999_Var30" type="6" refreshedVersion="4" background="1" saveData="1">
    <textPr codePage="850" sourceFile="C:\Users\p3039\Dropbox (PETAL)\Team-Ordner „PETAL“\Audio\Bach_Goldberg_Variationen\Goldberg - Koroliov 1999\_data\GV_Koroliov1999_Var30.txt" decimal="," thousands=" " comma="1">
      <textFields count="3">
        <textField type="skip"/>
        <textField type="text"/>
        <textField type="skip"/>
      </textFields>
    </textPr>
  </connection>
  <connection id="1102" xr16:uid="{00000000-0015-0000-FFFF-FFFFE5040000}" name="GV_Landowska1933_Aria1" type="6" refreshedVersion="4" background="1" saveData="1">
    <textPr codePage="850" sourceFile="C:\Users\p3039\Dropbox (PETAL)\Team-Ordner „PETAL“\Audio\Bach_Goldberg_Variationen\Goldberg - Landowska 1933\_data\GV_Landowska1933_Aria1.txt" decimal="," thousands=" " comma="1">
      <textFields count="3">
        <textField type="skip"/>
        <textField type="text"/>
        <textField type="skip"/>
      </textFields>
    </textPr>
  </connection>
  <connection id="1103" xr16:uid="{00000000-0015-0000-FFFF-FFFFE6040000}" name="GV_Landowska1933_Aria2" type="6" refreshedVersion="4" background="1" saveData="1">
    <textPr codePage="850" sourceFile="C:\Users\p3039\Dropbox (PETAL)\Team-Ordner „PETAL“\Audio\Bach_Goldberg_Variationen\Goldberg - Landowska 1933\_data\GV_Landowska1933_Aria2.txt" decimal="," thousands=" " comma="1">
      <textFields count="3">
        <textField type="skip"/>
        <textField type="text"/>
        <textField type="skip"/>
      </textFields>
    </textPr>
  </connection>
  <connection id="1104" xr16:uid="{00000000-0015-0000-FFFF-FFFFE7040000}" name="GV_Landowska1933_Var01" type="6" refreshedVersion="4" background="1" saveData="1">
    <textPr codePage="850" sourceFile="C:\Users\p3039\Dropbox (PETAL)\Team-Ordner „PETAL“\Audio\Bach_Goldberg_Variationen\Goldberg - Landowska 1933\_data\GV_Landowska1933_Var01.txt" decimal="," thousands=" " comma="1">
      <textFields count="3">
        <textField type="skip"/>
        <textField type="text"/>
        <textField type="skip"/>
      </textFields>
    </textPr>
  </connection>
  <connection id="1105" xr16:uid="{00000000-0015-0000-FFFF-FFFFE8040000}" name="GV_Landowska1933_Var02" type="6" refreshedVersion="4" background="1" saveData="1">
    <textPr codePage="850" sourceFile="C:\Users\p3039\Dropbox (PETAL)\Team-Ordner „PETAL“\Audio\Bach_Goldberg_Variationen\Goldberg - Landowska 1933\_data\GV_Landowska1933_Var02.txt" decimal="," thousands=" " comma="1">
      <textFields count="3">
        <textField type="skip"/>
        <textField type="text"/>
        <textField type="skip"/>
      </textFields>
    </textPr>
  </connection>
  <connection id="1106" xr16:uid="{00000000-0015-0000-FFFF-FFFFE9040000}" name="GV_Landowska1933_Var03" type="6" refreshedVersion="4" background="1" saveData="1">
    <textPr codePage="850" sourceFile="C:\Users\p3039\Dropbox (PETAL)\Team-Ordner „PETAL“\Audio\Bach_Goldberg_Variationen\Goldberg - Landowska 1933\_data\GV_Landowska1933_Var03.txt" decimal="," thousands=" " comma="1">
      <textFields count="3">
        <textField type="skip"/>
        <textField type="text"/>
        <textField type="skip"/>
      </textFields>
    </textPr>
  </connection>
  <connection id="1107" xr16:uid="{00000000-0015-0000-FFFF-FFFFEA040000}" name="GV_Landowska1933_Var04" type="6" refreshedVersion="4" background="1" saveData="1">
    <textPr codePage="850" sourceFile="C:\Users\p3039\Dropbox (PETAL)\Team-Ordner „PETAL“\Audio\Bach_Goldberg_Variationen\Goldberg - Landowska 1933\_data\GV_Landowska1933_Var04.txt" decimal="," thousands=" " comma="1">
      <textFields count="3">
        <textField type="skip"/>
        <textField type="text"/>
        <textField type="skip"/>
      </textFields>
    </textPr>
  </connection>
  <connection id="1108" xr16:uid="{00000000-0015-0000-FFFF-FFFFEB040000}" name="GV_Landowska1933_Var05" type="6" refreshedVersion="4" background="1" saveData="1">
    <textPr codePage="850" sourceFile="C:\Users\p3039\Dropbox (PETAL)\Team-Ordner „PETAL“\Audio\Bach_Goldberg_Variationen\Goldberg - Landowska 1933\_data\GV_Landowska1933_Var05.txt" decimal="," thousands=" " comma="1">
      <textFields count="3">
        <textField type="skip"/>
        <textField type="text"/>
        <textField type="skip"/>
      </textFields>
    </textPr>
  </connection>
  <connection id="1109" xr16:uid="{00000000-0015-0000-FFFF-FFFFEC040000}" name="GV_Landowska1933_Var06" type="6" refreshedVersion="4" background="1" saveData="1">
    <textPr codePage="850" sourceFile="C:\Users\p3039\Dropbox (PETAL)\Team-Ordner „PETAL“\Audio\Bach_Goldberg_Variationen\Goldberg - Landowska 1933\_data\GV_Landowska1933_Var06.txt" decimal="," thousands=" " comma="1">
      <textFields count="3">
        <textField type="skip"/>
        <textField type="text"/>
        <textField type="skip"/>
      </textFields>
    </textPr>
  </connection>
  <connection id="1110" xr16:uid="{00000000-0015-0000-FFFF-FFFFED040000}" name="GV_Landowska1933_Var07" type="6" refreshedVersion="4" background="1" saveData="1">
    <textPr codePage="850" sourceFile="C:\Users\p3039\Dropbox (PETAL)\Team-Ordner „PETAL“\Audio\Bach_Goldberg_Variationen\Goldberg - Landowska 1933\_data\GV_Landowska1933_Var07.txt" decimal="," thousands=" " comma="1">
      <textFields count="3">
        <textField type="skip"/>
        <textField type="text"/>
        <textField type="skip"/>
      </textFields>
    </textPr>
  </connection>
  <connection id="1111" xr16:uid="{00000000-0015-0000-FFFF-FFFFEE040000}" name="GV_Landowska1933_Var08" type="6" refreshedVersion="4" background="1" saveData="1">
    <textPr codePage="850" sourceFile="C:\Users\p3039\Dropbox (PETAL)\Team-Ordner „PETAL“\Audio\Bach_Goldberg_Variationen\Goldberg - Landowska 1933\_data\GV_Landowska1933_Var08.txt" decimal="," thousands=" " comma="1">
      <textFields count="3">
        <textField type="skip"/>
        <textField type="text"/>
        <textField type="skip"/>
      </textFields>
    </textPr>
  </connection>
  <connection id="1112" xr16:uid="{00000000-0015-0000-FFFF-FFFFEF040000}" name="GV_Landowska1933_Var09" type="6" refreshedVersion="4" background="1" saveData="1">
    <textPr codePage="850" sourceFile="C:\Users\p3039\Dropbox (PETAL)\Team-Ordner „PETAL“\Audio\Bach_Goldberg_Variationen\Goldberg - Landowska 1933\_data\GV_Landowska1933_Var09.txt" decimal="," thousands=" " comma="1">
      <textFields count="3">
        <textField type="skip"/>
        <textField type="text"/>
        <textField type="skip"/>
      </textFields>
    </textPr>
  </connection>
  <connection id="1113" xr16:uid="{00000000-0015-0000-FFFF-FFFFF0040000}" name="GV_Landowska1933_Var10" type="6" refreshedVersion="4" background="1" saveData="1">
    <textPr codePage="850" sourceFile="C:\Users\p3039\Dropbox (PETAL)\Team-Ordner „PETAL“\Audio\Bach_Goldberg_Variationen\Goldberg - Landowska 1933\_data\GV_Landowska1933_Var10.txt" decimal="," thousands=" " comma="1">
      <textFields count="3">
        <textField type="skip"/>
        <textField type="text"/>
        <textField type="skip"/>
      </textFields>
    </textPr>
  </connection>
  <connection id="1114" xr16:uid="{00000000-0015-0000-FFFF-FFFFF1040000}" name="GV_Landowska1933_Var11" type="6" refreshedVersion="4" background="1" saveData="1">
    <textPr codePage="850" sourceFile="C:\Users\p3039\Dropbox (PETAL)\Team-Ordner „PETAL“\Audio\Bach_Goldberg_Variationen\Goldberg - Landowska 1933\_data\GV_Landowska1933_Var11.txt" decimal="," thousands=" " comma="1">
      <textFields count="3">
        <textField type="skip"/>
        <textField type="text"/>
        <textField type="skip"/>
      </textFields>
    </textPr>
  </connection>
  <connection id="1115" xr16:uid="{00000000-0015-0000-FFFF-FFFFF2040000}" name="GV_Landowska1933_Var12" type="6" refreshedVersion="4" background="1" saveData="1">
    <textPr codePage="850" sourceFile="C:\Users\p3039\Dropbox (PETAL)\Team-Ordner „PETAL“\Audio\Bach_Goldberg_Variationen\Goldberg - Landowska 1933\_data\GV_Landowska1933_Var12.txt" decimal="," thousands=" " comma="1">
      <textFields count="3">
        <textField type="skip"/>
        <textField type="text"/>
        <textField type="skip"/>
      </textFields>
    </textPr>
  </connection>
  <connection id="1116" xr16:uid="{00000000-0015-0000-FFFF-FFFFF3040000}" name="GV_Landowska1933_Var13" type="6" refreshedVersion="4" background="1" saveData="1">
    <textPr codePage="850" sourceFile="C:\Users\p3039\Dropbox (PETAL)\Team-Ordner „PETAL“\Audio\Bach_Goldberg_Variationen\Goldberg - Landowska 1933\_data\GV_Landowska1933_Var13.txt" decimal="," thousands=" " comma="1">
      <textFields count="3">
        <textField type="skip"/>
        <textField type="text"/>
        <textField type="skip"/>
      </textFields>
    </textPr>
  </connection>
  <connection id="1117" xr16:uid="{00000000-0015-0000-FFFF-FFFFF4040000}" name="GV_Landowska1933_Var14" type="6" refreshedVersion="4" background="1" saveData="1">
    <textPr codePage="850" sourceFile="C:\Users\p3039\Dropbox (PETAL)\Team-Ordner „PETAL“\Audio\Bach_Goldberg_Variationen\Goldberg - Landowska 1933\_data\GV_Landowska1933_Var14.txt" decimal="," thousands=" " comma="1">
      <textFields count="3">
        <textField type="skip"/>
        <textField type="text"/>
        <textField type="skip"/>
      </textFields>
    </textPr>
  </connection>
  <connection id="1118" xr16:uid="{00000000-0015-0000-FFFF-FFFFF5040000}" name="GV_Landowska1933_Var15" type="6" refreshedVersion="4" background="1" saveData="1">
    <textPr codePage="850" sourceFile="C:\Users\p3039\Dropbox (PETAL)\Team-Ordner „PETAL“\Audio\Bach_Goldberg_Variationen\Goldberg - Landowska 1933\_data\GV_Landowska1933_Var15.txt" decimal="," thousands=" " comma="1">
      <textFields count="3">
        <textField type="skip"/>
        <textField type="text"/>
        <textField type="skip"/>
      </textFields>
    </textPr>
  </connection>
  <connection id="1119" xr16:uid="{00000000-0015-0000-FFFF-FFFFF6040000}" name="GV_Landowska1933_Var16" type="6" refreshedVersion="4" background="1" saveData="1">
    <textPr codePage="850" sourceFile="C:\Users\p3039\Dropbox (PETAL)\Team-Ordner „PETAL“\Audio\Bach_Goldberg_Variationen\Goldberg - Landowska 1933\_data\GV_Landowska1933_Var16.txt" decimal="," thousands=" " comma="1">
      <textFields count="3">
        <textField type="skip"/>
        <textField type="text"/>
        <textField type="skip"/>
      </textFields>
    </textPr>
  </connection>
  <connection id="1120" xr16:uid="{00000000-0015-0000-FFFF-FFFFF7040000}" name="GV_Landowska1933_Var17" type="6" refreshedVersion="4" background="1" saveData="1">
    <textPr codePage="850" sourceFile="C:\Users\p3039\Dropbox (PETAL)\Team-Ordner „PETAL“\Audio\Bach_Goldberg_Variationen\Goldberg - Landowska 1933\_data\GV_Landowska1933_Var17.txt" decimal="," thousands=" " comma="1">
      <textFields count="3">
        <textField type="skip"/>
        <textField type="text"/>
        <textField type="skip"/>
      </textFields>
    </textPr>
  </connection>
  <connection id="1121" xr16:uid="{00000000-0015-0000-FFFF-FFFFF8040000}" name="GV_Landowska1933_Var18" type="6" refreshedVersion="4" background="1" saveData="1">
    <textPr codePage="850" sourceFile="C:\Users\p3039\Dropbox (PETAL)\Team-Ordner „PETAL“\Audio\Bach_Goldberg_Variationen\Goldberg - Landowska 1933\_data\GV_Landowska1933_Var18.txt" decimal="," thousands=" " comma="1">
      <textFields count="3">
        <textField type="skip"/>
        <textField type="text"/>
        <textField type="skip"/>
      </textFields>
    </textPr>
  </connection>
  <connection id="1122" xr16:uid="{00000000-0015-0000-FFFF-FFFFF9040000}" name="GV_Landowska1933_Var19" type="6" refreshedVersion="4" background="1" saveData="1">
    <textPr codePage="850" sourceFile="C:\Users\p3039\Dropbox (PETAL)\Team-Ordner „PETAL“\Audio\Bach_Goldberg_Variationen\Goldberg - Landowska 1933\_data\GV_Landowska1933_Var19.txt" decimal="," thousands=" " comma="1">
      <textFields count="3">
        <textField type="skip"/>
        <textField type="text"/>
        <textField type="skip"/>
      </textFields>
    </textPr>
  </connection>
  <connection id="1123" xr16:uid="{00000000-0015-0000-FFFF-FFFFFB040000}" name="GV_Landowska1933_Var20 (the beginning of this Var. ist damaged)1" type="6" refreshedVersion="4" background="1" saveData="1">
    <textPr codePage="850" sourceFile="C:\Users\p3039\Dropbox (PETAL)\Team-Ordner „PETAL“\Audio\Bach_Goldberg_Variationen\Goldberg - Landowska 1933\_data\GV_Landowska1933_Var20 (the beginning of this Var. ist damaged).txt" decimal="," thousands=" " comma="1">
      <textFields count="3">
        <textField type="skip"/>
        <textField type="text"/>
        <textField type="skip"/>
      </textFields>
    </textPr>
  </connection>
  <connection id="1124" xr16:uid="{00000000-0015-0000-FFFF-FFFFFC040000}" name="GV_Landowska1933_Var21" type="6" refreshedVersion="4" background="1" saveData="1">
    <textPr codePage="850" sourceFile="C:\Users\p3039\Dropbox (PETAL)\Team-Ordner „PETAL“\Audio\Bach_Goldberg_Variationen\Goldberg - Landowska 1933\_data\GV_Landowska1933_Var21.txt" decimal="," thousands=" " comma="1">
      <textFields count="3">
        <textField type="skip"/>
        <textField type="text"/>
        <textField type="skip"/>
      </textFields>
    </textPr>
  </connection>
  <connection id="1125" xr16:uid="{00000000-0015-0000-FFFF-FFFFFD040000}" name="GV_Landowska1933_Var22" type="6" refreshedVersion="4" background="1" saveData="1">
    <textPr codePage="850" sourceFile="C:\Users\p3039\Dropbox (PETAL)\Team-Ordner „PETAL“\Audio\Bach_Goldberg_Variationen\Goldberg - Landowska 1933\_data\GV_Landowska1933_Var22.txt" decimal="," thousands=" " comma="1">
      <textFields count="3">
        <textField type="skip"/>
        <textField type="text"/>
        <textField type="skip"/>
      </textFields>
    </textPr>
  </connection>
  <connection id="1126" xr16:uid="{00000000-0015-0000-FFFF-FFFFFE040000}" name="GV_Landowska1933_Var23" type="6" refreshedVersion="4" background="1" saveData="1">
    <textPr codePage="850" sourceFile="C:\Users\p3039\Dropbox (PETAL)\Team-Ordner „PETAL“\Audio\Bach_Goldberg_Variationen\Goldberg - Landowska 1933\_data\GV_Landowska1933_Var23.txt" decimal="," thousands=" " comma="1">
      <textFields count="3">
        <textField type="skip"/>
        <textField type="text"/>
        <textField type="skip"/>
      </textFields>
    </textPr>
  </connection>
  <connection id="1127" xr16:uid="{00000000-0015-0000-FFFF-FFFFFF040000}" name="GV_Landowska1933_Var24" type="6" refreshedVersion="4" background="1" saveData="1">
    <textPr codePage="850" sourceFile="C:\Users\p3039\Dropbox (PETAL)\Team-Ordner „PETAL“\Audio\Bach_Goldberg_Variationen\Goldberg - Landowska 1933\_data\GV_Landowska1933_Var24.txt" decimal="," thousands=" " comma="1">
      <textFields count="3">
        <textField type="skip"/>
        <textField type="text"/>
        <textField type="skip"/>
      </textFields>
    </textPr>
  </connection>
  <connection id="1128" xr16:uid="{00000000-0015-0000-FFFF-FFFF00050000}" name="GV_Landowska1933_Var25" type="6" refreshedVersion="4" background="1" saveData="1">
    <textPr codePage="850" sourceFile="C:\Users\p3039\Dropbox (PETAL)\Team-Ordner „PETAL“\Audio\Bach_Goldberg_Variationen\Goldberg - Landowska 1933\_data\GV_Landowska1933_Var25.txt" decimal="," thousands=" " comma="1">
      <textFields count="3">
        <textField type="skip"/>
        <textField type="text"/>
        <textField type="skip"/>
      </textFields>
    </textPr>
  </connection>
  <connection id="1129" xr16:uid="{00000000-0015-0000-FFFF-FFFF01050000}" name="GV_Landowska1933_Var26" type="6" refreshedVersion="4" background="1" saveData="1">
    <textPr codePage="850" sourceFile="C:\Users\p3039\Dropbox (PETAL)\Team-Ordner „PETAL“\Audio\Bach_Goldberg_Variationen\Goldberg - Landowska 1933\_data\GV_Landowska1933_Var26.txt" decimal="," thousands=" " comma="1">
      <textFields count="3">
        <textField type="skip"/>
        <textField type="text"/>
        <textField type="skip"/>
      </textFields>
    </textPr>
  </connection>
  <connection id="1130" xr16:uid="{00000000-0015-0000-FFFF-FFFF02050000}" name="GV_Landowska1933_Var27" type="6" refreshedVersion="4" background="1" saveData="1">
    <textPr codePage="850" sourceFile="C:\Users\p3039\Dropbox (PETAL)\Team-Ordner „PETAL“\Audio\Bach_Goldberg_Variationen\Goldberg - Landowska 1933\_data\GV_Landowska1933_Var27.txt" decimal="," thousands=" " comma="1">
      <textFields count="3">
        <textField type="skip"/>
        <textField type="text"/>
        <textField type="skip"/>
      </textFields>
    </textPr>
  </connection>
  <connection id="1131" xr16:uid="{00000000-0015-0000-FFFF-FFFF03050000}" name="GV_Landowska1933_Var28" type="6" refreshedVersion="4" background="1" saveData="1">
    <textPr codePage="850" sourceFile="C:\Users\p3039\Dropbox (PETAL)\Team-Ordner „PETAL“\Audio\Bach_Goldberg_Variationen\Goldberg - Landowska 1933\_data\GV_Landowska1933_Var28.txt" decimal="," thousands=" " comma="1">
      <textFields count="3">
        <textField type="skip"/>
        <textField type="text"/>
        <textField type="skip"/>
      </textFields>
    </textPr>
  </connection>
  <connection id="1132" xr16:uid="{00000000-0015-0000-FFFF-FFFF04050000}" name="GV_Landowska1933_Var29" type="6" refreshedVersion="4" background="1" saveData="1">
    <textPr codePage="850" sourceFile="C:\Users\p3039\Dropbox (PETAL)\Team-Ordner „PETAL“\Audio\Bach_Goldberg_Variationen\Goldberg - Landowska 1933\_data\GV_Landowska1933_Var29.txt" decimal="," thousands=" " comma="1">
      <textFields count="3">
        <textField type="skip"/>
        <textField type="text"/>
        <textField type="skip"/>
      </textFields>
    </textPr>
  </connection>
  <connection id="1133" xr16:uid="{00000000-0015-0000-FFFF-FFFF05050000}" name="GV_Landowska1933_Var30" type="6" refreshedVersion="4" background="1" saveData="1">
    <textPr codePage="850" sourceFile="C:\Users\p3039\Dropbox (PETAL)\Team-Ordner „PETAL“\Audio\Bach_Goldberg_Variationen\Goldberg - Landowska 1933\_data\GV_Landowska1933_Var30.txt" decimal="," thousands=" " comma="1">
      <textFields count="3">
        <textField type="skip"/>
        <textField type="text"/>
        <textField type="skip"/>
      </textFields>
    </textPr>
  </connection>
  <connection id="1134" xr16:uid="{00000000-0015-0000-FFFF-FFFF06050000}" name="GV_Landowska1945_Aria1" type="6" refreshedVersion="4" background="1" saveData="1">
    <textPr codePage="850" sourceFile="C:\Users\p3039\Dropbox (PETAL)\Team-Ordner „PETAL“\Audio\Bach_Goldberg_Variationen\Goldberg - Landowska 1945\_data\GV_Landowska1945_Aria1.txt" decimal="," thousands=" " comma="1">
      <textFields count="3">
        <textField type="skip"/>
        <textField type="text"/>
        <textField type="skip"/>
      </textFields>
    </textPr>
  </connection>
  <connection id="1135" xr16:uid="{00000000-0015-0000-FFFF-FFFF07050000}" name="GV_Landowska1945_Aria2" type="6" refreshedVersion="4" background="1" saveData="1">
    <textPr codePage="850" sourceFile="C:\Users\p3039\Dropbox (PETAL)\Team-Ordner „PETAL“\Audio\Bach_Goldberg_Variationen\Goldberg - Landowska 1945\_data\GV_Landowska1945_Aria2.txt" decimal="," thousands=" " comma="1">
      <textFields count="3">
        <textField type="skip"/>
        <textField type="text"/>
        <textField type="skip"/>
      </textFields>
    </textPr>
  </connection>
  <connection id="1136" xr16:uid="{00000000-0015-0000-FFFF-FFFF08050000}" name="GV_Landowska1945_Var01" type="6" refreshedVersion="4" background="1" saveData="1">
    <textPr codePage="850" sourceFile="C:\Users\p3039\Dropbox (PETAL)\Team-Ordner „PETAL“\Audio\Bach_Goldberg_Variationen\Goldberg - Landowska 1945\_data\GV_Landowska1945_Var01.txt" decimal="," thousands=" " comma="1">
      <textFields count="3">
        <textField type="skip"/>
        <textField type="text"/>
        <textField type="skip"/>
      </textFields>
    </textPr>
  </connection>
  <connection id="1137" xr16:uid="{00000000-0015-0000-FFFF-FFFF09050000}" name="GV_Landowska1945_Var02" type="6" refreshedVersion="4" background="1" saveData="1">
    <textPr codePage="850" sourceFile="C:\Users\p3039\Dropbox (PETAL)\Team-Ordner „PETAL“\Audio\Bach_Goldberg_Variationen\Goldberg - Landowska 1945\_data\GV_Landowska1945_Var02.txt" decimal="," thousands=" " comma="1">
      <textFields count="3">
        <textField type="skip"/>
        <textField type="text"/>
        <textField type="skip"/>
      </textFields>
    </textPr>
  </connection>
  <connection id="1138" xr16:uid="{00000000-0015-0000-FFFF-FFFF0A050000}" name="GV_Landowska1945_Var03" type="6" refreshedVersion="4" background="1" saveData="1">
    <textPr codePage="850" sourceFile="C:\Users\p3039\Dropbox (PETAL)\Team-Ordner „PETAL“\Audio\Bach_Goldberg_Variationen\Goldberg - Landowska 1945\_data\GV_Landowska1945_Var03.txt" decimal="," thousands=" " comma="1">
      <textFields count="3">
        <textField type="skip"/>
        <textField type="text"/>
        <textField type="skip"/>
      </textFields>
    </textPr>
  </connection>
  <connection id="1139" xr16:uid="{00000000-0015-0000-FFFF-FFFF0B050000}" name="GV_Landowska1945_Var04" type="6" refreshedVersion="4" background="1" saveData="1">
    <textPr codePage="850" sourceFile="C:\Users\p3039\Dropbox (PETAL)\Team-Ordner „PETAL“\Audio\Bach_Goldberg_Variationen\Goldberg - Landowska 1945\_data\GV_Landowska1945_Var04.txt" decimal="," thousands=" " comma="1">
      <textFields count="3">
        <textField type="skip"/>
        <textField type="text"/>
        <textField type="skip"/>
      </textFields>
    </textPr>
  </connection>
  <connection id="1140" xr16:uid="{00000000-0015-0000-FFFF-FFFF0C050000}" name="GV_Landowska1945_Var05" type="6" refreshedVersion="4" background="1" saveData="1">
    <textPr codePage="850" sourceFile="C:\Users\p3039\Dropbox (PETAL)\Team-Ordner „PETAL“\Audio\Bach_Goldberg_Variationen\Goldberg - Landowska 1945\_data\GV_Landowska1945_Var05.txt" decimal="," thousands=" " comma="1">
      <textFields count="3">
        <textField type="skip"/>
        <textField type="text"/>
        <textField type="skip"/>
      </textFields>
    </textPr>
  </connection>
  <connection id="1141" xr16:uid="{00000000-0015-0000-FFFF-FFFF0D050000}" name="GV_Landowska1945_Var06" type="6" refreshedVersion="4" background="1" saveData="1">
    <textPr codePage="850" sourceFile="C:\Users\p3039\Dropbox (PETAL)\Team-Ordner „PETAL“\Audio\Bach_Goldberg_Variationen\Goldberg - Landowska 1945\_data\GV_Landowska1945_Var06.txt" decimal="," thousands=" " comma="1">
      <textFields count="3">
        <textField type="skip"/>
        <textField type="text"/>
        <textField type="skip"/>
      </textFields>
    </textPr>
  </connection>
  <connection id="1142" xr16:uid="{00000000-0015-0000-FFFF-FFFF0E050000}" name="GV_Landowska1945_Var07" type="6" refreshedVersion="4" background="1" saveData="1">
    <textPr codePage="850" sourceFile="C:\Users\p3039\Dropbox (PETAL)\Team-Ordner „PETAL“\Audio\Bach_Goldberg_Variationen\Goldberg - Landowska 1945\_data\GV_Landowska1945_Var07.txt" decimal="," thousands=" " comma="1">
      <textFields count="3">
        <textField type="skip"/>
        <textField type="text"/>
        <textField type="skip"/>
      </textFields>
    </textPr>
  </connection>
  <connection id="1143" xr16:uid="{00000000-0015-0000-FFFF-FFFF0F050000}" name="GV_Landowska1945_Var08" type="6" refreshedVersion="4" background="1" saveData="1">
    <textPr codePage="850" sourceFile="C:\Users\p3039\Dropbox (PETAL)\Team-Ordner „PETAL“\Audio\Bach_Goldberg_Variationen\Goldberg - Landowska 1945\_data\GV_Landowska1945_Var08.txt" decimal="," thousands=" " comma="1">
      <textFields count="3">
        <textField type="skip"/>
        <textField type="text"/>
        <textField type="skip"/>
      </textFields>
    </textPr>
  </connection>
  <connection id="1144" xr16:uid="{00000000-0015-0000-FFFF-FFFF10050000}" name="GV_Landowska1945_Var09" type="6" refreshedVersion="4" background="1" saveData="1">
    <textPr codePage="850" sourceFile="C:\Users\p3039\Dropbox (PETAL)\Team-Ordner „PETAL“\Audio\Bach_Goldberg_Variationen\Goldberg - Landowska 1945\_data\GV_Landowska1945_Var09.txt" decimal="," thousands=" " comma="1">
      <textFields count="3">
        <textField type="skip"/>
        <textField type="text"/>
        <textField type="skip"/>
      </textFields>
    </textPr>
  </connection>
  <connection id="1145" xr16:uid="{00000000-0015-0000-FFFF-FFFF11050000}" name="GV_Landowska1945_Var10" type="6" refreshedVersion="4" background="1" saveData="1">
    <textPr codePage="850" sourceFile="C:\Users\p3039\Dropbox (PETAL)\Team-Ordner „PETAL“\Audio\Bach_Goldberg_Variationen\Goldberg - Landowska 1945\_data\GV_Landowska1945_Var10.txt" decimal="," thousands=" " comma="1">
      <textFields count="3">
        <textField type="skip"/>
        <textField type="text"/>
        <textField type="skip"/>
      </textFields>
    </textPr>
  </connection>
  <connection id="1146" xr16:uid="{00000000-0015-0000-FFFF-FFFF12050000}" name="GV_Landowska1945_Var11" type="6" refreshedVersion="4" background="1" saveData="1">
    <textPr codePage="850" sourceFile="C:\Users\p3039\Dropbox (PETAL)\Team-Ordner „PETAL“\Audio\Bach_Goldberg_Variationen\Goldberg - Landowska 1945\_data\GV_Landowska1945_Var11.txt" decimal="," thousands=" " comma="1">
      <textFields count="3">
        <textField type="skip"/>
        <textField type="text"/>
        <textField type="skip"/>
      </textFields>
    </textPr>
  </connection>
  <connection id="1147" xr16:uid="{00000000-0015-0000-FFFF-FFFF13050000}" name="GV_Landowska1945_Var12" type="6" refreshedVersion="4" background="1" saveData="1">
    <textPr codePage="850" sourceFile="C:\Users\p3039\Dropbox (PETAL)\Team-Ordner „PETAL“\Audio\Bach_Goldberg_Variationen\Goldberg - Landowska 1945\_data\GV_Landowska1945_Var12.txt" decimal="," thousands=" " comma="1">
      <textFields count="3">
        <textField type="skip"/>
        <textField type="text"/>
        <textField type="skip"/>
      </textFields>
    </textPr>
  </connection>
  <connection id="1148" xr16:uid="{00000000-0015-0000-FFFF-FFFF14050000}" name="GV_Landowska1945_Var13" type="6" refreshedVersion="4" background="1" saveData="1">
    <textPr codePage="850" sourceFile="C:\Users\p3039\Dropbox (PETAL)\Team-Ordner „PETAL“\Audio\Bach_Goldberg_Variationen\Goldberg - Landowska 1945\_data\GV_Landowska1945_Var13.txt" decimal="," thousands=" " comma="1">
      <textFields count="3">
        <textField type="skip"/>
        <textField type="text"/>
        <textField type="skip"/>
      </textFields>
    </textPr>
  </connection>
  <connection id="1149" xr16:uid="{00000000-0015-0000-FFFF-FFFF15050000}" name="GV_Landowska1945_Var14" type="6" refreshedVersion="4" background="1" saveData="1">
    <textPr codePage="850" sourceFile="C:\Users\p3039\Dropbox (PETAL)\Team-Ordner „PETAL“\Audio\Bach_Goldberg_Variationen\Goldberg - Landowska 1945\_data\GV_Landowska1945_Var14.txt" decimal="," thousands=" " comma="1">
      <textFields count="3">
        <textField type="skip"/>
        <textField type="text"/>
        <textField type="skip"/>
      </textFields>
    </textPr>
  </connection>
  <connection id="1150" xr16:uid="{00000000-0015-0000-FFFF-FFFF16050000}" name="GV_Landowska1945_Var15" type="6" refreshedVersion="4" background="1" saveData="1">
    <textPr codePage="850" sourceFile="C:\Users\p3039\Dropbox (PETAL)\Team-Ordner „PETAL“\Audio\Bach_Goldberg_Variationen\Goldberg - Landowska 1945\_data\GV_Landowska1945_Var15.txt" decimal="," thousands=" " comma="1">
      <textFields count="3">
        <textField type="skip"/>
        <textField type="text"/>
        <textField type="skip"/>
      </textFields>
    </textPr>
  </connection>
  <connection id="1151" xr16:uid="{00000000-0015-0000-FFFF-FFFF18050000}" name="GV_Landowska1945_Var17" type="6" refreshedVersion="4" background="1" saveData="1">
    <textPr codePage="850" sourceFile="C:\Users\p3039\Dropbox (PETAL)\Team-Ordner „PETAL“\Audio\Bach_Goldberg_Variationen\Goldberg - Landowska 1945\_data\GV_Landowska1945_Var17.txt" decimal="," thousands=" " comma="1">
      <textFields count="3">
        <textField type="skip"/>
        <textField type="text"/>
        <textField type="skip"/>
      </textFields>
    </textPr>
  </connection>
  <connection id="1152" xr16:uid="{00000000-0015-0000-FFFF-FFFF19050000}" name="GV_Landowska1945_Var18" type="6" refreshedVersion="4" background="1" saveData="1">
    <textPr codePage="850" sourceFile="C:\Users\p3039\Dropbox (PETAL)\Team-Ordner „PETAL“\Audio\Bach_Goldberg_Variationen\Goldberg - Landowska 1945\_data\GV_Landowska1945_Var18.txt" decimal="," thousands=" " comma="1">
      <textFields count="3">
        <textField type="skip"/>
        <textField type="text"/>
        <textField type="skip"/>
      </textFields>
    </textPr>
  </connection>
  <connection id="1153" xr16:uid="{00000000-0015-0000-FFFF-FFFF1A050000}" name="GV_Landowska1945_Var19" type="6" refreshedVersion="4" background="1" saveData="1">
    <textPr codePage="850" sourceFile="C:\Users\p3039\Dropbox (PETAL)\Team-Ordner „PETAL“\Audio\Bach_Goldberg_Variationen\Goldberg - Landowska 1945\_data\GV_Landowska1945_Var19.txt" decimal="," thousands=" " comma="1">
      <textFields count="3">
        <textField type="skip"/>
        <textField type="text"/>
        <textField type="skip"/>
      </textFields>
    </textPr>
  </connection>
  <connection id="1154" xr16:uid="{00000000-0015-0000-FFFF-FFFF1B050000}" name="GV_Landowska1945_Var20" type="6" refreshedVersion="4" background="1" saveData="1">
    <textPr codePage="850" sourceFile="C:\Users\p3039\Dropbox (PETAL)\Team-Ordner „PETAL“\Audio\Bach_Goldberg_Variationen\Goldberg - Landowska 1945\_data\GV_Landowska1945_Var20.txt" decimal="," thousands=" " comma="1">
      <textFields count="3">
        <textField type="skip"/>
        <textField type="text"/>
        <textField type="skip"/>
      </textFields>
    </textPr>
  </connection>
  <connection id="1155" xr16:uid="{00000000-0015-0000-FFFF-FFFF1C050000}" name="GV_Landowska1945_Var21" type="6" refreshedVersion="4" background="1" saveData="1">
    <textPr codePage="850" sourceFile="C:\Users\p3039\Dropbox (PETAL)\Team-Ordner „PETAL“\Audio\Bach_Goldberg_Variationen\Goldberg - Landowska 1945\_data\GV_Landowska1945_Var21.txt" decimal="," thousands=" " comma="1">
      <textFields count="3">
        <textField type="skip"/>
        <textField type="text"/>
        <textField type="skip"/>
      </textFields>
    </textPr>
  </connection>
  <connection id="1156" xr16:uid="{00000000-0015-0000-FFFF-FFFF1D050000}" name="GV_Landowska1945_Var22" type="6" refreshedVersion="4" background="1" saveData="1">
    <textPr codePage="850" sourceFile="C:\Users\p3039\Dropbox (PETAL)\Team-Ordner „PETAL“\Audio\Bach_Goldberg_Variationen\Goldberg - Landowska 1945\_data\GV_Landowska1945_Var22.txt" decimal="," thousands=" " comma="1">
      <textFields count="3">
        <textField type="skip"/>
        <textField type="text"/>
        <textField type="skip"/>
      </textFields>
    </textPr>
  </connection>
  <connection id="1157" xr16:uid="{00000000-0015-0000-FFFF-FFFF1F050000}" name="GV_Landowska1945_Var231" type="6" refreshedVersion="4" background="1" saveData="1">
    <textPr codePage="850" sourceFile="C:\Users\p3039\Dropbox (PETAL)\Team-Ordner „PETAL“\Audio\Bach_Goldberg_Variationen\Goldberg - Landowska 1945\_data\GV_Landowska1945_Var23.txt" decimal="," thousands=" " comma="1">
      <textFields count="3">
        <textField type="skip"/>
        <textField type="text"/>
        <textField type="skip"/>
      </textFields>
    </textPr>
  </connection>
  <connection id="1158" xr16:uid="{00000000-0015-0000-FFFF-FFFF20050000}" name="GV_Landowska1945_Var24" type="6" refreshedVersion="4" background="1" saveData="1">
    <textPr codePage="850" sourceFile="C:\Users\p3039\Dropbox (PETAL)\Team-Ordner „PETAL“\Audio\Bach_Goldberg_Variationen\Goldberg - Landowska 1945\_data\GV_Landowska1945_Var24.txt" decimal="," thousands=" " comma="1">
      <textFields count="3">
        <textField type="skip"/>
        <textField type="text"/>
        <textField type="skip"/>
      </textFields>
    </textPr>
  </connection>
  <connection id="1159" xr16:uid="{00000000-0015-0000-FFFF-FFFF21050000}" name="GV_Landowska1945_Var25" type="6" refreshedVersion="4" background="1" saveData="1">
    <textPr codePage="850" sourceFile="C:\Users\p3039\Dropbox (PETAL)\Team-Ordner „PETAL“\Audio\Bach_Goldberg_Variationen\Goldberg - Landowska 1945\_data\GV_Landowska1945_Var25.txt" decimal="," thousands=" " comma="1">
      <textFields count="3">
        <textField type="skip"/>
        <textField type="text"/>
        <textField type="skip"/>
      </textFields>
    </textPr>
  </connection>
  <connection id="1160" xr16:uid="{00000000-0015-0000-FFFF-FFFF22050000}" name="GV_Landowska1945_Var26" type="6" refreshedVersion="4" background="1" saveData="1">
    <textPr codePage="850" sourceFile="C:\Users\p3039\Dropbox (PETAL)\Team-Ordner „PETAL“\Audio\Bach_Goldberg_Variationen\Goldberg - Landowska 1945\_data\GV_Landowska1945_Var26.txt" decimal="," thousands=" " comma="1">
      <textFields count="3">
        <textField type="skip"/>
        <textField type="text"/>
        <textField type="skip"/>
      </textFields>
    </textPr>
  </connection>
  <connection id="1161" xr16:uid="{00000000-0015-0000-FFFF-FFFF23050000}" name="GV_Landowska1945_Var27" type="6" refreshedVersion="4" background="1" saveData="1">
    <textPr codePage="850" sourceFile="C:\Users\p3039\Dropbox (PETAL)\Team-Ordner „PETAL“\Audio\Bach_Goldberg_Variationen\Goldberg - Landowska 1945\_data\GV_Landowska1945_Var27.txt" decimal="," thousands=" " comma="1">
      <textFields count="3">
        <textField type="skip"/>
        <textField type="text"/>
        <textField type="skip"/>
      </textFields>
    </textPr>
  </connection>
  <connection id="1162" xr16:uid="{00000000-0015-0000-FFFF-FFFF24050000}" name="GV_Landowska1945_Var28" type="6" refreshedVersion="4" background="1" saveData="1">
    <textPr codePage="850" sourceFile="C:\Users\p3039\Dropbox (PETAL)\Team-Ordner „PETAL“\Audio\Bach_Goldberg_Variationen\Goldberg - Landowska 1945\_data\GV_Landowska1945_Var28.txt" decimal="," thousands=" " comma="1">
      <textFields count="3">
        <textField type="skip"/>
        <textField type="text"/>
        <textField type="skip"/>
      </textFields>
    </textPr>
  </connection>
  <connection id="1163" xr16:uid="{00000000-0015-0000-FFFF-FFFF25050000}" name="GV_Landowska1945_Var29" type="6" refreshedVersion="4" background="1" saveData="1">
    <textPr codePage="850" sourceFile="C:\Users\p3039\Dropbox (PETAL)\Team-Ordner „PETAL“\Audio\Bach_Goldberg_Variationen\Goldberg - Landowska 1945\_data\GV_Landowska1945_Var29.txt" decimal="," thousands=" " comma="1">
      <textFields count="3">
        <textField type="skip"/>
        <textField type="text"/>
        <textField type="skip"/>
      </textFields>
    </textPr>
  </connection>
  <connection id="1164" xr16:uid="{00000000-0015-0000-FFFF-FFFF26050000}" name="GV_Landowska1945_Var30" type="6" refreshedVersion="4" background="1" saveData="1">
    <textPr codePage="850" sourceFile="C:\Users\p3039\Dropbox (PETAL)\Team-Ordner „PETAL“\Audio\Bach_Goldberg_Variationen\Goldberg - Landowska 1945\_data\GV_Landowska1945_Var30.txt" decimal="," thousands=" " comma="1">
      <textFields count="3">
        <textField type="skip"/>
        <textField type="text"/>
        <textField type="skip"/>
      </textFields>
    </textPr>
  </connection>
  <connection id="1165" xr16:uid="{00000000-0015-0000-FFFF-FFFF27050000}" name="GV_Lang 2020a_Aria1" type="6" refreshedVersion="6" background="1" saveData="1">
    <textPr codePage="850" sourceFile="D:\Dropbox (PETAL)\Team-Ordner „PETAL“\Audio\Bach_Goldberg_Variationen\Goldberg - Lang 2020 (Studio)\_data\GV_Lang 2020a_Aria1.txt">
      <textFields count="3">
        <textField type="skip"/>
        <textField/>
        <textField type="skip"/>
      </textFields>
    </textPr>
  </connection>
  <connection id="1166" xr16:uid="{00000000-0015-0000-FFFF-FFFF28050000}" name="GV_Lang 2020a_Aria2" type="6" refreshedVersion="6" background="1" saveData="1">
    <textPr codePage="850" sourceFile="D:\Dropbox (PETAL)\Team-Ordner „PETAL“\Audio\Bach_Goldberg_Variationen\Goldberg - Lang 2020a (Studio)\_data\GV_Lang 2020a_Aria2.txt">
      <textFields count="3">
        <textField type="skip"/>
        <textField/>
        <textField type="skip"/>
      </textFields>
    </textPr>
  </connection>
  <connection id="1167" xr16:uid="{00000000-0015-0000-FFFF-FFFF29050000}" name="GV_Lang 2020a_Var01" type="6" refreshedVersion="6" background="1" saveData="1">
    <textPr codePage="850" sourceFile="D:\Dropbox (PETAL)\Team-Ordner „PETAL“\Audio\Bach_Goldberg_Variationen\Goldberg - Lang 2020 (Studio)\_data\GV_Lang 2020a_Var01.txt">
      <textFields count="3">
        <textField type="skip"/>
        <textField/>
        <textField type="skip"/>
      </textFields>
    </textPr>
  </connection>
  <connection id="1168" xr16:uid="{00000000-0015-0000-FFFF-FFFF2A050000}" name="GV_Lang 2020a_Var02" type="6" refreshedVersion="6" background="1" saveData="1">
    <textPr codePage="850" sourceFile="D:\Dropbox (PETAL)\Team-Ordner „PETAL“\Audio\Bach_Goldberg_Variationen\Goldberg - Lang 2020 (Studio)\_data\GV_Lang 2020a_Var02.txt">
      <textFields count="3">
        <textField type="skip"/>
        <textField/>
        <textField type="skip"/>
      </textFields>
    </textPr>
  </connection>
  <connection id="1169" xr16:uid="{00000000-0015-0000-FFFF-FFFF2B050000}" name="GV_Lang 2020a_Var04" type="6" refreshedVersion="6" background="1" saveData="1">
    <textPr codePage="850" sourceFile="D:\Dropbox (PETAL)\Team-Ordner „PETAL“\Audio\Bach_Goldberg_Variationen\Goldberg - Lang 2020 (Studio)\_data\GV_Lang 2020a_Var04.txt">
      <textFields count="3">
        <textField type="skip"/>
        <textField/>
        <textField type="skip"/>
      </textFields>
    </textPr>
  </connection>
  <connection id="1170" xr16:uid="{00000000-0015-0000-FFFF-FFFF2C050000}" name="GV_Lang 2020a_Var05" type="6" refreshedVersion="6" background="1" saveData="1">
    <textPr codePage="850" sourceFile="D:\Dropbox (PETAL)\Team-Ordner „PETAL“\Audio\Bach_Goldberg_Variationen\Goldberg - Lang 2020 (Studio)\_data\GV_Lang 2020a_Var05.txt">
      <textFields count="3">
        <textField type="skip"/>
        <textField/>
        <textField type="skip"/>
      </textFields>
    </textPr>
  </connection>
  <connection id="1171" xr16:uid="{00000000-0015-0000-FFFF-FFFF2D050000}" name="GV_Lang 2020a_Var06" type="6" refreshedVersion="6" background="1" saveData="1">
    <textPr codePage="850" sourceFile="D:\Dropbox (PETAL)\Team-Ordner „PETAL“\Audio\Bach_Goldberg_Variationen\Goldberg - Lang 2020 (Studio)\_data\GV_Lang 2020a_Var06.txt">
      <textFields count="3">
        <textField type="skip"/>
        <textField/>
        <textField type="skip"/>
      </textFields>
    </textPr>
  </connection>
  <connection id="1172" xr16:uid="{00000000-0015-0000-FFFF-FFFF2E050000}" name="GV_Lang 2020a_Var07" type="6" refreshedVersion="6" background="1" saveData="1">
    <textPr codePage="850" sourceFile="D:\Dropbox (PETAL)\Team-Ordner „PETAL“\Audio\Bach_Goldberg_Variationen\Goldberg - Lang 2020 (Studio)\_data\GV_Lang 2020a_Var07.txt">
      <textFields count="3">
        <textField type="skip"/>
        <textField/>
        <textField type="skip"/>
      </textFields>
    </textPr>
  </connection>
  <connection id="1173" xr16:uid="{00000000-0015-0000-FFFF-FFFF2F050000}" name="GV_Lang 2020a_Var08" type="6" refreshedVersion="6" background="1" saveData="1">
    <textPr codePage="850" sourceFile="D:\Dropbox (PETAL)\Team-Ordner „PETAL“\Audio\Bach_Goldberg_Variationen\Goldberg - Lang 2020 (Studio)\_data\GV_Lang 2020a_Var08.txt">
      <textFields count="3">
        <textField type="skip"/>
        <textField/>
        <textField type="skip"/>
      </textFields>
    </textPr>
  </connection>
  <connection id="1174" xr16:uid="{00000000-0015-0000-FFFF-FFFF30050000}" name="GV_Lang 2020a_Var09" type="6" refreshedVersion="6" background="1" saveData="1">
    <textPr codePage="850" sourceFile="D:\Dropbox (PETAL)\Team-Ordner „PETAL“\Audio\Bach_Goldberg_Variationen\Goldberg - Lang 2020 (Studio)\_data\GV_Lang 2020a_Var09.txt">
      <textFields count="3">
        <textField type="skip"/>
        <textField/>
        <textField type="skip"/>
      </textFields>
    </textPr>
  </connection>
  <connection id="1175" xr16:uid="{00000000-0015-0000-FFFF-FFFF31050000}" name="GV_Lang 2020a_Var10" type="6" refreshedVersion="6" background="1" saveData="1">
    <textPr codePage="850" sourceFile="D:\Dropbox (PETAL)\Team-Ordner „PETAL“\Audio\Bach_Goldberg_Variationen\Goldberg - Lang 2020 (Studio)\_data\GV_Lang 2020a_Var10.txt">
      <textFields count="3">
        <textField type="skip"/>
        <textField/>
        <textField type="skip"/>
      </textFields>
    </textPr>
  </connection>
  <connection id="1176" xr16:uid="{00000000-0015-0000-FFFF-FFFF32050000}" name="GV_Lang 2020a_Var11" type="6" refreshedVersion="6" background="1" saveData="1">
    <textPr codePage="850" sourceFile="D:\Dropbox (PETAL)\Team-Ordner „PETAL“\Audio\Bach_Goldberg_Variationen\Goldberg - Lang 2020 (Studio)\_data\GV_Lang 2020a_Var11.txt">
      <textFields count="3">
        <textField type="skip"/>
        <textField/>
        <textField type="skip"/>
      </textFields>
    </textPr>
  </connection>
  <connection id="1177" xr16:uid="{00000000-0015-0000-FFFF-FFFF33050000}" name="GV_Lang 2020a_Var12" type="6" refreshedVersion="6" background="1" saveData="1">
    <textPr codePage="850" sourceFile="D:\Dropbox (PETAL)\Team-Ordner „PETAL“\Audio\Bach_Goldberg_Variationen\Goldberg - Lang 2020 (Studio)\_data\GV_Lang 2020a_Var12.txt">
      <textFields count="3">
        <textField type="skip"/>
        <textField/>
        <textField type="skip"/>
      </textFields>
    </textPr>
  </connection>
  <connection id="1178" xr16:uid="{00000000-0015-0000-FFFF-FFFF34050000}" name="GV_Lang 2020a_Var13" type="6" refreshedVersion="6" background="1" saveData="1">
    <textPr codePage="850" sourceFile="D:\Dropbox (PETAL)\Team-Ordner „PETAL“\Audio\Bach_Goldberg_Variationen\Goldberg - Lang 2020 (Studio)\_data\GV_Lang 2020a_Var13.txt">
      <textFields count="3">
        <textField type="skip"/>
        <textField/>
        <textField type="skip"/>
      </textFields>
    </textPr>
  </connection>
  <connection id="1179" xr16:uid="{00000000-0015-0000-FFFF-FFFF35050000}" name="GV_Lang 2020a_Var14" type="6" refreshedVersion="6" background="1" saveData="1">
    <textPr codePage="850" sourceFile="D:\Dropbox (PETAL)\Team-Ordner „PETAL“\Audio\Bach_Goldberg_Variationen\Goldberg - Lang 2020 (Studio)\_data\GV_Lang 2020a_Var14.txt">
      <textFields count="3">
        <textField type="skip"/>
        <textField/>
        <textField type="skip"/>
      </textFields>
    </textPr>
  </connection>
  <connection id="1180" xr16:uid="{00000000-0015-0000-FFFF-FFFF36050000}" name="GV_Lang 2020a_Var15" type="6" refreshedVersion="6" background="1" saveData="1">
    <textPr codePage="850" sourceFile="D:\Dropbox (PETAL)\Team-Ordner „PETAL“\Audio\Bach_Goldberg_Variationen\Goldberg - Lang 2020 (Studio)\_data\GV_Lang 2020a_Var15.txt">
      <textFields count="3">
        <textField type="skip"/>
        <textField/>
        <textField type="skip"/>
      </textFields>
    </textPr>
  </connection>
  <connection id="1181" xr16:uid="{00000000-0015-0000-FFFF-FFFF37050000}" name="GV_Lang 2020a_Var16" type="6" refreshedVersion="6" background="1" saveData="1">
    <textPr codePage="850" sourceFile="D:\Dropbox (PETAL)\Team-Ordner „PETAL“\Audio\Bach_Goldberg_Variationen\Goldberg - Lang 2020 (Studio)\_data\GV_Lang 2020a_Var16.txt">
      <textFields count="3">
        <textField type="skip"/>
        <textField/>
        <textField type="skip"/>
      </textFields>
    </textPr>
  </connection>
  <connection id="1182" xr16:uid="{00000000-0015-0000-FFFF-FFFF38050000}" name="GV_Lang 2020a_Var17" type="6" refreshedVersion="6" background="1" saveData="1">
    <textPr codePage="850" sourceFile="D:\Dropbox (PETAL)\Team-Ordner „PETAL“\Audio\Bach_Goldberg_Variationen\Goldberg - Lang 2020 (Studio)\_data\GV_Lang 2020a_Var17.txt">
      <textFields count="3">
        <textField type="skip"/>
        <textField/>
        <textField type="skip"/>
      </textFields>
    </textPr>
  </connection>
  <connection id="1183" xr16:uid="{00000000-0015-0000-FFFF-FFFF39050000}" name="GV_Lang 2020a_Var18" type="6" refreshedVersion="6" background="1" saveData="1">
    <textPr codePage="850" sourceFile="D:\Dropbox (PETAL)\Team-Ordner „PETAL“\Audio\Bach_Goldberg_Variationen\Goldberg - Lang 2020 (Studio)\_data\GV_Lang 2020a_Var18.txt">
      <textFields count="3">
        <textField type="skip"/>
        <textField/>
        <textField type="skip"/>
      </textFields>
    </textPr>
  </connection>
  <connection id="1184" xr16:uid="{00000000-0015-0000-FFFF-FFFF3A050000}" name="GV_Lang 2020a_Var19" type="6" refreshedVersion="6" background="1" saveData="1">
    <textPr codePage="850" sourceFile="D:\Dropbox (PETAL)\Team-Ordner „PETAL“\Audio\Bach_Goldberg_Variationen\Goldberg - Lang 2020 (Studio)\_data\GV_Lang 2020a_Var19.txt">
      <textFields count="3">
        <textField type="skip"/>
        <textField/>
        <textField type="skip"/>
      </textFields>
    </textPr>
  </connection>
  <connection id="1185" xr16:uid="{00000000-0015-0000-FFFF-FFFF3B050000}" name="GV_Lang 2020a_Var20" type="6" refreshedVersion="6" background="1" saveData="1">
    <textPr codePage="850" sourceFile="D:\Dropbox (PETAL)\Team-Ordner „PETAL“\Audio\Bach_Goldberg_Variationen\Goldberg - Lang 2020 (Studio)\_data\GV_Lang 2020a_Var20.txt">
      <textFields count="3">
        <textField type="skip"/>
        <textField/>
        <textField type="skip"/>
      </textFields>
    </textPr>
  </connection>
  <connection id="1186" xr16:uid="{00000000-0015-0000-FFFF-FFFF3C050000}" name="GV_Lang 2020a_Var21" type="6" refreshedVersion="6" background="1" saveData="1">
    <textPr codePage="850" sourceFile="D:\Dropbox (PETAL)\Team-Ordner „PETAL“\Audio\Bach_Goldberg_Variationen\Goldberg - Lang 2020 (Studio)\_data\GV_Lang 2020a_Var21.txt">
      <textFields count="3">
        <textField type="skip"/>
        <textField/>
        <textField type="skip"/>
      </textFields>
    </textPr>
  </connection>
  <connection id="1187" xr16:uid="{00000000-0015-0000-FFFF-FFFF3D050000}" name="GV_Lang 2020a_Var22" type="6" refreshedVersion="6" background="1" saveData="1">
    <textPr codePage="850" sourceFile="D:\Dropbox (PETAL)\Team-Ordner „PETAL“\Audio\Bach_Goldberg_Variationen\Goldberg - Lang 2020 (Studio)\_data\GV_Lang 2020a_Var22.txt">
      <textFields count="3">
        <textField type="skip"/>
        <textField/>
        <textField type="skip"/>
      </textFields>
    </textPr>
  </connection>
  <connection id="1188" xr16:uid="{00000000-0015-0000-FFFF-FFFF3E050000}" name="GV_Lang 2020a_Var23" type="6" refreshedVersion="6" background="1" saveData="1">
    <textPr codePage="850" sourceFile="D:\Dropbox (PETAL)\Team-Ordner „PETAL“\Audio\Bach_Goldberg_Variationen\Goldberg - Lang 2020 (Studio)\_data\GV_Lang 2020a_Var23.txt">
      <textFields count="3">
        <textField type="skip"/>
        <textField/>
        <textField type="skip"/>
      </textFields>
    </textPr>
  </connection>
  <connection id="1189" xr16:uid="{00000000-0015-0000-FFFF-FFFF3F050000}" name="GV_Lang 2020a_Var24" type="6" refreshedVersion="6" background="1" saveData="1">
    <textPr codePage="850" sourceFile="D:\Dropbox (PETAL)\Team-Ordner „PETAL“\Audio\Bach_Goldberg_Variationen\Goldberg - Lang 2020 (Studio)\_data\GV_Lang 2020a_Var24.txt">
      <textFields count="3">
        <textField type="skip"/>
        <textField/>
        <textField type="skip"/>
      </textFields>
    </textPr>
  </connection>
  <connection id="1190" xr16:uid="{00000000-0015-0000-FFFF-FFFF40050000}" name="GV_Lang 2020a_Var25" type="6" refreshedVersion="6" background="1" saveData="1">
    <textPr codePage="850" sourceFile="D:\Dropbox (PETAL)\Team-Ordner „PETAL“\Audio\Bach_Goldberg_Variationen\Goldberg - Lang 2020a (Studio)\_data\GV_Lang 2020a_Var25.txt">
      <textFields count="3">
        <textField type="skip"/>
        <textField/>
        <textField type="skip"/>
      </textFields>
    </textPr>
  </connection>
  <connection id="1191" xr16:uid="{00000000-0015-0000-FFFF-FFFF41050000}" name="GV_Lang 2020a_Var26" type="6" refreshedVersion="6" background="1" saveData="1">
    <textPr codePage="850" sourceFile="D:\Dropbox (PETAL)\Team-Ordner „PETAL“\Audio\Bach_Goldberg_Variationen\Goldberg - Lang 2020a (Studio)\_data\GV_Lang 2020a_Var26.txt">
      <textFields count="3">
        <textField type="skip"/>
        <textField/>
        <textField type="skip"/>
      </textFields>
    </textPr>
  </connection>
  <connection id="1192" xr16:uid="{00000000-0015-0000-FFFF-FFFF42050000}" name="GV_Lang 2020a_Var27" type="6" refreshedVersion="6" background="1" saveData="1">
    <textPr codePage="850" sourceFile="D:\Dropbox (PETAL)\Team-Ordner „PETAL“\Audio\Bach_Goldberg_Variationen\Goldberg - Lang 2020a (Studio)\_data\GV_Lang 2020a_Var27.txt">
      <textFields count="3">
        <textField type="skip"/>
        <textField/>
        <textField type="skip"/>
      </textFields>
    </textPr>
  </connection>
  <connection id="1193" xr16:uid="{00000000-0015-0000-FFFF-FFFF43050000}" name="GV_Lang 2020a_Var28" type="6" refreshedVersion="6" background="1" saveData="1">
    <textPr codePage="850" sourceFile="D:\Dropbox (PETAL)\Team-Ordner „PETAL“\Audio\Bach_Goldberg_Variationen\Goldberg - Lang 2020a (Studio)\_data\GV_Lang 2020a_Var28.txt">
      <textFields count="3">
        <textField type="skip"/>
        <textField/>
        <textField type="skip"/>
      </textFields>
    </textPr>
  </connection>
  <connection id="1194" xr16:uid="{00000000-0015-0000-FFFF-FFFF44050000}" name="GV_Lang 2020a_Var29" type="6" refreshedVersion="6" background="1" saveData="1">
    <textPr codePage="850" sourceFile="D:\Dropbox (PETAL)\Team-Ordner „PETAL“\Audio\Bach_Goldberg_Variationen\Goldberg - Lang 2020a (Studio)\_data\GV_Lang 2020a_Var29.txt">
      <textFields count="3">
        <textField type="skip"/>
        <textField/>
        <textField type="skip"/>
      </textFields>
    </textPr>
  </connection>
  <connection id="1195" xr16:uid="{00000000-0015-0000-FFFF-FFFF45050000}" name="GV_Lang 2020a_Var30" type="6" refreshedVersion="6" background="1" saveData="1">
    <textPr codePage="850" sourceFile="D:\Dropbox (PETAL)\Team-Ordner „PETAL“\Audio\Bach_Goldberg_Variationen\Goldberg - Lang 2020a (Studio)\_data\GV_Lang 2020a_Var30.txt">
      <textFields count="3">
        <textField type="skip"/>
        <textField/>
        <textField type="skip"/>
      </textFields>
    </textPr>
  </connection>
  <connection id="1196" xr16:uid="{00000000-0015-0000-FFFF-FFFF46050000}" name="GV_Lang2020b_Aria1" type="6" refreshedVersion="4" background="1" saveData="1">
    <textPr codePage="850" sourceFile="C:\Users\p3039\Dropbox (PETAL)\Team-Ordner „PETAL“\Audio\Bach_Goldberg_Variationen\Goldberg - Lang 2020b (Live)\_data\GV_Lang2020b_Aria1.txt" decimal="," thousands=" " comma="1">
      <textFields count="3">
        <textField type="skip"/>
        <textField type="text"/>
        <textField type="skip"/>
      </textFields>
    </textPr>
  </connection>
  <connection id="1197" xr16:uid="{00000000-0015-0000-FFFF-FFFF47050000}" name="GV_Lang2020b_Aria2" type="6" refreshedVersion="4" background="1" saveData="1">
    <textPr codePage="850" sourceFile="C:\Users\p3039\Dropbox (PETAL)\Team-Ordner „PETAL“\Audio\Bach_Goldberg_Variationen\Goldberg - Lang 2020b (Live)\_data\GV_Lang2020b_Aria2.txt" decimal="," thousands=" " comma="1">
      <textFields count="3">
        <textField type="skip"/>
        <textField type="text"/>
        <textField type="skip"/>
      </textFields>
    </textPr>
  </connection>
  <connection id="1198" xr16:uid="{00000000-0015-0000-FFFF-FFFF48050000}" name="GV_Lang2020b_Var01" type="6" refreshedVersion="4" background="1" saveData="1">
    <textPr codePage="850" sourceFile="C:\Users\p3039\Dropbox (PETAL)\Team-Ordner „PETAL“\Audio\Bach_Goldberg_Variationen\Goldberg - Lang 2020b (Live)\_data\GV_Lang2020b_Var01.txt" decimal="," thousands=" " comma="1">
      <textFields count="3">
        <textField type="skip"/>
        <textField type="text"/>
        <textField type="skip"/>
      </textFields>
    </textPr>
  </connection>
  <connection id="1199" xr16:uid="{00000000-0015-0000-FFFF-FFFF49050000}" name="GV_Lang2020b_Var02" type="6" refreshedVersion="4" background="1" saveData="1">
    <textPr codePage="850" sourceFile="C:\Users\p3039\Dropbox (PETAL)\Team-Ordner „PETAL“\Audio\Bach_Goldberg_Variationen\Goldberg - Lang 2020b (Live)\_data\GV_Lang2020b_Var02.txt" decimal="," thousands=" " comma="1">
      <textFields count="3">
        <textField type="skip"/>
        <textField type="text"/>
        <textField type="skip"/>
      </textFields>
    </textPr>
  </connection>
  <connection id="1200" xr16:uid="{00000000-0015-0000-FFFF-FFFF4A050000}" name="GV_Lang2020b_Var03" type="6" refreshedVersion="4" background="1" saveData="1">
    <textPr codePage="850" sourceFile="C:\Users\p3039\Dropbox (PETAL)\Team-Ordner „PETAL“\Audio\Bach_Goldberg_Variationen\Goldberg - Lang 2020b (Live)\_data\GV_Lang2020b_Var03.txt" decimal="," thousands=" " comma="1">
      <textFields count="3">
        <textField type="skip"/>
        <textField type="text"/>
        <textField type="skip"/>
      </textFields>
    </textPr>
  </connection>
  <connection id="1201" xr16:uid="{00000000-0015-0000-FFFF-FFFF4B050000}" name="GV_Lang2020b_Var04" type="6" refreshedVersion="4" background="1" saveData="1">
    <textPr codePage="850" sourceFile="C:\Users\p3039\Dropbox (PETAL)\Team-Ordner „PETAL“\Audio\Bach_Goldberg_Variationen\Goldberg - Lang 2020b (Live)\_data\GV_Lang2020b_Var04.txt" decimal="," thousands=" " comma="1">
      <textFields count="3">
        <textField type="skip"/>
        <textField type="text"/>
        <textField type="skip"/>
      </textFields>
    </textPr>
  </connection>
  <connection id="1202" xr16:uid="{00000000-0015-0000-FFFF-FFFF4C050000}" name="GV_Lang2020b_Var041" type="6" refreshedVersion="4" background="1" saveData="1">
    <textPr codePage="850" sourceFile="C:\Users\p3039\Dropbox (PETAL)\Team-Ordner „PETAL“\Audio\Bach_Goldberg_Variationen\Goldberg - Lang 2020b (Live)\_data\GV_Lang2020b_Var04.txt" decimal="," thousands=" " comma="1">
      <textFields count="3">
        <textField type="skip"/>
        <textField type="text"/>
        <textField type="skip"/>
      </textFields>
    </textPr>
  </connection>
  <connection id="1203" xr16:uid="{00000000-0015-0000-FFFF-FFFF4D050000}" name="GV_Lang2020b_Var05" type="6" refreshedVersion="4" background="1" saveData="1">
    <textPr codePage="850" sourceFile="C:\Users\p3039\Dropbox (PETAL)\Team-Ordner „PETAL“\Audio\Bach_Goldberg_Variationen\Goldberg - Lang 2020b (Live)\_data\GV_Lang2020b_Var05.txt" decimal="," thousands=" " comma="1">
      <textFields count="3">
        <textField type="skip"/>
        <textField type="text"/>
        <textField type="skip"/>
      </textFields>
    </textPr>
  </connection>
  <connection id="1204" xr16:uid="{00000000-0015-0000-FFFF-FFFF4E050000}" name="GV_Lang2020b_Var06" type="6" refreshedVersion="4" background="1" saveData="1">
    <textPr codePage="850" sourceFile="C:\Users\p3039\Dropbox (PETAL)\Team-Ordner „PETAL“\Audio\Bach_Goldberg_Variationen\Goldberg - Lang 2020b (Live)\_data\GV_Lang2020b_Var06.txt" decimal="," thousands=" " comma="1">
      <textFields count="3">
        <textField type="skip"/>
        <textField type="text"/>
        <textField type="skip"/>
      </textFields>
    </textPr>
  </connection>
  <connection id="1205" xr16:uid="{00000000-0015-0000-FFFF-FFFF4F050000}" name="GV_Lang2020b_Var07" type="6" refreshedVersion="4" background="1" saveData="1">
    <textPr codePage="850" sourceFile="C:\Users\p3039\Dropbox (PETAL)\Team-Ordner „PETAL“\Audio\Bach_Goldberg_Variationen\Goldberg - Lang 2020b (Live)\_data\GV_Lang2020b_Var07.txt" decimal="," thousands=" " comma="1">
      <textFields count="3">
        <textField type="skip"/>
        <textField type="text"/>
        <textField type="skip"/>
      </textFields>
    </textPr>
  </connection>
  <connection id="1206" xr16:uid="{00000000-0015-0000-FFFF-FFFF50050000}" name="GV_Lang2020b_Var08" type="6" refreshedVersion="4" background="1" saveData="1">
    <textPr codePage="850" sourceFile="C:\Users\p3039\Dropbox (PETAL)\Team-Ordner „PETAL“\Audio\Bach_Goldberg_Variationen\Goldberg - Lang 2020b (Live)\_data\GV_Lang2020b_Var08.txt" decimal="," thousands=" " comma="1">
      <textFields count="3">
        <textField type="skip"/>
        <textField type="text"/>
        <textField type="skip"/>
      </textFields>
    </textPr>
  </connection>
  <connection id="1207" xr16:uid="{00000000-0015-0000-FFFF-FFFF51050000}" name="GV_Lang2020b_Var09" type="6" refreshedVersion="4" background="1" saveData="1">
    <textPr codePage="850" sourceFile="C:\Users\p3039\Dropbox (PETAL)\Team-Ordner „PETAL“\Audio\Bach_Goldberg_Variationen\Goldberg - Lang 2020b (Live)\_data\GV_Lang2020b_Var09.txt" decimal="," thousands=" " comma="1">
      <textFields count="3">
        <textField type="skip"/>
        <textField type="text"/>
        <textField type="skip"/>
      </textFields>
    </textPr>
  </connection>
  <connection id="1208" xr16:uid="{00000000-0015-0000-FFFF-FFFF52050000}" name="GV_Lang2020b_Var10" type="6" refreshedVersion="4" background="1" saveData="1">
    <textPr codePage="850" sourceFile="C:\Users\p3039\Dropbox (PETAL)\Team-Ordner „PETAL“\Audio\Bach_Goldberg_Variationen\Goldberg - Lang 2020b (Live)\_data\GV_Lang2020b_Var10.txt" decimal="," thousands=" " comma="1">
      <textFields count="3">
        <textField type="skip"/>
        <textField type="text"/>
        <textField type="skip"/>
      </textFields>
    </textPr>
  </connection>
  <connection id="1209" xr16:uid="{00000000-0015-0000-FFFF-FFFF53050000}" name="GV_Lang2020b_Var11" type="6" refreshedVersion="4" background="1" saveData="1">
    <textPr codePage="850" sourceFile="C:\Users\p3039\Dropbox (PETAL)\Team-Ordner „PETAL“\Audio\Bach_Goldberg_Variationen\Goldberg - Lang 2020b (Live)\_data\GV_Lang2020b_Var11.txt" decimal="," thousands=" " comma="1">
      <textFields count="3">
        <textField type="skip"/>
        <textField type="text"/>
        <textField type="skip"/>
      </textFields>
    </textPr>
  </connection>
  <connection id="1210" xr16:uid="{00000000-0015-0000-FFFF-FFFF54050000}" name="GV_Lang2020b_Var12" type="6" refreshedVersion="4" background="1" saveData="1">
    <textPr codePage="850" sourceFile="C:\Users\p3039\Dropbox (PETAL)\Team-Ordner „PETAL“\Audio\Bach_Goldberg_Variationen\Goldberg - Lang 2020b (Live)\_data\GV_Lang2020b_Var12.txt" decimal="," thousands=" " comma="1">
      <textFields count="3">
        <textField type="skip"/>
        <textField type="text"/>
        <textField type="skip"/>
      </textFields>
    </textPr>
  </connection>
  <connection id="1211" xr16:uid="{00000000-0015-0000-FFFF-FFFF55050000}" name="GV_Lang2020b_Var13" type="6" refreshedVersion="4" background="1" saveData="1">
    <textPr codePage="850" sourceFile="C:\Users\p3039\Dropbox (PETAL)\Team-Ordner „PETAL“\Audio\Bach_Goldberg_Variationen\Goldberg - Lang 2020b (Live)\_data\GV_Lang2020b_Var13.txt" decimal="," thousands=" " comma="1">
      <textFields count="3">
        <textField type="skip"/>
        <textField type="text"/>
        <textField type="skip"/>
      </textFields>
    </textPr>
  </connection>
  <connection id="1212" xr16:uid="{00000000-0015-0000-FFFF-FFFF56050000}" name="GV_Lang2020b_Var14" type="6" refreshedVersion="4" background="1" saveData="1">
    <textPr codePage="850" sourceFile="C:\Users\p3039\Dropbox (PETAL)\Team-Ordner „PETAL“\Audio\Bach_Goldberg_Variationen\Goldberg - Lang 2020b (Live)\_data\GV_Lang2020b_Var14.txt" decimal="," thousands=" " comma="1">
      <textFields count="3">
        <textField type="skip"/>
        <textField type="text"/>
        <textField type="skip"/>
      </textFields>
    </textPr>
  </connection>
  <connection id="1213" xr16:uid="{00000000-0015-0000-FFFF-FFFF57050000}" name="GV_Lang2020b_Var15" type="6" refreshedVersion="4" background="1" saveData="1">
    <textPr codePage="850" sourceFile="C:\Users\p3039\Dropbox (PETAL)\Team-Ordner „PETAL“\Audio\Bach_Goldberg_Variationen\Goldberg - Lang 2020b (Live)\_data\GV_Lang2020b_Var15.txt" decimal="," thousands=" " comma="1">
      <textFields count="3">
        <textField type="skip"/>
        <textField type="text"/>
        <textField type="skip"/>
      </textFields>
    </textPr>
  </connection>
  <connection id="1214" xr16:uid="{00000000-0015-0000-FFFF-FFFF58050000}" name="GV_Lang2020b_Var16" type="6" refreshedVersion="4" background="1" saveData="1">
    <textPr codePage="850" sourceFile="C:\Users\p3039\Dropbox (PETAL)\Team-Ordner „PETAL“\Audio\Bach_Goldberg_Variationen\Goldberg - Lang 2020b (Live)\_data\GV_Lang2020b_Var16.txt" decimal="," thousands=" " comma="1">
      <textFields count="3">
        <textField type="skip"/>
        <textField type="text"/>
        <textField type="skip"/>
      </textFields>
    </textPr>
  </connection>
  <connection id="1215" xr16:uid="{00000000-0015-0000-FFFF-FFFF59050000}" name="GV_Lang2020b_Var17" type="6" refreshedVersion="4" background="1" saveData="1">
    <textPr codePage="850" sourceFile="C:\Users\p3039\Dropbox (PETAL)\Team-Ordner „PETAL“\Audio\Bach_Goldberg_Variationen\Goldberg - Lang 2020b (Live)\_data\GV_Lang2020b_Var17.txt" decimal="," thousands=" " comma="1">
      <textFields count="3">
        <textField type="skip"/>
        <textField type="text"/>
        <textField type="skip"/>
      </textFields>
    </textPr>
  </connection>
  <connection id="1216" xr16:uid="{00000000-0015-0000-FFFF-FFFF5A050000}" name="GV_Lang2020b_Var18" type="6" refreshedVersion="4" background="1" saveData="1">
    <textPr codePage="850" sourceFile="C:\Users\p3039\Dropbox (PETAL)\Team-Ordner „PETAL“\Audio\Bach_Goldberg_Variationen\Goldberg - Lang 2020b (Live)\_data\GV_Lang2020b_Var18.txt" decimal="," thousands=" " comma="1">
      <textFields count="3">
        <textField type="skip"/>
        <textField type="text"/>
        <textField type="skip"/>
      </textFields>
    </textPr>
  </connection>
  <connection id="1217" xr16:uid="{00000000-0015-0000-FFFF-FFFF5B050000}" name="GV_Lang2020b_Var19" type="6" refreshedVersion="4" background="1" saveData="1">
    <textPr codePage="850" sourceFile="C:\Users\p3039\Dropbox (PETAL)\Team-Ordner „PETAL“\Audio\Bach_Goldberg_Variationen\Goldberg - Lang 2020b (Live)\_data\GV_Lang2020b_Var19.txt" decimal="," thousands=" " comma="1">
      <textFields count="3">
        <textField type="skip"/>
        <textField type="text"/>
        <textField type="skip"/>
      </textFields>
    </textPr>
  </connection>
  <connection id="1218" xr16:uid="{00000000-0015-0000-FFFF-FFFF5C050000}" name="GV_Lang2020b_Var20" type="6" refreshedVersion="4" background="1" saveData="1">
    <textPr codePage="850" sourceFile="C:\Users\p3039\Dropbox (PETAL)\Team-Ordner „PETAL“\Audio\Bach_Goldberg_Variationen\Goldberg - Lang 2020b (Live)\_data\GV_Lang2020b_Var20.txt" decimal="," thousands=" " comma="1">
      <textFields count="3">
        <textField type="skip"/>
        <textField type="text"/>
        <textField type="skip"/>
      </textFields>
    </textPr>
  </connection>
  <connection id="1219" xr16:uid="{00000000-0015-0000-FFFF-FFFF5D050000}" name="GV_Lang2020b_Var21" type="6" refreshedVersion="4" background="1" saveData="1">
    <textPr codePage="850" sourceFile="C:\Users\p3039\Dropbox (PETAL)\Team-Ordner „PETAL“\Audio\Bach_Goldberg_Variationen\Goldberg - Lang 2020b (Live)\_data\GV_Lang2020b_Var21.txt" decimal="," thousands=" " comma="1">
      <textFields count="3">
        <textField type="skip"/>
        <textField type="text"/>
        <textField type="skip"/>
      </textFields>
    </textPr>
  </connection>
  <connection id="1220" xr16:uid="{00000000-0015-0000-FFFF-FFFF5E050000}" name="GV_Lang2020b_Var22" type="6" refreshedVersion="4" background="1" saveData="1">
    <textPr codePage="850" sourceFile="C:\Users\p3039\Dropbox (PETAL)\Team-Ordner „PETAL“\Audio\Bach_Goldberg_Variationen\Goldberg - Lang 2020b (Live)\_data\GV_Lang2020b_Var22.txt" decimal="," thousands=" " comma="1">
      <textFields count="3">
        <textField type="skip"/>
        <textField type="text"/>
        <textField type="skip"/>
      </textFields>
    </textPr>
  </connection>
  <connection id="1221" xr16:uid="{00000000-0015-0000-FFFF-FFFF5F050000}" name="GV_Lang2020b_Var23" type="6" refreshedVersion="4" background="1" saveData="1">
    <textPr codePage="850" sourceFile="C:\Users\p3039\Dropbox (PETAL)\Team-Ordner „PETAL“\Audio\Bach_Goldberg_Variationen\Goldberg - Lang 2020b (Live)\_data\GV_Lang2020b_Var23.txt" decimal="," thousands=" " comma="1">
      <textFields count="3">
        <textField type="skip"/>
        <textField type="text"/>
        <textField type="skip"/>
      </textFields>
    </textPr>
  </connection>
  <connection id="1222" xr16:uid="{00000000-0015-0000-FFFF-FFFF60050000}" name="GV_Lang2020b_Var24" type="6" refreshedVersion="4" background="1" saveData="1">
    <textPr codePage="850" sourceFile="C:\Users\p3039\Dropbox (PETAL)\Team-Ordner „PETAL“\Audio\Bach_Goldberg_Variationen\Goldberg - Lang 2020b (Live)\_data\GV_Lang2020b_Var24.txt" decimal="," thousands=" " comma="1">
      <textFields count="3">
        <textField type="skip"/>
        <textField type="text"/>
        <textField type="skip"/>
      </textFields>
    </textPr>
  </connection>
  <connection id="1223" xr16:uid="{00000000-0015-0000-FFFF-FFFF61050000}" name="GV_Lang2020b_Var25" type="6" refreshedVersion="4" background="1" saveData="1">
    <textPr codePage="850" sourceFile="C:\Users\p3039\Dropbox (PETAL)\Team-Ordner „PETAL“\Audio\Bach_Goldberg_Variationen\Goldberg - Lang 2020b (Live)\_data\GV_Lang2020b_Var25.txt" decimal="," thousands=" " comma="1">
      <textFields count="3">
        <textField type="skip"/>
        <textField type="text"/>
        <textField type="skip"/>
      </textFields>
    </textPr>
  </connection>
  <connection id="1224" xr16:uid="{00000000-0015-0000-FFFF-FFFF62050000}" name="GV_Lang2020b_Var26" type="6" refreshedVersion="4" background="1" saveData="1">
    <textPr codePage="850" sourceFile="C:\Users\p3039\Dropbox (PETAL)\Team-Ordner „PETAL“\Audio\Bach_Goldberg_Variationen\Goldberg - Lang 2020b (Live)\_data\GV_Lang2020b_Var26.txt" decimal="," thousands=" " comma="1">
      <textFields count="3">
        <textField type="skip"/>
        <textField type="text"/>
        <textField type="skip"/>
      </textFields>
    </textPr>
  </connection>
  <connection id="1225" xr16:uid="{00000000-0015-0000-FFFF-FFFF63050000}" name="GV_Lang2020b_Var27" type="6" refreshedVersion="4" background="1" saveData="1">
    <textPr codePage="850" sourceFile="C:\Users\p3039\Dropbox (PETAL)\Team-Ordner „PETAL“\Audio\Bach_Goldberg_Variationen\Goldberg - Lang 2020b (Live)\_data\GV_Lang2020b_Var27.txt" decimal="," thousands=" " comma="1">
      <textFields count="3">
        <textField type="skip"/>
        <textField type="text"/>
        <textField type="skip"/>
      </textFields>
    </textPr>
  </connection>
  <connection id="1226" xr16:uid="{00000000-0015-0000-FFFF-FFFF64050000}" name="GV_Lang2020b_Var28" type="6" refreshedVersion="4" background="1" saveData="1">
    <textPr codePage="850" sourceFile="C:\Users\p3039\Dropbox (PETAL)\Team-Ordner „PETAL“\Audio\Bach_Goldberg_Variationen\Goldberg - Lang 2020b (Live)\_data\GV_Lang2020b_Var28.txt" decimal="," thousands=" " comma="1">
      <textFields count="3">
        <textField type="skip"/>
        <textField type="text"/>
        <textField type="skip"/>
      </textFields>
    </textPr>
  </connection>
  <connection id="1227" xr16:uid="{00000000-0015-0000-FFFF-FFFF65050000}" name="GV_Lang2020b_Var29" type="6" refreshedVersion="4" background="1" saveData="1">
    <textPr codePage="850" sourceFile="C:\Users\p3039\Dropbox (PETAL)\Team-Ordner „PETAL“\Audio\Bach_Goldberg_Variationen\Goldberg - Lang 2020b (Live)\_data\GV_Lang2020b_Var29.txt" decimal="," thousands=" " comma="1">
      <textFields count="3">
        <textField type="skip"/>
        <textField type="text"/>
        <textField type="skip"/>
      </textFields>
    </textPr>
  </connection>
  <connection id="1228" xr16:uid="{00000000-0015-0000-FFFF-FFFF66050000}" name="GV_Leonhardt1965_Aria1" type="6" refreshedVersion="4" background="1" saveData="1">
    <textPr codePage="850" sourceFile="C:\Users\p3039\Dropbox (PETAL)\Team-Ordner „PETAL“\Audio\Bach_Goldberg_Variationen\Goldberg - Leonhardt 1965\_data\GV_Leonhardt1965_Aria1.txt" decimal="," thousands=" " comma="1">
      <textFields count="3">
        <textField type="skip"/>
        <textField type="text"/>
        <textField type="skip"/>
      </textFields>
    </textPr>
  </connection>
  <connection id="1229" xr16:uid="{00000000-0015-0000-FFFF-FFFF67050000}" name="GV_Leonhardt1965_Aria2" type="6" refreshedVersion="4" background="1" saveData="1">
    <textPr codePage="850" sourceFile="C:\Users\p3039\Dropbox (PETAL)\Team-Ordner „PETAL“\Audio\Bach_Goldberg_Variationen\Goldberg - Leonhardt 1965\_data\GV_Leonhardt1965_Aria2.txt" decimal="," thousands=" " comma="1">
      <textFields count="3">
        <textField type="skip"/>
        <textField type="text"/>
        <textField type="skip"/>
      </textFields>
    </textPr>
  </connection>
  <connection id="1230" xr16:uid="{00000000-0015-0000-FFFF-FFFF68050000}" name="GV_Leonhardt1965_Var01" type="6" refreshedVersion="4" background="1" saveData="1">
    <textPr codePage="850" sourceFile="C:\Users\p3039\Dropbox (PETAL)\Team-Ordner „PETAL“\Audio\Bach_Goldberg_Variationen\Goldberg - Leonhardt 1965\_data\GV_Leonhardt1965_Var01.txt" decimal="," thousands=" " comma="1">
      <textFields count="3">
        <textField type="skip"/>
        <textField type="text"/>
        <textField type="skip"/>
      </textFields>
    </textPr>
  </connection>
  <connection id="1231" xr16:uid="{00000000-0015-0000-FFFF-FFFF69050000}" name="GV_Leonhardt1965_Var02" type="6" refreshedVersion="4" background="1" saveData="1">
    <textPr codePage="850" sourceFile="C:\Users\p3039\Dropbox (PETAL)\Team-Ordner „PETAL“\Audio\Bach_Goldberg_Variationen\Goldberg - Leonhardt 1965\_data\GV_Leonhardt1965_Var02.txt" decimal="," thousands=" " comma="1">
      <textFields count="3">
        <textField type="skip"/>
        <textField type="text"/>
        <textField type="skip"/>
      </textFields>
    </textPr>
  </connection>
  <connection id="1232" xr16:uid="{00000000-0015-0000-FFFF-FFFF6A050000}" name="GV_Leonhardt1965_Var03" type="6" refreshedVersion="4" background="1" saveData="1">
    <textPr codePage="850" sourceFile="C:\Users\p3039\Dropbox (PETAL)\Team-Ordner „PETAL“\Audio\Bach_Goldberg_Variationen\Goldberg - Leonhardt 1965\_data\GV_Leonhardt1965_Var03.txt" decimal="," thousands=" " comma="1">
      <textFields count="3">
        <textField type="skip"/>
        <textField type="text"/>
        <textField type="skip"/>
      </textFields>
    </textPr>
  </connection>
  <connection id="1233" xr16:uid="{00000000-0015-0000-FFFF-FFFF6B050000}" name="GV_Leonhardt1965_Var04" type="6" refreshedVersion="4" background="1" saveData="1">
    <textPr codePage="850" sourceFile="C:\Users\p3039\Dropbox (PETAL)\Team-Ordner „PETAL“\Audio\Bach_Goldberg_Variationen\Goldberg - Leonhardt 1965\_data\GV_Leonhardt1965_Var04.txt" decimal="," thousands=" " comma="1">
      <textFields count="3">
        <textField type="skip"/>
        <textField type="text"/>
        <textField type="skip"/>
      </textFields>
    </textPr>
  </connection>
  <connection id="1234" xr16:uid="{00000000-0015-0000-FFFF-FFFF6C050000}" name="GV_Leonhardt1965_Var05" type="6" refreshedVersion="4" background="1" saveData="1">
    <textPr codePage="850" sourceFile="C:\Users\p3039\Dropbox (PETAL)\Team-Ordner „PETAL“\Audio\Bach_Goldberg_Variationen\Goldberg - Leonhardt 1965\_data\GV_Leonhardt1965_Var05.txt" decimal="," thousands=" " comma="1">
      <textFields count="3">
        <textField type="skip"/>
        <textField type="text"/>
        <textField type="skip"/>
      </textFields>
    </textPr>
  </connection>
  <connection id="1235" xr16:uid="{00000000-0015-0000-FFFF-FFFF6D050000}" name="GV_Leonhardt1965_Var06" type="6" refreshedVersion="4" background="1" saveData="1">
    <textPr codePage="850" sourceFile="C:\Users\p3039\Dropbox (PETAL)\Team-Ordner „PETAL“\Audio\Bach_Goldberg_Variationen\Goldberg - Leonhardt 1965\_data\GV_Leonhardt1965_Var06.txt" decimal="," thousands=" " comma="1">
      <textFields count="3">
        <textField type="skip"/>
        <textField type="text"/>
        <textField type="skip"/>
      </textFields>
    </textPr>
  </connection>
  <connection id="1236" xr16:uid="{00000000-0015-0000-FFFF-FFFF6E050000}" name="GV_Leonhardt1965_Var07" type="6" refreshedVersion="4" background="1" saveData="1">
    <textPr codePage="850" sourceFile="C:\Users\p3039\Dropbox (PETAL)\Team-Ordner „PETAL“\Audio\Bach_Goldberg_Variationen\Goldberg - Leonhardt 1965\_data\GV_Leonhardt1965_Var07.txt" decimal="," thousands=" " comma="1">
      <textFields count="3">
        <textField type="skip"/>
        <textField type="text"/>
        <textField type="skip"/>
      </textFields>
    </textPr>
  </connection>
  <connection id="1237" xr16:uid="{00000000-0015-0000-FFFF-FFFF6F050000}" name="GV_Leonhardt1965_Var08" type="6" refreshedVersion="4" background="1" saveData="1">
    <textPr codePage="850" sourceFile="C:\Users\p3039\Dropbox (PETAL)\Team-Ordner „PETAL“\Audio\Bach_Goldberg_Variationen\Goldberg - Leonhardt 1965\_data\GV_Leonhardt1965_Var08.txt" decimal="," thousands=" " comma="1">
      <textFields count="3">
        <textField type="skip"/>
        <textField type="text"/>
        <textField type="skip"/>
      </textFields>
    </textPr>
  </connection>
  <connection id="1238" xr16:uid="{00000000-0015-0000-FFFF-FFFF70050000}" name="GV_Leonhardt1965_Var09" type="6" refreshedVersion="4" background="1" saveData="1">
    <textPr codePage="850" sourceFile="C:\Users\p3039\Dropbox (PETAL)\Team-Ordner „PETAL“\Audio\Bach_Goldberg_Variationen\Goldberg - Leonhardt 1965\_data\GV_Leonhardt1965_Var09.txt" decimal="," thousands=" " comma="1">
      <textFields count="3">
        <textField type="skip"/>
        <textField type="text"/>
        <textField type="skip"/>
      </textFields>
    </textPr>
  </connection>
  <connection id="1239" xr16:uid="{00000000-0015-0000-FFFF-FFFF71050000}" name="GV_Leonhardt1965_Var10" type="6" refreshedVersion="4" background="1" saveData="1">
    <textPr codePage="850" sourceFile="C:\Users\p3039\Dropbox (PETAL)\Team-Ordner „PETAL“\Audio\Bach_Goldberg_Variationen\Goldberg - Leonhardt 1965\_data\GV_Leonhardt1965_Var10.txt" decimal="," thousands=" " comma="1">
      <textFields count="3">
        <textField type="skip"/>
        <textField type="text"/>
        <textField type="skip"/>
      </textFields>
    </textPr>
  </connection>
  <connection id="1240" xr16:uid="{00000000-0015-0000-FFFF-FFFF72050000}" name="GV_Leonhardt1965_Var11" type="6" refreshedVersion="4" background="1" saveData="1">
    <textPr codePage="850" sourceFile="C:\Users\p3039\Dropbox (PETAL)\Team-Ordner „PETAL“\Audio\Bach_Goldberg_Variationen\Goldberg - Leonhardt 1965\_data\GV_Leonhardt1965_Var11.txt" decimal="," thousands=" " comma="1">
      <textFields count="3">
        <textField type="skip"/>
        <textField type="text"/>
        <textField type="skip"/>
      </textFields>
    </textPr>
  </connection>
  <connection id="1241" xr16:uid="{00000000-0015-0000-FFFF-FFFF73050000}" name="GV_Leonhardt1965_Var12" type="6" refreshedVersion="4" background="1" saveData="1">
    <textPr codePage="850" sourceFile="C:\Users\p3039\Dropbox (PETAL)\Team-Ordner „PETAL“\Audio\Bach_Goldberg_Variationen\Goldberg - Leonhardt 1965\_data\GV_Leonhardt1965_Var12.txt" decimal="," thousands=" " comma="1">
      <textFields count="3">
        <textField type="skip"/>
        <textField type="text"/>
        <textField type="skip"/>
      </textFields>
    </textPr>
  </connection>
  <connection id="1242" xr16:uid="{00000000-0015-0000-FFFF-FFFF74050000}" name="GV_Leonhardt1965_Var13" type="6" refreshedVersion="4" background="1" saveData="1">
    <textPr codePage="850" sourceFile="C:\Users\p3039\Dropbox (PETAL)\Team-Ordner „PETAL“\Audio\Bach_Goldberg_Variationen\Goldberg - Leonhardt 1965\_data\GV_Leonhardt1965_Var13.txt" decimal="," thousands=" " comma="1">
      <textFields count="3">
        <textField type="skip"/>
        <textField type="text"/>
        <textField type="skip"/>
      </textFields>
    </textPr>
  </connection>
  <connection id="1243" xr16:uid="{00000000-0015-0000-FFFF-FFFF75050000}" name="GV_Leonhardt1965_Var14" type="6" refreshedVersion="4" background="1" saveData="1">
    <textPr codePage="850" sourceFile="C:\Users\p3039\Dropbox (PETAL)\Team-Ordner „PETAL“\Audio\Bach_Goldberg_Variationen\Goldberg - Leonhardt 1965\_data\GV_Leonhardt1965_Var14.txt" decimal="," thousands=" " comma="1">
      <textFields count="3">
        <textField type="skip"/>
        <textField type="text"/>
        <textField type="skip"/>
      </textFields>
    </textPr>
  </connection>
  <connection id="1244" xr16:uid="{00000000-0015-0000-FFFF-FFFF76050000}" name="GV_Leonhardt1965_Var15" type="6" refreshedVersion="4" background="1" saveData="1">
    <textPr codePage="850" sourceFile="C:\Users\p3039\Dropbox (PETAL)\Team-Ordner „PETAL“\Audio\Bach_Goldberg_Variationen\Goldberg - Leonhardt 1965\_data\GV_Leonhardt1965_Var15.txt" decimal="," thousands=" " comma="1">
      <textFields count="3">
        <textField type="skip"/>
        <textField type="text"/>
        <textField type="skip"/>
      </textFields>
    </textPr>
  </connection>
  <connection id="1245" xr16:uid="{00000000-0015-0000-FFFF-FFFF78050000}" name="GV_Leonhardt1965_Var17" type="6" refreshedVersion="4" background="1" saveData="1">
    <textPr codePage="850" sourceFile="C:\Users\p3039\Dropbox (PETAL)\Team-Ordner „PETAL“\Audio\Bach_Goldberg_Variationen\Goldberg - Leonhardt 1965\_data\GV_Leonhardt1965_Var17.txt" decimal="," thousands=" " comma="1">
      <textFields count="3">
        <textField type="skip"/>
        <textField type="text"/>
        <textField type="skip"/>
      </textFields>
    </textPr>
  </connection>
  <connection id="1246" xr16:uid="{00000000-0015-0000-FFFF-FFFF79050000}" name="GV_Leonhardt1965_Var18" type="6" refreshedVersion="4" background="1" saveData="1">
    <textPr codePage="850" sourceFile="C:\Users\p3039\Dropbox (PETAL)\Team-Ordner „PETAL“\Audio\Bach_Goldberg_Variationen\Goldberg - Leonhardt 1965\_data\GV_Leonhardt1965_Var18.txt" decimal="," thousands=" " comma="1">
      <textFields count="3">
        <textField type="skip"/>
        <textField type="text"/>
        <textField type="skip"/>
      </textFields>
    </textPr>
  </connection>
  <connection id="1247" xr16:uid="{00000000-0015-0000-FFFF-FFFF7A050000}" name="GV_Leonhardt1965_Var19" type="6" refreshedVersion="4" background="1" saveData="1">
    <textPr codePage="850" sourceFile="C:\Users\p3039\Dropbox (PETAL)\Team-Ordner „PETAL“\Audio\Bach_Goldberg_Variationen\Goldberg - Leonhardt 1965\_data\GV_Leonhardt1965_Var19.txt" decimal="," thousands=" " comma="1">
      <textFields count="3">
        <textField type="skip"/>
        <textField type="text"/>
        <textField type="skip"/>
      </textFields>
    </textPr>
  </connection>
  <connection id="1248" xr16:uid="{00000000-0015-0000-FFFF-FFFF7B050000}" name="GV_Leonhardt1965_Var20" type="6" refreshedVersion="4" background="1" saveData="1">
    <textPr codePage="850" sourceFile="C:\Users\p3039\Dropbox (PETAL)\Team-Ordner „PETAL“\Audio\Bach_Goldberg_Variationen\Goldberg - Leonhardt 1965\_data\GV_Leonhardt1965_Var20.txt" decimal="," thousands=" " comma="1">
      <textFields count="3">
        <textField type="skip"/>
        <textField type="text"/>
        <textField type="skip"/>
      </textFields>
    </textPr>
  </connection>
  <connection id="1249" xr16:uid="{00000000-0015-0000-FFFF-FFFF7C050000}" name="GV_Leonhardt1965_Var21" type="6" refreshedVersion="4" background="1" saveData="1">
    <textPr codePage="850" sourceFile="C:\Users\p3039\Dropbox (PETAL)\Team-Ordner „PETAL“\Audio\Bach_Goldberg_Variationen\Goldberg - Leonhardt 1965\_data\GV_Leonhardt1965_Var21.txt" decimal="," thousands=" " comma="1">
      <textFields count="3">
        <textField type="skip"/>
        <textField type="text"/>
        <textField type="skip"/>
      </textFields>
    </textPr>
  </connection>
  <connection id="1250" xr16:uid="{00000000-0015-0000-FFFF-FFFF7D050000}" name="GV_Leonhardt1965_Var22" type="6" refreshedVersion="4" background="1" saveData="1">
    <textPr codePage="850" sourceFile="C:\Users\p3039\Dropbox (PETAL)\Team-Ordner „PETAL“\Audio\Bach_Goldberg_Variationen\Goldberg - Leonhardt 1965\_data\GV_Leonhardt1965_Var22.txt" decimal="," thousands=" " comma="1">
      <textFields count="3">
        <textField type="skip"/>
        <textField type="text"/>
        <textField type="skip"/>
      </textFields>
    </textPr>
  </connection>
  <connection id="1251" xr16:uid="{00000000-0015-0000-FFFF-FFFF7E050000}" name="GV_Leonhardt1965_Var23" type="6" refreshedVersion="4" background="1" saveData="1">
    <textPr codePage="850" sourceFile="C:\Users\p3039\Dropbox (PETAL)\Team-Ordner „PETAL“\Audio\Bach_Goldberg_Variationen\Goldberg - Leonhardt 1965\_data\GV_Leonhardt1965_Var23.txt" decimal="," thousands=" " comma="1">
      <textFields count="3">
        <textField type="skip"/>
        <textField type="text"/>
        <textField type="skip"/>
      </textFields>
    </textPr>
  </connection>
  <connection id="1252" xr16:uid="{00000000-0015-0000-FFFF-FFFF7F050000}" name="GV_Leonhardt1965_Var24" type="6" refreshedVersion="4" background="1" saveData="1">
    <textPr codePage="850" sourceFile="C:\Users\p3039\Dropbox (PETAL)\Team-Ordner „PETAL“\Audio\Bach_Goldberg_Variationen\Goldberg - Leonhardt 1965\_data\GV_Leonhardt1965_Var24.txt" decimal="," thousands=" " comma="1">
      <textFields count="3">
        <textField type="skip"/>
        <textField type="text"/>
        <textField type="skip"/>
      </textFields>
    </textPr>
  </connection>
  <connection id="1253" xr16:uid="{00000000-0015-0000-FFFF-FFFF80050000}" name="GV_Leonhardt1965_Var25" type="6" refreshedVersion="4" background="1" saveData="1">
    <textPr codePage="850" sourceFile="C:\Users\p3039\Dropbox (PETAL)\Team-Ordner „PETAL“\Audio\Bach_Goldberg_Variationen\Goldberg - Leonhardt 1965\_data\GV_Leonhardt1965_Var25.txt" decimal="," thousands=" " comma="1">
      <textFields count="3">
        <textField type="skip"/>
        <textField type="text"/>
        <textField type="skip"/>
      </textFields>
    </textPr>
  </connection>
  <connection id="1254" xr16:uid="{00000000-0015-0000-FFFF-FFFF81050000}" name="GV_Leonhardt1965_Var26" type="6" refreshedVersion="4" background="1" saveData="1">
    <textPr codePage="850" sourceFile="C:\Users\p3039\Dropbox (PETAL)\Team-Ordner „PETAL“\Audio\Bach_Goldberg_Variationen\Goldberg - Leonhardt 1965\_data\GV_Leonhardt1965_Var26.txt" decimal="," thousands=" " comma="1">
      <textFields count="3">
        <textField type="skip"/>
        <textField type="text"/>
        <textField type="skip"/>
      </textFields>
    </textPr>
  </connection>
  <connection id="1255" xr16:uid="{00000000-0015-0000-FFFF-FFFF82050000}" name="GV_Leonhardt1965_Var27" type="6" refreshedVersion="4" background="1" saveData="1">
    <textPr codePage="850" sourceFile="C:\Users\p3039\Dropbox (PETAL)\Team-Ordner „PETAL“\Audio\Bach_Goldberg_Variationen\Goldberg - Leonhardt 1965\_data\GV_Leonhardt1965_Var27.txt" decimal="," thousands=" " comma="1">
      <textFields count="3">
        <textField type="skip"/>
        <textField type="text"/>
        <textField type="skip"/>
      </textFields>
    </textPr>
  </connection>
  <connection id="1256" xr16:uid="{00000000-0015-0000-FFFF-FFFF83050000}" name="GV_Leonhardt1965_Var28" type="6" refreshedVersion="4" background="1" saveData="1">
    <textPr codePage="850" sourceFile="C:\Users\p3039\Dropbox (PETAL)\Team-Ordner „PETAL“\Audio\Bach_Goldberg_Variationen\Goldberg - Leonhardt 1965\_data\GV_Leonhardt1965_Var28.txt" decimal="," thousands=" " comma="1">
      <textFields count="3">
        <textField type="skip"/>
        <textField type="text"/>
        <textField type="skip"/>
      </textFields>
    </textPr>
  </connection>
  <connection id="1257" xr16:uid="{00000000-0015-0000-FFFF-FFFF84050000}" name="GV_Leonhardt1965_Var29" type="6" refreshedVersion="4" background="1" saveData="1">
    <textPr codePage="850" sourceFile="C:\Users\p3039\Dropbox (PETAL)\Team-Ordner „PETAL“\Audio\Bach_Goldberg_Variationen\Goldberg - Leonhardt 1965\_data\GV_Leonhardt1965_Var29.txt" decimal="," thousands=" " comma="1">
      <textFields count="3">
        <textField type="skip"/>
        <textField type="text"/>
        <textField type="skip"/>
      </textFields>
    </textPr>
  </connection>
  <connection id="1258" xr16:uid="{00000000-0015-0000-FFFF-FFFF85050000}" name="GV_Leonhardt1965_Var30" type="6" refreshedVersion="4" background="1" saveData="1">
    <textPr codePage="850" sourceFile="C:\Users\p3039\Dropbox (PETAL)\Team-Ordner „PETAL“\Audio\Bach_Goldberg_Variationen\Goldberg - Leonhardt 1965\_data\GV_Leonhardt1965_Var30.txt" decimal="," thousands=" " comma="1">
      <textFields count="3">
        <textField type="skip"/>
        <textField type="text"/>
        <textField type="skip"/>
      </textFields>
    </textPr>
  </connection>
  <connection id="1259" xr16:uid="{00000000-0015-0000-FFFF-FFFF86050000}" name="GV_Levit2015_Aria1" type="6" refreshedVersion="4" background="1" saveData="1">
    <textPr codePage="850" sourceFile="C:\Users\p3039\Dropbox (PETAL)\Team-Ordner „PETAL“\Audio\Bach_Goldberg_Variationen\Goldberg - Levit 2015\_data\GV_Levit2015_Aria1.txt" decimal="," thousands=" " comma="1">
      <textFields count="3">
        <textField type="skip"/>
        <textField type="text"/>
        <textField type="skip"/>
      </textFields>
    </textPr>
  </connection>
  <connection id="1260" xr16:uid="{00000000-0015-0000-FFFF-FFFF87050000}" name="GV_Levit2015_Aria2" type="6" refreshedVersion="4" background="1" saveData="1">
    <textPr codePage="850" sourceFile="C:\Users\p3039\Dropbox (PETAL)\Team-Ordner „PETAL“\Audio\Bach_Goldberg_Variationen\Goldberg - Levit 2015\_data\GV_Levit2015_Aria2.txt" decimal="," thousands=" " comma="1">
      <textFields count="3">
        <textField type="skip"/>
        <textField type="text"/>
        <textField type="skip"/>
      </textFields>
    </textPr>
  </connection>
  <connection id="1261" xr16:uid="{00000000-0015-0000-FFFF-FFFF88050000}" name="GV_Levit2015_Var01" type="6" refreshedVersion="4" background="1" saveData="1">
    <textPr codePage="850" sourceFile="C:\Users\p3039\Dropbox (PETAL)\Team-Ordner „PETAL“\Audio\Bach_Goldberg_Variationen\Goldberg - Levit 2015\_data\GV_Levit2015_Var01.txt" decimal="," thousands=" " comma="1">
      <textFields count="3">
        <textField type="skip"/>
        <textField type="text"/>
        <textField type="skip"/>
      </textFields>
    </textPr>
  </connection>
  <connection id="1262" xr16:uid="{00000000-0015-0000-FFFF-FFFF89050000}" name="GV_Levit2015_Var02" type="6" refreshedVersion="4" background="1" saveData="1">
    <textPr codePage="850" sourceFile="C:\Users\p3039\Dropbox (PETAL)\Team-Ordner „PETAL“\Audio\Bach_Goldberg_Variationen\Goldberg - Levit 2015\_data\GV_Levit2015_Var02.txt" decimal="," thousands=" " comma="1">
      <textFields count="3">
        <textField type="skip"/>
        <textField type="text"/>
        <textField type="skip"/>
      </textFields>
    </textPr>
  </connection>
  <connection id="1263" xr16:uid="{00000000-0015-0000-FFFF-FFFF8A050000}" name="GV_Levit2015_Var03" type="6" refreshedVersion="4" background="1" saveData="1">
    <textPr codePage="850" sourceFile="C:\Users\p3039\Dropbox (PETAL)\Team-Ordner „PETAL“\Audio\Bach_Goldberg_Variationen\Goldberg - Levit 2015\_data\GV_Levit2015_Var03.txt" decimal="," thousands=" " comma="1">
      <textFields count="3">
        <textField type="skip"/>
        <textField type="text"/>
        <textField type="skip"/>
      </textFields>
    </textPr>
  </connection>
  <connection id="1264" xr16:uid="{00000000-0015-0000-FFFF-FFFF8B050000}" name="GV_Levit2015_Var04" type="6" refreshedVersion="4" background="1" saveData="1">
    <textPr codePage="850" sourceFile="C:\Users\p3039\Dropbox (PETAL)\Team-Ordner „PETAL“\Audio\Bach_Goldberg_Variationen\Goldberg - Levit 2015\_data\GV_Levit2015_Var04.txt" decimal="," thousands=" " comma="1">
      <textFields count="3">
        <textField type="skip"/>
        <textField type="text"/>
        <textField type="skip"/>
      </textFields>
    </textPr>
  </connection>
  <connection id="1265" xr16:uid="{00000000-0015-0000-FFFF-FFFF8C050000}" name="GV_Levit2015_Var05" type="6" refreshedVersion="4" background="1" saveData="1">
    <textPr codePage="850" sourceFile="C:\Users\p3039\Dropbox (PETAL)\Team-Ordner „PETAL“\Audio\Bach_Goldberg_Variationen\Goldberg - Levit 2015\_data\GV_Levit2015_Var05.txt" decimal="," thousands=" " comma="1">
      <textFields count="3">
        <textField type="skip"/>
        <textField type="text"/>
        <textField type="skip"/>
      </textFields>
    </textPr>
  </connection>
  <connection id="1266" xr16:uid="{00000000-0015-0000-FFFF-FFFF8D050000}" name="GV_Levit2015_Var06" type="6" refreshedVersion="4" background="1" saveData="1">
    <textPr codePage="850" sourceFile="C:\Users\p3039\Dropbox (PETAL)\Team-Ordner „PETAL“\Audio\Bach_Goldberg_Variationen\Goldberg - Levit 2015\_data\GV_Levit2015_Var06.txt" decimal="," thousands=" " comma="1">
      <textFields count="3">
        <textField type="skip"/>
        <textField type="text"/>
        <textField type="skip"/>
      </textFields>
    </textPr>
  </connection>
  <connection id="1267" xr16:uid="{00000000-0015-0000-FFFF-FFFF8E050000}" name="GV_Levit2015_Var07" type="6" refreshedVersion="4" background="1" saveData="1">
    <textPr codePage="850" sourceFile="C:\Users\p3039\Dropbox (PETAL)\Team-Ordner „PETAL“\Audio\Bach_Goldberg_Variationen\Goldberg - Levit 2015\_data\GV_Levit2015_Var07.txt" decimal="," thousands=" " comma="1">
      <textFields count="3">
        <textField type="skip"/>
        <textField type="text"/>
        <textField type="skip"/>
      </textFields>
    </textPr>
  </connection>
  <connection id="1268" xr16:uid="{00000000-0015-0000-FFFF-FFFF8F050000}" name="GV_Levit2015_Var08" type="6" refreshedVersion="4" background="1" saveData="1">
    <textPr codePage="850" sourceFile="C:\Users\p3039\Dropbox (PETAL)\Team-Ordner „PETAL“\Audio\Bach_Goldberg_Variationen\Goldberg - Levit 2015\_data\GV_Levit2015_Var08.txt" decimal="," thousands=" " comma="1">
      <textFields count="3">
        <textField type="skip"/>
        <textField type="text"/>
        <textField type="skip"/>
      </textFields>
    </textPr>
  </connection>
  <connection id="1269" xr16:uid="{00000000-0015-0000-FFFF-FFFF90050000}" name="GV_Levit2015_Var09" type="6" refreshedVersion="4" background="1" saveData="1">
    <textPr codePage="850" sourceFile="C:\Users\p3039\Dropbox (PETAL)\Team-Ordner „PETAL“\Audio\Bach_Goldberg_Variationen\Goldberg - Levit 2015\_data\GV_Levit2015_Var09.txt" decimal="," thousands=" " comma="1">
      <textFields count="3">
        <textField type="skip"/>
        <textField type="text"/>
        <textField type="skip"/>
      </textFields>
    </textPr>
  </connection>
  <connection id="1270" xr16:uid="{00000000-0015-0000-FFFF-FFFF91050000}" name="GV_Levit2015_Var10" type="6" refreshedVersion="4" background="1" saveData="1">
    <textPr codePage="850" sourceFile="C:\Users\p3039\Dropbox (PETAL)\Team-Ordner „PETAL“\Audio\Bach_Goldberg_Variationen\Goldberg - Levit 2015\_data\GV_Levit2015_Var10.txt" decimal="," thousands=" " comma="1">
      <textFields count="3">
        <textField type="skip"/>
        <textField type="text"/>
        <textField type="skip"/>
      </textFields>
    </textPr>
  </connection>
  <connection id="1271" xr16:uid="{00000000-0015-0000-FFFF-FFFF92050000}" name="GV_Levit2015_Var11" type="6" refreshedVersion="4" background="1" saveData="1">
    <textPr codePage="850" sourceFile="C:\Users\p3039\Dropbox (PETAL)\Team-Ordner „PETAL“\Audio\Bach_Goldberg_Variationen\Goldberg - Levit 2015\_data\GV_Levit2015_Var11.txt" decimal="," thousands=" " comma="1">
      <textFields count="3">
        <textField type="skip"/>
        <textField type="text"/>
        <textField type="skip"/>
      </textFields>
    </textPr>
  </connection>
  <connection id="1272" xr16:uid="{00000000-0015-0000-FFFF-FFFF93050000}" name="GV_Levit2015_Var12" type="6" refreshedVersion="4" background="1" saveData="1">
    <textPr codePage="850" sourceFile="C:\Users\p3039\Dropbox (PETAL)\Team-Ordner „PETAL“\Audio\Bach_Goldberg_Variationen\Goldberg - Levit 2015\_data\GV_Levit2015_Var12.txt" decimal="," thousands=" " comma="1">
      <textFields count="3">
        <textField type="skip"/>
        <textField/>
        <textField type="skip"/>
      </textFields>
    </textPr>
  </connection>
  <connection id="1273" xr16:uid="{00000000-0015-0000-FFFF-FFFF94050000}" name="GV_Levit2015_Var13" type="6" refreshedVersion="4" background="1" saveData="1">
    <textPr codePage="850" sourceFile="C:\Users\p3039\Dropbox (PETAL)\Team-Ordner „PETAL“\Audio\Bach_Goldberg_Variationen\Goldberg - Levit 2015\_data\GV_Levit2015_Var13.txt" decimal="," thousands=" " comma="1">
      <textFields count="3">
        <textField type="skip"/>
        <textField type="text"/>
        <textField type="skip"/>
      </textFields>
    </textPr>
  </connection>
  <connection id="1274" xr16:uid="{00000000-0015-0000-FFFF-FFFF95050000}" name="GV_Levit2015_Var14" type="6" refreshedVersion="4" background="1" saveData="1">
    <textPr codePage="850" sourceFile="C:\Users\p3039\Dropbox (PETAL)\Team-Ordner „PETAL“\Audio\Bach_Goldberg_Variationen\Goldberg - Levit 2015\_data\GV_Levit2015_Var14.txt" decimal="," thousands=" " comma="1">
      <textFields count="3">
        <textField type="skip"/>
        <textField/>
        <textField type="skip"/>
      </textFields>
    </textPr>
  </connection>
  <connection id="1275" xr16:uid="{00000000-0015-0000-FFFF-FFFF96050000}" name="GV_Levit2015_Var15" type="6" refreshedVersion="4" background="1" saveData="1">
    <textPr codePage="850" sourceFile="C:\Users\p3039\Dropbox (PETAL)\Team-Ordner „PETAL“\Audio\Bach_Goldberg_Variationen\Goldberg - Levit 2015\_data\GV_Levit2015_Var15.txt" decimal="," thousands=" " comma="1">
      <textFields count="3">
        <textField type="skip"/>
        <textField type="text"/>
        <textField type="skip"/>
      </textFields>
    </textPr>
  </connection>
  <connection id="1276" xr16:uid="{00000000-0015-0000-FFFF-FFFF97050000}" name="GV_Levit2015_Var16" type="6" refreshedVersion="4" background="1" saveData="1">
    <textPr codePage="850" sourceFile="C:\Users\p3039\Dropbox (PETAL)\Team-Ordner „PETAL“\Audio\Bach_Goldberg_Variationen\Goldberg - Levit 2015\_data\GV_Levit2015_Var16.txt" decimal="," thousands=" " comma="1">
      <textFields count="3">
        <textField type="skip"/>
        <textField type="text"/>
        <textField type="skip"/>
      </textFields>
    </textPr>
  </connection>
  <connection id="1277" xr16:uid="{00000000-0015-0000-FFFF-FFFF98050000}" name="GV_Levit2015_Var17" type="6" refreshedVersion="4" background="1" saveData="1">
    <textPr codePage="850" sourceFile="C:\Users\p3039\Dropbox (PETAL)\Team-Ordner „PETAL“\Audio\Bach_Goldberg_Variationen\Goldberg - Levit 2015\_data\GV_Levit2015_Var17.txt" decimal="," thousands=" " comma="1">
      <textFields count="3">
        <textField type="skip"/>
        <textField type="text"/>
        <textField type="skip"/>
      </textFields>
    </textPr>
  </connection>
  <connection id="1278" xr16:uid="{00000000-0015-0000-FFFF-FFFF99050000}" name="GV_Levit2015_Var18" type="6" refreshedVersion="4" background="1" saveData="1">
    <textPr codePage="850" sourceFile="C:\Users\p3039\Dropbox (PETAL)\Team-Ordner „PETAL“\Audio\Bach_Goldberg_Variationen\Goldberg - Levit 2015\_data\GV_Levit2015_Var18.txt" decimal="," thousands=" " comma="1">
      <textFields count="3">
        <textField type="skip"/>
        <textField type="text"/>
        <textField type="skip"/>
      </textFields>
    </textPr>
  </connection>
  <connection id="1279" xr16:uid="{00000000-0015-0000-FFFF-FFFF9A050000}" name="GV_Levit2015_Var19" type="6" refreshedVersion="4" background="1" saveData="1">
    <textPr codePage="850" sourceFile="C:\Users\p3039\Dropbox (PETAL)\Team-Ordner „PETAL“\Audio\Bach_Goldberg_Variationen\Goldberg - Levit 2015\_data\GV_Levit2015_Var19.txt" decimal="," thousands=" " comma="1">
      <textFields count="3">
        <textField type="skip"/>
        <textField type="text"/>
        <textField type="skip"/>
      </textFields>
    </textPr>
  </connection>
  <connection id="1280" xr16:uid="{00000000-0015-0000-FFFF-FFFF9B050000}" name="GV_Levit2015_Var20" type="6" refreshedVersion="4" background="1" saveData="1">
    <textPr codePage="850" sourceFile="C:\Users\p3039\Dropbox (PETAL)\Team-Ordner „PETAL“\Audio\Bach_Goldberg_Variationen\Goldberg - Levit 2015\_data\GV_Levit2015_Var20.txt" decimal="," thousands=" " comma="1">
      <textFields count="3">
        <textField type="skip"/>
        <textField/>
        <textField type="skip"/>
      </textFields>
    </textPr>
  </connection>
  <connection id="1281" xr16:uid="{00000000-0015-0000-FFFF-FFFF9C050000}" name="GV_Levit2015_Var21" type="6" refreshedVersion="4" background="1" saveData="1">
    <textPr codePage="850" sourceFile="C:\Users\p3039\Dropbox (PETAL)\Team-Ordner „PETAL“\Audio\Bach_Goldberg_Variationen\Goldberg - Levit 2015\_data\GV_Levit2015_Var21.txt" decimal="," thousands=" " comma="1">
      <textFields count="3">
        <textField type="skip"/>
        <textField type="text"/>
        <textField type="skip"/>
      </textFields>
    </textPr>
  </connection>
  <connection id="1282" xr16:uid="{00000000-0015-0000-FFFF-FFFF9D050000}" name="GV_Levit2015_Var22" type="6" refreshedVersion="4" background="1" saveData="1">
    <textPr codePage="850" sourceFile="C:\Users\p3039\Dropbox (PETAL)\Team-Ordner „PETAL“\Audio\Bach_Goldberg_Variationen\Goldberg - Levit 2015\_data\GV_Levit2015_Var22.txt" decimal="," thousands=" " comma="1">
      <textFields count="3">
        <textField type="skip"/>
        <textField type="text"/>
        <textField type="skip"/>
      </textFields>
    </textPr>
  </connection>
  <connection id="1283" xr16:uid="{00000000-0015-0000-FFFF-FFFF9E050000}" name="GV_Levit2015_Var23" type="6" refreshedVersion="4" background="1" saveData="1">
    <textPr codePage="850" sourceFile="C:\Users\p3039\Dropbox (PETAL)\Team-Ordner „PETAL“\Audio\Bach_Goldberg_Variationen\Goldberg - Levit 2015\_data\GV_Levit2015_Var23.txt" decimal="," thousands=" " comma="1">
      <textFields count="3">
        <textField type="skip"/>
        <textField type="text"/>
        <textField type="skip"/>
      </textFields>
    </textPr>
  </connection>
  <connection id="1284" xr16:uid="{00000000-0015-0000-FFFF-FFFF9F050000}" name="GV_Levit2015_Var24" type="6" refreshedVersion="4" background="1" saveData="1">
    <textPr codePage="850" sourceFile="C:\Users\p3039\Dropbox (PETAL)\Team-Ordner „PETAL“\Audio\Bach_Goldberg_Variationen\Goldberg - Levit 2015\_data\GV_Levit2015_Var24.txt" decimal="," thousands=" " comma="1">
      <textFields count="3">
        <textField type="skip"/>
        <textField type="text"/>
        <textField type="skip"/>
      </textFields>
    </textPr>
  </connection>
  <connection id="1285" xr16:uid="{00000000-0015-0000-FFFF-FFFFA0050000}" name="GV_Levit2015_Var25" type="6" refreshedVersion="4" background="1" saveData="1">
    <textPr codePage="850" sourceFile="C:\Users\p3039\Dropbox (PETAL)\Team-Ordner „PETAL“\Audio\Bach_Goldberg_Variationen\Goldberg - Levit 2015\_data\GV_Levit2015_Var25.txt" decimal="," thousands=" " comma="1">
      <textFields count="3">
        <textField type="skip"/>
        <textField type="text"/>
        <textField type="skip"/>
      </textFields>
    </textPr>
  </connection>
  <connection id="1286" xr16:uid="{00000000-0015-0000-FFFF-FFFFA1050000}" name="GV_Levit2015_Var26" type="6" refreshedVersion="4" background="1" saveData="1">
    <textPr codePage="850" sourceFile="C:\Users\p3039\Dropbox (PETAL)\Team-Ordner „PETAL“\Audio\Bach_Goldberg_Variationen\Goldberg - Levit 2015\_data\GV_Levit2015_Var26.txt" decimal="," thousands=" " comma="1">
      <textFields count="3">
        <textField type="skip"/>
        <textField type="text"/>
        <textField type="skip"/>
      </textFields>
    </textPr>
  </connection>
  <connection id="1287" xr16:uid="{00000000-0015-0000-FFFF-FFFFA2050000}" name="GV_Levit2015_Var27" type="6" refreshedVersion="4" background="1" saveData="1">
    <textPr codePage="850" sourceFile="C:\Users\p3039\Dropbox (PETAL)\Team-Ordner „PETAL“\Audio\Bach_Goldberg_Variationen\Goldberg - Levit 2015\_data\GV_Levit2015_Var27.txt" decimal="," thousands=" " comma="1">
      <textFields count="3">
        <textField type="skip"/>
        <textField type="text"/>
        <textField type="skip"/>
      </textFields>
    </textPr>
  </connection>
  <connection id="1288" xr16:uid="{00000000-0015-0000-FFFF-FFFFA3050000}" name="GV_Levit2015_Var28" type="6" refreshedVersion="4" background="1" saveData="1">
    <textPr codePage="850" sourceFile="C:\Users\p3039\Dropbox (PETAL)\Team-Ordner „PETAL“\Audio\Bach_Goldberg_Variationen\Goldberg - Levit 2015\_data\GV_Levit2015_Var28.txt" decimal="," thousands=" " comma="1">
      <textFields count="3">
        <textField type="skip"/>
        <textField type="text"/>
        <textField type="skip"/>
      </textFields>
    </textPr>
  </connection>
  <connection id="1289" xr16:uid="{00000000-0015-0000-FFFF-FFFFA4050000}" name="GV_Levit2015_Var29" type="6" refreshedVersion="4" background="1" saveData="1">
    <textPr codePage="850" sourceFile="C:\Users\p3039\Dropbox (PETAL)\Team-Ordner „PETAL“\Audio\Bach_Goldberg_Variationen\Goldberg - Levit 2015\_data\GV_Levit2015_Var29.txt" decimal="," thousands=" " comma="1">
      <textFields count="3">
        <textField type="skip"/>
        <textField type="text"/>
        <textField type="skip"/>
      </textFields>
    </textPr>
  </connection>
  <connection id="1290" xr16:uid="{00000000-0015-0000-FFFF-FFFFA5050000}" name="GV_Levit2015_Var30" type="6" refreshedVersion="4" background="1" saveData="1">
    <textPr codePage="850" sourceFile="C:\Users\p3039\Dropbox (PETAL)\Team-Ordner „PETAL“\Audio\Bach_Goldberg_Variationen\Goldberg - Levit 2015\_data\GV_Levit2015_Var30.txt" decimal="," thousands=" " comma="1">
      <textFields count="3">
        <textField type="skip"/>
        <textField type="text"/>
        <textField type="skip"/>
      </textFields>
    </textPr>
  </connection>
  <connection id="1291" xr16:uid="{00000000-0015-0000-FFFF-FFFFA6050000}" name="GV_Li1996_Aria1" type="6" refreshedVersion="4" background="1" saveData="1">
    <textPr codePage="850" sourceFile="C:\Users\p3039\Dropbox (PETAL)\Team-Ordner „PETAL“\Audio\Bach_Goldberg_Variationen\Goldberg - Li 1996\_data\GV_Li1996_Aria1.txt" decimal="," thousands=" " comma="1">
      <textFields count="3">
        <textField type="skip"/>
        <textField type="text"/>
        <textField type="skip"/>
      </textFields>
    </textPr>
  </connection>
  <connection id="1292" xr16:uid="{00000000-0015-0000-FFFF-FFFFA7050000}" name="GV_Li1996_Aria2" type="6" refreshedVersion="4" background="1" saveData="1">
    <textPr codePage="850" sourceFile="C:\Users\p3039\Dropbox (PETAL)\Team-Ordner „PETAL“\Audio\Bach_Goldberg_Variationen\Goldberg - Li 1996\_data\GV_Li1996_Aria2.txt" decimal="," thousands=" " comma="1">
      <textFields count="3">
        <textField type="skip"/>
        <textField type="text"/>
        <textField type="skip"/>
      </textFields>
    </textPr>
  </connection>
  <connection id="1293" xr16:uid="{00000000-0015-0000-FFFF-FFFFA8050000}" name="GV_Li1996_Var01" type="6" refreshedVersion="4" background="1" saveData="1">
    <textPr codePage="850" sourceFile="C:\Users\p3039\Dropbox (PETAL)\Team-Ordner „PETAL“\Audio\Bach_Goldberg_Variationen\Goldberg - Li 1996\_data\GV_Li1996_Var01.txt" decimal="," thousands=" " comma="1">
      <textFields count="3">
        <textField type="skip"/>
        <textField type="text"/>
        <textField type="skip"/>
      </textFields>
    </textPr>
  </connection>
  <connection id="1294" xr16:uid="{00000000-0015-0000-FFFF-FFFFA9050000}" name="GV_Li1996_Var02" type="6" refreshedVersion="4" background="1" saveData="1">
    <textPr codePage="850" sourceFile="C:\Users\p3039\Dropbox (PETAL)\Team-Ordner „PETAL“\Audio\Bach_Goldberg_Variationen\Goldberg - Li 1996\_data\GV_Li1996_Var02.txt" decimal="," thousands=" " comma="1">
      <textFields count="3">
        <textField type="skip"/>
        <textField type="text"/>
        <textField type="skip"/>
      </textFields>
    </textPr>
  </connection>
  <connection id="1295" xr16:uid="{00000000-0015-0000-FFFF-FFFFAA050000}" name="GV_Li1996_Var03" type="6" refreshedVersion="4" background="1" saveData="1">
    <textPr codePage="850" sourceFile="C:\Users\p3039\Dropbox (PETAL)\Team-Ordner „PETAL“\Audio\Bach_Goldberg_Variationen\Goldberg - Li 1996\_data\GV_Li1996_Var03.txt" decimal="," thousands=" " comma="1">
      <textFields count="3">
        <textField type="skip"/>
        <textField type="text"/>
        <textField type="skip"/>
      </textFields>
    </textPr>
  </connection>
  <connection id="1296" xr16:uid="{00000000-0015-0000-FFFF-FFFFAB050000}" name="GV_Li1996_Var04" type="6" refreshedVersion="4" background="1" saveData="1">
    <textPr codePage="850" sourceFile="C:\Users\p3039\Dropbox (PETAL)\Team-Ordner „PETAL“\Audio\Bach_Goldberg_Variationen\Goldberg - Li 1996\_data\GV_Li1996_Var04.txt" decimal="," thousands=" " comma="1">
      <textFields count="3">
        <textField type="skip"/>
        <textField type="text"/>
        <textField type="skip"/>
      </textFields>
    </textPr>
  </connection>
  <connection id="1297" xr16:uid="{00000000-0015-0000-FFFF-FFFFAC050000}" name="GV_Li1996_Var05" type="6" refreshedVersion="4" background="1" saveData="1">
    <textPr codePage="850" sourceFile="C:\Users\p3039\Dropbox (PETAL)\Team-Ordner „PETAL“\Audio\Bach_Goldberg_Variationen\Goldberg - Li 1996\_data\GV_Li1996_Var05.txt" decimal="," thousands=" " comma="1">
      <textFields count="3">
        <textField type="skip"/>
        <textField type="text"/>
        <textField type="skip"/>
      </textFields>
    </textPr>
  </connection>
  <connection id="1298" xr16:uid="{00000000-0015-0000-FFFF-FFFFAD050000}" name="GV_Li1996_Var06" type="6" refreshedVersion="4" background="1" saveData="1">
    <textPr codePage="850" sourceFile="C:\Users\p3039\Dropbox (PETAL)\Team-Ordner „PETAL“\Audio\Bach_Goldberg_Variationen\Goldberg - Li 1996\_data\GV_Li1996_Var06.txt" decimal="," thousands=" " comma="1">
      <textFields count="3">
        <textField type="skip"/>
        <textField type="text"/>
        <textField type="skip"/>
      </textFields>
    </textPr>
  </connection>
  <connection id="1299" xr16:uid="{00000000-0015-0000-FFFF-FFFFAE050000}" name="GV_Li1996_Var07" type="6" refreshedVersion="4" background="1" saveData="1">
    <textPr codePage="850" sourceFile="C:\Users\p3039\Dropbox (PETAL)\Team-Ordner „PETAL“\Audio\Bach_Goldberg_Variationen\Goldberg - Li 1996\_data\GV_Li1996_Var07.txt" decimal="," thousands=" " comma="1">
      <textFields count="3">
        <textField type="skip"/>
        <textField type="text"/>
        <textField type="skip"/>
      </textFields>
    </textPr>
  </connection>
  <connection id="1300" xr16:uid="{00000000-0015-0000-FFFF-FFFFAF050000}" name="GV_Li1996_Var08" type="6" refreshedVersion="4" background="1" saveData="1">
    <textPr codePage="850" sourceFile="C:\Users\p3039\Dropbox (PETAL)\Team-Ordner „PETAL“\Audio\Bach_Goldberg_Variationen\Goldberg - Li 1996\_data\GV_Li1996_Var08.txt" decimal="," thousands=" " comma="1">
      <textFields count="3">
        <textField type="skip"/>
        <textField type="text"/>
        <textField type="skip"/>
      </textFields>
    </textPr>
  </connection>
  <connection id="1301" xr16:uid="{00000000-0015-0000-FFFF-FFFFB0050000}" name="GV_Li1996_Var09" type="6" refreshedVersion="4" background="1" saveData="1">
    <textPr codePage="850" sourceFile="C:\Users\p3039\Dropbox (PETAL)\Team-Ordner „PETAL“\Audio\Bach_Goldberg_Variationen\Goldberg - Li 1996\_data\GV_Li1996_Var09.txt" decimal="," thousands=" " comma="1">
      <textFields count="3">
        <textField type="skip"/>
        <textField type="text"/>
        <textField type="skip"/>
      </textFields>
    </textPr>
  </connection>
  <connection id="1302" xr16:uid="{00000000-0015-0000-FFFF-FFFFB1050000}" name="GV_Li1996_Var10" type="6" refreshedVersion="4" background="1" saveData="1">
    <textPr codePage="850" sourceFile="C:\Users\p3039\Dropbox (PETAL)\Team-Ordner „PETAL“\Audio\Bach_Goldberg_Variationen\Goldberg - Li 1996\_data\GV_Li1996_Var10.txt" decimal="," thousands=" " comma="1">
      <textFields count="3">
        <textField type="skip"/>
        <textField type="text"/>
        <textField type="skip"/>
      </textFields>
    </textPr>
  </connection>
  <connection id="1303" xr16:uid="{00000000-0015-0000-FFFF-FFFFB2050000}" name="GV_Li1996_Var11" type="6" refreshedVersion="4" background="1" saveData="1">
    <textPr codePage="850" sourceFile="C:\Users\p3039\Dropbox (PETAL)\Team-Ordner „PETAL“\Audio\Bach_Goldberg_Variationen\Goldberg - Li 1996\_data\GV_Li1996_Var11.txt" decimal="," thousands=" " comma="1">
      <textFields count="3">
        <textField type="skip"/>
        <textField type="text"/>
        <textField type="skip"/>
      </textFields>
    </textPr>
  </connection>
  <connection id="1304" xr16:uid="{00000000-0015-0000-FFFF-FFFFB3050000}" name="GV_Li1996_Var12" type="6" refreshedVersion="4" background="1" saveData="1">
    <textPr codePage="850" sourceFile="C:\Users\p3039\Dropbox (PETAL)\Team-Ordner „PETAL“\Audio\Bach_Goldberg_Variationen\Goldberg - Li 1996\_data\GV_Li1996_Var12.txt" decimal="," thousands=" " comma="1">
      <textFields count="3">
        <textField type="skip"/>
        <textField type="text"/>
        <textField type="skip"/>
      </textFields>
    </textPr>
  </connection>
  <connection id="1305" xr16:uid="{00000000-0015-0000-FFFF-FFFFB4050000}" name="GV_Li1996_Var13" type="6" refreshedVersion="4" background="1" saveData="1">
    <textPr codePage="850" sourceFile="C:\Users\p3039\Dropbox (PETAL)\Team-Ordner „PETAL“\Audio\Bach_Goldberg_Variationen\Goldberg - Li 1996\_data\GV_Li1996_Var13.txt" decimal="," thousands=" " comma="1">
      <textFields count="3">
        <textField type="skip"/>
        <textField type="text"/>
        <textField type="skip"/>
      </textFields>
    </textPr>
  </connection>
  <connection id="1306" xr16:uid="{00000000-0015-0000-FFFF-FFFFB5050000}" name="GV_Li1996_Var14" type="6" refreshedVersion="4" background="1" saveData="1">
    <textPr codePage="850" sourceFile="C:\Users\p3039\Dropbox (PETAL)\Team-Ordner „PETAL“\Audio\Bach_Goldberg_Variationen\Goldberg - Li 1996\_data\GV_Li1996_Var14.txt" decimal="," thousands=" " comma="1">
      <textFields count="3">
        <textField type="skip"/>
        <textField type="text"/>
        <textField type="skip"/>
      </textFields>
    </textPr>
  </connection>
  <connection id="1307" xr16:uid="{00000000-0015-0000-FFFF-FFFFB6050000}" name="GV_Li1996_Var15" type="6" refreshedVersion="4" background="1" saveData="1">
    <textPr codePage="850" sourceFile="C:\Users\p3039\Dropbox (PETAL)\Team-Ordner „PETAL“\Audio\Bach_Goldberg_Variationen\Goldberg - Li 1996\_data\GV_Li1996_Var15.txt" decimal="," thousands=" " comma="1">
      <textFields count="3">
        <textField type="skip"/>
        <textField type="text"/>
        <textField type="skip"/>
      </textFields>
    </textPr>
  </connection>
  <connection id="1308" xr16:uid="{00000000-0015-0000-FFFF-FFFFB7050000}" name="GV_Li1996_Var16" type="6" refreshedVersion="4" background="1" saveData="1">
    <textPr codePage="850" sourceFile="C:\Users\p3039\Dropbox (PETAL)\Team-Ordner „PETAL“\Audio\Bach_Goldberg_Variationen\Goldberg - Li 1996\_data\GV_Li1996_Var16.txt" decimal="," thousands=" " comma="1">
      <textFields count="3">
        <textField type="skip"/>
        <textField type="text"/>
        <textField type="skip"/>
      </textFields>
    </textPr>
  </connection>
  <connection id="1309" xr16:uid="{00000000-0015-0000-FFFF-FFFFB8050000}" name="GV_Li1996_Var17" type="6" refreshedVersion="4" background="1" saveData="1">
    <textPr codePage="850" sourceFile="C:\Users\p3039\Dropbox (PETAL)\Team-Ordner „PETAL“\Audio\Bach_Goldberg_Variationen\Goldberg - Li 1996\_data\GV_Li1996_Var17.txt" decimal="," thousands=" " comma="1">
      <textFields count="3">
        <textField type="skip"/>
        <textField type="text"/>
        <textField type="skip"/>
      </textFields>
    </textPr>
  </connection>
  <connection id="1310" xr16:uid="{00000000-0015-0000-FFFF-FFFFB9050000}" name="GV_Li1996_Var18" type="6" refreshedVersion="4" background="1" saveData="1">
    <textPr codePage="850" sourceFile="C:\Users\p3039\Dropbox (PETAL)\Team-Ordner „PETAL“\Audio\Bach_Goldberg_Variationen\Goldberg - Li 1996\_data\GV_Li1996_Var18.txt" decimal="," thousands=" " comma="1">
      <textFields count="3">
        <textField type="skip"/>
        <textField type="text"/>
        <textField type="skip"/>
      </textFields>
    </textPr>
  </connection>
  <connection id="1311" xr16:uid="{00000000-0015-0000-FFFF-FFFFBA050000}" name="GV_Li1996_Var19" type="6" refreshedVersion="4" background="1" saveData="1">
    <textPr codePage="850" sourceFile="C:\Users\p3039\Dropbox (PETAL)\Team-Ordner „PETAL“\Audio\Bach_Goldberg_Variationen\Goldberg - Li 1996\_data\GV_Li1996_Var19.txt" decimal="," thousands=" " comma="1">
      <textFields count="3">
        <textField type="skip"/>
        <textField type="text"/>
        <textField type="skip"/>
      </textFields>
    </textPr>
  </connection>
  <connection id="1312" xr16:uid="{00000000-0015-0000-FFFF-FFFFBB050000}" name="GV_Li1996_Var20" type="6" refreshedVersion="4" background="1" saveData="1">
    <textPr codePage="850" sourceFile="C:\Users\p3039\Dropbox (PETAL)\Team-Ordner „PETAL“\Audio\Bach_Goldberg_Variationen\Goldberg - Li 1996\_data\GV_Li1996_Var20.txt" decimal="," thousands=" " comma="1">
      <textFields count="3">
        <textField type="skip"/>
        <textField type="text"/>
        <textField type="skip"/>
      </textFields>
    </textPr>
  </connection>
  <connection id="1313" xr16:uid="{00000000-0015-0000-FFFF-FFFFBC050000}" name="GV_Li1996_Var21" type="6" refreshedVersion="4" background="1" saveData="1">
    <textPr codePage="850" sourceFile="C:\Users\p3039\Dropbox (PETAL)\Team-Ordner „PETAL“\Audio\Bach_Goldberg_Variationen\Goldberg - Li 1996\_data\GV_Li1996_Var21.txt" decimal="," thousands=" " comma="1">
      <textFields count="3">
        <textField type="skip"/>
        <textField type="text"/>
        <textField type="skip"/>
      </textFields>
    </textPr>
  </connection>
  <connection id="1314" xr16:uid="{00000000-0015-0000-FFFF-FFFFBD050000}" name="GV_Li1996_Var22" type="6" refreshedVersion="4" background="1" saveData="1">
    <textPr codePage="850" sourceFile="C:\Users\p3039\Dropbox (PETAL)\Team-Ordner „PETAL“\Audio\Bach_Goldberg_Variationen\Goldberg - Li 1996\_data\GV_Li1996_Var22.txt" decimal="," thousands=" " comma="1">
      <textFields count="3">
        <textField type="skip"/>
        <textField type="text"/>
        <textField type="skip"/>
      </textFields>
    </textPr>
  </connection>
  <connection id="1315" xr16:uid="{00000000-0015-0000-FFFF-FFFFBE050000}" name="GV_Li1996_Var23" type="6" refreshedVersion="4" background="1" saveData="1">
    <textPr codePage="850" sourceFile="C:\Users\p3039\Dropbox (PETAL)\Team-Ordner „PETAL“\Audio\Bach_Goldberg_Variationen\Goldberg - Li 1996\_data\GV_Li1996_Var23.txt" decimal="," thousands=" " comma="1">
      <textFields count="3">
        <textField type="skip"/>
        <textField type="text"/>
        <textField type="skip"/>
      </textFields>
    </textPr>
  </connection>
  <connection id="1316" xr16:uid="{00000000-0015-0000-FFFF-FFFFBF050000}" name="GV_Li1996_Var24" type="6" refreshedVersion="4" background="1" saveData="1">
    <textPr codePage="850" sourceFile="C:\Users\p3039\Dropbox (PETAL)\Team-Ordner „PETAL“\Audio\Bach_Goldberg_Variationen\Goldberg - Li 1996\_data\GV_Li1996_Var24.txt" decimal="," thousands=" " comma="1">
      <textFields count="3">
        <textField type="skip"/>
        <textField type="text"/>
        <textField type="skip"/>
      </textFields>
    </textPr>
  </connection>
  <connection id="1317" xr16:uid="{00000000-0015-0000-FFFF-FFFFC0050000}" name="GV_Li1996_Var25" type="6" refreshedVersion="4" background="1" saveData="1">
    <textPr codePage="850" sourceFile="C:\Users\p3039\Dropbox (PETAL)\Team-Ordner „PETAL“\Audio\Bach_Goldberg_Variationen\Goldberg - Li 1996\_data\GV_Li1996_Var25.txt" decimal="," thousands=" " comma="1">
      <textFields count="3">
        <textField type="skip"/>
        <textField type="text"/>
        <textField type="skip"/>
      </textFields>
    </textPr>
  </connection>
  <connection id="1318" xr16:uid="{00000000-0015-0000-FFFF-FFFFC1050000}" name="GV_Li1996_Var26" type="6" refreshedVersion="4" background="1" saveData="1">
    <textPr codePage="850" sourceFile="C:\Users\p3039\Dropbox (PETAL)\Team-Ordner „PETAL“\Audio\Bach_Goldberg_Variationen\Goldberg - Li 1996\_data\GV_Li1996_Var26.txt" decimal="," thousands=" " comma="1">
      <textFields count="3">
        <textField type="skip"/>
        <textField type="text"/>
        <textField type="skip"/>
      </textFields>
    </textPr>
  </connection>
  <connection id="1319" xr16:uid="{00000000-0015-0000-FFFF-FFFFC2050000}" name="GV_Li1996_Var27" type="6" refreshedVersion="4" background="1" saveData="1">
    <textPr codePage="850" sourceFile="C:\Users\p3039\Dropbox (PETAL)\Team-Ordner „PETAL“\Audio\Bach_Goldberg_Variationen\Goldberg - Li 1996\_data\GV_Li1996_Var27.txt" decimal="," thousands=" " comma="1">
      <textFields count="3">
        <textField type="skip"/>
        <textField type="text"/>
        <textField type="skip"/>
      </textFields>
    </textPr>
  </connection>
  <connection id="1320" xr16:uid="{00000000-0015-0000-FFFF-FFFFC3050000}" name="GV_Li1996_Var28" type="6" refreshedVersion="4" background="1" saveData="1">
    <textPr codePage="850" sourceFile="C:\Users\p3039\Dropbox (PETAL)\Team-Ordner „PETAL“\Audio\Bach_Goldberg_Variationen\Goldberg - Li 1996\_data\GV_Li1996_Var28.txt" decimal="," thousands=" " comma="1">
      <textFields count="3">
        <textField type="skip"/>
        <textField type="text"/>
        <textField type="skip"/>
      </textFields>
    </textPr>
  </connection>
  <connection id="1321" xr16:uid="{00000000-0015-0000-FFFF-FFFFC4050000}" name="GV_Li1996_Var29" type="6" refreshedVersion="4" background="1" saveData="1">
    <textPr codePage="850" sourceFile="C:\Users\p3039\Dropbox (PETAL)\Team-Ordner „PETAL“\Audio\Bach_Goldberg_Variationen\Goldberg - Li 1996\_data\GV_Li1996_Var29.txt" decimal="," thousands=" " comma="1">
      <textFields count="3">
        <textField type="skip"/>
        <textField type="text"/>
        <textField type="skip"/>
      </textFields>
    </textPr>
  </connection>
  <connection id="1322" xr16:uid="{00000000-0015-0000-FFFF-FFFFC5050000}" name="GV_Li1996_Var30" type="6" refreshedVersion="4" background="1" saveData="1">
    <textPr codePage="850" sourceFile="C:\Users\p3039\Dropbox (PETAL)\Team-Ordner „PETAL“\Audio\Bach_Goldberg_Variationen\Goldberg - Li 1996\_data\GV_Li1996_Var30.txt" decimal="," thousands=" " comma="1">
      <textFields count="3">
        <textField type="skip"/>
        <textField type="text"/>
        <textField type="skip"/>
      </textFields>
    </textPr>
  </connection>
  <connection id="1323" xr16:uid="{00000000-0015-0000-FFFF-FFFFC6050000}" name="GV_Marlowe 1962_Aria1" type="6" refreshedVersion="4" background="1" saveData="1">
    <textPr codePage="850" sourceFile="C:\Users\p3039\Dropbox (PETAL)\Team-Ordner „PETAL“\Audio\Bach_Goldberg_Variationen\Goldberg - Marlowe 1962\_data\GV_Marlowe 1962_Aria1.txt" decimal="," thousands=" " comma="1">
      <textFields count="3">
        <textField type="skip"/>
        <textField type="text"/>
        <textField type="skip"/>
      </textFields>
    </textPr>
  </connection>
  <connection id="1324" xr16:uid="{00000000-0015-0000-FFFF-FFFFC9050000}" name="GV_Marlowe 1962_Aria2" type="6" refreshedVersion="4" background="1" saveData="1">
    <textPr codePage="850" sourceFile="C:\Users\p3039\Dropbox (PETAL)\Team-Ordner „PETAL“\Audio\Bach_Goldberg_Variationen\Goldberg - Marlowe 1962\_data\GV_Marlowe 1962_Aria2.txt" decimal="," thousands=" " comma="1">
      <textFields count="3">
        <textField type="skip"/>
        <textField type="text"/>
        <textField type="skip"/>
      </textFields>
    </textPr>
  </connection>
  <connection id="1325" xr16:uid="{00000000-0015-0000-FFFF-FFFFCA050000}" name="GV_Marlowe 1962_Var01" type="6" refreshedVersion="4" background="1" saveData="1">
    <textPr codePage="850" sourceFile="C:\Users\p3039\Dropbox (PETAL)\Team-Ordner „PETAL“\Audio\Bach_Goldberg_Variationen\Goldberg - Marlowe 1962\_data\GV_Marlowe 1962_Var01.txt" decimal="," thousands=" " comma="1">
      <textFields count="3">
        <textField type="skip"/>
        <textField type="text"/>
        <textField type="skip"/>
      </textFields>
    </textPr>
  </connection>
  <connection id="1326" xr16:uid="{00000000-0015-0000-FFFF-FFFFCB050000}" name="GV_Marlowe 1962_Var02" type="6" refreshedVersion="4" background="1" saveData="1">
    <textPr codePage="850" sourceFile="C:\Users\p3039\Dropbox (PETAL)\Team-Ordner „PETAL“\Audio\Bach_Goldberg_Variationen\Goldberg - Marlowe 1962\_data\GV_Marlowe 1962_Var02.txt" decimal="," thousands=" " comma="1">
      <textFields count="3">
        <textField type="skip"/>
        <textField type="text"/>
        <textField type="skip"/>
      </textFields>
    </textPr>
  </connection>
  <connection id="1327" xr16:uid="{00000000-0015-0000-FFFF-FFFFCC050000}" name="GV_Marlowe 1962_Var03" type="6" refreshedVersion="4" background="1" saveData="1">
    <textPr codePage="850" sourceFile="C:\Users\p3039\Dropbox (PETAL)\Team-Ordner „PETAL“\Audio\Bach_Goldberg_Variationen\Goldberg - Marlowe 1962\_data\GV_Marlowe 1962_Var03.txt" decimal="," thousands=" " comma="1">
      <textFields count="3">
        <textField type="skip"/>
        <textField type="text"/>
        <textField type="skip"/>
      </textFields>
    </textPr>
  </connection>
  <connection id="1328" xr16:uid="{00000000-0015-0000-FFFF-FFFFCD050000}" name="GV_Marlowe 1962_Var04" type="6" refreshedVersion="4" background="1" saveData="1">
    <textPr codePage="850" sourceFile="C:\Users\p3039\Dropbox (PETAL)\Team-Ordner „PETAL“\Audio\Bach_Goldberg_Variationen\Goldberg - Marlowe 1962\_data\GV_Marlowe 1962_Var04.txt" decimal="," thousands=" " comma="1">
      <textFields count="3">
        <textField type="skip"/>
        <textField type="text"/>
        <textField type="skip"/>
      </textFields>
    </textPr>
  </connection>
  <connection id="1329" xr16:uid="{00000000-0015-0000-FFFF-FFFFCE050000}" name="GV_Marlowe 1962_Var05" type="6" refreshedVersion="4" background="1" saveData="1">
    <textPr codePage="850" sourceFile="C:\Users\p3039\Dropbox (PETAL)\Team-Ordner „PETAL“\Audio\Bach_Goldberg_Variationen\Goldberg - Marlowe 1962\_data\GV_Marlowe 1962_Var05.txt" decimal="," thousands=" " comma="1">
      <textFields count="3">
        <textField type="skip"/>
        <textField type="text"/>
        <textField type="skip"/>
      </textFields>
    </textPr>
  </connection>
  <connection id="1330" xr16:uid="{00000000-0015-0000-FFFF-FFFFCF050000}" name="GV_Marlowe 1962_Var06" type="6" refreshedVersion="4" background="1" saveData="1">
    <textPr codePage="850" sourceFile="C:\Users\p3039\Dropbox (PETAL)\Team-Ordner „PETAL“\Audio\Bach_Goldberg_Variationen\Goldberg - Marlowe 1962\_data\GV_Marlowe 1962_Var06.txt" decimal="," thousands=" " comma="1">
      <textFields count="3">
        <textField type="skip"/>
        <textField type="text"/>
        <textField type="skip"/>
      </textFields>
    </textPr>
  </connection>
  <connection id="1331" xr16:uid="{00000000-0015-0000-FFFF-FFFFD0050000}" name="GV_Marlowe 1962_Var07" type="6" refreshedVersion="4" background="1" saveData="1">
    <textPr codePage="850" sourceFile="C:\Users\p3039\Dropbox (PETAL)\Team-Ordner „PETAL“\Audio\Bach_Goldberg_Variationen\Goldberg - Marlowe 1962\_data\GV_Marlowe 1962_Var07.txt" decimal="," thousands=" " comma="1">
      <textFields count="3">
        <textField type="skip"/>
        <textField type="text"/>
        <textField type="skip"/>
      </textFields>
    </textPr>
  </connection>
  <connection id="1332" xr16:uid="{00000000-0015-0000-FFFF-FFFFD1050000}" name="GV_Marlowe 1962_Var08" type="6" refreshedVersion="4" background="1" saveData="1">
    <textPr codePage="850" sourceFile="C:\Users\p3039\Dropbox (PETAL)\Team-Ordner „PETAL“\Audio\Bach_Goldberg_Variationen\Goldberg - Marlowe 1962\_data\GV_Marlowe 1962_Var08.txt" decimal="," thousands=" " comma="1">
      <textFields count="3">
        <textField type="skip"/>
        <textField type="text"/>
        <textField type="skip"/>
      </textFields>
    </textPr>
  </connection>
  <connection id="1333" xr16:uid="{00000000-0015-0000-FFFF-FFFFD2050000}" name="GV_Marlowe 1962_Var09" type="6" refreshedVersion="4" background="1" saveData="1">
    <textPr codePage="850" sourceFile="C:\Users\p3039\Dropbox (PETAL)\Team-Ordner „PETAL“\Audio\Bach_Goldberg_Variationen\Goldberg - Marlowe 1962\_data\GV_Marlowe 1962_Var09.txt" decimal="," thousands=" " comma="1">
      <textFields count="3">
        <textField type="skip"/>
        <textField type="text"/>
        <textField type="skip"/>
      </textFields>
    </textPr>
  </connection>
  <connection id="1334" xr16:uid="{00000000-0015-0000-FFFF-FFFFD3050000}" name="GV_Marlowe 1962_Var10" type="6" refreshedVersion="4" background="1" saveData="1">
    <textPr codePage="850" sourceFile="C:\Users\p3039\Dropbox (PETAL)\Team-Ordner „PETAL“\Audio\Bach_Goldberg_Variationen\Goldberg - Marlowe 1962\_data\GV_Marlowe 1962_Var10.txt" decimal="," thousands=" " comma="1">
      <textFields count="3">
        <textField type="skip"/>
        <textField type="text"/>
        <textField type="skip"/>
      </textFields>
    </textPr>
  </connection>
  <connection id="1335" xr16:uid="{00000000-0015-0000-FFFF-FFFFD4050000}" name="GV_Marlowe 1962_Var11" type="6" refreshedVersion="4" background="1" saveData="1">
    <textPr codePage="850" sourceFile="C:\Users\p3039\Dropbox (PETAL)\Team-Ordner „PETAL“\Audio\Bach_Goldberg_Variationen\Goldberg - Marlowe 1962\_data\GV_Marlowe 1962_Var11.txt" decimal="," thousands=" " comma="1">
      <textFields count="3">
        <textField type="skip"/>
        <textField type="text"/>
        <textField type="skip"/>
      </textFields>
    </textPr>
  </connection>
  <connection id="1336" xr16:uid="{00000000-0015-0000-FFFF-FFFFD5050000}" name="GV_Marlowe 1962_Var12" type="6" refreshedVersion="4" background="1" saveData="1">
    <textPr codePage="850" sourceFile="C:\Users\p3039\Dropbox (PETAL)\Team-Ordner „PETAL“\Audio\Bach_Goldberg_Variationen\Goldberg - Marlowe 1962\_data\GV_Marlowe 1962_Var12.txt" decimal="," thousands=" " comma="1">
      <textFields count="3">
        <textField type="skip"/>
        <textField type="text"/>
        <textField type="skip"/>
      </textFields>
    </textPr>
  </connection>
  <connection id="1337" xr16:uid="{00000000-0015-0000-FFFF-FFFFD6050000}" name="GV_Marlowe 1962_Var13" type="6" refreshedVersion="4" background="1" saveData="1">
    <textPr codePage="850" sourceFile="C:\Users\p3039\Dropbox (PETAL)\Team-Ordner „PETAL“\Audio\Bach_Goldberg_Variationen\Goldberg - Marlowe 1962\_data\GV_Marlowe 1962_Var13.txt" decimal="," thousands=" " comma="1">
      <textFields count="3">
        <textField type="skip"/>
        <textField type="text"/>
        <textField type="skip"/>
      </textFields>
    </textPr>
  </connection>
  <connection id="1338" xr16:uid="{00000000-0015-0000-FFFF-FFFFD7050000}" name="GV_Marlowe 1962_Var14" type="6" refreshedVersion="4" background="1" saveData="1">
    <textPr codePage="850" sourceFile="C:\Users\p3039\Dropbox (PETAL)\Team-Ordner „PETAL“\Audio\Bach_Goldberg_Variationen\Goldberg - Marlowe 1962\_data\GV_Marlowe 1962_Var14.txt" decimal="," thousands=" " comma="1">
      <textFields count="3">
        <textField type="skip"/>
        <textField type="text"/>
        <textField type="skip"/>
      </textFields>
    </textPr>
  </connection>
  <connection id="1339" xr16:uid="{00000000-0015-0000-FFFF-FFFFD8050000}" name="GV_Marlowe 1962_Var15" type="6" refreshedVersion="4" background="1" saveData="1">
    <textPr codePage="850" sourceFile="C:\Users\p3039\Dropbox (PETAL)\Team-Ordner „PETAL“\Audio\Bach_Goldberg_Variationen\Goldberg - Marlowe 1962\_data\GV_Marlowe 1962_Var15.txt" decimal="," thousands=" " comma="1">
      <textFields count="3">
        <textField type="skip"/>
        <textField type="text"/>
        <textField type="skip"/>
      </textFields>
    </textPr>
  </connection>
  <connection id="1340" xr16:uid="{00000000-0015-0000-FFFF-FFFFDA050000}" name="GV_Marlowe 1962_Var17" type="6" refreshedVersion="4" background="1" saveData="1">
    <textPr codePage="850" sourceFile="C:\Users\p3039\Dropbox (PETAL)\Team-Ordner „PETAL“\Audio\Bach_Goldberg_Variationen\Goldberg - Marlowe 1962\_data\GV_Marlowe 1962_Var17.txt" decimal="," thousands=" " comma="1">
      <textFields count="3">
        <textField type="skip"/>
        <textField type="text"/>
        <textField type="skip"/>
      </textFields>
    </textPr>
  </connection>
  <connection id="1341" xr16:uid="{00000000-0015-0000-FFFF-FFFFDB050000}" name="GV_Marlowe 1962_Var18" type="6" refreshedVersion="4" background="1" saveData="1">
    <textPr codePage="850" sourceFile="C:\Users\p3039\Dropbox (PETAL)\Team-Ordner „PETAL“\Audio\Bach_Goldberg_Variationen\Goldberg - Marlowe 1962\_data\GV_Marlowe 1962_Var18.txt" decimal="," thousands=" " comma="1">
      <textFields count="3">
        <textField type="skip"/>
        <textField type="text"/>
        <textField type="skip"/>
      </textFields>
    </textPr>
  </connection>
  <connection id="1342" xr16:uid="{00000000-0015-0000-FFFF-FFFFDC050000}" name="GV_Marlowe 1962_Var19" type="6" refreshedVersion="4" background="1" saveData="1">
    <textPr codePage="850" sourceFile="C:\Users\p3039\Dropbox (PETAL)\Team-Ordner „PETAL“\Audio\Bach_Goldberg_Variationen\Goldberg - Marlowe 1962\_data\GV_Marlowe 1962_Var19.txt" decimal="," thousands=" " comma="1">
      <textFields count="3">
        <textField type="skip"/>
        <textField type="text"/>
        <textField type="skip"/>
      </textFields>
    </textPr>
  </connection>
  <connection id="1343" xr16:uid="{00000000-0015-0000-FFFF-FFFFDD050000}" name="GV_Marlowe 1962_Var20" type="6" refreshedVersion="4" background="1" saveData="1">
    <textPr codePage="850" sourceFile="C:\Users\p3039\Dropbox (PETAL)\Team-Ordner „PETAL“\Audio\Bach_Goldberg_Variationen\Goldberg - Marlowe 1962\_data\GV_Marlowe 1962_Var20.txt" decimal="," thousands=" " comma="1">
      <textFields count="3">
        <textField type="skip"/>
        <textField type="text"/>
        <textField type="skip"/>
      </textFields>
    </textPr>
  </connection>
  <connection id="1344" xr16:uid="{00000000-0015-0000-FFFF-FFFFDE050000}" name="GV_Marlowe 1962_Var21" type="6" refreshedVersion="4" background="1" saveData="1">
    <textPr codePage="850" sourceFile="C:\Users\p3039\Dropbox (PETAL)\Team-Ordner „PETAL“\Audio\Bach_Goldberg_Variationen\Goldberg - Marlowe 1962\_data\GV_Marlowe 1962_Var21.txt" decimal="," thousands=" " comma="1">
      <textFields count="3">
        <textField type="skip"/>
        <textField type="text"/>
        <textField type="skip"/>
      </textFields>
    </textPr>
  </connection>
  <connection id="1345" xr16:uid="{00000000-0015-0000-FFFF-FFFFDF050000}" name="GV_Marlowe 1962_Var22" type="6" refreshedVersion="4" background="1" saveData="1">
    <textPr codePage="850" sourceFile="C:\Users\p3039\Dropbox (PETAL)\Team-Ordner „PETAL“\Audio\Bach_Goldberg_Variationen\Goldberg - Marlowe 1962\_data\GV_Marlowe 1962_Var22.txt" decimal="," thousands=" " comma="1">
      <textFields count="3">
        <textField type="skip"/>
        <textField type="text"/>
        <textField type="skip"/>
      </textFields>
    </textPr>
  </connection>
  <connection id="1346" xr16:uid="{00000000-0015-0000-FFFF-FFFFE0050000}" name="GV_Marlowe 1962_Var23" type="6" refreshedVersion="4" background="1" saveData="1">
    <textPr codePage="850" sourceFile="C:\Users\p3039\Dropbox (PETAL)\Team-Ordner „PETAL“\Audio\Bach_Goldberg_Variationen\Goldberg - Marlowe 1962\_data\GV_Marlowe 1962_Var23.txt" decimal="," thousands=" " comma="1">
      <textFields count="3">
        <textField type="skip"/>
        <textField type="text"/>
        <textField type="skip"/>
      </textFields>
    </textPr>
  </connection>
  <connection id="1347" xr16:uid="{00000000-0015-0000-FFFF-FFFFE1050000}" name="GV_Marlowe 1962_Var24" type="6" refreshedVersion="4" background="1" saveData="1">
    <textPr codePage="850" sourceFile="C:\Users\p3039\Dropbox (PETAL)\Team-Ordner „PETAL“\Audio\Bach_Goldberg_Variationen\Goldberg - Marlowe 1962\_data\GV_Marlowe 1962_Var24.txt" decimal="," thousands=" " comma="1">
      <textFields count="3">
        <textField type="skip"/>
        <textField type="text"/>
        <textField type="skip"/>
      </textFields>
    </textPr>
  </connection>
  <connection id="1348" xr16:uid="{00000000-0015-0000-FFFF-FFFFE2050000}" name="GV_Marlowe 1962_Var25" type="6" refreshedVersion="4" background="1" saveData="1">
    <textPr codePage="850" sourceFile="C:\Users\p3039\Dropbox (PETAL)\Team-Ordner „PETAL“\Audio\Bach_Goldberg_Variationen\Goldberg - Marlowe 1962\_data\GV_Marlowe 1962_Var25.txt" decimal="," thousands=" " comma="1">
      <textFields count="3">
        <textField type="skip"/>
        <textField type="text"/>
        <textField type="skip"/>
      </textFields>
    </textPr>
  </connection>
  <connection id="1349" xr16:uid="{00000000-0015-0000-FFFF-FFFFE3050000}" name="GV_Marlowe 1962_Var26" type="6" refreshedVersion="4" background="1" saveData="1">
    <textPr codePage="850" sourceFile="C:\Users\p3039\Dropbox (PETAL)\Team-Ordner „PETAL“\Audio\Bach_Goldberg_Variationen\Goldberg - Marlowe 1962\_data\GV_Marlowe 1962_Var26.txt" decimal="," thousands=" " comma="1">
      <textFields count="3">
        <textField type="skip"/>
        <textField type="text"/>
        <textField type="skip"/>
      </textFields>
    </textPr>
  </connection>
  <connection id="1350" xr16:uid="{00000000-0015-0000-FFFF-FFFFE4050000}" name="GV_Marlowe 1962_Var27" type="6" refreshedVersion="4" background="1" saveData="1">
    <textPr codePage="850" sourceFile="C:\Users\p3039\Dropbox (PETAL)\Team-Ordner „PETAL“\Audio\Bach_Goldberg_Variationen\Goldberg - Marlowe 1962\_data\GV_Marlowe 1962_Var27.txt" decimal="," thousands=" " comma="1">
      <textFields count="3">
        <textField type="skip"/>
        <textField type="text"/>
        <textField type="skip"/>
      </textFields>
    </textPr>
  </connection>
  <connection id="1351" xr16:uid="{00000000-0015-0000-FFFF-FFFFE5050000}" name="GV_Marlowe 1962_Var28" type="6" refreshedVersion="4" background="1" saveData="1">
    <textPr codePage="850" sourceFile="C:\Users\p3039\Dropbox (PETAL)\Team-Ordner „PETAL“\Audio\Bach_Goldberg_Variationen\Goldberg - Marlowe 1962\_data\GV_Marlowe 1962_Var28.txt" decimal="," thousands=" " comma="1">
      <textFields count="3">
        <textField type="skip"/>
        <textField type="text"/>
        <textField type="skip"/>
      </textFields>
    </textPr>
  </connection>
  <connection id="1352" xr16:uid="{00000000-0015-0000-FFFF-FFFFE6050000}" name="GV_Marlowe 1962_Var29" type="6" refreshedVersion="4" background="1" saveData="1">
    <textPr codePage="850" sourceFile="C:\Users\p3039\Dropbox (PETAL)\Team-Ordner „PETAL“\Audio\Bach_Goldberg_Variationen\Goldberg - Marlowe 1962\_data\GV_Marlowe 1962_Var29.txt" decimal="," thousands=" " comma="1">
      <textFields count="3">
        <textField type="skip"/>
        <textField type="text"/>
        <textField type="skip"/>
      </textFields>
    </textPr>
  </connection>
  <connection id="1353" xr16:uid="{00000000-0015-0000-FFFF-FFFFE7050000}" name="GV_Marlowe 1962_Var30" type="6" refreshedVersion="4" background="1" saveData="1">
    <textPr codePage="850" sourceFile="C:\Users\p3039\Dropbox (PETAL)\Team-Ordner „PETAL“\Audio\Bach_Goldberg_Variationen\Goldberg - Marlowe 1962\_data\GV_Marlowe 1962_Var30.txt" decimal="," thousands=" " comma="1">
      <textFields count="3">
        <textField type="skip"/>
        <textField type="text"/>
        <textField type="skip"/>
      </textFields>
    </textPr>
  </connection>
  <connection id="1354" xr16:uid="{00000000-0015-0000-FFFF-FFFFE8050000}" name="GV_Marsoner2009_Aria1" type="6" refreshedVersion="4" background="1" saveData="1">
    <textPr codePage="850" sourceFile="C:\Users\p3039\Dropbox (PETAL)\Team-Ordner „PETAL“\Audio\Bach_Goldberg_Variationen\Goldberg - Marsoner 2009\_data\GV_Marsoner2009_Aria1.txt" decimal="," thousands=" " comma="1">
      <textFields count="3">
        <textField type="skip"/>
        <textField type="text"/>
        <textField type="skip"/>
      </textFields>
    </textPr>
  </connection>
  <connection id="1355" xr16:uid="{00000000-0015-0000-FFFF-FFFFE9050000}" name="GV_Marsoner2009_Aria2" type="6" refreshedVersion="4" background="1" saveData="1">
    <textPr codePage="850" sourceFile="C:\Users\p3039\Dropbox (PETAL)\Team-Ordner „PETAL“\Audio\Bach_Goldberg_Variationen\Goldberg - Marsoner 2009\_data\GV_Marsoner2009_Aria2.txt" decimal="," thousands=" " comma="1">
      <textFields count="3">
        <textField type="skip"/>
        <textField type="text"/>
        <textField type="skip"/>
      </textFields>
    </textPr>
  </connection>
  <connection id="1356" xr16:uid="{00000000-0015-0000-FFFF-FFFFEA050000}" name="GV_Marsoner2009_Var01" type="6" refreshedVersion="4" background="1" saveData="1">
    <textPr codePage="850" sourceFile="C:\Users\p3039\Dropbox (PETAL)\Team-Ordner „PETAL“\Audio\Bach_Goldberg_Variationen\Goldberg - Marsoner 2009\_data\GV_Marsoner2009_Var01.txt" decimal="," thousands=" " comma="1">
      <textFields count="3">
        <textField type="skip"/>
        <textField type="text"/>
        <textField type="skip"/>
      </textFields>
    </textPr>
  </connection>
  <connection id="1357" xr16:uid="{00000000-0015-0000-FFFF-FFFFEB050000}" name="GV_Marsoner2009_Var02" type="6" refreshedVersion="4" background="1" saveData="1">
    <textPr codePage="850" sourceFile="C:\Users\p3039\Dropbox (PETAL)\Team-Ordner „PETAL“\Audio\Bach_Goldberg_Variationen\Goldberg - Marsoner 2009\_data\GV_Marsoner2009_Var02.txt" decimal="," thousands=" " comma="1">
      <textFields count="3">
        <textField type="skip"/>
        <textField type="text"/>
        <textField type="skip"/>
      </textFields>
    </textPr>
  </connection>
  <connection id="1358" xr16:uid="{00000000-0015-0000-FFFF-FFFFEC050000}" name="GV_Marsoner2009_Var03" type="6" refreshedVersion="4" background="1" saveData="1">
    <textPr codePage="850" sourceFile="C:\Users\p3039\Dropbox (PETAL)\Team-Ordner „PETAL“\Audio\Bach_Goldberg_Variationen\Goldberg - Marsoner 2009\_data\GV_Marsoner2009_Var03.txt" decimal="," thousands=" " comma="1">
      <textFields count="3">
        <textField type="skip"/>
        <textField type="text"/>
        <textField type="skip"/>
      </textFields>
    </textPr>
  </connection>
  <connection id="1359" xr16:uid="{00000000-0015-0000-FFFF-FFFFED050000}" name="GV_Marsoner2009_Var04" type="6" refreshedVersion="4" background="1" saveData="1">
    <textPr codePage="850" sourceFile="C:\Users\p3039\Dropbox (PETAL)\Team-Ordner „PETAL“\Audio\Bach_Goldberg_Variationen\Goldberg - Marsoner 2009\_data\GV_Marsoner2009_Var04.txt" decimal="," thousands=" " comma="1">
      <textFields count="3">
        <textField type="skip"/>
        <textField type="text"/>
        <textField type="skip"/>
      </textFields>
    </textPr>
  </connection>
  <connection id="1360" xr16:uid="{00000000-0015-0000-FFFF-FFFFEE050000}" name="GV_Marsoner2009_Var05" type="6" refreshedVersion="4" background="1" saveData="1">
    <textPr codePage="850" sourceFile="C:\Users\p3039\Dropbox (PETAL)\Team-Ordner „PETAL“\Audio\Bach_Goldberg_Variationen\Goldberg - Marsoner 2009\_data\GV_Marsoner2009_Var05.txt" decimal="," thousands=" " comma="1">
      <textFields count="3">
        <textField type="skip"/>
        <textField type="text"/>
        <textField type="skip"/>
      </textFields>
    </textPr>
  </connection>
  <connection id="1361" xr16:uid="{00000000-0015-0000-FFFF-FFFFEF050000}" name="GV_Marsoner2009_Var06" type="6" refreshedVersion="4" background="1" saveData="1">
    <textPr codePage="850" sourceFile="C:\Users\p3039\Dropbox (PETAL)\Team-Ordner „PETAL“\Audio\Bach_Goldberg_Variationen\Goldberg - Marsoner 2009\_data\GV_Marsoner2009_Var06.txt" decimal="," thousands=" " comma="1">
      <textFields count="3">
        <textField type="skip"/>
        <textField type="text"/>
        <textField type="skip"/>
      </textFields>
    </textPr>
  </connection>
  <connection id="1362" xr16:uid="{00000000-0015-0000-FFFF-FFFFF0050000}" name="GV_Marsoner2009_Var07" type="6" refreshedVersion="4" background="1" saveData="1">
    <textPr codePage="850" sourceFile="C:\Users\p3039\Dropbox (PETAL)\Team-Ordner „PETAL“\Audio\Bach_Goldberg_Variationen\Goldberg - Marsoner 2009\_data\GV_Marsoner2009_Var07.txt" decimal="," thousands=" " comma="1">
      <textFields count="3">
        <textField type="skip"/>
        <textField type="text"/>
        <textField type="skip"/>
      </textFields>
    </textPr>
  </connection>
  <connection id="1363" xr16:uid="{00000000-0015-0000-FFFF-FFFFF1050000}" name="GV_Marsoner2009_Var08" type="6" refreshedVersion="4" background="1" saveData="1">
    <textPr codePage="850" sourceFile="C:\Users\p3039\Dropbox (PETAL)\Team-Ordner „PETAL“\Audio\Bach_Goldberg_Variationen\Goldberg - Marsoner 2009\_data\GV_Marsoner2009_Var08.txt" decimal="," thousands=" " comma="1">
      <textFields count="3">
        <textField type="skip"/>
        <textField type="text"/>
        <textField type="skip"/>
      </textFields>
    </textPr>
  </connection>
  <connection id="1364" xr16:uid="{00000000-0015-0000-FFFF-FFFFF2050000}" name="GV_Marsoner2009_Var09" type="6" refreshedVersion="4" background="1" saveData="1">
    <textPr codePage="850" sourceFile="C:\Users\p3039\Dropbox (PETAL)\Team-Ordner „PETAL“\Audio\Bach_Goldberg_Variationen\Goldberg - Marsoner 2009\_data\GV_Marsoner2009_Var09.txt" decimal="," thousands=" " comma="1">
      <textFields count="3">
        <textField type="skip"/>
        <textField type="text"/>
        <textField type="skip"/>
      </textFields>
    </textPr>
  </connection>
  <connection id="1365" xr16:uid="{00000000-0015-0000-FFFF-FFFFF3050000}" name="GV_Marsoner2009_Var10" type="6" refreshedVersion="4" background="1" saveData="1">
    <textPr codePage="850" sourceFile="C:\Users\p3039\Dropbox (PETAL)\Team-Ordner „PETAL“\Audio\Bach_Goldberg_Variationen\Goldberg - Marsoner 2009\_data\GV_Marsoner2009_Var10.txt" decimal="," thousands=" " comma="1">
      <textFields count="3">
        <textField type="skip"/>
        <textField type="text"/>
        <textField type="skip"/>
      </textFields>
    </textPr>
  </connection>
  <connection id="1366" xr16:uid="{00000000-0015-0000-FFFF-FFFFF4050000}" name="GV_Marsoner2009_Var11" type="6" refreshedVersion="4" background="1" saveData="1">
    <textPr codePage="850" sourceFile="C:\Users\p3039\Dropbox (PETAL)\Team-Ordner „PETAL“\Audio\Bach_Goldberg_Variationen\Goldberg - Marsoner 2009\_data\GV_Marsoner2009_Var11.txt" decimal="," thousands=" " comma="1">
      <textFields count="3">
        <textField type="skip"/>
        <textField type="text"/>
        <textField type="skip"/>
      </textFields>
    </textPr>
  </connection>
  <connection id="1367" xr16:uid="{00000000-0015-0000-FFFF-FFFFF5050000}" name="GV_Marsoner2009_Var12" type="6" refreshedVersion="4" background="1" saveData="1">
    <textPr codePage="850" sourceFile="C:\Users\p3039\Dropbox (PETAL)\Team-Ordner „PETAL“\Audio\Bach_Goldberg_Variationen\Goldberg - Marsoner 2009\_data\GV_Marsoner2009_Var12.txt" decimal="," thousands=" " comma="1">
      <textFields count="3">
        <textField type="skip"/>
        <textField type="text"/>
        <textField type="skip"/>
      </textFields>
    </textPr>
  </connection>
  <connection id="1368" xr16:uid="{00000000-0015-0000-FFFF-FFFFF6050000}" name="GV_Marsoner2009_Var13" type="6" refreshedVersion="4" background="1" saveData="1">
    <textPr codePage="850" sourceFile="C:\Users\p3039\Dropbox (PETAL)\Team-Ordner „PETAL“\Audio\Bach_Goldberg_Variationen\Goldberg - Marsoner 2009\_data\GV_Marsoner2009_Var13.txt" decimal="," thousands=" " comma="1">
      <textFields count="3">
        <textField type="skip"/>
        <textField type="text"/>
        <textField type="skip"/>
      </textFields>
    </textPr>
  </connection>
  <connection id="1369" xr16:uid="{00000000-0015-0000-FFFF-FFFFF7050000}" name="GV_Marsoner2009_Var14" type="6" refreshedVersion="4" background="1" saveData="1">
    <textPr codePage="850" sourceFile="C:\Users\p3039\Dropbox (PETAL)\Team-Ordner „PETAL“\Audio\Bach_Goldberg_Variationen\Goldberg - Marsoner 2009\_data\GV_Marsoner2009_Var14.txt" decimal="," thousands=" " comma="1">
      <textFields count="3">
        <textField type="skip"/>
        <textField type="text"/>
        <textField type="skip"/>
      </textFields>
    </textPr>
  </connection>
  <connection id="1370" xr16:uid="{00000000-0015-0000-FFFF-FFFFF8050000}" name="GV_Marsoner2009_Var15" type="6" refreshedVersion="4" background="1" saveData="1">
    <textPr codePage="850" sourceFile="C:\Users\p3039\Dropbox (PETAL)\Team-Ordner „PETAL“\Audio\Bach_Goldberg_Variationen\Goldberg - Marsoner 2009\_data\GV_Marsoner2009_Var15.txt" decimal="," thousands=" " comma="1">
      <textFields count="3">
        <textField type="skip"/>
        <textField type="text"/>
        <textField type="skip"/>
      </textFields>
    </textPr>
  </connection>
  <connection id="1371" xr16:uid="{00000000-0015-0000-FFFF-FFFFF9050000}" name="GV_Marsoner2009_Var16" type="6" refreshedVersion="4" background="1" saveData="1">
    <textPr codePage="850" sourceFile="C:\Users\p3039\Dropbox (PETAL)\Team-Ordner „PETAL“\Audio\Bach_Goldberg_Variationen\Goldberg - Marsoner 2009\_data\GV_Marsoner2009_Var16.txt" decimal="," thousands=" " comma="1">
      <textFields count="3">
        <textField type="skip"/>
        <textField type="text"/>
        <textField type="skip"/>
      </textFields>
    </textPr>
  </connection>
  <connection id="1372" xr16:uid="{00000000-0015-0000-FFFF-FFFFFA050000}" name="GV_Marsoner2009_Var17" type="6" refreshedVersion="4" background="1" saveData="1">
    <textPr codePage="850" sourceFile="C:\Users\p3039\Dropbox (PETAL)\Team-Ordner „PETAL“\Audio\Bach_Goldberg_Variationen\Goldberg - Marsoner 2009\_data\GV_Marsoner2009_Var17.txt" decimal="," thousands=" " comma="1">
      <textFields count="3">
        <textField type="skip"/>
        <textField type="text"/>
        <textField type="skip"/>
      </textFields>
    </textPr>
  </connection>
  <connection id="1373" xr16:uid="{00000000-0015-0000-FFFF-FFFFFB050000}" name="GV_Marsoner2009_Var18" type="6" refreshedVersion="4" background="1" saveData="1">
    <textPr codePage="850" sourceFile="C:\Users\p3039\Dropbox (PETAL)\Team-Ordner „PETAL“\Audio\Bach_Goldberg_Variationen\Goldberg - Marsoner 2009\_data\GV_Marsoner2009_Var18.txt" decimal="," thousands=" " comma="1">
      <textFields count="3">
        <textField type="skip"/>
        <textField type="text"/>
        <textField type="skip"/>
      </textFields>
    </textPr>
  </connection>
  <connection id="1374" xr16:uid="{00000000-0015-0000-FFFF-FFFFFC050000}" name="GV_Marsoner2009_Var19" type="6" refreshedVersion="4" background="1" saveData="1">
    <textPr codePage="850" sourceFile="C:\Users\p3039\Dropbox (PETAL)\Team-Ordner „PETAL“\Audio\Bach_Goldberg_Variationen\Goldberg - Marsoner 2009\_data\GV_Marsoner2009_Var19.txt" decimal="," thousands=" " comma="1">
      <textFields count="3">
        <textField type="skip"/>
        <textField type="text"/>
        <textField type="skip"/>
      </textFields>
    </textPr>
  </connection>
  <connection id="1375" xr16:uid="{00000000-0015-0000-FFFF-FFFFFD050000}" name="GV_Marsoner2009_Var20" type="6" refreshedVersion="4" background="1" saveData="1">
    <textPr codePage="850" sourceFile="C:\Users\p3039\Dropbox (PETAL)\Team-Ordner „PETAL“\Audio\Bach_Goldberg_Variationen\Goldberg - Marsoner 2009\_data\GV_Marsoner2009_Var20.txt" decimal="," thousands=" " comma="1">
      <textFields count="3">
        <textField type="skip"/>
        <textField type="text"/>
        <textField type="skip"/>
      </textFields>
    </textPr>
  </connection>
  <connection id="1376" xr16:uid="{00000000-0015-0000-FFFF-FFFFFE050000}" name="GV_Marsoner2009_Var21" type="6" refreshedVersion="4" background="1" saveData="1">
    <textPr codePage="850" sourceFile="C:\Users\p3039\Dropbox (PETAL)\Team-Ordner „PETAL“\Audio\Bach_Goldberg_Variationen\Goldberg - Marsoner 2009\_data\GV_Marsoner2009_Var21.txt" decimal="," thousands=" " comma="1">
      <textFields count="3">
        <textField type="skip"/>
        <textField type="text"/>
        <textField type="skip"/>
      </textFields>
    </textPr>
  </connection>
  <connection id="1377" xr16:uid="{00000000-0015-0000-FFFF-FFFFFF050000}" name="GV_Marsoner2009_Var22" type="6" refreshedVersion="4" background="1" saveData="1">
    <textPr codePage="850" sourceFile="C:\Users\p3039\Dropbox (PETAL)\Team-Ordner „PETAL“\Audio\Bach_Goldberg_Variationen\Goldberg - Marsoner 2009\_data\GV_Marsoner2009_Var22.txt" decimal="," thousands=" " comma="1">
      <textFields count="3">
        <textField type="skip"/>
        <textField type="text"/>
        <textField type="skip"/>
      </textFields>
    </textPr>
  </connection>
  <connection id="1378" xr16:uid="{00000000-0015-0000-FFFF-FFFF00060000}" name="GV_Marsoner2009_Var23" type="6" refreshedVersion="4" background="1" saveData="1">
    <textPr codePage="850" sourceFile="C:\Users\p3039\Dropbox (PETAL)\Team-Ordner „PETAL“\Audio\Bach_Goldberg_Variationen\Goldberg - Marsoner 2009\_data\GV_Marsoner2009_Var23.txt" decimal="," thousands=" " comma="1">
      <textFields count="3">
        <textField type="skip"/>
        <textField type="text"/>
        <textField type="skip"/>
      </textFields>
    </textPr>
  </connection>
  <connection id="1379" xr16:uid="{00000000-0015-0000-FFFF-FFFF01060000}" name="GV_Marsoner2009_Var24" type="6" refreshedVersion="4" background="1" saveData="1">
    <textPr codePage="850" sourceFile="C:\Users\p3039\Dropbox (PETAL)\Team-Ordner „PETAL“\Audio\Bach_Goldberg_Variationen\Goldberg - Marsoner 2009\_data\GV_Marsoner2009_Var24.txt" decimal="," thousands=" " comma="1">
      <textFields count="3">
        <textField type="skip"/>
        <textField type="text"/>
        <textField type="skip"/>
      </textFields>
    </textPr>
  </connection>
  <connection id="1380" xr16:uid="{00000000-0015-0000-FFFF-FFFF02060000}" name="GV_Marsoner2009_Var25" type="6" refreshedVersion="4" background="1" saveData="1">
    <textPr codePage="850" sourceFile="C:\Users\p3039\Dropbox (PETAL)\Team-Ordner „PETAL“\Audio\Bach_Goldberg_Variationen\Goldberg - Marsoner 2009\_data\GV_Marsoner2009_Var25.txt" decimal="," thousands=" " comma="1">
      <textFields count="3">
        <textField type="skip"/>
        <textField type="text"/>
        <textField type="skip"/>
      </textFields>
    </textPr>
  </connection>
  <connection id="1381" xr16:uid="{00000000-0015-0000-FFFF-FFFF03060000}" name="GV_Marsoner2009_Var26" type="6" refreshedVersion="4" background="1" saveData="1">
    <textPr codePage="850" sourceFile="C:\Users\p3039\Dropbox (PETAL)\Team-Ordner „PETAL“\Audio\Bach_Goldberg_Variationen\Goldberg - Marsoner 2009\_data\GV_Marsoner2009_Var26.txt" decimal="," thousands=" " comma="1">
      <textFields count="3">
        <textField type="skip"/>
        <textField type="text"/>
        <textField type="skip"/>
      </textFields>
    </textPr>
  </connection>
  <connection id="1382" xr16:uid="{00000000-0015-0000-FFFF-FFFF04060000}" name="GV_Marsoner2009_Var27" type="6" refreshedVersion="4" background="1" saveData="1">
    <textPr codePage="850" sourceFile="C:\Users\p3039\Dropbox (PETAL)\Team-Ordner „PETAL“\Audio\Bach_Goldberg_Variationen\Goldberg - Marsoner 2009\_data\GV_Marsoner2009_Var27.txt" decimal="," thousands=" " comma="1">
      <textFields count="3">
        <textField type="skip"/>
        <textField type="text"/>
        <textField type="skip"/>
      </textFields>
    </textPr>
  </connection>
  <connection id="1383" xr16:uid="{00000000-0015-0000-FFFF-FFFF05060000}" name="GV_Marsoner2009_Var28" type="6" refreshedVersion="4" background="1" saveData="1">
    <textPr codePage="850" sourceFile="C:\Users\p3039\Dropbox (PETAL)\Team-Ordner „PETAL“\Audio\Bach_Goldberg_Variationen\Goldberg - Marsoner 2009\_data\GV_Marsoner2009_Var28.txt" decimal="," thousands=" " comma="1">
      <textFields count="3">
        <textField type="skip"/>
        <textField type="text"/>
        <textField type="skip"/>
      </textFields>
    </textPr>
  </connection>
  <connection id="1384" xr16:uid="{00000000-0015-0000-FFFF-FFFF06060000}" name="GV_Marsoner2009_Var29" type="6" refreshedVersion="4" background="1" saveData="1">
    <textPr codePage="850" sourceFile="C:\Users\p3039\Dropbox (PETAL)\Team-Ordner „PETAL“\Audio\Bach_Goldberg_Variationen\Goldberg - Marsoner 2009\_data\GV_Marsoner2009_Var29.txt" decimal="," thousands=" " comma="1">
      <textFields count="3">
        <textField type="skip"/>
        <textField type="text"/>
        <textField type="skip"/>
      </textFields>
    </textPr>
  </connection>
  <connection id="1385" xr16:uid="{00000000-0015-0000-FFFF-FFFF07060000}" name="GV_Marsoner2009_Var30" type="6" refreshedVersion="4" background="1" saveData="1">
    <textPr codePage="850" sourceFile="C:\Users\p3039\Dropbox (PETAL)\Team-Ordner „PETAL“\Audio\Bach_Goldberg_Variationen\Goldberg - Marsoner 2009\_data\GV_Marsoner2009_Var30.txt" decimal="," thousands=" " comma="1">
      <textFields count="3">
        <textField type="skip"/>
        <textField type="text"/>
        <textField type="skip"/>
      </textFields>
    </textPr>
  </connection>
  <connection id="1386" xr16:uid="{00000000-0015-0000-FFFF-FFFF08060000}" name="GV_Newman 1971_Aria1" type="6" refreshedVersion="4" background="1" saveData="1">
    <textPr codePage="850" sourceFile="C:\Users\p3039\Dropbox (PETAL)\Team-Ordner „PETAL“\Audio\Bach_Goldberg_Variationen\Goldberg - Newman 1971\_data\GV_Newman 1971_Aria1.txt" decimal="," thousands=" " comma="1">
      <textFields count="3">
        <textField type="skip"/>
        <textField type="text"/>
        <textField type="skip"/>
      </textFields>
    </textPr>
  </connection>
  <connection id="1387" xr16:uid="{00000000-0015-0000-FFFF-FFFF0B060000}" name="GV_Newman 1971_Aria2" type="6" refreshedVersion="4" background="1" saveData="1">
    <textPr codePage="850" sourceFile="C:\Users\p3039\Dropbox (PETAL)\Team-Ordner „PETAL“\Audio\Bach_Goldberg_Variationen\Goldberg - Newman 1971\_data\GV_Newman 1971_Aria2.txt" decimal="," thousands=" " comma="1">
      <textFields count="3">
        <textField type="skip"/>
        <textField type="text"/>
        <textField type="skip"/>
      </textFields>
    </textPr>
  </connection>
  <connection id="1388" xr16:uid="{00000000-0015-0000-FFFF-FFFF0C060000}" name="GV_Newman 1971_Var01" type="6" refreshedVersion="4" background="1" saveData="1">
    <textPr codePage="850" sourceFile="C:\Users\p3039\Dropbox (PETAL)\Team-Ordner „PETAL“\Audio\Bach_Goldberg_Variationen\Goldberg - Newman 1971\_data\GV_Newman 1971_Var01.txt" decimal="," thousands=" " comma="1">
      <textFields count="3">
        <textField type="skip"/>
        <textField type="text"/>
        <textField type="skip"/>
      </textFields>
    </textPr>
  </connection>
  <connection id="1389" xr16:uid="{00000000-0015-0000-FFFF-FFFF0D060000}" name="GV_Newman 1971_Var02" type="6" refreshedVersion="4" background="1" saveData="1">
    <textPr codePage="850" sourceFile="C:\Users\p3039\Dropbox (PETAL)\Team-Ordner „PETAL“\Audio\Bach_Goldberg_Variationen\Goldberg - Newman 1971\_data\GV_Newman 1971_Var02.txt" decimal="," thousands=" " comma="1">
      <textFields count="3">
        <textField type="skip"/>
        <textField type="text"/>
        <textField type="skip"/>
      </textFields>
    </textPr>
  </connection>
  <connection id="1390" xr16:uid="{00000000-0015-0000-FFFF-FFFF0E060000}" name="GV_Newman 1971_Var03" type="6" refreshedVersion="4" background="1" saveData="1">
    <textPr codePage="850" sourceFile="C:\Users\p3039\Dropbox (PETAL)\Team-Ordner „PETAL“\Audio\Bach_Goldberg_Variationen\Goldberg - Newman 1971\_data\GV_Newman 1971_Var03.txt" decimal="," thousands=" " comma="1">
      <textFields count="3">
        <textField type="skip"/>
        <textField type="text"/>
        <textField type="skip"/>
      </textFields>
    </textPr>
  </connection>
  <connection id="1391" xr16:uid="{00000000-0015-0000-FFFF-FFFF0F060000}" name="GV_Newman 1971_Var04" type="6" refreshedVersion="4" background="1" saveData="1">
    <textPr codePage="850" sourceFile="C:\Users\p3039\Dropbox (PETAL)\Team-Ordner „PETAL“\Audio\Bach_Goldberg_Variationen\Goldberg - Newman 1971\_data\GV_Newman 1971_Var04.txt" decimal="," thousands=" " comma="1">
      <textFields count="3">
        <textField type="skip"/>
        <textField type="text"/>
        <textField type="skip"/>
      </textFields>
    </textPr>
  </connection>
  <connection id="1392" xr16:uid="{00000000-0015-0000-FFFF-FFFF10060000}" name="GV_Newman 1971_Var05" type="6" refreshedVersion="4" background="1" saveData="1">
    <textPr codePage="850" sourceFile="C:\Users\p3039\Dropbox (PETAL)\Team-Ordner „PETAL“\Audio\Bach_Goldberg_Variationen\Goldberg - Newman 1971\_data\GV_Newman 1971_Var05.txt" decimal="," thousands=" " comma="1">
      <textFields count="3">
        <textField type="skip"/>
        <textField type="text"/>
        <textField type="skip"/>
      </textFields>
    </textPr>
  </connection>
  <connection id="1393" xr16:uid="{00000000-0015-0000-FFFF-FFFF11060000}" name="GV_Newman 1971_Var06" type="6" refreshedVersion="4" background="1" saveData="1">
    <textPr codePage="850" sourceFile="C:\Users\p3039\Dropbox (PETAL)\Team-Ordner „PETAL“\Audio\Bach_Goldberg_Variationen\Goldberg - Newman 1971\_data\GV_Newman 1971_Var06.txt" decimal="," thousands=" " comma="1">
      <textFields count="3">
        <textField type="skip"/>
        <textField type="text"/>
        <textField type="skip"/>
      </textFields>
    </textPr>
  </connection>
  <connection id="1394" xr16:uid="{00000000-0015-0000-FFFF-FFFF12060000}" name="GV_Newman 1971_Var07" type="6" refreshedVersion="4" background="1" saveData="1">
    <textPr codePage="850" sourceFile="C:\Users\p3039\Dropbox (PETAL)\Team-Ordner „PETAL“\Audio\Bach_Goldberg_Variationen\Goldberg - Newman 1971\_data\GV_Newman 1971_Var07.txt" decimal="," thousands=" " comma="1">
      <textFields count="3">
        <textField type="skip"/>
        <textField type="text"/>
        <textField type="skip"/>
      </textFields>
    </textPr>
  </connection>
  <connection id="1395" xr16:uid="{00000000-0015-0000-FFFF-FFFF13060000}" name="GV_Newman 1971_Var08" type="6" refreshedVersion="4" background="1" saveData="1">
    <textPr codePage="850" sourceFile="C:\Users\p3039\Dropbox (PETAL)\Team-Ordner „PETAL“\Audio\Bach_Goldberg_Variationen\Goldberg - Newman 1971\_data\GV_Newman 1971_Var08.txt" decimal="," thousands=" " comma="1">
      <textFields count="3">
        <textField type="skip"/>
        <textField type="text"/>
        <textField type="skip"/>
      </textFields>
    </textPr>
  </connection>
  <connection id="1396" xr16:uid="{00000000-0015-0000-FFFF-FFFF14060000}" name="GV_Newman 1971_Var09" type="6" refreshedVersion="4" background="1" saveData="1">
    <textPr codePage="850" sourceFile="C:\Users\p3039\Dropbox (PETAL)\Team-Ordner „PETAL“\Audio\Bach_Goldberg_Variationen\Goldberg - Newman 1971\_data\GV_Newman 1971_Var09.txt" decimal="," thousands=" " comma="1">
      <textFields count="3">
        <textField type="skip"/>
        <textField type="text"/>
        <textField type="skip"/>
      </textFields>
    </textPr>
  </connection>
  <connection id="1397" xr16:uid="{00000000-0015-0000-FFFF-FFFF15060000}" name="GV_Newman 1971_Var10" type="6" refreshedVersion="4" background="1" saveData="1">
    <textPr codePage="850" sourceFile="C:\Users\p3039\Dropbox (PETAL)\Team-Ordner „PETAL“\Audio\Bach_Goldberg_Variationen\Goldberg - Newman 1971\_data\GV_Newman 1971_Var10.txt" decimal="," thousands=" " comma="1">
      <textFields count="3">
        <textField type="skip"/>
        <textField type="text"/>
        <textField type="skip"/>
      </textFields>
    </textPr>
  </connection>
  <connection id="1398" xr16:uid="{00000000-0015-0000-FFFF-FFFF16060000}" name="GV_Newman 1971_Var11" type="6" refreshedVersion="4" background="1" saveData="1">
    <textPr codePage="850" sourceFile="C:\Users\p3039\Dropbox (PETAL)\Team-Ordner „PETAL“\Audio\Bach_Goldberg_Variationen\Goldberg - Newman 1971\_data\GV_Newman 1971_Var11.txt" decimal="," thousands=" " comma="1">
      <textFields count="3">
        <textField type="skip"/>
        <textField type="text"/>
        <textField type="skip"/>
      </textFields>
    </textPr>
  </connection>
  <connection id="1399" xr16:uid="{00000000-0015-0000-FFFF-FFFF17060000}" name="GV_Newman 1971_Var12" type="6" refreshedVersion="4" background="1" saveData="1">
    <textPr codePage="850" sourceFile="C:\Users\p3039\Dropbox (PETAL)\Team-Ordner „PETAL“\Audio\Bach_Goldberg_Variationen\Goldberg - Newman 1971\_data\GV_Newman 1971_Var12.txt" decimal="," thousands=" " comma="1">
      <textFields count="3">
        <textField type="skip"/>
        <textField type="text"/>
        <textField type="skip"/>
      </textFields>
    </textPr>
  </connection>
  <connection id="1400" xr16:uid="{00000000-0015-0000-FFFF-FFFF18060000}" name="GV_Newman 1971_Var13" type="6" refreshedVersion="4" background="1" saveData="1">
    <textPr codePage="850" sourceFile="C:\Users\p3039\Dropbox (PETAL)\Team-Ordner „PETAL“\Audio\Bach_Goldberg_Variationen\Goldberg - Newman 1971\_data\GV_Newman 1971_Var13.txt" decimal="," thousands=" " comma="1">
      <textFields count="3">
        <textField type="skip"/>
        <textField type="text"/>
        <textField type="skip"/>
      </textFields>
    </textPr>
  </connection>
  <connection id="1401" xr16:uid="{00000000-0015-0000-FFFF-FFFF19060000}" name="GV_Newman 1971_Var14" type="6" refreshedVersion="4" background="1" saveData="1">
    <textPr codePage="850" sourceFile="C:\Users\p3039\Dropbox (PETAL)\Team-Ordner „PETAL“\Audio\Bach_Goldberg_Variationen\Goldberg - Newman 1971\_data\GV_Newman 1971_Var14.txt" decimal="," thousands=" " comma="1">
      <textFields count="3">
        <textField type="skip"/>
        <textField type="text"/>
        <textField type="skip"/>
      </textFields>
    </textPr>
  </connection>
  <connection id="1402" xr16:uid="{00000000-0015-0000-FFFF-FFFF1A060000}" name="GV_Newman 1971_Var15" type="6" refreshedVersion="4" background="1" saveData="1">
    <textPr codePage="850" sourceFile="C:\Users\p3039\Dropbox (PETAL)\Team-Ordner „PETAL“\Audio\Bach_Goldberg_Variationen\Goldberg - Newman 1971\_data\GV_Newman 1971_Var15.txt" decimal="," thousands=" " comma="1">
      <textFields count="3">
        <textField type="skip"/>
        <textField type="text"/>
        <textField type="skip"/>
      </textFields>
    </textPr>
  </connection>
  <connection id="1403" xr16:uid="{00000000-0015-0000-FFFF-FFFF1C060000}" name="GV_Newman 1971_Var17" type="6" refreshedVersion="4" background="1" saveData="1">
    <textPr codePage="850" sourceFile="C:\Users\p3039\Dropbox (PETAL)\Team-Ordner „PETAL“\Audio\Bach_Goldberg_Variationen\Goldberg - Newman 1971\_data\GV_Newman 1971_Var17.txt" decimal="," thousands=" " comma="1">
      <textFields count="3">
        <textField type="skip"/>
        <textField type="text"/>
        <textField type="skip"/>
      </textFields>
    </textPr>
  </connection>
  <connection id="1404" xr16:uid="{00000000-0015-0000-FFFF-FFFF1D060000}" name="GV_Newman 1971_Var18" type="6" refreshedVersion="4" background="1" saveData="1">
    <textPr codePage="850" sourceFile="C:\Users\p3039\Dropbox (PETAL)\Team-Ordner „PETAL“\Audio\Bach_Goldberg_Variationen\Goldberg - Newman 1971\_data\GV_Newman 1971_Var18.txt" decimal="," thousands=" " comma="1">
      <textFields count="3">
        <textField type="skip"/>
        <textField type="text"/>
        <textField type="skip"/>
      </textFields>
    </textPr>
  </connection>
  <connection id="1405" xr16:uid="{00000000-0015-0000-FFFF-FFFF1E060000}" name="GV_Newman 1971_Var19" type="6" refreshedVersion="4" background="1" saveData="1">
    <textPr codePage="850" sourceFile="C:\Users\p3039\Dropbox (PETAL)\Team-Ordner „PETAL“\Audio\Bach_Goldberg_Variationen\Goldberg - Newman 1971\_data\GV_Newman 1971_Var19.txt" decimal="," thousands=" " comma="1">
      <textFields count="3">
        <textField type="skip"/>
        <textField type="text"/>
        <textField type="skip"/>
      </textFields>
    </textPr>
  </connection>
  <connection id="1406" xr16:uid="{00000000-0015-0000-FFFF-FFFF1F060000}" name="GV_Newman 1971_Var20" type="6" refreshedVersion="4" background="1" saveData="1">
    <textPr codePage="850" sourceFile="C:\Users\p3039\Dropbox (PETAL)\Team-Ordner „PETAL“\Audio\Bach_Goldberg_Variationen\Goldberg - Newman 1971\_data\GV_Newman 1971_Var20.txt" decimal="," thousands=" " comma="1">
      <textFields count="3">
        <textField type="skip"/>
        <textField type="text"/>
        <textField type="skip"/>
      </textFields>
    </textPr>
  </connection>
  <connection id="1407" xr16:uid="{00000000-0015-0000-FFFF-FFFF20060000}" name="GV_Newman 1971_Var21" type="6" refreshedVersion="4" background="1" saveData="1">
    <textPr codePage="850" sourceFile="C:\Users\p3039\Dropbox (PETAL)\Team-Ordner „PETAL“\Audio\Bach_Goldberg_Variationen\Goldberg - Newman 1971\_data\GV_Newman 1971_Var21.txt" decimal="," thousands=" " comma="1">
      <textFields count="3">
        <textField type="skip"/>
        <textField type="text"/>
        <textField type="skip"/>
      </textFields>
    </textPr>
  </connection>
  <connection id="1408" xr16:uid="{00000000-0015-0000-FFFF-FFFF21060000}" name="GV_Newman 1971_Var22" type="6" refreshedVersion="4" background="1" saveData="1">
    <textPr codePage="850" sourceFile="C:\Users\p3039\Dropbox (PETAL)\Team-Ordner „PETAL“\Audio\Bach_Goldberg_Variationen\Goldberg - Newman 1971\_data\GV_Newman 1971_Var22.txt" decimal="," thousands=" " comma="1">
      <textFields count="3">
        <textField type="skip"/>
        <textField type="text"/>
        <textField type="skip"/>
      </textFields>
    </textPr>
  </connection>
  <connection id="1409" xr16:uid="{00000000-0015-0000-FFFF-FFFF22060000}" name="GV_Newman 1971_Var23" type="6" refreshedVersion="4" background="1" saveData="1">
    <textPr codePage="850" sourceFile="C:\Users\p3039\Dropbox (PETAL)\Team-Ordner „PETAL“\Audio\Bach_Goldberg_Variationen\Goldberg - Newman 1971\_data\GV_Newman 1971_Var23.txt" decimal="," thousands=" " comma="1">
      <textFields count="3">
        <textField type="skip"/>
        <textField type="text"/>
        <textField type="skip"/>
      </textFields>
    </textPr>
  </connection>
  <connection id="1410" xr16:uid="{00000000-0015-0000-FFFF-FFFF23060000}" name="GV_Newman 1971_Var24" type="6" refreshedVersion="4" background="1" saveData="1">
    <textPr codePage="850" sourceFile="C:\Users\p3039\Dropbox (PETAL)\Team-Ordner „PETAL“\Audio\Bach_Goldberg_Variationen\Goldberg - Newman 1971\_data\GV_Newman 1971_Var24.txt" decimal="," thousands=" " comma="1">
      <textFields count="3">
        <textField type="skip"/>
        <textField type="text"/>
        <textField type="skip"/>
      </textFields>
    </textPr>
  </connection>
  <connection id="1411" xr16:uid="{00000000-0015-0000-FFFF-FFFF24060000}" name="GV_Newman 1971_Var25" type="6" refreshedVersion="4" background="1" saveData="1">
    <textPr codePage="850" sourceFile="C:\Users\p3039\Dropbox (PETAL)\Team-Ordner „PETAL“\Audio\Bach_Goldberg_Variationen\Goldberg - Newman 1971\_data\GV_Newman 1971_Var25.txt" decimal="," thousands=" " comma="1">
      <textFields count="3">
        <textField type="skip"/>
        <textField type="text"/>
        <textField type="skip"/>
      </textFields>
    </textPr>
  </connection>
  <connection id="1412" xr16:uid="{00000000-0015-0000-FFFF-FFFF25060000}" name="GV_Newman 1971_Var26" type="6" refreshedVersion="4" background="1" saveData="1">
    <textPr codePage="850" sourceFile="C:\Users\p3039\Dropbox (PETAL)\Team-Ordner „PETAL“\Audio\Bach_Goldberg_Variationen\Goldberg - Newman 1971\_data\GV_Newman 1971_Var26.txt" decimal="," thousands=" " comma="1">
      <textFields count="3">
        <textField type="skip"/>
        <textField type="text"/>
        <textField type="skip"/>
      </textFields>
    </textPr>
  </connection>
  <connection id="1413" xr16:uid="{00000000-0015-0000-FFFF-FFFF26060000}" name="GV_Newman 1971_Var27" type="6" refreshedVersion="4" background="1" saveData="1">
    <textPr codePage="850" sourceFile="C:\Users\p3039\Dropbox (PETAL)\Team-Ordner „PETAL“\Audio\Bach_Goldberg_Variationen\Goldberg - Newman 1971\_data\GV_Newman 1971_Var27.txt" decimal="," thousands=" " comma="1">
      <textFields count="3">
        <textField type="skip"/>
        <textField type="text"/>
        <textField type="skip"/>
      </textFields>
    </textPr>
  </connection>
  <connection id="1414" xr16:uid="{00000000-0015-0000-FFFF-FFFF27060000}" name="GV_Newman 1971_Var28" type="6" refreshedVersion="4" background="1" saveData="1">
    <textPr codePage="850" sourceFile="C:\Users\p3039\Dropbox (PETAL)\Team-Ordner „PETAL“\Audio\Bach_Goldberg_Variationen\Goldberg - Newman 1971\_data\GV_Newman 1971_Var28.txt" decimal="," thousands=" " comma="1">
      <textFields count="3">
        <textField type="skip"/>
        <textField type="text"/>
        <textField type="skip"/>
      </textFields>
    </textPr>
  </connection>
  <connection id="1415" xr16:uid="{00000000-0015-0000-FFFF-FFFF28060000}" name="GV_Newman 1971_Var29" type="6" refreshedVersion="4" background="1" saveData="1">
    <textPr codePage="850" sourceFile="C:\Users\p3039\Dropbox (PETAL)\Team-Ordner „PETAL“\Audio\Bach_Goldberg_Variationen\Goldberg - Newman 1971\_data\GV_Newman 1971_Var29.txt" decimal="," thousands=" " comma="1">
      <textFields count="3">
        <textField type="skip"/>
        <textField type="text"/>
        <textField type="skip"/>
      </textFields>
    </textPr>
  </connection>
  <connection id="1416" xr16:uid="{00000000-0015-0000-FFFF-FFFF29060000}" name="GV_Newman 1971_Var30" type="6" refreshedVersion="4" background="1" saveData="1">
    <textPr codePage="850" sourceFile="C:\Users\p3039\Dropbox (PETAL)\Team-Ordner „PETAL“\Audio\Bach_Goldberg_Variationen\Goldberg - Newman 1971\_data\GV_Newman 1971_Var30.txt" decimal="," thousands=" " comma="1">
      <textFields count="3">
        <textField type="skip"/>
        <textField type="text"/>
        <textField type="skip"/>
      </textFields>
    </textPr>
  </connection>
  <connection id="1417" xr16:uid="{00000000-0015-0000-FFFF-FFFF2A060000}" name="GV_Nikolayeva 1992_Aria1" type="6" refreshedVersion="4" background="1" saveData="1">
    <textPr codePage="850" sourceFile="C:\Users\p3039\Dropbox (PETAL)\Team-Ordner „PETAL“\Audio\Bach_Goldberg_Variationen\Goldberg - Nikolayeva 1992\_data\GV_Nikolayeva 1992_Aria1.txt" decimal="," thousands=" " comma="1">
      <textFields count="3">
        <textField type="skip"/>
        <textField type="text"/>
        <textField type="skip"/>
      </textFields>
    </textPr>
  </connection>
  <connection id="1418" xr16:uid="{00000000-0015-0000-FFFF-FFFF2D060000}" name="GV_Nikolayeva 1992_Aria2" type="6" refreshedVersion="4" background="1" saveData="1">
    <textPr codePage="850" sourceFile="C:\Users\p3039\Dropbox (PETAL)\Team-Ordner „PETAL“\Audio\Bach_Goldberg_Variationen\Goldberg - Nikolayeva 1992\_data\GV_Nikolayeva 1992_Aria2.txt" decimal="," thousands=" " comma="1">
      <textFields count="3">
        <textField type="skip"/>
        <textField type="text"/>
        <textField type="skip"/>
      </textFields>
    </textPr>
  </connection>
  <connection id="1419" xr16:uid="{00000000-0015-0000-FFFF-FFFF2E060000}" name="GV_Nikolayeva 1992_Var01" type="6" refreshedVersion="4" background="1" saveData="1">
    <textPr codePage="850" sourceFile="C:\Users\p3039\Dropbox (PETAL)\Team-Ordner „PETAL“\Audio\Bach_Goldberg_Variationen\Goldberg - Nikolayeva 1992\_data\GV_Nikolayeva 1992_Var01.txt" decimal="," thousands=" " comma="1">
      <textFields count="3">
        <textField type="skip"/>
        <textField type="text"/>
        <textField type="skip"/>
      </textFields>
    </textPr>
  </connection>
  <connection id="1420" xr16:uid="{00000000-0015-0000-FFFF-FFFF2F060000}" name="GV_Nikolayeva 1992_Var02" type="6" refreshedVersion="4" background="1" saveData="1">
    <textPr codePage="850" sourceFile="C:\Users\p3039\Dropbox (PETAL)\Team-Ordner „PETAL“\Audio\Bach_Goldberg_Variationen\Goldberg - Nikolayeva 1992\_data\GV_Nikolayeva 1992_Var02.txt" decimal="," thousands=" " comma="1">
      <textFields count="3">
        <textField type="skip"/>
        <textField type="text"/>
        <textField type="skip"/>
      </textFields>
    </textPr>
  </connection>
  <connection id="1421" xr16:uid="{00000000-0015-0000-FFFF-FFFF30060000}" name="GV_Nikolayeva 1992_Var03" type="6" refreshedVersion="4" background="1" saveData="1">
    <textPr codePage="850" sourceFile="C:\Users\p3039\Dropbox (PETAL)\Team-Ordner „PETAL“\Audio\Bach_Goldberg_Variationen\Goldberg - Nikolayeva 1992\_data\GV_Nikolayeva 1992_Var03.txt" decimal="," thousands=" " comma="1">
      <textFields count="3">
        <textField type="skip"/>
        <textField type="text"/>
        <textField type="skip"/>
      </textFields>
    </textPr>
  </connection>
  <connection id="1422" xr16:uid="{00000000-0015-0000-FFFF-FFFF31060000}" name="GV_Nikolayeva 1992_Var04" type="6" refreshedVersion="4" background="1" saveData="1">
    <textPr codePage="850" sourceFile="C:\Users\p3039\Dropbox (PETAL)\Team-Ordner „PETAL“\Audio\Bach_Goldberg_Variationen\Goldberg - Nikolayeva 1992\_data\GV_Nikolayeva 1992_Var04.txt" decimal="," thousands=" " comma="1">
      <textFields count="3">
        <textField type="skip"/>
        <textField type="text"/>
        <textField type="skip"/>
      </textFields>
    </textPr>
  </connection>
  <connection id="1423" xr16:uid="{00000000-0015-0000-FFFF-FFFF32060000}" name="GV_Nikolayeva 1992_Var05" type="6" refreshedVersion="4" background="1" saveData="1">
    <textPr codePage="850" sourceFile="C:\Users\p3039\Dropbox (PETAL)\Team-Ordner „PETAL“\Audio\Bach_Goldberg_Variationen\Goldberg - Nikolayeva 1992\_data\GV_Nikolayeva 1992_Var05.txt" decimal="," thousands=" " comma="1">
      <textFields count="3">
        <textField type="skip"/>
        <textField type="text"/>
        <textField type="skip"/>
      </textFields>
    </textPr>
  </connection>
  <connection id="1424" xr16:uid="{00000000-0015-0000-FFFF-FFFF33060000}" name="GV_Nikolayeva 1992_Var06" type="6" refreshedVersion="4" background="1" saveData="1">
    <textPr codePage="850" sourceFile="C:\Users\p3039\Dropbox (PETAL)\Team-Ordner „PETAL“\Audio\Bach_Goldberg_Variationen\Goldberg - Nikolayeva 1992\_data\GV_Nikolayeva 1992_Var06.txt" decimal="," thousands=" " comma="1">
      <textFields count="3">
        <textField type="skip"/>
        <textField type="text"/>
        <textField type="skip"/>
      </textFields>
    </textPr>
  </connection>
  <connection id="1425" xr16:uid="{00000000-0015-0000-FFFF-FFFF34060000}" name="GV_Nikolayeva 1992_Var07" type="6" refreshedVersion="4" background="1" saveData="1">
    <textPr codePage="850" sourceFile="C:\Users\p3039\Dropbox (PETAL)\Team-Ordner „PETAL“\Audio\Bach_Goldberg_Variationen\Goldberg - Nikolayeva 1992\_data\GV_Nikolayeva 1992_Var07.txt" decimal="," thousands=" " comma="1">
      <textFields count="3">
        <textField type="skip"/>
        <textField type="text"/>
        <textField type="skip"/>
      </textFields>
    </textPr>
  </connection>
  <connection id="1426" xr16:uid="{00000000-0015-0000-FFFF-FFFF35060000}" name="GV_Nikolayeva 1992_Var08" type="6" refreshedVersion="4" background="1" saveData="1">
    <textPr codePage="850" sourceFile="C:\Users\p3039\Dropbox (PETAL)\Team-Ordner „PETAL“\Audio\Bach_Goldberg_Variationen\Goldberg - Nikolayeva 1992\_data\GV_Nikolayeva 1992_Var08.txt" decimal="," thousands=" " comma="1">
      <textFields count="3">
        <textField type="skip"/>
        <textField type="text"/>
        <textField type="skip"/>
      </textFields>
    </textPr>
  </connection>
  <connection id="1427" xr16:uid="{00000000-0015-0000-FFFF-FFFF36060000}" name="GV_Nikolayeva 1992_Var09" type="6" refreshedVersion="4" background="1" saveData="1">
    <textPr codePage="850" sourceFile="C:\Users\p3039\Dropbox (PETAL)\Team-Ordner „PETAL“\Audio\Bach_Goldberg_Variationen\Goldberg - Nikolayeva 1992\_data\GV_Nikolayeva 1992_Var09.txt" decimal="," thousands=" " comma="1">
      <textFields count="3">
        <textField type="skip"/>
        <textField type="text"/>
        <textField type="skip"/>
      </textFields>
    </textPr>
  </connection>
  <connection id="1428" xr16:uid="{00000000-0015-0000-FFFF-FFFF37060000}" name="GV_Nikolayeva 1992_Var10" type="6" refreshedVersion="4" background="1" saveData="1">
    <textPr codePage="850" sourceFile="C:\Users\p3039\Dropbox (PETAL)\Team-Ordner „PETAL“\Audio\Bach_Goldberg_Variationen\Goldberg - Nikolayeva 1992\_data\GV_Nikolayeva 1992_Var10.txt" decimal="," thousands=" " comma="1">
      <textFields count="3">
        <textField type="skip"/>
        <textField type="text"/>
        <textField type="skip"/>
      </textFields>
    </textPr>
  </connection>
  <connection id="1429" xr16:uid="{00000000-0015-0000-FFFF-FFFF38060000}" name="GV_Nikolayeva 1992_Var11" type="6" refreshedVersion="4" background="1" saveData="1">
    <textPr codePage="850" sourceFile="C:\Users\p3039\Dropbox (PETAL)\Team-Ordner „PETAL“\Audio\Bach_Goldberg_Variationen\Goldberg - Nikolayeva 1992\_data\GV_Nikolayeva 1992_Var11.txt" decimal="," thousands=" " comma="1">
      <textFields count="3">
        <textField type="skip"/>
        <textField type="text"/>
        <textField type="skip"/>
      </textFields>
    </textPr>
  </connection>
  <connection id="1430" xr16:uid="{00000000-0015-0000-FFFF-FFFF39060000}" name="GV_Nikolayeva 1992_Var12" type="6" refreshedVersion="4" background="1" saveData="1">
    <textPr codePage="850" sourceFile="C:\Users\p3039\Dropbox (PETAL)\Team-Ordner „PETAL“\Audio\Bach_Goldberg_Variationen\Goldberg - Nikolayeva 1992\_data\GV_Nikolayeva 1992_Var12.txt" decimal="," thousands=" " comma="1">
      <textFields count="3">
        <textField type="skip"/>
        <textField type="text"/>
        <textField type="skip"/>
      </textFields>
    </textPr>
  </connection>
  <connection id="1431" xr16:uid="{00000000-0015-0000-FFFF-FFFF3A060000}" name="GV_Nikolayeva 1992_Var13" type="6" refreshedVersion="4" background="1" saveData="1">
    <textPr codePage="850" sourceFile="C:\Users\p3039\Dropbox (PETAL)\Team-Ordner „PETAL“\Audio\Bach_Goldberg_Variationen\Goldberg - Nikolayeva 1992\_data\GV_Nikolayeva 1992_Var13.txt" decimal="," thousands=" " comma="1">
      <textFields count="3">
        <textField type="skip"/>
        <textField type="text"/>
        <textField type="skip"/>
      </textFields>
    </textPr>
  </connection>
  <connection id="1432" xr16:uid="{00000000-0015-0000-FFFF-FFFF3B060000}" name="GV_Nikolayeva 1992_Var14" type="6" refreshedVersion="4" background="1" saveData="1">
    <textPr codePage="850" sourceFile="C:\Users\p3039\Dropbox (PETAL)\Team-Ordner „PETAL“\Audio\Bach_Goldberg_Variationen\Goldberg - Nikolayeva 1992\_data\GV_Nikolayeva 1992_Var14.txt" decimal="," thousands=" " comma="1">
      <textFields count="3">
        <textField type="skip"/>
        <textField type="text"/>
        <textField type="skip"/>
      </textFields>
    </textPr>
  </connection>
  <connection id="1433" xr16:uid="{00000000-0015-0000-FFFF-FFFF3C060000}" name="GV_Nikolayeva 1992_Var15" type="6" refreshedVersion="4" background="1" saveData="1">
    <textPr codePage="850" sourceFile="C:\Users\p3039\Dropbox (PETAL)\Team-Ordner „PETAL“\Audio\Bach_Goldberg_Variationen\Goldberg - Nikolayeva 1992\_data\GV_Nikolayeva 1992_Var15.txt" decimal="," thousands=" " comma="1">
      <textFields count="3">
        <textField type="skip"/>
        <textField type="text"/>
        <textField type="skip"/>
      </textFields>
    </textPr>
  </connection>
  <connection id="1434" xr16:uid="{00000000-0015-0000-FFFF-FFFF3E060000}" name="GV_Nikolayeva 1992_Var17" type="6" refreshedVersion="4" background="1" saveData="1">
    <textPr codePage="850" sourceFile="C:\Users\p3039\Dropbox (PETAL)\Team-Ordner „PETAL“\Audio\Bach_Goldberg_Variationen\Goldberg - Nikolayeva 1992\_data\GV_Nikolayeva 1992_Var17.txt" decimal="," thousands=" " comma="1">
      <textFields count="3">
        <textField type="skip"/>
        <textField type="text"/>
        <textField type="skip"/>
      </textFields>
    </textPr>
  </connection>
  <connection id="1435" xr16:uid="{00000000-0015-0000-FFFF-FFFF3F060000}" name="GV_Nikolayeva 1992_Var18" type="6" refreshedVersion="4" background="1" saveData="1">
    <textPr codePage="850" sourceFile="C:\Users\p3039\Dropbox (PETAL)\Team-Ordner „PETAL“\Audio\Bach_Goldberg_Variationen\Goldberg - Nikolayeva 1992\_data\GV_Nikolayeva 1992_Var18.txt" decimal="," thousands=" " comma="1">
      <textFields count="3">
        <textField type="skip"/>
        <textField type="text"/>
        <textField type="skip"/>
      </textFields>
    </textPr>
  </connection>
  <connection id="1436" xr16:uid="{00000000-0015-0000-FFFF-FFFF40060000}" name="GV_Nikolayeva 1992_Var19" type="6" refreshedVersion="4" background="1" saveData="1">
    <textPr codePage="850" sourceFile="C:\Users\p3039\Dropbox (PETAL)\Team-Ordner „PETAL“\Audio\Bach_Goldberg_Variationen\Goldberg - Nikolayeva 1992\_data\GV_Nikolayeva 1992_Var19.txt" decimal="," thousands=" " comma="1">
      <textFields count="3">
        <textField type="skip"/>
        <textField type="text"/>
        <textField type="skip"/>
      </textFields>
    </textPr>
  </connection>
  <connection id="1437" xr16:uid="{00000000-0015-0000-FFFF-FFFF41060000}" name="GV_Nikolayeva 1992_Var20" type="6" refreshedVersion="4" background="1" saveData="1">
    <textPr codePage="850" sourceFile="C:\Users\p3039\Dropbox (PETAL)\Team-Ordner „PETAL“\Audio\Bach_Goldberg_Variationen\Goldberg - Nikolayeva 1992\_data\GV_Nikolayeva 1992_Var20.txt" decimal="," thousands=" " comma="1">
      <textFields count="3">
        <textField type="skip"/>
        <textField type="text"/>
        <textField type="skip"/>
      </textFields>
    </textPr>
  </connection>
  <connection id="1438" xr16:uid="{00000000-0015-0000-FFFF-FFFF42060000}" name="GV_Nikolayeva 1992_Var21" type="6" refreshedVersion="4" background="1" saveData="1">
    <textPr codePage="850" sourceFile="C:\Users\p3039\Dropbox (PETAL)\Team-Ordner „PETAL“\Audio\Bach_Goldberg_Variationen\Goldberg - Nikolayeva 1992\_data\GV_Nikolayeva 1992_Var21.txt" decimal="," thousands=" " comma="1">
      <textFields count="3">
        <textField type="skip"/>
        <textField type="text"/>
        <textField type="skip"/>
      </textFields>
    </textPr>
  </connection>
  <connection id="1439" xr16:uid="{00000000-0015-0000-FFFF-FFFF43060000}" name="GV_Nikolayeva 1992_Var22" type="6" refreshedVersion="4" background="1" saveData="1">
    <textPr codePage="850" sourceFile="C:\Users\p3039\Dropbox (PETAL)\Team-Ordner „PETAL“\Audio\Bach_Goldberg_Variationen\Goldberg - Nikolayeva 1992\_data\GV_Nikolayeva 1992_Var22.txt" decimal="," thousands=" " comma="1">
      <textFields count="3">
        <textField type="skip"/>
        <textField type="text"/>
        <textField type="skip"/>
      </textFields>
    </textPr>
  </connection>
  <connection id="1440" xr16:uid="{00000000-0015-0000-FFFF-FFFF44060000}" name="GV_Nikolayeva 1992_Var23" type="6" refreshedVersion="4" background="1" saveData="1">
    <textPr codePage="850" sourceFile="C:\Users\p3039\Dropbox (PETAL)\Team-Ordner „PETAL“\Audio\Bach_Goldberg_Variationen\Goldberg - Nikolayeva 1992\_data\GV_Nikolayeva 1992_Var23.txt" decimal="," thousands=" " comma="1">
      <textFields count="3">
        <textField type="skip"/>
        <textField type="text"/>
        <textField type="skip"/>
      </textFields>
    </textPr>
  </connection>
  <connection id="1441" xr16:uid="{00000000-0015-0000-FFFF-FFFF45060000}" name="GV_Nikolayeva 1992_Var24" type="6" refreshedVersion="4" background="1" saveData="1">
    <textPr codePage="850" sourceFile="C:\Users\p3039\Dropbox (PETAL)\Team-Ordner „PETAL“\Audio\Bach_Goldberg_Variationen\Goldberg - Nikolayeva 1992\_data\GV_Nikolayeva 1992_Var24.txt" decimal="," thousands=" " comma="1">
      <textFields count="3">
        <textField type="skip"/>
        <textField type="text"/>
        <textField type="skip"/>
      </textFields>
    </textPr>
  </connection>
  <connection id="1442" xr16:uid="{00000000-0015-0000-FFFF-FFFF46060000}" name="GV_Nikolayeva 1992_Var25" type="6" refreshedVersion="4" background="1" saveData="1">
    <textPr codePage="850" sourceFile="C:\Users\p3039\Dropbox (PETAL)\Team-Ordner „PETAL“\Audio\Bach_Goldberg_Variationen\Goldberg - Nikolayeva 1992\_data\GV_Nikolayeva 1992_Var25.txt" decimal="," thousands=" " comma="1">
      <textFields count="3">
        <textField type="skip"/>
        <textField type="text"/>
        <textField type="skip"/>
      </textFields>
    </textPr>
  </connection>
  <connection id="1443" xr16:uid="{00000000-0015-0000-FFFF-FFFF47060000}" name="GV_Nikolayeva 1992_Var26" type="6" refreshedVersion="4" background="1" saveData="1">
    <textPr codePage="850" sourceFile="C:\Users\p3039\Dropbox (PETAL)\Team-Ordner „PETAL“\Audio\Bach_Goldberg_Variationen\Goldberg - Nikolayeva 1992\_data\GV_Nikolayeva 1992_Var26.txt" decimal="," thousands=" " comma="1">
      <textFields count="3">
        <textField type="skip"/>
        <textField type="text"/>
        <textField type="skip"/>
      </textFields>
    </textPr>
  </connection>
  <connection id="1444" xr16:uid="{00000000-0015-0000-FFFF-FFFF48060000}" name="GV_Nikolayeva 1992_Var27" type="6" refreshedVersion="4" background="1" saveData="1">
    <textPr codePage="850" sourceFile="C:\Users\p3039\Dropbox (PETAL)\Team-Ordner „PETAL“\Audio\Bach_Goldberg_Variationen\Goldberg - Nikolayeva 1992\_data\GV_Nikolayeva 1992_Var27.txt" decimal="," thousands=" " comma="1">
      <textFields count="3">
        <textField type="skip"/>
        <textField type="text"/>
        <textField type="skip"/>
      </textFields>
    </textPr>
  </connection>
  <connection id="1445" xr16:uid="{00000000-0015-0000-FFFF-FFFF49060000}" name="GV_Nikolayeva 1992_Var28" type="6" refreshedVersion="4" background="1" saveData="1">
    <textPr codePage="850" sourceFile="C:\Users\p3039\Dropbox (PETAL)\Team-Ordner „PETAL“\Audio\Bach_Goldberg_Variationen\Goldberg - Nikolayeva 1992\_data\GV_Nikolayeva 1992_Var28.txt" decimal="," thousands=" " comma="1">
      <textFields count="3">
        <textField type="skip"/>
        <textField type="text"/>
        <textField type="skip"/>
      </textFields>
    </textPr>
  </connection>
  <connection id="1446" xr16:uid="{00000000-0015-0000-FFFF-FFFF4A060000}" name="GV_Nikolayeva 1992_Var29" type="6" refreshedVersion="4" background="1" saveData="1">
    <textPr codePage="850" sourceFile="C:\Users\p3039\Dropbox (PETAL)\Team-Ordner „PETAL“\Audio\Bach_Goldberg_Variationen\Goldberg - Nikolayeva 1992\_data\GV_Nikolayeva 1992_Var29.txt" decimal="," thousands=" " comma="1">
      <textFields count="3">
        <textField type="skip"/>
        <textField type="text"/>
        <textField type="skip"/>
      </textFields>
    </textPr>
  </connection>
  <connection id="1447" xr16:uid="{00000000-0015-0000-FFFF-FFFF4B060000}" name="GV_Nikolayeva 1992_Var30" type="6" refreshedVersion="4" background="1" saveData="1">
    <textPr codePage="850" sourceFile="C:\Users\p3039\Dropbox (PETAL)\Team-Ordner „PETAL“\Audio\Bach_Goldberg_Variationen\Goldberg - Nikolayeva 1992\_data\GV_Nikolayeva 1992_Var30.txt" decimal="," thousands=" " comma="1">
      <textFields count="3">
        <textField type="skip"/>
        <textField type="text"/>
        <textField type="skip"/>
      </textFields>
    </textPr>
  </connection>
  <connection id="1448" xr16:uid="{00000000-0015-0000-FFFF-FFFF4C060000}" name="GV_Nikolayeva1970_Aria1" type="6" refreshedVersion="4" background="1" saveData="1">
    <textPr codePage="850" sourceFile="C:\Users\p3039\Dropbox (PETAL)\Team-Ordner „PETAL“\Audio\Bach_Goldberg_Variationen\Goldberg - Nikolayeva 1970\_data\GV_Nikolayeva1970_Aria1.txt" decimal="," thousands=" " comma="1">
      <textFields count="3">
        <textField type="skip"/>
        <textField type="text"/>
        <textField type="skip"/>
      </textFields>
    </textPr>
  </connection>
  <connection id="1449" xr16:uid="{00000000-0015-0000-FFFF-FFFF4D060000}" name="GV_Nikolayeva1970_Aria2" type="6" refreshedVersion="4" background="1" saveData="1">
    <textPr codePage="850" sourceFile="C:\Users\p3039\Dropbox (PETAL)\Team-Ordner „PETAL“\Audio\Bach_Goldberg_Variationen\Goldberg - Nikolayeva 1970\_data\GV_Nikolayeva1970_Aria2.txt" decimal="," thousands=" " comma="1">
      <textFields count="3">
        <textField type="skip"/>
        <textField type="text"/>
        <textField type="skip"/>
      </textFields>
    </textPr>
  </connection>
  <connection id="1450" xr16:uid="{00000000-0015-0000-FFFF-FFFF4E060000}" name="GV_Nikolayeva1970_Var01" type="6" refreshedVersion="4" background="1" saveData="1">
    <textPr codePage="850" sourceFile="C:\Users\p3039\Dropbox (PETAL)\Team-Ordner „PETAL“\Audio\Bach_Goldberg_Variationen\Goldberg - Nikolayeva 1970\_data\GV_Nikolayeva1970_Var01.txt" decimal="," thousands=" " comma="1">
      <textFields count="3">
        <textField type="skip"/>
        <textField type="text"/>
        <textField type="skip"/>
      </textFields>
    </textPr>
  </connection>
  <connection id="1451" xr16:uid="{00000000-0015-0000-FFFF-FFFF4F060000}" name="GV_Nikolayeva1970_Var02" type="6" refreshedVersion="4" background="1" saveData="1">
    <textPr codePage="850" sourceFile="C:\Users\p3039\Dropbox (PETAL)\Team-Ordner „PETAL“\Audio\Bach_Goldberg_Variationen\Goldberg - Nikolayeva 1970\_data\GV_Nikolayeva1970_Var02.txt" decimal="," thousands=" " comma="1">
      <textFields count="3">
        <textField type="skip"/>
        <textField type="text"/>
        <textField type="skip"/>
      </textFields>
    </textPr>
  </connection>
  <connection id="1452" xr16:uid="{00000000-0015-0000-FFFF-FFFF50060000}" name="GV_Nikolayeva1970_Var03" type="6" refreshedVersion="4" background="1" saveData="1">
    <textPr codePage="850" sourceFile="C:\Users\p3039\Dropbox (PETAL)\Team-Ordner „PETAL“\Audio\Bach_Goldberg_Variationen\Goldberg - Nikolayeva 1970\_data\GV_Nikolayeva1970_Var03.txt" decimal="," thousands=" " comma="1">
      <textFields count="3">
        <textField type="skip"/>
        <textField type="text"/>
        <textField type="skip"/>
      </textFields>
    </textPr>
  </connection>
  <connection id="1453" xr16:uid="{00000000-0015-0000-FFFF-FFFF51060000}" name="GV_Nikolayeva1970_Var04" type="6" refreshedVersion="4" background="1" saveData="1">
    <textPr codePage="850" sourceFile="C:\Users\p3039\Dropbox (PETAL)\Team-Ordner „PETAL“\Audio\Bach_Goldberg_Variationen\Goldberg - Nikolayeva 1970\_data\GV_Nikolayeva1970_Var04.txt" decimal="," thousands=" " comma="1">
      <textFields count="3">
        <textField type="skip"/>
        <textField type="text"/>
        <textField type="skip"/>
      </textFields>
    </textPr>
  </connection>
  <connection id="1454" xr16:uid="{00000000-0015-0000-FFFF-FFFF52060000}" name="GV_Nikolayeva1970_Var05" type="6" refreshedVersion="4" background="1" saveData="1">
    <textPr codePage="850" sourceFile="C:\Users\p3039\Dropbox (PETAL)\Team-Ordner „PETAL“\Audio\Bach_Goldberg_Variationen\Goldberg - Nikolayeva 1970\_data\GV_Nikolayeva1970_Var05.txt" decimal="," thousands=" " comma="1">
      <textFields count="3">
        <textField type="skip"/>
        <textField type="text"/>
        <textField type="skip"/>
      </textFields>
    </textPr>
  </connection>
  <connection id="1455" xr16:uid="{00000000-0015-0000-FFFF-FFFF53060000}" name="GV_Nikolayeva1970_Var06" type="6" refreshedVersion="4" background="1" saveData="1">
    <textPr codePage="850" sourceFile="C:\Users\p3039\Dropbox (PETAL)\Team-Ordner „PETAL“\Audio\Bach_Goldberg_Variationen\Goldberg - Nikolayeva 1970\_data\GV_Nikolayeva1970_Var06.txt" decimal="," thousands=" " comma="1">
      <textFields count="3">
        <textField type="skip"/>
        <textField type="text"/>
        <textField type="skip"/>
      </textFields>
    </textPr>
  </connection>
  <connection id="1456" xr16:uid="{00000000-0015-0000-FFFF-FFFF54060000}" name="GV_Nikolayeva1970_Var07" type="6" refreshedVersion="4" background="1" saveData="1">
    <textPr codePage="850" sourceFile="C:\Users\p3039\Dropbox (PETAL)\Team-Ordner „PETAL“\Audio\Bach_Goldberg_Variationen\Goldberg - Nikolayeva 1970\_data\GV_Nikolayeva1970_Var07.txt" decimal="," thousands=" " comma="1">
      <textFields count="3">
        <textField type="skip"/>
        <textField type="text"/>
        <textField type="skip"/>
      </textFields>
    </textPr>
  </connection>
  <connection id="1457" xr16:uid="{00000000-0015-0000-FFFF-FFFF55060000}" name="GV_Nikolayeva1970_Var08" type="6" refreshedVersion="4" background="1" saveData="1">
    <textPr codePage="850" sourceFile="C:\Users\p3039\Dropbox (PETAL)\Team-Ordner „PETAL“\Audio\Bach_Goldberg_Variationen\Goldberg - Nikolayeva 1970\_data\GV_Nikolayeva1970_Var08.txt" decimal="," thousands=" " comma="1">
      <textFields count="3">
        <textField type="skip"/>
        <textField type="text"/>
        <textField type="skip"/>
      </textFields>
    </textPr>
  </connection>
  <connection id="1458" xr16:uid="{00000000-0015-0000-FFFF-FFFF56060000}" name="GV_Nikolayeva1970_Var09" type="6" refreshedVersion="4" background="1" saveData="1">
    <textPr codePage="850" sourceFile="C:\Users\p3039\Dropbox (PETAL)\Team-Ordner „PETAL“\Audio\Bach_Goldberg_Variationen\Goldberg - Nikolayeva 1970\_data\GV_Nikolayeva1970_Var09.txt" decimal="," thousands=" " comma="1">
      <textFields count="3">
        <textField type="skip"/>
        <textField type="text"/>
        <textField type="skip"/>
      </textFields>
    </textPr>
  </connection>
  <connection id="1459" xr16:uid="{00000000-0015-0000-FFFF-FFFF57060000}" name="GV_Nikolayeva1970_Var10" type="6" refreshedVersion="4" background="1" saveData="1">
    <textPr codePage="850" sourceFile="C:\Users\p3039\Dropbox (PETAL)\Team-Ordner „PETAL“\Audio\Bach_Goldberg_Variationen\Goldberg - Nikolayeva 1970\_data\GV_Nikolayeva1970_Var10.txt" decimal="," thousands=" " comma="1">
      <textFields count="3">
        <textField type="skip"/>
        <textField type="text"/>
        <textField type="skip"/>
      </textFields>
    </textPr>
  </connection>
  <connection id="1460" xr16:uid="{00000000-0015-0000-FFFF-FFFF58060000}" name="GV_Nikolayeva1970_Var11" type="6" refreshedVersion="4" background="1" saveData="1">
    <textPr codePage="850" sourceFile="C:\Users\p3039\Dropbox (PETAL)\Team-Ordner „PETAL“\Audio\Bach_Goldberg_Variationen\Goldberg - Nikolayeva 1970\_data\GV_Nikolayeva1970_Var11.txt" decimal="," thousands=" " comma="1">
      <textFields count="3">
        <textField type="skip"/>
        <textField type="text"/>
        <textField type="skip"/>
      </textFields>
    </textPr>
  </connection>
  <connection id="1461" xr16:uid="{00000000-0015-0000-FFFF-FFFF59060000}" name="GV_Nikolayeva1970_Var12" type="6" refreshedVersion="4" background="1" saveData="1">
    <textPr codePage="850" sourceFile="C:\Users\p3039\Dropbox (PETAL)\Team-Ordner „PETAL“\Audio\Bach_Goldberg_Variationen\Goldberg - Nikolayeva 1970\_data\GV_Nikolayeva1970_Var12.txt" decimal="," thousands=" " comma="1">
      <textFields count="3">
        <textField type="skip"/>
        <textField type="text"/>
        <textField type="skip"/>
      </textFields>
    </textPr>
  </connection>
  <connection id="1462" xr16:uid="{00000000-0015-0000-FFFF-FFFF5A060000}" name="GV_Nikolayeva1970_Var13" type="6" refreshedVersion="4" background="1" saveData="1">
    <textPr codePage="850" sourceFile="C:\Users\p3039\Dropbox (PETAL)\Team-Ordner „PETAL“\Audio\Bach_Goldberg_Variationen\Goldberg - Nikolayeva 1970\_data\GV_Nikolayeva1970_Var13.txt" decimal="," thousands=" " comma="1">
      <textFields count="3">
        <textField type="skip"/>
        <textField type="text"/>
        <textField type="skip"/>
      </textFields>
    </textPr>
  </connection>
  <connection id="1463" xr16:uid="{00000000-0015-0000-FFFF-FFFF5B060000}" name="GV_Nikolayeva1970_Var14" type="6" refreshedVersion="4" background="1" saveData="1">
    <textPr codePage="850" sourceFile="C:\Users\p3039\Dropbox (PETAL)\Team-Ordner „PETAL“\Audio\Bach_Goldberg_Variationen\Goldberg - Nikolayeva 1970\_data\GV_Nikolayeva1970_Var14.txt" decimal="," thousands=" " comma="1">
      <textFields count="3">
        <textField type="skip"/>
        <textField type="text"/>
        <textField type="skip"/>
      </textFields>
    </textPr>
  </connection>
  <connection id="1464" xr16:uid="{00000000-0015-0000-FFFF-FFFF5C060000}" name="GV_Nikolayeva1970_Var15" type="6" refreshedVersion="4" background="1" saveData="1">
    <textPr codePage="850" sourceFile="C:\Users\p3039\Dropbox (PETAL)\Team-Ordner „PETAL“\Audio\Bach_Goldberg_Variationen\Goldberg - Nikolayeva 1970\_data\GV_Nikolayeva1970_Var15.txt" decimal="," thousands=" " comma="1">
      <textFields count="3">
        <textField type="skip"/>
        <textField type="text"/>
        <textField type="skip"/>
      </textFields>
    </textPr>
  </connection>
  <connection id="1465" xr16:uid="{00000000-0015-0000-FFFF-FFFF5D060000}" name="GV_Nikolayeva1970_Var16" type="6" refreshedVersion="4" background="1" saveData="1">
    <textPr codePage="850" sourceFile="C:\Users\p3039\Dropbox (PETAL)\Team-Ordner „PETAL“\Audio\Bach_Goldberg_Variationen\Goldberg - Nikolayeva 1970\_data\GV_Nikolayeva1970_Var16.txt" decimal="," thousands=" " comma="1">
      <textFields count="3">
        <textField type="skip"/>
        <textField type="text"/>
        <textField type="skip"/>
      </textFields>
    </textPr>
  </connection>
  <connection id="1466" xr16:uid="{00000000-0015-0000-FFFF-FFFF5E060000}" name="GV_Nikolayeva1970_Var17" type="6" refreshedVersion="4" background="1" saveData="1">
    <textPr codePage="850" sourceFile="C:\Users\p3039\Dropbox (PETAL)\Team-Ordner „PETAL“\Audio\Bach_Goldberg_Variationen\Goldberg - Nikolayeva 1970\_data\GV_Nikolayeva1970_Var17.txt" decimal="," thousands=" " comma="1">
      <textFields count="3">
        <textField type="skip"/>
        <textField type="text"/>
        <textField type="skip"/>
      </textFields>
    </textPr>
  </connection>
  <connection id="1467" xr16:uid="{00000000-0015-0000-FFFF-FFFF5F060000}" name="GV_Nikolayeva1970_Var18" type="6" refreshedVersion="4" background="1" saveData="1">
    <textPr codePage="850" sourceFile="C:\Users\p3039\Dropbox (PETAL)\Team-Ordner „PETAL“\Audio\Bach_Goldberg_Variationen\Goldberg - Nikolayeva 1970\_data\GV_Nikolayeva1970_Var18.txt" decimal="," thousands=" " comma="1">
      <textFields count="3">
        <textField type="skip"/>
        <textField type="text"/>
        <textField type="skip"/>
      </textFields>
    </textPr>
  </connection>
  <connection id="1468" xr16:uid="{00000000-0015-0000-FFFF-FFFF60060000}" name="GV_Nikolayeva1970_Var19" type="6" refreshedVersion="4" background="1" saveData="1">
    <textPr codePage="850" sourceFile="C:\Users\p3039\Dropbox (PETAL)\Team-Ordner „PETAL“\Audio\Bach_Goldberg_Variationen\Goldberg - Nikolayeva 1970\_data\GV_Nikolayeva1970_Var19.txt" decimal="," thousands=" " comma="1">
      <textFields count="3">
        <textField type="skip"/>
        <textField type="text"/>
        <textField type="skip"/>
      </textFields>
    </textPr>
  </connection>
  <connection id="1469" xr16:uid="{00000000-0015-0000-FFFF-FFFF61060000}" name="GV_Nikolayeva1970_Var20" type="6" refreshedVersion="4" background="1" saveData="1">
    <textPr codePage="850" sourceFile="C:\Users\p3039\Dropbox (PETAL)\Team-Ordner „PETAL“\Audio\Bach_Goldberg_Variationen\Goldberg - Nikolayeva 1970\_data\GV_Nikolayeva1970_Var20.txt" decimal="," thousands=" " comma="1">
      <textFields count="3">
        <textField type="skip"/>
        <textField type="text"/>
        <textField type="skip"/>
      </textFields>
    </textPr>
  </connection>
  <connection id="1470" xr16:uid="{00000000-0015-0000-FFFF-FFFF62060000}" name="GV_Nikolayeva1970_Var21" type="6" refreshedVersion="4" background="1" saveData="1">
    <textPr codePage="850" sourceFile="C:\Users\p3039\Dropbox (PETAL)\Team-Ordner „PETAL“\Audio\Bach_Goldberg_Variationen\Goldberg - Nikolayeva 1970\_data\GV_Nikolayeva1970_Var21.txt" decimal="," thousands=" " comma="1">
      <textFields count="3">
        <textField type="skip"/>
        <textField type="text"/>
        <textField type="skip"/>
      </textFields>
    </textPr>
  </connection>
  <connection id="1471" xr16:uid="{00000000-0015-0000-FFFF-FFFF63060000}" name="GV_Nikolayeva1970_Var22" type="6" refreshedVersion="4" background="1" saveData="1">
    <textPr codePage="850" sourceFile="C:\Users\p3039\Dropbox (PETAL)\Team-Ordner „PETAL“\Audio\Bach_Goldberg_Variationen\Goldberg - Nikolayeva 1970\_data\GV_Nikolayeva1970_Var22.txt" decimal="," thousands=" " comma="1">
      <textFields count="3">
        <textField type="skip"/>
        <textField type="text"/>
        <textField type="skip"/>
      </textFields>
    </textPr>
  </connection>
  <connection id="1472" xr16:uid="{00000000-0015-0000-FFFF-FFFF64060000}" name="GV_Nikolayeva1970_Var23" type="6" refreshedVersion="4" background="1" saveData="1">
    <textPr codePage="850" sourceFile="C:\Users\p3039\Dropbox (PETAL)\Team-Ordner „PETAL“\Audio\Bach_Goldberg_Variationen\Goldberg - Nikolayeva 1970\_data\GV_Nikolayeva1970_Var23.txt" decimal="," thousands=" " comma="1">
      <textFields count="3">
        <textField type="skip"/>
        <textField type="text"/>
        <textField type="skip"/>
      </textFields>
    </textPr>
  </connection>
  <connection id="1473" xr16:uid="{00000000-0015-0000-FFFF-FFFF65060000}" name="GV_Nikolayeva1970_Var24" type="6" refreshedVersion="4" background="1" saveData="1">
    <textPr codePage="850" sourceFile="C:\Users\p3039\Dropbox (PETAL)\Team-Ordner „PETAL“\Audio\Bach_Goldberg_Variationen\Goldberg - Nikolayeva 1970\_data\GV_Nikolayeva1970_Var24.txt" decimal="," thousands=" " comma="1">
      <textFields count="3">
        <textField type="skip"/>
        <textField type="text"/>
        <textField type="skip"/>
      </textFields>
    </textPr>
  </connection>
  <connection id="1474" xr16:uid="{00000000-0015-0000-FFFF-FFFF66060000}" name="GV_Nikolayeva1970_Var25" type="6" refreshedVersion="4" background="1" saveData="1">
    <textPr codePage="850" sourceFile="C:\Users\p3039\Dropbox (PETAL)\Team-Ordner „PETAL“\Audio\Bach_Goldberg_Variationen\Goldberg - Nikolayeva 1970\_data\GV_Nikolayeva1970_Var25.txt" decimal="," thousands=" " comma="1">
      <textFields count="3">
        <textField type="skip"/>
        <textField type="text"/>
        <textField type="skip"/>
      </textFields>
    </textPr>
  </connection>
  <connection id="1475" xr16:uid="{00000000-0015-0000-FFFF-FFFF67060000}" name="GV_Nikolayeva1970_Var26" type="6" refreshedVersion="4" background="1" saveData="1">
    <textPr codePage="850" sourceFile="C:\Users\p3039\Dropbox (PETAL)\Team-Ordner „PETAL“\Audio\Bach_Goldberg_Variationen\Goldberg - Nikolayeva 1970\_data\GV_Nikolayeva1970_Var26.txt" decimal="," thousands=" " comma="1">
      <textFields count="3">
        <textField type="skip"/>
        <textField type="text"/>
        <textField type="skip"/>
      </textFields>
    </textPr>
  </connection>
  <connection id="1476" xr16:uid="{00000000-0015-0000-FFFF-FFFF68060000}" name="GV_Nikolayeva1970_Var27" type="6" refreshedVersion="4" background="1" saveData="1">
    <textPr codePage="850" sourceFile="C:\Users\p3039\Dropbox (PETAL)\Team-Ordner „PETAL“\Audio\Bach_Goldberg_Variationen\Goldberg - Nikolayeva 1970\_data\GV_Nikolayeva1970_Var27.txt" decimal="," thousands=" " comma="1">
      <textFields count="3">
        <textField type="skip"/>
        <textField type="text"/>
        <textField type="skip"/>
      </textFields>
    </textPr>
  </connection>
  <connection id="1477" xr16:uid="{00000000-0015-0000-FFFF-FFFF69060000}" name="GV_Nikolayeva1970_Var28" type="6" refreshedVersion="4" background="1" saveData="1">
    <textPr codePage="850" sourceFile="C:\Users\p3039\Dropbox (PETAL)\Team-Ordner „PETAL“\Audio\Bach_Goldberg_Variationen\Goldberg - Nikolayeva 1970\_data\GV_Nikolayeva1970_Var28.txt" decimal="," thousands=" " comma="1">
      <textFields count="3">
        <textField type="skip"/>
        <textField type="text"/>
        <textField type="skip"/>
      </textFields>
    </textPr>
  </connection>
  <connection id="1478" xr16:uid="{00000000-0015-0000-FFFF-FFFF6A060000}" name="GV_Nikolayeva1970_Var29" type="6" refreshedVersion="4" background="1" saveData="1">
    <textPr codePage="850" sourceFile="C:\Users\p3039\Dropbox (PETAL)\Team-Ordner „PETAL“\Audio\Bach_Goldberg_Variationen\Goldberg - Nikolayeva 1970\_data\GV_Nikolayeva1970_Var29.txt" decimal="," thousands=" " comma="1">
      <textFields count="3">
        <textField type="skip"/>
        <textField type="text"/>
        <textField type="skip"/>
      </textFields>
    </textPr>
  </connection>
  <connection id="1479" xr16:uid="{00000000-0015-0000-FFFF-FFFF6B060000}" name="GV_Nikolayeva1970_Var30" type="6" refreshedVersion="4" background="1" saveData="1">
    <textPr codePage="850" sourceFile="C:\Users\p3039\Dropbox (PETAL)\Team-Ordner „PETAL“\Audio\Bach_Goldberg_Variationen\Goldberg - Nikolayeva 1970\_data\GV_Nikolayeva1970_Var30.txt" decimal="," thousands=" " comma="1">
      <textFields count="3">
        <textField type="skip"/>
        <textField type="text"/>
        <textField type="skip"/>
      </textFields>
    </textPr>
  </connection>
  <connection id="1480" xr16:uid="{00000000-0015-0000-FFFF-FFFF6C060000}" name="GV_Norton 1942_Aria1" type="6" refreshedVersion="4" background="1" saveData="1">
    <textPr codePage="850" sourceFile="C:\Users\p3039\Dropbox (PETAL)\Team-Ordner „PETAL“\Audio\Bach_Goldberg_Variationen\Goldberg - Norton 1942\_data\GV_Norton 1942_Aria1.txt" decimal="," thousands=" " comma="1">
      <textFields count="3">
        <textField type="skip"/>
        <textField type="text"/>
        <textField type="skip"/>
      </textFields>
    </textPr>
  </connection>
  <connection id="1481" xr16:uid="{00000000-0015-0000-FFFF-FFFF6F060000}" name="GV_Norton 1942_Aria2" type="6" refreshedVersion="4" background="1" saveData="1">
    <textPr codePage="850" sourceFile="C:\Users\p3039\Dropbox (PETAL)\Team-Ordner „PETAL“\Audio\Bach_Goldberg_Variationen\Goldberg - Norton 1942\_data\GV_Norton 1942_Aria2.txt" decimal="," thousands=" " comma="1">
      <textFields count="3">
        <textField type="skip"/>
        <textField type="text"/>
        <textField type="skip"/>
      </textFields>
    </textPr>
  </connection>
  <connection id="1482" xr16:uid="{00000000-0015-0000-FFFF-FFFF70060000}" name="GV_Norton 1942_Var01" type="6" refreshedVersion="4" background="1" saveData="1">
    <textPr codePage="850" sourceFile="C:\Users\p3039\Dropbox (PETAL)\Team-Ordner „PETAL“\Audio\Bach_Goldberg_Variationen\Goldberg - Norton 1942\_data\GV_Norton 1942_Var01.txt" decimal="," thousands=" " comma="1">
      <textFields count="3">
        <textField type="skip"/>
        <textField type="text"/>
        <textField type="skip"/>
      </textFields>
    </textPr>
  </connection>
  <connection id="1483" xr16:uid="{00000000-0015-0000-FFFF-FFFF71060000}" name="GV_Norton 1942_Var02" type="6" refreshedVersion="4" background="1" saveData="1">
    <textPr codePage="850" sourceFile="C:\Users\p3039\Dropbox (PETAL)\Team-Ordner „PETAL“\Audio\Bach_Goldberg_Variationen\Goldberg - Norton 1942\_data\GV_Norton 1942_Var02.txt" decimal="," thousands=" " comma="1">
      <textFields count="3">
        <textField type="skip"/>
        <textField type="text"/>
        <textField type="skip"/>
      </textFields>
    </textPr>
  </connection>
  <connection id="1484" xr16:uid="{00000000-0015-0000-FFFF-FFFF72060000}" name="GV_Norton 1942_Var03" type="6" refreshedVersion="4" background="1" saveData="1">
    <textPr codePage="850" sourceFile="C:\Users\p3039\Dropbox (PETAL)\Team-Ordner „PETAL“\Audio\Bach_Goldberg_Variationen\Goldberg - Norton 1942\_data\GV_Norton 1942_Var03.txt" decimal="," thousands=" " comma="1">
      <textFields count="3">
        <textField type="skip"/>
        <textField type="text"/>
        <textField type="skip"/>
      </textFields>
    </textPr>
  </connection>
  <connection id="1485" xr16:uid="{00000000-0015-0000-FFFF-FFFF73060000}" name="GV_Norton 1942_Var04" type="6" refreshedVersion="4" background="1" saveData="1">
    <textPr codePage="850" sourceFile="C:\Users\p3039\Dropbox (PETAL)\Team-Ordner „PETAL“\Audio\Bach_Goldberg_Variationen\Goldberg - Norton 1942\_data\GV_Norton 1942_Var04.txt" decimal="," thousands=" " comma="1">
      <textFields count="3">
        <textField type="skip"/>
        <textField type="text"/>
        <textField type="skip"/>
      </textFields>
    </textPr>
  </connection>
  <connection id="1486" xr16:uid="{00000000-0015-0000-FFFF-FFFF74060000}" name="GV_Norton 1942_Var05" type="6" refreshedVersion="4" background="1" saveData="1">
    <textPr codePage="850" sourceFile="C:\Users\p3039\Dropbox (PETAL)\Team-Ordner „PETAL“\Audio\Bach_Goldberg_Variationen\Goldberg - Norton 1942\_data\GV_Norton 1942_Var05.txt" decimal="," thousands=" " comma="1">
      <textFields count="3">
        <textField type="skip"/>
        <textField type="text"/>
        <textField type="skip"/>
      </textFields>
    </textPr>
  </connection>
  <connection id="1487" xr16:uid="{00000000-0015-0000-FFFF-FFFF75060000}" name="GV_Norton 1942_Var06" type="6" refreshedVersion="4" background="1" saveData="1">
    <textPr codePage="850" sourceFile="C:\Users\p3039\Dropbox (PETAL)\Team-Ordner „PETAL“\Audio\Bach_Goldberg_Variationen\Goldberg - Norton 1942\_data\GV_Norton 1942_Var06.txt" decimal="," thousands=" " comma="1">
      <textFields count="3">
        <textField type="skip"/>
        <textField type="text"/>
        <textField type="skip"/>
      </textFields>
    </textPr>
  </connection>
  <connection id="1488" xr16:uid="{00000000-0015-0000-FFFF-FFFF76060000}" name="GV_Norton 1942_Var07" type="6" refreshedVersion="4" background="1" saveData="1">
    <textPr codePage="850" sourceFile="C:\Users\p3039\Dropbox (PETAL)\Team-Ordner „PETAL“\Audio\Bach_Goldberg_Variationen\Goldberg - Norton 1942\_data\GV_Norton 1942_Var07.txt" decimal="," thousands=" " comma="1">
      <textFields count="3">
        <textField type="skip"/>
        <textField type="text"/>
        <textField type="skip"/>
      </textFields>
    </textPr>
  </connection>
  <connection id="1489" xr16:uid="{00000000-0015-0000-FFFF-FFFF77060000}" name="GV_Norton 1942_Var08" type="6" refreshedVersion="4" background="1" saveData="1">
    <textPr codePage="850" sourceFile="C:\Users\p3039\Dropbox (PETAL)\Team-Ordner „PETAL“\Audio\Bach_Goldberg_Variationen\Goldberg - Norton 1942\_data\GV_Norton 1942_Var08.txt" decimal="," thousands=" " comma="1">
      <textFields count="3">
        <textField type="skip"/>
        <textField type="text"/>
        <textField type="skip"/>
      </textFields>
    </textPr>
  </connection>
  <connection id="1490" xr16:uid="{00000000-0015-0000-FFFF-FFFF78060000}" name="GV_Norton 1942_Var09" type="6" refreshedVersion="4" background="1" saveData="1">
    <textPr codePage="850" sourceFile="C:\Users\p3039\Dropbox (PETAL)\Team-Ordner „PETAL“\Audio\Bach_Goldberg_Variationen\Goldberg - Norton 1942\_data\GV_Norton 1942_Var09.txt" decimal="," thousands=" " comma="1">
      <textFields count="3">
        <textField type="skip"/>
        <textField type="text"/>
        <textField type="skip"/>
      </textFields>
    </textPr>
  </connection>
  <connection id="1491" xr16:uid="{00000000-0015-0000-FFFF-FFFF79060000}" name="GV_Norton 1942_Var10" type="6" refreshedVersion="4" background="1" saveData="1">
    <textPr codePage="850" sourceFile="C:\Users\p3039\Dropbox (PETAL)\Team-Ordner „PETAL“\Audio\Bach_Goldberg_Variationen\Goldberg - Norton 1942\_data\GV_Norton 1942_Var10.txt" decimal="," thousands=" " comma="1">
      <textFields count="3">
        <textField type="skip"/>
        <textField type="text"/>
        <textField type="skip"/>
      </textFields>
    </textPr>
  </connection>
  <connection id="1492" xr16:uid="{00000000-0015-0000-FFFF-FFFF7A060000}" name="GV_Norton 1942_Var11" type="6" refreshedVersion="4" background="1" saveData="1">
    <textPr codePage="850" sourceFile="C:\Users\p3039\Dropbox (PETAL)\Team-Ordner „PETAL“\Audio\Bach_Goldberg_Variationen\Goldberg - Norton 1942\_data\GV_Norton 1942_Var11.txt" decimal="," thousands=" " comma="1">
      <textFields count="3">
        <textField type="skip"/>
        <textField type="text"/>
        <textField type="skip"/>
      </textFields>
    </textPr>
  </connection>
  <connection id="1493" xr16:uid="{00000000-0015-0000-FFFF-FFFF7B060000}" name="GV_Norton 1942_Var12" type="6" refreshedVersion="4" background="1" saveData="1">
    <textPr codePage="850" sourceFile="C:\Users\p3039\Dropbox (PETAL)\Team-Ordner „PETAL“\Audio\Bach_Goldberg_Variationen\Goldberg - Norton 1942\_data\GV_Norton 1942_Var12.txt" decimal="," thousands=" " comma="1">
      <textFields count="3">
        <textField type="skip"/>
        <textField type="text"/>
        <textField type="skip"/>
      </textFields>
    </textPr>
  </connection>
  <connection id="1494" xr16:uid="{00000000-0015-0000-FFFF-FFFF7C060000}" name="GV_Norton 1942_Var13" type="6" refreshedVersion="4" background="1" saveData="1">
    <textPr codePage="850" sourceFile="C:\Users\p3039\Dropbox (PETAL)\Team-Ordner „PETAL“\Audio\Bach_Goldberg_Variationen\Goldberg - Norton 1942\_data\GV_Norton 1942_Var13.txt" decimal="," thousands=" " comma="1">
      <textFields count="3">
        <textField type="skip"/>
        <textField type="text"/>
        <textField type="skip"/>
      </textFields>
    </textPr>
  </connection>
  <connection id="1495" xr16:uid="{00000000-0015-0000-FFFF-FFFF7D060000}" name="GV_Norton 1942_Var14" type="6" refreshedVersion="4" background="1" saveData="1">
    <textPr codePage="850" sourceFile="C:\Users\p3039\Dropbox (PETAL)\Team-Ordner „PETAL“\Audio\Bach_Goldberg_Variationen\Goldberg - Norton 1942\_data\GV_Norton 1942_Var14.txt" decimal="," thousands=" " comma="1">
      <textFields count="3">
        <textField type="skip"/>
        <textField type="text"/>
        <textField type="skip"/>
      </textFields>
    </textPr>
  </connection>
  <connection id="1496" xr16:uid="{00000000-0015-0000-FFFF-FFFF7E060000}" name="GV_Norton 1942_Var15" type="6" refreshedVersion="4" background="1" saveData="1">
    <textPr codePage="850" sourceFile="C:\Users\p3039\Dropbox (PETAL)\Team-Ordner „PETAL“\Audio\Bach_Goldberg_Variationen\Goldberg - Norton 1942\_data\GV_Norton 1942_Var15.txt" decimal="," thousands=" " comma="1">
      <textFields count="3">
        <textField type="skip"/>
        <textField type="text"/>
        <textField type="skip"/>
      </textFields>
    </textPr>
  </connection>
  <connection id="1497" xr16:uid="{00000000-0015-0000-FFFF-FFFF80060000}" name="GV_Norton 1942_Var17" type="6" refreshedVersion="4" background="1" saveData="1">
    <textPr codePage="850" sourceFile="C:\Users\p3039\Dropbox (PETAL)\Team-Ordner „PETAL“\Audio\Bach_Goldberg_Variationen\Goldberg - Norton 1942\_data\GV_Norton 1942_Var17.txt" decimal="," thousands=" " comma="1">
      <textFields count="3">
        <textField type="skip"/>
        <textField type="text"/>
        <textField type="skip"/>
      </textFields>
    </textPr>
  </connection>
  <connection id="1498" xr16:uid="{00000000-0015-0000-FFFF-FFFF81060000}" name="GV_Norton 1942_Var18" type="6" refreshedVersion="4" background="1" saveData="1">
    <textPr codePage="850" sourceFile="C:\Users\p3039\Dropbox (PETAL)\Team-Ordner „PETAL“\Audio\Bach_Goldberg_Variationen\Goldberg - Norton 1942\_data\GV_Norton 1942_Var18.txt" decimal="," thousands=" " comma="1">
      <textFields count="3">
        <textField type="skip"/>
        <textField type="text"/>
        <textField type="skip"/>
      </textFields>
    </textPr>
  </connection>
  <connection id="1499" xr16:uid="{00000000-0015-0000-FFFF-FFFF82060000}" name="GV_Norton 1942_Var19" type="6" refreshedVersion="4" background="1" saveData="1">
    <textPr codePage="850" sourceFile="C:\Users\p3039\Dropbox (PETAL)\Team-Ordner „PETAL“\Audio\Bach_Goldberg_Variationen\Goldberg - Norton 1942\_data\GV_Norton 1942_Var19.txt" decimal="," thousands=" " comma="1">
      <textFields count="3">
        <textField type="skip"/>
        <textField type="text"/>
        <textField type="skip"/>
      </textFields>
    </textPr>
  </connection>
  <connection id="1500" xr16:uid="{00000000-0015-0000-FFFF-FFFF83060000}" name="GV_Norton 1942_Var20" type="6" refreshedVersion="4" background="1" saveData="1">
    <textPr codePage="850" sourceFile="C:\Users\p3039\Dropbox (PETAL)\Team-Ordner „PETAL“\Audio\Bach_Goldberg_Variationen\Goldberg - Norton 1942\_data\GV_Norton 1942_Var20.txt" decimal="," thousands=" " comma="1">
      <textFields count="3">
        <textField type="skip"/>
        <textField type="text"/>
        <textField type="skip"/>
      </textFields>
    </textPr>
  </connection>
  <connection id="1501" xr16:uid="{00000000-0015-0000-FFFF-FFFF84060000}" name="GV_Norton 1942_Var21" type="6" refreshedVersion="4" background="1" saveData="1">
    <textPr codePage="850" sourceFile="C:\Users\p3039\Dropbox (PETAL)\Team-Ordner „PETAL“\Audio\Bach_Goldberg_Variationen\Goldberg - Norton 1942\_data\GV_Norton 1942_Var21.txt" decimal="," thousands=" " comma="1">
      <textFields count="3">
        <textField type="skip"/>
        <textField type="text"/>
        <textField type="skip"/>
      </textFields>
    </textPr>
  </connection>
  <connection id="1502" xr16:uid="{00000000-0015-0000-FFFF-FFFF85060000}" name="GV_Norton 1942_Var22" type="6" refreshedVersion="4" background="1" saveData="1">
    <textPr codePage="850" sourceFile="C:\Users\p3039\Dropbox (PETAL)\Team-Ordner „PETAL“\Audio\Bach_Goldberg_Variationen\Goldberg - Norton 1942\_data\GV_Norton 1942_Var22.txt" decimal="," thousands=" " comma="1">
      <textFields count="3">
        <textField type="skip"/>
        <textField type="text"/>
        <textField type="skip"/>
      </textFields>
    </textPr>
  </connection>
  <connection id="1503" xr16:uid="{00000000-0015-0000-FFFF-FFFF86060000}" name="GV_Norton 1942_Var23" type="6" refreshedVersion="4" background="1" saveData="1">
    <textPr codePage="850" sourceFile="C:\Users\p3039\Dropbox (PETAL)\Team-Ordner „PETAL“\Audio\Bach_Goldberg_Variationen\Goldberg - Norton 1942\_data\GV_Norton 1942_Var23.txt" decimal="," thousands=" " comma="1">
      <textFields count="3">
        <textField type="skip"/>
        <textField type="text"/>
        <textField type="skip"/>
      </textFields>
    </textPr>
  </connection>
  <connection id="1504" xr16:uid="{00000000-0015-0000-FFFF-FFFF87060000}" name="GV_Norton 1942_Var24" type="6" refreshedVersion="4" background="1" saveData="1">
    <textPr codePage="850" sourceFile="C:\Users\p3039\Dropbox (PETAL)\Team-Ordner „PETAL“\Audio\Bach_Goldberg_Variationen\Goldberg - Norton 1942\_data\GV_Norton 1942_Var24.txt" decimal="," thousands=" " comma="1">
      <textFields count="3">
        <textField type="skip"/>
        <textField type="text"/>
        <textField type="skip"/>
      </textFields>
    </textPr>
  </connection>
  <connection id="1505" xr16:uid="{00000000-0015-0000-FFFF-FFFF88060000}" name="GV_Norton 1942_Var25" type="6" refreshedVersion="4" background="1" saveData="1">
    <textPr codePage="850" sourceFile="C:\Users\p3039\Dropbox (PETAL)\Team-Ordner „PETAL“\Audio\Bach_Goldberg_Variationen\Goldberg - Norton 1942\_data\GV_Norton 1942_Var25.txt" decimal="," thousands=" " comma="1">
      <textFields count="3">
        <textField type="skip"/>
        <textField type="text"/>
        <textField type="skip"/>
      </textFields>
    </textPr>
  </connection>
  <connection id="1506" xr16:uid="{00000000-0015-0000-FFFF-FFFF89060000}" name="GV_Norton 1942_Var26" type="6" refreshedVersion="4" background="1" saveData="1">
    <textPr codePage="850" sourceFile="C:\Users\p3039\Dropbox (PETAL)\Team-Ordner „PETAL“\Audio\Bach_Goldberg_Variationen\Goldberg - Norton 1942\_data\GV_Norton 1942_Var26.txt" decimal="," thousands=" " comma="1">
      <textFields count="3">
        <textField type="skip"/>
        <textField type="text"/>
        <textField type="skip"/>
      </textFields>
    </textPr>
  </connection>
  <connection id="1507" xr16:uid="{00000000-0015-0000-FFFF-FFFF8A060000}" name="GV_Norton 1942_Var27" type="6" refreshedVersion="4" background="1" saveData="1">
    <textPr codePage="850" sourceFile="C:\Users\p3039\Dropbox (PETAL)\Team-Ordner „PETAL“\Audio\Bach_Goldberg_Variationen\Goldberg - Norton 1942\_data\GV_Norton 1942_Var27.txt" decimal="," thousands=" " comma="1">
      <textFields count="3">
        <textField type="skip"/>
        <textField type="text"/>
        <textField type="skip"/>
      </textFields>
    </textPr>
  </connection>
  <connection id="1508" xr16:uid="{00000000-0015-0000-FFFF-FFFF8B060000}" name="GV_Norton 1942_Var28" type="6" refreshedVersion="4" background="1" saveData="1">
    <textPr codePage="850" sourceFile="C:\Users\p3039\Dropbox (PETAL)\Team-Ordner „PETAL“\Audio\Bach_Goldberg_Variationen\Goldberg - Norton 1942\_data\GV_Norton 1942_Var28.txt" decimal="," thousands=" " comma="1">
      <textFields count="3">
        <textField type="skip"/>
        <textField type="text"/>
        <textField type="skip"/>
      </textFields>
    </textPr>
  </connection>
  <connection id="1509" xr16:uid="{00000000-0015-0000-FFFF-FFFF8C060000}" name="GV_Norton 1942_Var29" type="6" refreshedVersion="4" background="1" saveData="1">
    <textPr codePage="850" sourceFile="C:\Users\p3039\Dropbox (PETAL)\Team-Ordner „PETAL“\Audio\Bach_Goldberg_Variationen\Goldberg - Norton 1942\_data\GV_Norton 1942_Var29.txt" decimal="," thousands=" " comma="1">
      <textFields count="3">
        <textField type="skip"/>
        <textField type="text"/>
        <textField type="skip"/>
      </textFields>
    </textPr>
  </connection>
  <connection id="1510" xr16:uid="{00000000-0015-0000-FFFF-FFFF8D060000}" name="GV_Norton 1942_Var30" type="6" refreshedVersion="4" background="1" saveData="1">
    <textPr codePage="850" sourceFile="C:\Users\p3039\Dropbox (PETAL)\Team-Ordner „PETAL“\Audio\Bach_Goldberg_Variationen\Goldberg - Norton 1942\_data\GV_Norton 1942_Var30.txt" decimal="," thousands=" " comma="1">
      <textFields count="3">
        <textField type="skip"/>
        <textField type="text"/>
        <textField type="skip"/>
      </textFields>
    </textPr>
  </connection>
  <connection id="1511" xr16:uid="{00000000-0015-0000-FFFF-FFFF8E060000}" name="GV_Perahia2000_Aria1" type="6" refreshedVersion="4" background="1" saveData="1">
    <textPr codePage="850" sourceFile="C:\Users\p3039\Dropbox (PETAL)\Team-Ordner „PETAL“\Audio\Bach_Goldberg_Variationen\Goldberg - Perahia 2000\_data\GV_Perahia2000_Aria1.txt" decimal="," thousands=" " comma="1">
      <textFields count="3">
        <textField type="skip"/>
        <textField type="text"/>
        <textField type="skip"/>
      </textFields>
    </textPr>
  </connection>
  <connection id="1512" xr16:uid="{00000000-0015-0000-FFFF-FFFF8F060000}" name="GV_Perahia2000_Aria2" type="6" refreshedVersion="4" background="1" saveData="1">
    <textPr codePage="850" sourceFile="C:\Users\p3039\Dropbox (PETAL)\Team-Ordner „PETAL“\Audio\Bach_Goldberg_Variationen\Goldberg - Perahia 2000\_data\GV_Perahia2000_Aria2.txt" decimal="," thousands=" " comma="1">
      <textFields count="3">
        <textField type="skip"/>
        <textField type="text"/>
        <textField type="skip"/>
      </textFields>
    </textPr>
  </connection>
  <connection id="1513" xr16:uid="{00000000-0015-0000-FFFF-FFFF90060000}" name="GV_Perahia2000_Var01" type="6" refreshedVersion="4" background="1" saveData="1">
    <textPr codePage="850" sourceFile="C:\Users\p3039\Dropbox (PETAL)\Team-Ordner „PETAL“\Audio\Bach_Goldberg_Variationen\Goldberg - Perahia 2000\_data\GV_Perahia2000_Var01.txt" decimal="," thousands=" " comma="1">
      <textFields count="3">
        <textField type="skip"/>
        <textField type="text"/>
        <textField type="skip"/>
      </textFields>
    </textPr>
  </connection>
  <connection id="1514" xr16:uid="{00000000-0015-0000-FFFF-FFFF91060000}" name="GV_Perahia2000_Var02" type="6" refreshedVersion="4" background="1" saveData="1">
    <textPr codePage="850" sourceFile="C:\Users\p3039\Dropbox (PETAL)\Team-Ordner „PETAL“\Audio\Bach_Goldberg_Variationen\Goldberg - Perahia 2000\_data\GV_Perahia2000_Var02.txt" decimal="," thousands=" " comma="1">
      <textFields count="3">
        <textField type="skip"/>
        <textField type="text"/>
        <textField type="skip"/>
      </textFields>
    </textPr>
  </connection>
  <connection id="1515" xr16:uid="{00000000-0015-0000-FFFF-FFFF92060000}" name="GV_Perahia2000_Var03" type="6" refreshedVersion="4" background="1" saveData="1">
    <textPr codePage="850" sourceFile="C:\Users\p3039\Dropbox (PETAL)\Team-Ordner „PETAL“\Audio\Bach_Goldberg_Variationen\Goldberg - Perahia 2000\_data\GV_Perahia2000_Var03.txt" decimal="," thousands=" " comma="1">
      <textFields count="3">
        <textField type="skip"/>
        <textField type="text"/>
        <textField type="skip"/>
      </textFields>
    </textPr>
  </connection>
  <connection id="1516" xr16:uid="{00000000-0015-0000-FFFF-FFFF93060000}" name="GV_Perahia2000_Var04" type="6" refreshedVersion="4" background="1" saveData="1">
    <textPr codePage="850" sourceFile="C:\Users\p3039\Dropbox (PETAL)\Team-Ordner „PETAL“\Audio\Bach_Goldberg_Variationen\Goldberg - Perahia 2000\_data\GV_Perahia2000_Var04.txt" decimal="," thousands=" " comma="1">
      <textFields count="3">
        <textField type="skip"/>
        <textField type="text"/>
        <textField type="skip"/>
      </textFields>
    </textPr>
  </connection>
  <connection id="1517" xr16:uid="{00000000-0015-0000-FFFF-FFFF94060000}" name="GV_Perahia2000_Var05" type="6" refreshedVersion="4" background="1" saveData="1">
    <textPr codePage="850" sourceFile="C:\Users\p3039\Dropbox (PETAL)\Team-Ordner „PETAL“\Audio\Bach_Goldberg_Variationen\Goldberg - Perahia 2000\_data\GV_Perahia2000_Var05.txt" decimal="," thousands=" " comma="1">
      <textFields count="3">
        <textField type="skip"/>
        <textField type="text"/>
        <textField type="skip"/>
      </textFields>
    </textPr>
  </connection>
  <connection id="1518" xr16:uid="{00000000-0015-0000-FFFF-FFFF95060000}" name="GV_Perahia2000_Var06" type="6" refreshedVersion="4" background="1" saveData="1">
    <textPr codePage="850" sourceFile="C:\Users\p3039\Dropbox (PETAL)\Team-Ordner „PETAL“\Audio\Bach_Goldberg_Variationen\Goldberg - Perahia 2000\_data\GV_Perahia2000_Var06.txt" decimal="," thousands=" " comma="1">
      <textFields count="3">
        <textField type="skip"/>
        <textField type="text"/>
        <textField type="skip"/>
      </textFields>
    </textPr>
  </connection>
  <connection id="1519" xr16:uid="{00000000-0015-0000-FFFF-FFFF96060000}" name="GV_Perahia2000_Var07" type="6" refreshedVersion="4" background="1" saveData="1">
    <textPr codePage="850" sourceFile="C:\Users\p3039\Dropbox (PETAL)\Team-Ordner „PETAL“\Audio\Bach_Goldberg_Variationen\Goldberg - Perahia 2000\_data\GV_Perahia2000_Var07.txt" decimal="," thousands=" " comma="1">
      <textFields count="3">
        <textField type="skip"/>
        <textField type="text"/>
        <textField type="skip"/>
      </textFields>
    </textPr>
  </connection>
  <connection id="1520" xr16:uid="{00000000-0015-0000-FFFF-FFFF97060000}" name="GV_Perahia2000_Var08" type="6" refreshedVersion="4" background="1" saveData="1">
    <textPr codePage="850" sourceFile="C:\Users\p3039\Dropbox (PETAL)\Team-Ordner „PETAL“\Audio\Bach_Goldberg_Variationen\Goldberg - Perahia 2000\_data\GV_Perahia2000_Var08.txt" decimal="," thousands=" " comma="1">
      <textFields count="3">
        <textField type="skip"/>
        <textField type="text"/>
        <textField type="skip"/>
      </textFields>
    </textPr>
  </connection>
  <connection id="1521" xr16:uid="{00000000-0015-0000-FFFF-FFFF98060000}" name="GV_Perahia2000_Var09" type="6" refreshedVersion="4" background="1" saveData="1">
    <textPr codePage="850" sourceFile="C:\Users\p3039\Dropbox (PETAL)\Team-Ordner „PETAL“\Audio\Bach_Goldberg_Variationen\Goldberg - Perahia 2000\_data\GV_Perahia2000_Var09.txt" decimal="," thousands=" " comma="1">
      <textFields count="3">
        <textField type="skip"/>
        <textField type="text"/>
        <textField type="skip"/>
      </textFields>
    </textPr>
  </connection>
  <connection id="1522" xr16:uid="{00000000-0015-0000-FFFF-FFFF99060000}" name="GV_Perahia2000_Var10" type="6" refreshedVersion="4" background="1" saveData="1">
    <textPr codePage="850" sourceFile="C:\Users\p3039\Dropbox (PETAL)\Team-Ordner „PETAL“\Audio\Bach_Goldberg_Variationen\Goldberg - Perahia 2000\_data\GV_Perahia2000_Var10.txt" decimal="," thousands=" " comma="1">
      <textFields count="3">
        <textField type="skip"/>
        <textField type="text"/>
        <textField type="skip"/>
      </textFields>
    </textPr>
  </connection>
  <connection id="1523" xr16:uid="{00000000-0015-0000-FFFF-FFFF9B060000}" name="GV_Perahia2000_Var111" type="6" refreshedVersion="4" background="1" saveData="1">
    <textPr codePage="850" sourceFile="C:\Users\p3039\Dropbox (PETAL)\Team-Ordner „PETAL“\Audio\Bach_Goldberg_Variationen\Goldberg - Perahia 2000\_data\GV_Perahia2000_Var11.txt" decimal="," thousands=" " comma="1">
      <textFields count="3">
        <textField type="skip"/>
        <textField type="text"/>
        <textField type="skip"/>
      </textFields>
    </textPr>
  </connection>
  <connection id="1524" xr16:uid="{00000000-0015-0000-FFFF-FFFF9D060000}" name="GV_Perahia2000_Var121" type="6" refreshedVersion="4" background="1" saveData="1">
    <textPr codePage="850" sourceFile="C:\Users\p3039\Dropbox (PETAL)\Team-Ordner „PETAL“\Audio\Bach_Goldberg_Variationen\Goldberg - Perahia 2000\_data\GV_Perahia2000_Var12.txt" decimal="," thousands=" " comma="1">
      <textFields count="3">
        <textField type="skip"/>
        <textField type="text"/>
        <textField type="skip"/>
      </textFields>
    </textPr>
  </connection>
  <connection id="1525" xr16:uid="{00000000-0015-0000-FFFF-FFFF9E060000}" name="GV_Perahia2000_Var13" type="6" refreshedVersion="4" background="1" saveData="1">
    <textPr codePage="850" sourceFile="C:\Users\p3039\Dropbox (PETAL)\Team-Ordner „PETAL“\Audio\Bach_Goldberg_Variationen\Goldberg - Perahia 2000\_data\GV_Perahia2000_Var13.txt" decimal="," thousands=" " comma="1">
      <textFields count="3">
        <textField type="skip"/>
        <textField type="text"/>
        <textField type="skip"/>
      </textFields>
    </textPr>
  </connection>
  <connection id="1526" xr16:uid="{00000000-0015-0000-FFFF-FFFFA0060000}" name="GV_Perahia2000_Var141" type="6" refreshedVersion="4" background="1" saveData="1">
    <textPr codePage="850" sourceFile="C:\Users\p3039\Dropbox (PETAL)\Team-Ordner „PETAL“\Audio\Bach_Goldberg_Variationen\Goldberg - Perahia 2000\_data\GV_Perahia2000_Var14.txt" decimal="," thousands=" " comma="1">
      <textFields count="3">
        <textField type="skip"/>
        <textField type="text"/>
        <textField type="skip"/>
      </textFields>
    </textPr>
  </connection>
  <connection id="1527" xr16:uid="{00000000-0015-0000-FFFF-FFFFA1060000}" name="GV_Perahia2000_Var15" type="6" refreshedVersion="4" background="1" saveData="1">
    <textPr codePage="850" sourceFile="C:\Users\p3039\Dropbox (PETAL)\Team-Ordner „PETAL“\Audio\Bach_Goldberg_Variationen\Goldberg - Perahia 2000\_data\GV_Perahia2000_Var15.txt" decimal="," thousands=" " comma="1">
      <textFields count="3">
        <textField type="skip"/>
        <textField type="text"/>
        <textField type="skip"/>
      </textFields>
    </textPr>
  </connection>
  <connection id="1528" xr16:uid="{00000000-0015-0000-FFFF-FFFFA2060000}" name="GV_Perahia2000_Var16" type="6" refreshedVersion="4" background="1" saveData="1">
    <textPr codePage="850" sourceFile="C:\Users\p3039\Dropbox (PETAL)\Team-Ordner „PETAL“\Audio\Bach_Goldberg_Variationen\Goldberg - Perahia 2000\_data\GV_Perahia2000_Var16.txt" decimal="," thousands=" " comma="1">
      <textFields count="3">
        <textField type="skip"/>
        <textField type="text"/>
        <textField type="skip"/>
      </textFields>
    </textPr>
  </connection>
  <connection id="1529" xr16:uid="{00000000-0015-0000-FFFF-FFFFA3060000}" name="GV_Perahia2000_Var161" type="6" refreshedVersion="4" background="1" saveData="1">
    <textPr codePage="850" sourceFile="C:\Users\p3039\Dropbox (PETAL)\Team-Ordner „PETAL“\Audio\Bach_Goldberg_Variationen\Goldberg - Perahia 2000\_data\GV_Perahia2000_Var16.txt" decimal="," thousands=" " comma="1">
      <textFields count="3">
        <textField type="skip"/>
        <textField type="text"/>
        <textField type="skip"/>
      </textFields>
    </textPr>
  </connection>
  <connection id="1530" xr16:uid="{00000000-0015-0000-FFFF-FFFFA5060000}" name="GV_Perahia2000_Var171" type="6" refreshedVersion="4" background="1" saveData="1">
    <textPr codePage="850" sourceFile="C:\Users\p3039\Dropbox (PETAL)\Team-Ordner „PETAL“\Audio\Bach_Goldberg_Variationen\Goldberg - Perahia 2000\_data\GV_Perahia2000_Var17.txt" decimal="," thousands=" " comma="1">
      <textFields count="3">
        <textField type="skip"/>
        <textField type="text"/>
        <textField type="skip"/>
      </textFields>
    </textPr>
  </connection>
  <connection id="1531" xr16:uid="{00000000-0015-0000-FFFF-FFFFA6060000}" name="GV_Perahia2000_Var18" type="6" refreshedVersion="4" background="1" saveData="1">
    <textPr codePage="850" sourceFile="C:\Users\p3039\Dropbox (PETAL)\Team-Ordner „PETAL“\Audio\Bach_Goldberg_Variationen\Goldberg - Perahia 2000\_data\GV_Perahia2000_Var18.txt" decimal="," thousands=" " comma="1">
      <textFields count="3">
        <textField type="skip"/>
        <textField type="text"/>
        <textField type="skip"/>
      </textFields>
    </textPr>
  </connection>
  <connection id="1532" xr16:uid="{00000000-0015-0000-FFFF-FFFFA7060000}" name="GV_Perahia2000_Var19" type="6" refreshedVersion="4" background="1" saveData="1">
    <textPr codePage="850" sourceFile="C:\Users\p3039\Dropbox (PETAL)\Team-Ordner „PETAL“\Audio\Bach_Goldberg_Variationen\Goldberg - Perahia 2000\_data\GV_Perahia2000_Var19.txt" decimal="," thousands=" " comma="1">
      <textFields count="3">
        <textField type="skip"/>
        <textField type="text"/>
        <textField type="skip"/>
      </textFields>
    </textPr>
  </connection>
  <connection id="1533" xr16:uid="{00000000-0015-0000-FFFF-FFFFA8060000}" name="GV_Perahia2000_Var20" type="6" refreshedVersion="4" background="1" saveData="1">
    <textPr codePage="850" sourceFile="C:\Users\p3039\Dropbox (PETAL)\Team-Ordner „PETAL“\Audio\Bach_Goldberg_Variationen\Goldberg - Perahia 2000\_data\GV_Perahia2000_Var20.txt" decimal="," thousands=" " comma="1">
      <textFields count="3">
        <textField type="skip"/>
        <textField type="text"/>
        <textField type="skip"/>
      </textFields>
    </textPr>
  </connection>
  <connection id="1534" xr16:uid="{00000000-0015-0000-FFFF-FFFFA9060000}" name="GV_Perahia2000_Var21" type="6" refreshedVersion="4" background="1" saveData="1">
    <textPr codePage="850" sourceFile="C:\Users\p3039\Dropbox (PETAL)\Team-Ordner „PETAL“\Audio\Bach_Goldberg_Variationen\Goldberg - Perahia 2000\_data\GV_Perahia2000_Var21.txt" decimal="," thousands=" " comma="1">
      <textFields count="3">
        <textField type="skip"/>
        <textField type="text"/>
        <textField type="skip"/>
      </textFields>
    </textPr>
  </connection>
  <connection id="1535" xr16:uid="{00000000-0015-0000-FFFF-FFFFAA060000}" name="GV_Perahia2000_Var22" type="6" refreshedVersion="4" background="1" saveData="1">
    <textPr codePage="850" sourceFile="C:\Users\p3039\Dropbox (PETAL)\Team-Ordner „PETAL“\Audio\Bach_Goldberg_Variationen\Goldberg - Perahia 2000\_data\GV_Perahia2000_Var22.txt" decimal="," thousands=" " comma="1">
      <textFields count="3">
        <textField type="skip"/>
        <textField type="text"/>
        <textField type="skip"/>
      </textFields>
    </textPr>
  </connection>
  <connection id="1536" xr16:uid="{00000000-0015-0000-FFFF-FFFFAB060000}" name="GV_Perahia2000_Var23" type="6" refreshedVersion="4" background="1" saveData="1">
    <textPr codePage="850" sourceFile="C:\Users\p3039\Dropbox (PETAL)\Team-Ordner „PETAL“\Audio\Bach_Goldberg_Variationen\Goldberg - Perahia 2000\_data\GV_Perahia2000_Var23.txt" decimal="," thousands=" " comma="1">
      <textFields count="3">
        <textField type="skip"/>
        <textField type="text"/>
        <textField type="skip"/>
      </textFields>
    </textPr>
  </connection>
  <connection id="1537" xr16:uid="{00000000-0015-0000-FFFF-FFFFAC060000}" name="GV_Perahia2000_Var24" type="6" refreshedVersion="4" background="1" saveData="1">
    <textPr codePage="850" sourceFile="C:\Users\p3039\Dropbox (PETAL)\Team-Ordner „PETAL“\Audio\Bach_Goldberg_Variationen\Goldberg - Perahia 2000\_data\GV_Perahia2000_Var24.txt" decimal="," thousands=" " comma="1">
      <textFields count="3">
        <textField type="skip"/>
        <textField type="text"/>
        <textField type="skip"/>
      </textFields>
    </textPr>
  </connection>
  <connection id="1538" xr16:uid="{00000000-0015-0000-FFFF-FFFFAD060000}" name="GV_Perahia2000_Var25" type="6" refreshedVersion="4" background="1" saveData="1">
    <textPr codePage="850" sourceFile="C:\Users\p3039\Dropbox (PETAL)\Team-Ordner „PETAL“\Audio\Bach_Goldberg_Variationen\Goldberg - Perahia 2000\_data\GV_Perahia2000_Var25.txt" decimal="," thousands=" " comma="1">
      <textFields count="3">
        <textField type="skip"/>
        <textField type="text"/>
        <textField type="skip"/>
      </textFields>
    </textPr>
  </connection>
  <connection id="1539" xr16:uid="{00000000-0015-0000-FFFF-FFFFAE060000}" name="GV_Perahia2000_Var26" type="6" refreshedVersion="4" background="1" saveData="1">
    <textPr codePage="850" sourceFile="C:\Users\p3039\Dropbox (PETAL)\Team-Ordner „PETAL“\Audio\Bach_Goldberg_Variationen\Goldberg - Perahia 2000\_data\GV_Perahia2000_Var26.txt" decimal="," thousands=" " comma="1">
      <textFields count="3">
        <textField type="skip"/>
        <textField type="text"/>
        <textField type="skip"/>
      </textFields>
    </textPr>
  </connection>
  <connection id="1540" xr16:uid="{00000000-0015-0000-FFFF-FFFFAF060000}" name="GV_Perahia2000_Var27" type="6" refreshedVersion="4" background="1" saveData="1">
    <textPr codePage="850" sourceFile="C:\Users\p3039\Dropbox (PETAL)\Team-Ordner „PETAL“\Audio\Bach_Goldberg_Variationen\Goldberg - Perahia 2000\_data\GV_Perahia2000_Var27.txt" decimal="," thousands=" " comma="1">
      <textFields count="3">
        <textField type="skip"/>
        <textField type="text"/>
        <textField type="skip"/>
      </textFields>
    </textPr>
  </connection>
  <connection id="1541" xr16:uid="{00000000-0015-0000-FFFF-FFFFB0060000}" name="GV_Perahia2000_Var28" type="6" refreshedVersion="4" background="1" saveData="1">
    <textPr codePage="850" sourceFile="C:\Users\p3039\Dropbox (PETAL)\Team-Ordner „PETAL“\Audio\Bach_Goldberg_Variationen\Goldberg - Perahia 2000\_data\GV_Perahia2000_Var28.txt" decimal="," thousands=" " comma="1">
      <textFields count="3">
        <textField type="skip"/>
        <textField type="text"/>
        <textField type="skip"/>
      </textFields>
    </textPr>
  </connection>
  <connection id="1542" xr16:uid="{00000000-0015-0000-FFFF-FFFFB1060000}" name="GV_Perahia2000_Var29" type="6" refreshedVersion="4" background="1" saveData="1">
    <textPr codePage="850" sourceFile="C:\Users\p3039\Dropbox (PETAL)\Team-Ordner „PETAL“\Audio\Bach_Goldberg_Variationen\Goldberg - Perahia 2000\_data\GV_Perahia2000_Var29.txt" decimal="," thousands=" " comma="1">
      <textFields count="3">
        <textField type="skip"/>
        <textField type="text"/>
        <textField type="skip"/>
      </textFields>
    </textPr>
  </connection>
  <connection id="1543" xr16:uid="{00000000-0015-0000-FFFF-FFFFB2060000}" name="GV_Perahia2000_Var30" type="6" refreshedVersion="4" background="1" saveData="1">
    <textPr codePage="850" sourceFile="C:\Users\p3039\Dropbox (PETAL)\Team-Ordner „PETAL“\Audio\Bach_Goldberg_Variationen\Goldberg - Perahia 2000\_data\GV_Perahia2000_Var30.txt" decimal="," thousands=" " comma="1">
      <textFields count="3">
        <textField type="skip"/>
        <textField type="text"/>
        <textField type="skip"/>
      </textFields>
    </textPr>
  </connection>
  <connection id="1544" xr16:uid="{00000000-0015-0000-FFFF-FFFFB3060000}" name="GV_Pescia2004_Aria1" type="6" refreshedVersion="4" background="1" saveData="1">
    <textPr codePage="850" sourceFile="C:\Users\p3039\Dropbox (PETAL)\Team-Ordner „PETAL“\Audio\Bach_Goldberg_Variationen\Goldberg - Pescia 2004\_data\GV_Pescia2004_Aria1.txt" decimal="," thousands=" " comma="1">
      <textFields count="3">
        <textField type="skip"/>
        <textField type="text"/>
        <textField type="skip"/>
      </textFields>
    </textPr>
  </connection>
  <connection id="1545" xr16:uid="{00000000-0015-0000-FFFF-FFFFB4060000}" name="GV_Pescia2004_Aria2" type="6" refreshedVersion="4" background="1" saveData="1">
    <textPr codePage="850" sourceFile="C:\Users\p3039\Dropbox (PETAL)\Team-Ordner „PETAL“\Audio\Bach_Goldberg_Variationen\Goldberg - Pescia 2004\_data\GV_Pescia2004_Aria2.txt" decimal="," thousands=" " comma="1">
      <textFields count="3">
        <textField type="skip"/>
        <textField type="text"/>
        <textField type="skip"/>
      </textFields>
    </textPr>
  </connection>
  <connection id="1546" xr16:uid="{00000000-0015-0000-FFFF-FFFFB5060000}" name="GV_Pescia2004_Var01" type="6" refreshedVersion="4" background="1" saveData="1">
    <textPr codePage="850" sourceFile="C:\Users\p3039\Dropbox (PETAL)\Team-Ordner „PETAL“\Audio\Bach_Goldberg_Variationen\Goldberg - Pescia 2004\_data\GV_Pescia2004_Var01.txt" decimal="," thousands=" " comma="1">
      <textFields count="3">
        <textField type="skip"/>
        <textField type="text"/>
        <textField type="skip"/>
      </textFields>
    </textPr>
  </connection>
  <connection id="1547" xr16:uid="{00000000-0015-0000-FFFF-FFFFB6060000}" name="GV_Pescia2004_Var02" type="6" refreshedVersion="4" background="1" saveData="1">
    <textPr codePage="850" sourceFile="C:\Users\p3039\Dropbox (PETAL)\Team-Ordner „PETAL“\Audio\Bach_Goldberg_Variationen\Goldberg - Pescia 2004\_data\GV_Pescia2004_Var02.txt" decimal="," thousands=" " comma="1">
      <textFields count="3">
        <textField type="skip"/>
        <textField type="text"/>
        <textField type="skip"/>
      </textFields>
    </textPr>
  </connection>
  <connection id="1548" xr16:uid="{00000000-0015-0000-FFFF-FFFFB7060000}" name="GV_Pescia2004_Var03" type="6" refreshedVersion="4" background="1" saveData="1">
    <textPr codePage="850" sourceFile="C:\Users\p3039\Dropbox (PETAL)\Team-Ordner „PETAL“\Audio\Bach_Goldberg_Variationen\Goldberg - Pescia 2004\_data\GV_Pescia2004_Var03.txt" decimal="," thousands=" " comma="1">
      <textFields count="3">
        <textField type="skip"/>
        <textField type="text"/>
        <textField type="skip"/>
      </textFields>
    </textPr>
  </connection>
  <connection id="1549" xr16:uid="{00000000-0015-0000-FFFF-FFFFB8060000}" name="GV_Pescia2004_Var04" type="6" refreshedVersion="4" background="1" saveData="1">
    <textPr codePage="850" sourceFile="C:\Users\p3039\Dropbox (PETAL)\Team-Ordner „PETAL“\Audio\Bach_Goldberg_Variationen\Goldberg - Pescia 2004\_data\GV_Pescia2004_Var04.txt" decimal="," thousands=" " comma="1">
      <textFields count="3">
        <textField type="skip"/>
        <textField type="text"/>
        <textField type="skip"/>
      </textFields>
    </textPr>
  </connection>
  <connection id="1550" xr16:uid="{00000000-0015-0000-FFFF-FFFFB9060000}" name="GV_Pescia2004_Var05" type="6" refreshedVersion="4" background="1" saveData="1">
    <textPr codePage="850" sourceFile="C:\Users\p3039\Dropbox (PETAL)\Team-Ordner „PETAL“\Audio\Bach_Goldberg_Variationen\Goldberg - Pescia 2004\_data\GV_Pescia2004_Var05.txt" decimal="," thousands=" " comma="1">
      <textFields count="3">
        <textField type="skip"/>
        <textField type="text"/>
        <textField type="skip"/>
      </textFields>
    </textPr>
  </connection>
  <connection id="1551" xr16:uid="{00000000-0015-0000-FFFF-FFFFBA060000}" name="GV_Pescia2004_Var06" type="6" refreshedVersion="4" background="1" saveData="1">
    <textPr codePage="850" sourceFile="C:\Users\p3039\Dropbox (PETAL)\Team-Ordner „PETAL“\Audio\Bach_Goldberg_Variationen\Goldberg - Pescia 2004\_data\GV_Pescia2004_Var06.txt" decimal="," thousands=" " comma="1">
      <textFields count="3">
        <textField type="skip"/>
        <textField type="text"/>
        <textField type="skip"/>
      </textFields>
    </textPr>
  </connection>
  <connection id="1552" xr16:uid="{00000000-0015-0000-FFFF-FFFFBB060000}" name="GV_Pescia2004_Var07" type="6" refreshedVersion="4" background="1" saveData="1">
    <textPr codePage="850" sourceFile="C:\Users\p3039\Dropbox (PETAL)\Team-Ordner „PETAL“\Audio\Bach_Goldberg_Variationen\Goldberg - Pescia 2004\_data\GV_Pescia2004_Var07.txt" decimal="," thousands=" " comma="1">
      <textFields count="3">
        <textField type="skip"/>
        <textField type="text"/>
        <textField type="skip"/>
      </textFields>
    </textPr>
  </connection>
  <connection id="1553" xr16:uid="{00000000-0015-0000-FFFF-FFFFBC060000}" name="GV_Pescia2004_Var08" type="6" refreshedVersion="4" background="1" saveData="1">
    <textPr codePage="850" sourceFile="C:\Users\p3039\Dropbox (PETAL)\Team-Ordner „PETAL“\Audio\Bach_Goldberg_Variationen\Goldberg - Pescia 2004\_data\GV_Pescia2004_Var08.txt" decimal="," thousands=" " comma="1">
      <textFields count="3">
        <textField type="skip"/>
        <textField type="text"/>
        <textField type="skip"/>
      </textFields>
    </textPr>
  </connection>
  <connection id="1554" xr16:uid="{00000000-0015-0000-FFFF-FFFFBD060000}" name="GV_Pescia2004_Var09" type="6" refreshedVersion="4" background="1" saveData="1">
    <textPr codePage="850" sourceFile="C:\Users\p3039\Dropbox (PETAL)\Team-Ordner „PETAL“\Audio\Bach_Goldberg_Variationen\Goldberg - Pescia 2004\_data\GV_Pescia2004_Var09.txt" decimal="," thousands=" " comma="1">
      <textFields count="3">
        <textField type="skip"/>
        <textField type="text"/>
        <textField type="skip"/>
      </textFields>
    </textPr>
  </connection>
  <connection id="1555" xr16:uid="{00000000-0015-0000-FFFF-FFFFBE060000}" name="GV_Pescia2004_Var10" type="6" refreshedVersion="4" background="1" saveData="1">
    <textPr codePage="850" sourceFile="C:\Users\p3039\Dropbox (PETAL)\Team-Ordner „PETAL“\Audio\Bach_Goldberg_Variationen\Goldberg - Pescia 2004\_data\GV_Pescia2004_Var10.txt" decimal="," thousands=" " comma="1">
      <textFields count="3">
        <textField type="skip"/>
        <textField type="text"/>
        <textField type="skip"/>
      </textFields>
    </textPr>
  </connection>
  <connection id="1556" xr16:uid="{00000000-0015-0000-FFFF-FFFFBF060000}" name="GV_Pescia2004_Var11" type="6" refreshedVersion="4" background="1" saveData="1">
    <textPr codePage="850" sourceFile="C:\Users\p3039\Dropbox (PETAL)\Team-Ordner „PETAL“\Audio\Bach_Goldberg_Variationen\Goldberg - Pescia 2004\_data\GV_Pescia2004_Var11.txt" decimal="," thousands=" " comma="1">
      <textFields count="3">
        <textField type="skip"/>
        <textField type="text"/>
        <textField type="skip"/>
      </textFields>
    </textPr>
  </connection>
  <connection id="1557" xr16:uid="{00000000-0015-0000-FFFF-FFFFC0060000}" name="GV_Pescia2004_Var12" type="6" refreshedVersion="4" background="1" saveData="1">
    <textPr codePage="850" sourceFile="C:\Users\p3039\Dropbox (PETAL)\Team-Ordner „PETAL“\Audio\Bach_Goldberg_Variationen\Goldberg - Pescia 2004\_data\GV_Pescia2004_Var12.txt" decimal="," thousands=" " comma="1">
      <textFields count="3">
        <textField type="skip"/>
        <textField type="text"/>
        <textField type="skip"/>
      </textFields>
    </textPr>
  </connection>
  <connection id="1558" xr16:uid="{00000000-0015-0000-FFFF-FFFFC1060000}" name="GV_Pescia2004_Var13" type="6" refreshedVersion="4" background="1" saveData="1">
    <textPr codePage="850" sourceFile="C:\Users\p3039\Dropbox (PETAL)\Team-Ordner „PETAL“\Audio\Bach_Goldberg_Variationen\Goldberg - Pescia 2004\_data\GV_Pescia2004_Var13.txt" decimal="," thousands=" " comma="1">
      <textFields count="3">
        <textField type="skip"/>
        <textField type="text"/>
        <textField type="skip"/>
      </textFields>
    </textPr>
  </connection>
  <connection id="1559" xr16:uid="{00000000-0015-0000-FFFF-FFFFC2060000}" name="GV_Pescia2004_Var14" type="6" refreshedVersion="4" background="1" saveData="1">
    <textPr codePage="850" sourceFile="C:\Users\p3039\Dropbox (PETAL)\Team-Ordner „PETAL“\Audio\Bach_Goldberg_Variationen\Goldberg - Pescia 2004\_data\GV_Pescia2004_Var14.txt" decimal="," thousands=" " comma="1">
      <textFields count="3">
        <textField type="skip"/>
        <textField type="text"/>
        <textField type="skip"/>
      </textFields>
    </textPr>
  </connection>
  <connection id="1560" xr16:uid="{00000000-0015-0000-FFFF-FFFFC3060000}" name="GV_Pescia2004_Var15" type="6" refreshedVersion="4" background="1" saveData="1">
    <textPr codePage="850" sourceFile="C:\Users\p3039\Dropbox (PETAL)\Team-Ordner „PETAL“\Audio\Bach_Goldberg_Variationen\Goldberg - Pescia 2004\_data\GV_Pescia2004_Var15.txt" decimal="," thousands=" " comma="1">
      <textFields count="3">
        <textField type="skip"/>
        <textField type="text"/>
        <textField type="skip"/>
      </textFields>
    </textPr>
  </connection>
  <connection id="1561" xr16:uid="{00000000-0015-0000-FFFF-FFFFC5060000}" name="GV_Pescia2004_Var17" type="6" refreshedVersion="4" background="1" saveData="1">
    <textPr codePage="850" sourceFile="C:\Users\p3039\Dropbox (PETAL)\Team-Ordner „PETAL“\Audio\Bach_Goldberg_Variationen\Goldberg - Pescia 2004\_data\GV_Pescia2004_Var17.txt" decimal="," thousands=" " comma="1">
      <textFields count="3">
        <textField type="skip"/>
        <textField type="text"/>
        <textField type="skip"/>
      </textFields>
    </textPr>
  </connection>
  <connection id="1562" xr16:uid="{00000000-0015-0000-FFFF-FFFFC6060000}" name="GV_Pescia2004_Var18" type="6" refreshedVersion="4" background="1" saveData="1">
    <textPr codePage="850" sourceFile="C:\Users\p3039\Dropbox (PETAL)\Team-Ordner „PETAL“\Audio\Bach_Goldberg_Variationen\Goldberg - Pescia 2004\_data\GV_Pescia2004_Var18.txt" decimal="," thousands=" " comma="1">
      <textFields count="3">
        <textField type="skip"/>
        <textField type="text"/>
        <textField type="skip"/>
      </textFields>
    </textPr>
  </connection>
  <connection id="1563" xr16:uid="{00000000-0015-0000-FFFF-FFFFC7060000}" name="GV_Pescia2004_Var19" type="6" refreshedVersion="4" background="1" saveData="1">
    <textPr codePage="850" sourceFile="C:\Users\p3039\Dropbox (PETAL)\Team-Ordner „PETAL“\Audio\Bach_Goldberg_Variationen\Goldberg - Pescia 2004\_data\GV_Pescia2004_Var19.txt" decimal="," thousands=" " comma="1">
      <textFields count="3">
        <textField type="skip"/>
        <textField type="text"/>
        <textField type="skip"/>
      </textFields>
    </textPr>
  </connection>
  <connection id="1564" xr16:uid="{00000000-0015-0000-FFFF-FFFFC8060000}" name="GV_Pescia2004_Var20" type="6" refreshedVersion="4" background="1" saveData="1">
    <textPr codePage="850" sourceFile="C:\Users\p3039\Dropbox (PETAL)\Team-Ordner „PETAL“\Audio\Bach_Goldberg_Variationen\Goldberg - Pescia 2004\_data\GV_Pescia2004_Var20.txt" decimal="," thousands=" " comma="1">
      <textFields count="3">
        <textField type="skip"/>
        <textField type="text"/>
        <textField type="skip"/>
      </textFields>
    </textPr>
  </connection>
  <connection id="1565" xr16:uid="{00000000-0015-0000-FFFF-FFFFC9060000}" name="GV_Pescia2004_Var21" type="6" refreshedVersion="4" background="1" saveData="1">
    <textPr codePage="850" sourceFile="C:\Users\p3039\Dropbox (PETAL)\Team-Ordner „PETAL“\Audio\Bach_Goldberg_Variationen\Goldberg - Pescia 2004\_data\GV_Pescia2004_Var21.txt" decimal="," thousands=" " comma="1">
      <textFields count="3">
        <textField type="skip"/>
        <textField type="text"/>
        <textField type="skip"/>
      </textFields>
    </textPr>
  </connection>
  <connection id="1566" xr16:uid="{00000000-0015-0000-FFFF-FFFFCA060000}" name="GV_Pescia2004_Var22" type="6" refreshedVersion="4" background="1" saveData="1">
    <textPr codePage="850" sourceFile="C:\Users\p3039\Dropbox (PETAL)\Team-Ordner „PETAL“\Audio\Bach_Goldberg_Variationen\Goldberg - Pescia 2004\_data\GV_Pescia2004_Var22.txt" decimal="," thousands=" " comma="1">
      <textFields count="3">
        <textField type="skip"/>
        <textField type="text"/>
        <textField type="skip"/>
      </textFields>
    </textPr>
  </connection>
  <connection id="1567" xr16:uid="{00000000-0015-0000-FFFF-FFFFCB060000}" name="GV_Pescia2004_Var23" type="6" refreshedVersion="4" background="1" saveData="1">
    <textPr codePage="850" sourceFile="C:\Users\p3039\Dropbox (PETAL)\Team-Ordner „PETAL“\Audio\Bach_Goldberg_Variationen\Goldberg - Pescia 2004\_data\GV_Pescia2004_Var23.txt" decimal="," thousands=" " comma="1">
      <textFields count="3">
        <textField type="skip"/>
        <textField type="text"/>
        <textField type="skip"/>
      </textFields>
    </textPr>
  </connection>
  <connection id="1568" xr16:uid="{00000000-0015-0000-FFFF-FFFFCC060000}" name="GV_Pescia2004_Var24" type="6" refreshedVersion="4" background="1" saveData="1">
    <textPr codePage="850" sourceFile="C:\Users\p3039\Dropbox (PETAL)\Team-Ordner „PETAL“\Audio\Bach_Goldberg_Variationen\Goldberg - Pescia 2004\_data\GV_Pescia2004_Var24.txt" decimal="," thousands=" " comma="1">
      <textFields count="3">
        <textField type="skip"/>
        <textField type="text"/>
        <textField type="skip"/>
      </textFields>
    </textPr>
  </connection>
  <connection id="1569" xr16:uid="{00000000-0015-0000-FFFF-FFFFCD060000}" name="GV_Pescia2004_Var25" type="6" refreshedVersion="4" background="1" saveData="1">
    <textPr codePage="850" sourceFile="C:\Users\p3039\Dropbox (PETAL)\Team-Ordner „PETAL“\Audio\Bach_Goldberg_Variationen\Goldberg - Pescia 2004\_data\GV_Pescia2004_Var25.txt" decimal="," thousands=" " comma="1">
      <textFields count="3">
        <textField type="skip"/>
        <textField type="text"/>
        <textField type="skip"/>
      </textFields>
    </textPr>
  </connection>
  <connection id="1570" xr16:uid="{00000000-0015-0000-FFFF-FFFFCE060000}" name="GV_Pescia2004_Var26" type="6" refreshedVersion="4" background="1" saveData="1">
    <textPr codePage="850" sourceFile="C:\Users\p3039\Dropbox (PETAL)\Team-Ordner „PETAL“\Audio\Bach_Goldberg_Variationen\Goldberg - Pescia 2004\_data\GV_Pescia2004_Var26.txt" decimal="," thousands=" " comma="1">
      <textFields count="3">
        <textField type="skip"/>
        <textField type="text"/>
        <textField type="skip"/>
      </textFields>
    </textPr>
  </connection>
  <connection id="1571" xr16:uid="{00000000-0015-0000-FFFF-FFFFCF060000}" name="GV_Pescia2004_Var27" type="6" refreshedVersion="4" background="1" saveData="1">
    <textPr codePage="850" sourceFile="C:\Users\p3039\Dropbox (PETAL)\Team-Ordner „PETAL“\Audio\Bach_Goldberg_Variationen\Goldberg - Pescia 2004\_data\GV_Pescia2004_Var27.txt" decimal="," thousands=" " comma="1">
      <textFields count="3">
        <textField type="skip"/>
        <textField type="text"/>
        <textField type="skip"/>
      </textFields>
    </textPr>
  </connection>
  <connection id="1572" xr16:uid="{00000000-0015-0000-FFFF-FFFFD0060000}" name="GV_Pescia2004_Var28" type="6" refreshedVersion="4" background="1" saveData="1">
    <textPr codePage="850" sourceFile="C:\Users\p3039\Dropbox (PETAL)\Team-Ordner „PETAL“\Audio\Bach_Goldberg_Variationen\Goldberg - Pescia 2004\_data\GV_Pescia2004_Var28.txt" decimal="," thousands=" " comma="1">
      <textFields count="3">
        <textField type="skip"/>
        <textField type="text"/>
        <textField type="skip"/>
      </textFields>
    </textPr>
  </connection>
  <connection id="1573" xr16:uid="{00000000-0015-0000-FFFF-FFFFD1060000}" name="GV_Pescia2004_Var29" type="6" refreshedVersion="4" background="1" saveData="1">
    <textPr codePage="850" sourceFile="C:\Users\p3039\Dropbox (PETAL)\Team-Ordner „PETAL“\Audio\Bach_Goldberg_Variationen\Goldberg - Pescia 2004\_data\GV_Pescia2004_Var29.txt" decimal="," thousands=" " comma="1">
      <textFields count="3">
        <textField type="skip"/>
        <textField type="text"/>
        <textField type="skip"/>
      </textFields>
    </textPr>
  </connection>
  <connection id="1574" xr16:uid="{00000000-0015-0000-FFFF-FFFFD2060000}" name="GV_Pescia2004_Var30" type="6" refreshedVersion="4" background="1" saveData="1">
    <textPr codePage="850" sourceFile="C:\Users\p3039\Dropbox (PETAL)\Team-Ordner „PETAL“\Audio\Bach_Goldberg_Variationen\Goldberg - Pescia 2004\_data\GV_Pescia2004_Var30.txt" decimal="," thousands=" " comma="1">
      <textFields count="3">
        <textField type="skip"/>
        <textField type="text"/>
        <textField type="skip"/>
      </textFields>
    </textPr>
  </connection>
  <connection id="1575" xr16:uid="{00000000-0015-0000-FFFF-FFFFD3060000}" name="GV_Picht-Axenfeld1966_Aria1" type="6" refreshedVersion="4" background="1" saveData="1">
    <textPr codePage="850" sourceFile="C:\Users\p3039\Dropbox (PETAL)\Team-Ordner „PETAL“\Audio\Bach_Goldberg_Variationen\Goldberg - Picht-Axenfeld 1966 (Cembalo)\_data\GV_Picht-Axenfeld1966_Aria1.txt" decimal="," thousands=" " comma="1">
      <textFields count="3">
        <textField type="skip"/>
        <textField type="text"/>
        <textField type="skip"/>
      </textFields>
    </textPr>
  </connection>
  <connection id="1576" xr16:uid="{00000000-0015-0000-FFFF-FFFFD4060000}" name="GV_Picht-Axenfeld1966_Aria2" type="6" refreshedVersion="4" background="1" saveData="1">
    <textPr codePage="850" sourceFile="C:\Users\p3039\Dropbox (PETAL)\Team-Ordner „PETAL“\Audio\Bach_Goldberg_Variationen\Goldberg - Picht-Axenfeld 1966 (Cembalo)\_data\GV_Picht-Axenfeld1966_Aria2.txt" decimal="," thousands=" " comma="1">
      <textFields count="3">
        <textField type="skip"/>
        <textField type="text"/>
        <textField type="skip"/>
      </textFields>
    </textPr>
  </connection>
  <connection id="1577" xr16:uid="{00000000-0015-0000-FFFF-FFFFD5060000}" name="GV_Picht-Axenfeld1966_Var01" type="6" refreshedVersion="4" background="1" saveData="1">
    <textPr codePage="850" sourceFile="C:\Users\p3039\Dropbox (PETAL)\Team-Ordner „PETAL“\Audio\Bach_Goldberg_Variationen\Goldberg - Picht-Axenfeld 1966 (Cembalo)\_data\GV_Picht-Axenfeld1966_Var01.txt" decimal="," thousands=" " comma="1">
      <textFields count="3">
        <textField type="skip"/>
        <textField type="text"/>
        <textField type="skip"/>
      </textFields>
    </textPr>
  </connection>
  <connection id="1578" xr16:uid="{00000000-0015-0000-FFFF-FFFFD6060000}" name="GV_Picht-Axenfeld1966_Var02" type="6" refreshedVersion="4" background="1" saveData="1">
    <textPr codePage="850" sourceFile="C:\Users\p3039\Dropbox (PETAL)\Team-Ordner „PETAL“\Audio\Bach_Goldberg_Variationen\Goldberg - Picht-Axenfeld 1966 (Cembalo)\_data\GV_Picht-Axenfeld1966_Var02.txt" decimal="," thousands=" " comma="1">
      <textFields count="3">
        <textField type="skip"/>
        <textField type="text"/>
        <textField type="skip"/>
      </textFields>
    </textPr>
  </connection>
  <connection id="1579" xr16:uid="{00000000-0015-0000-FFFF-FFFFD7060000}" name="GV_Picht-Axenfeld1966_Var03" type="6" refreshedVersion="4" background="1" saveData="1">
    <textPr codePage="850" sourceFile="C:\Users\p3039\Dropbox (PETAL)\Team-Ordner „PETAL“\Audio\Bach_Goldberg_Variationen\Goldberg - Picht-Axenfeld 1966 (Cembalo)\_data\GV_Picht-Axenfeld1966_Var03.txt" decimal="," thousands=" " comma="1">
      <textFields count="3">
        <textField type="skip"/>
        <textField type="text"/>
        <textField type="skip"/>
      </textFields>
    </textPr>
  </connection>
  <connection id="1580" xr16:uid="{00000000-0015-0000-FFFF-FFFFD8060000}" name="GV_Picht-Axenfeld1966_Var04" type="6" refreshedVersion="4" background="1" saveData="1">
    <textPr codePage="850" sourceFile="C:\Users\p3039\Dropbox (PETAL)\Team-Ordner „PETAL“\Audio\Bach_Goldberg_Variationen\Goldberg - Picht-Axenfeld 1966 (Cembalo)\_data\GV_Picht-Axenfeld1966_Var04.txt" decimal="," thousands=" " comma="1">
      <textFields count="3">
        <textField type="skip"/>
        <textField type="text"/>
        <textField type="skip"/>
      </textFields>
    </textPr>
  </connection>
  <connection id="1581" xr16:uid="{00000000-0015-0000-FFFF-FFFFD9060000}" name="GV_Picht-Axenfeld1966_Var05" type="6" refreshedVersion="4" background="1" saveData="1">
    <textPr codePage="850" sourceFile="C:\Users\p3039\Dropbox (PETAL)\Team-Ordner „PETAL“\Audio\Bach_Goldberg_Variationen\Goldberg - Picht-Axenfeld 1966 (Cembalo)\_data\GV_Picht-Axenfeld1966_Var05.txt" decimal="," thousands=" " comma="1">
      <textFields count="3">
        <textField type="skip"/>
        <textField type="text"/>
        <textField type="skip"/>
      </textFields>
    </textPr>
  </connection>
  <connection id="1582" xr16:uid="{00000000-0015-0000-FFFF-FFFFDA060000}" name="GV_Picht-Axenfeld1966_Var06" type="6" refreshedVersion="4" background="1" saveData="1">
    <textPr codePage="850" sourceFile="C:\Users\p3039\Dropbox (PETAL)\Team-Ordner „PETAL“\Audio\Bach_Goldberg_Variationen\Goldberg - Picht-Axenfeld 1966 (Cembalo)\_data\GV_Picht-Axenfeld1966_Var06.txt" decimal="," thousands=" " comma="1">
      <textFields count="3">
        <textField type="skip"/>
        <textField type="text"/>
        <textField type="skip"/>
      </textFields>
    </textPr>
  </connection>
  <connection id="1583" xr16:uid="{00000000-0015-0000-FFFF-FFFFDB060000}" name="GV_Picht-Axenfeld1966_Var07" type="6" refreshedVersion="4" background="1" saveData="1">
    <textPr codePage="850" sourceFile="C:\Users\p3039\Dropbox (PETAL)\Team-Ordner „PETAL“\Audio\Bach_Goldberg_Variationen\Goldberg - Picht-Axenfeld 1966 (Cembalo)\_data\GV_Picht-Axenfeld1966_Var07.txt" decimal="," thousands=" " comma="1">
      <textFields count="3">
        <textField type="skip"/>
        <textField type="text"/>
        <textField type="skip"/>
      </textFields>
    </textPr>
  </connection>
  <connection id="1584" xr16:uid="{00000000-0015-0000-FFFF-FFFFDC060000}" name="GV_Picht-Axenfeld1966_Var08" type="6" refreshedVersion="4" background="1" saveData="1">
    <textPr codePage="850" sourceFile="C:\Users\p3039\Dropbox (PETAL)\Team-Ordner „PETAL“\Audio\Bach_Goldberg_Variationen\Goldberg - Picht-Axenfeld 1966 (Cembalo)\_data\GV_Picht-Axenfeld1966_Var08.txt" decimal="," thousands=" " comma="1">
      <textFields count="3">
        <textField type="skip"/>
        <textField type="text"/>
        <textField type="skip"/>
      </textFields>
    </textPr>
  </connection>
  <connection id="1585" xr16:uid="{00000000-0015-0000-FFFF-FFFFDD060000}" name="GV_Picht-Axenfeld1966_Var09" type="6" refreshedVersion="4" background="1" saveData="1">
    <textPr codePage="850" sourceFile="C:\Users\p3039\Dropbox (PETAL)\Team-Ordner „PETAL“\Audio\Bach_Goldberg_Variationen\Goldberg - Picht-Axenfeld 1966 (Cembalo)\_data\GV_Picht-Axenfeld1966_Var09.txt" decimal="," thousands=" " comma="1">
      <textFields count="3">
        <textField type="skip"/>
        <textField type="text"/>
        <textField type="skip"/>
      </textFields>
    </textPr>
  </connection>
  <connection id="1586" xr16:uid="{00000000-0015-0000-FFFF-FFFFDE060000}" name="GV_Picht-Axenfeld1966_Var10" type="6" refreshedVersion="4" background="1" saveData="1">
    <textPr codePage="850" sourceFile="C:\Users\p3039\Dropbox (PETAL)\Team-Ordner „PETAL“\Audio\Bach_Goldberg_Variationen\Goldberg - Picht-Axenfeld 1966 (Cembalo)\_data\GV_Picht-Axenfeld1966_Var10.txt" decimal="," thousands=" " comma="1">
      <textFields count="3">
        <textField type="skip"/>
        <textField type="text"/>
        <textField type="skip"/>
      </textFields>
    </textPr>
  </connection>
  <connection id="1587" xr16:uid="{00000000-0015-0000-FFFF-FFFFDF060000}" name="GV_Picht-Axenfeld1966_Var11" type="6" refreshedVersion="4" background="1" saveData="1">
    <textPr codePage="850" sourceFile="C:\Users\p3039\Dropbox (PETAL)\Team-Ordner „PETAL“\Audio\Bach_Goldberg_Variationen\Goldberg - Picht-Axenfeld 1966 (Cembalo)\_data\GV_Picht-Axenfeld1966_Var11.txt" decimal="," thousands=" " comma="1">
      <textFields count="3">
        <textField type="skip"/>
        <textField type="text"/>
        <textField type="skip"/>
      </textFields>
    </textPr>
  </connection>
  <connection id="1588" xr16:uid="{00000000-0015-0000-FFFF-FFFFE0060000}" name="GV_Picht-Axenfeld1966_Var12" type="6" refreshedVersion="4" background="1" saveData="1">
    <textPr codePage="850" sourceFile="C:\Users\p3039\Dropbox (PETAL)\Team-Ordner „PETAL“\Audio\Bach_Goldberg_Variationen\Goldberg - Picht-Axenfeld 1966 (Cembalo)\_data\GV_Picht-Axenfeld1966_Var12.txt" decimal="," thousands=" " comma="1">
      <textFields count="3">
        <textField type="skip"/>
        <textField type="text"/>
        <textField type="skip"/>
      </textFields>
    </textPr>
  </connection>
  <connection id="1589" xr16:uid="{00000000-0015-0000-FFFF-FFFFE1060000}" name="GV_Picht-Axenfeld1966_Var13" type="6" refreshedVersion="4" background="1" saveData="1">
    <textPr codePage="850" sourceFile="C:\Users\p3039\Dropbox (PETAL)\Team-Ordner „PETAL“\Audio\Bach_Goldberg_Variationen\Goldberg - Picht-Axenfeld 1966 (Cembalo)\_data\GV_Picht-Axenfeld1966_Var13.txt" decimal="," thousands=" " comma="1">
      <textFields count="3">
        <textField type="skip"/>
        <textField type="text"/>
        <textField type="skip"/>
      </textFields>
    </textPr>
  </connection>
  <connection id="1590" xr16:uid="{00000000-0015-0000-FFFF-FFFFE2060000}" name="GV_Picht-Axenfeld1966_Var14" type="6" refreshedVersion="4" background="1" saveData="1">
    <textPr codePage="850" sourceFile="C:\Users\p3039\Dropbox (PETAL)\Team-Ordner „PETAL“\Audio\Bach_Goldberg_Variationen\Goldberg - Picht-Axenfeld 1966 (Cembalo)\_data\GV_Picht-Axenfeld1966_Var14.txt" decimal="," thousands=" " comma="1">
      <textFields count="3">
        <textField type="skip"/>
        <textField type="text"/>
        <textField type="skip"/>
      </textFields>
    </textPr>
  </connection>
  <connection id="1591" xr16:uid="{00000000-0015-0000-FFFF-FFFFE3060000}" name="GV_Picht-Axenfeld1966_Var15" type="6" refreshedVersion="4" background="1" saveData="1">
    <textPr codePage="850" sourceFile="C:\Users\p3039\Dropbox (PETAL)\Team-Ordner „PETAL“\Audio\Bach_Goldberg_Variationen\Goldberg - Picht-Axenfeld 1966 (Cembalo)\_data\GV_Picht-Axenfeld1966_Var15.txt" decimal="," thousands=" " comma="1">
      <textFields count="3">
        <textField type="skip"/>
        <textField type="text"/>
        <textField type="skip"/>
      </textFields>
    </textPr>
  </connection>
  <connection id="1592" xr16:uid="{00000000-0015-0000-FFFF-FFFFE4060000}" name="GV_Picht-Axenfeld1966_Var16" type="6" refreshedVersion="4" background="1" saveData="1">
    <textPr codePage="850" sourceFile="C:\Users\p3039\Dropbox (PETAL)\Team-Ordner „PETAL“\Audio\Bach_Goldberg_Variationen\Goldberg - Picht-Axenfeld 1966 (Cembalo)\_data\GV_Picht-Axenfeld1966_Var16.txt" decimal="," thousands=" " comma="1">
      <textFields count="3">
        <textField type="skip"/>
        <textField type="text"/>
        <textField type="skip"/>
      </textFields>
    </textPr>
  </connection>
  <connection id="1593" xr16:uid="{00000000-0015-0000-FFFF-FFFFE5060000}" name="GV_Picht-Axenfeld1966_Var17" type="6" refreshedVersion="4" background="1" saveData="1">
    <textPr codePage="850" sourceFile="C:\Users\p3039\Dropbox (PETAL)\Team-Ordner „PETAL“\Audio\Bach_Goldberg_Variationen\Goldberg - Picht-Axenfeld 1966 (Cembalo)\_data\GV_Picht-Axenfeld1966_Var17.txt" decimal="," thousands=" " comma="1">
      <textFields count="3">
        <textField type="skip"/>
        <textField type="text"/>
        <textField type="skip"/>
      </textFields>
    </textPr>
  </connection>
  <connection id="1594" xr16:uid="{00000000-0015-0000-FFFF-FFFFE6060000}" name="GV_Picht-Axenfeld1966_Var18" type="6" refreshedVersion="4" background="1" saveData="1">
    <textPr codePage="850" sourceFile="C:\Users\p3039\Dropbox (PETAL)\Team-Ordner „PETAL“\Audio\Bach_Goldberg_Variationen\Goldberg - Picht-Axenfeld 1966 (Cembalo)\_data\GV_Picht-Axenfeld1966_Var18.txt" decimal="," thousands=" " comma="1">
      <textFields count="3">
        <textField type="skip"/>
        <textField type="text"/>
        <textField type="skip"/>
      </textFields>
    </textPr>
  </connection>
  <connection id="1595" xr16:uid="{00000000-0015-0000-FFFF-FFFFE7060000}" name="GV_Picht-Axenfeld1966_Var19" type="6" refreshedVersion="4" background="1" saveData="1">
    <textPr codePage="850" sourceFile="C:\Users\p3039\Dropbox (PETAL)\Team-Ordner „PETAL“\Audio\Bach_Goldberg_Variationen\Goldberg - Picht-Axenfeld 1966 (Cembalo)\_data\GV_Picht-Axenfeld1966_Var19.txt" decimal="," thousands=" " comma="1">
      <textFields count="3">
        <textField type="skip"/>
        <textField type="text"/>
        <textField type="skip"/>
      </textFields>
    </textPr>
  </connection>
  <connection id="1596" xr16:uid="{00000000-0015-0000-FFFF-FFFFE8060000}" name="GV_Picht-Axenfeld1966_Var20" type="6" refreshedVersion="4" background="1" saveData="1">
    <textPr codePage="850" sourceFile="C:\Users\p3039\Dropbox (PETAL)\Team-Ordner „PETAL“\Audio\Bach_Goldberg_Variationen\Goldberg - Picht-Axenfeld 1966 (Cembalo)\_data\GV_Picht-Axenfeld1966_Var20.txt" decimal="," thousands=" " comma="1">
      <textFields count="3">
        <textField type="skip"/>
        <textField type="text"/>
        <textField type="skip"/>
      </textFields>
    </textPr>
  </connection>
  <connection id="1597" xr16:uid="{00000000-0015-0000-FFFF-FFFFE9060000}" name="GV_Picht-Axenfeld1966_Var21" type="6" refreshedVersion="4" background="1" saveData="1">
    <textPr codePage="850" sourceFile="C:\Users\p3039\Dropbox (PETAL)\Team-Ordner „PETAL“\Audio\Bach_Goldberg_Variationen\Goldberg - Picht-Axenfeld 1966 (Cembalo)\_data\GV_Picht-Axenfeld1966_Var21.txt" decimal="," thousands=" " comma="1">
      <textFields count="3">
        <textField type="skip"/>
        <textField type="text"/>
        <textField type="skip"/>
      </textFields>
    </textPr>
  </connection>
  <connection id="1598" xr16:uid="{00000000-0015-0000-FFFF-FFFFEA060000}" name="GV_Picht-Axenfeld1966_Var22" type="6" refreshedVersion="4" background="1" saveData="1">
    <textPr codePage="850" sourceFile="C:\Users\p3039\Dropbox (PETAL)\Team-Ordner „PETAL“\Audio\Bach_Goldberg_Variationen\Goldberg - Picht-Axenfeld 1966 (Cembalo)\_data\GV_Picht-Axenfeld1966_Var22.txt" decimal="," thousands=" " comma="1">
      <textFields count="3">
        <textField type="skip"/>
        <textField type="text"/>
        <textField type="skip"/>
      </textFields>
    </textPr>
  </connection>
  <connection id="1599" xr16:uid="{00000000-0015-0000-FFFF-FFFFEB060000}" name="GV_Picht-Axenfeld1966_Var23" type="6" refreshedVersion="4" background="1" saveData="1">
    <textPr codePage="850" sourceFile="C:\Users\p3039\Dropbox (PETAL)\Team-Ordner „PETAL“\Audio\Bach_Goldberg_Variationen\Goldberg - Picht-Axenfeld 1966 (Cembalo)\_data\GV_Picht-Axenfeld1966_Var23.txt" decimal="," thousands=" " comma="1">
      <textFields count="3">
        <textField type="skip"/>
        <textField type="text"/>
        <textField type="skip"/>
      </textFields>
    </textPr>
  </connection>
  <connection id="1600" xr16:uid="{00000000-0015-0000-FFFF-FFFFEC060000}" name="GV_Picht-Axenfeld1966_Var24" type="6" refreshedVersion="4" background="1" saveData="1">
    <textPr codePage="850" sourceFile="C:\Users\p3039\Dropbox (PETAL)\Team-Ordner „PETAL“\Audio\Bach_Goldberg_Variationen\Goldberg - Picht-Axenfeld 1966 (Cembalo)\_data\GV_Picht-Axenfeld1966_Var24.txt" decimal="," thousands=" " comma="1">
      <textFields count="3">
        <textField type="skip"/>
        <textField type="text"/>
        <textField type="skip"/>
      </textFields>
    </textPr>
  </connection>
  <connection id="1601" xr16:uid="{00000000-0015-0000-FFFF-FFFFED060000}" name="GV_Picht-Axenfeld1966_Var25" type="6" refreshedVersion="4" background="1" saveData="1">
    <textPr codePage="850" sourceFile="C:\Users\p3039\Dropbox (PETAL)\Team-Ordner „PETAL“\Audio\Bach_Goldberg_Variationen\Goldberg - Picht-Axenfeld 1966 (Cembalo)\_data\GV_Picht-Axenfeld1966_Var25.txt" decimal="," thousands=" " comma="1">
      <textFields count="3">
        <textField type="skip"/>
        <textField type="text"/>
        <textField type="skip"/>
      </textFields>
    </textPr>
  </connection>
  <connection id="1602" xr16:uid="{00000000-0015-0000-FFFF-FFFFEE060000}" name="GV_Picht-Axenfeld1966_Var26" type="6" refreshedVersion="4" background="1" saveData="1">
    <textPr codePage="850" sourceFile="C:\Users\p3039\Dropbox (PETAL)\Team-Ordner „PETAL“\Audio\Bach_Goldberg_Variationen\Goldberg - Picht-Axenfeld 1966 (Cembalo)\_data\GV_Picht-Axenfeld1966_Var26.txt" decimal="," thousands=" " comma="1">
      <textFields count="3">
        <textField type="skip"/>
        <textField type="text"/>
        <textField type="skip"/>
      </textFields>
    </textPr>
  </connection>
  <connection id="1603" xr16:uid="{00000000-0015-0000-FFFF-FFFFEF060000}" name="GV_Picht-Axenfeld1966_Var27" type="6" refreshedVersion="4" background="1" saveData="1">
    <textPr codePage="850" sourceFile="C:\Users\p3039\Dropbox (PETAL)\Team-Ordner „PETAL“\Audio\Bach_Goldberg_Variationen\Goldberg - Picht-Axenfeld 1966 (Cembalo)\_data\GV_Picht-Axenfeld1966_Var27.txt" decimal="," thousands=" " comma="1">
      <textFields count="3">
        <textField type="skip"/>
        <textField type="text"/>
        <textField type="skip"/>
      </textFields>
    </textPr>
  </connection>
  <connection id="1604" xr16:uid="{00000000-0015-0000-FFFF-FFFFF0060000}" name="GV_Picht-Axenfeld1966_Var28" type="6" refreshedVersion="4" background="1" saveData="1">
    <textPr codePage="850" sourceFile="C:\Users\p3039\Dropbox (PETAL)\Team-Ordner „PETAL“\Audio\Bach_Goldberg_Variationen\Goldberg - Picht-Axenfeld 1966 (Cembalo)\_data\GV_Picht-Axenfeld1966_Var28.txt" decimal="," thousands=" " comma="1">
      <textFields count="3">
        <textField type="skip"/>
        <textField type="text"/>
        <textField type="skip"/>
      </textFields>
    </textPr>
  </connection>
  <connection id="1605" xr16:uid="{00000000-0015-0000-FFFF-FFFFF1060000}" name="GV_Picht-Axenfeld1966_Var29" type="6" refreshedVersion="4" background="1" saveData="1">
    <textPr codePage="850" sourceFile="C:\Users\p3039\Dropbox (PETAL)\Team-Ordner „PETAL“\Audio\Bach_Goldberg_Variationen\Goldberg - Picht-Axenfeld 1966 (Cembalo)\_data\GV_Picht-Axenfeld1966_Var29.txt" decimal="," thousands=" " comma="1">
      <textFields count="3">
        <textField type="skip"/>
        <textField type="text"/>
        <textField type="skip"/>
      </textFields>
    </textPr>
  </connection>
  <connection id="1606" xr16:uid="{00000000-0015-0000-FFFF-FFFFF2060000}" name="GV_Picht-Axenfeld1966_Var30" type="6" refreshedVersion="4" background="1" saveData="1">
    <textPr codePage="850" sourceFile="C:\Users\p3039\Dropbox (PETAL)\Team-Ordner „PETAL“\Audio\Bach_Goldberg_Variationen\Goldberg - Picht-Axenfeld 1966 (Cembalo)\_data\GV_Picht-Axenfeld1966_Var30.txt" decimal="," thousands=" " comma="1">
      <textFields count="3">
        <textField type="skip"/>
        <textField type="text"/>
        <textField type="skip"/>
      </textFields>
    </textPr>
  </connection>
  <connection id="1607" xr16:uid="{00000000-0015-0000-FFFF-FFFFF3060000}" name="GV_Pinnock 1980_Aria1" type="6" refreshedVersion="4" background="1" saveData="1">
    <textPr codePage="850" sourceFile="C:\Users\p3039\Dropbox (PETAL)\Team-Ordner „PETAL“\Audio\Bach_Goldberg_Variationen\Goldberg - Pinnock 1980\_data\GV_Pinnock 1980_Aria1.txt" decimal="," thousands=" " comma="1">
      <textFields count="3">
        <textField type="skip"/>
        <textField type="text"/>
        <textField type="skip"/>
      </textFields>
    </textPr>
  </connection>
  <connection id="1608" xr16:uid="{00000000-0015-0000-FFFF-FFFFF6060000}" name="GV_Pinnock 1980_Aria2" type="6" refreshedVersion="4" background="1" saveData="1">
    <textPr codePage="850" sourceFile="C:\Users\p3039\Dropbox (PETAL)\Team-Ordner „PETAL“\Audio\Bach_Goldberg_Variationen\Goldberg - Pinnock 1980\_data\GV_Pinnock 1980_Aria2.txt" decimal="," thousands=" " comma="1">
      <textFields count="3">
        <textField type="skip"/>
        <textField type="text"/>
        <textField type="skip"/>
      </textFields>
    </textPr>
  </connection>
  <connection id="1609" xr16:uid="{00000000-0015-0000-FFFF-FFFFF7060000}" name="GV_Pinnock 1980_Var01" type="6" refreshedVersion="4" background="1" saveData="1">
    <textPr codePage="850" sourceFile="C:\Users\p3039\Dropbox (PETAL)\Team-Ordner „PETAL“\Audio\Bach_Goldberg_Variationen\Goldberg - Pinnock 1980\_data\GV_Pinnock 1980_Var01.txt" decimal="," thousands=" " comma="1">
      <textFields count="3">
        <textField type="skip"/>
        <textField type="text"/>
        <textField type="skip"/>
      </textFields>
    </textPr>
  </connection>
  <connection id="1610" xr16:uid="{00000000-0015-0000-FFFF-FFFFF8060000}" name="GV_Pinnock 1980_Var02" type="6" refreshedVersion="4" background="1" saveData="1">
    <textPr codePage="850" sourceFile="C:\Users\p3039\Dropbox (PETAL)\Team-Ordner „PETAL“\Audio\Bach_Goldberg_Variationen\Goldberg - Pinnock 1980\_data\GV_Pinnock 1980_Var02.txt" decimal="," thousands=" " comma="1">
      <textFields count="3">
        <textField type="skip"/>
        <textField type="text"/>
        <textField type="skip"/>
      </textFields>
    </textPr>
  </connection>
  <connection id="1611" xr16:uid="{00000000-0015-0000-FFFF-FFFFF9060000}" name="GV_Pinnock 1980_Var03" type="6" refreshedVersion="4" background="1" saveData="1">
    <textPr codePage="850" sourceFile="C:\Users\p3039\Dropbox (PETAL)\Team-Ordner „PETAL“\Audio\Bach_Goldberg_Variationen\Goldberg - Pinnock 1980\_data\GV_Pinnock 1980_Var03.txt" decimal="," thousands=" " comma="1">
      <textFields count="3">
        <textField type="skip"/>
        <textField type="text"/>
        <textField type="skip"/>
      </textFields>
    </textPr>
  </connection>
  <connection id="1612" xr16:uid="{00000000-0015-0000-FFFF-FFFFFA060000}" name="GV_Pinnock 1980_Var04" type="6" refreshedVersion="4" background="1" saveData="1">
    <textPr codePage="850" sourceFile="C:\Users\p3039\Dropbox (PETAL)\Team-Ordner „PETAL“\Audio\Bach_Goldberg_Variationen\Goldberg - Pinnock 1980\_data\GV_Pinnock 1980_Var04.txt" decimal="," thousands=" " comma="1">
      <textFields count="3">
        <textField type="skip"/>
        <textField type="text"/>
        <textField type="skip"/>
      </textFields>
    </textPr>
  </connection>
  <connection id="1613" xr16:uid="{00000000-0015-0000-FFFF-FFFFFB060000}" name="GV_Pinnock 1980_Var05" type="6" refreshedVersion="4" background="1" saveData="1">
    <textPr codePage="850" sourceFile="C:\Users\p3039\Dropbox (PETAL)\Team-Ordner „PETAL“\Audio\Bach_Goldberg_Variationen\Goldberg - Pinnock 1980\_data\GV_Pinnock 1980_Var05.txt" decimal="," thousands=" " comma="1">
      <textFields count="3">
        <textField type="skip"/>
        <textField type="text"/>
        <textField type="skip"/>
      </textFields>
    </textPr>
  </connection>
  <connection id="1614" xr16:uid="{00000000-0015-0000-FFFF-FFFFFC060000}" name="GV_Pinnock 1980_Var06" type="6" refreshedVersion="4" background="1" saveData="1">
    <textPr codePage="850" sourceFile="C:\Users\p3039\Dropbox (PETAL)\Team-Ordner „PETAL“\Audio\Bach_Goldberg_Variationen\Goldberg - Pinnock 1980\_data\GV_Pinnock 1980_Var06.txt" decimal="," thousands=" " comma="1">
      <textFields count="3">
        <textField type="skip"/>
        <textField type="text"/>
        <textField type="skip"/>
      </textFields>
    </textPr>
  </connection>
  <connection id="1615" xr16:uid="{00000000-0015-0000-FFFF-FFFFFD060000}" name="GV_Pinnock 1980_Var07" type="6" refreshedVersion="4" background="1" saveData="1">
    <textPr codePage="850" sourceFile="C:\Users\p3039\Dropbox (PETAL)\Team-Ordner „PETAL“\Audio\Bach_Goldberg_Variationen\Goldberg - Pinnock 1980\_data\GV_Pinnock 1980_Var07.txt" decimal="," thousands=" " comma="1">
      <textFields count="3">
        <textField type="skip"/>
        <textField type="text"/>
        <textField type="skip"/>
      </textFields>
    </textPr>
  </connection>
  <connection id="1616" xr16:uid="{00000000-0015-0000-FFFF-FFFFFE060000}" name="GV_Pinnock 1980_Var08" type="6" refreshedVersion="4" background="1" saveData="1">
    <textPr codePage="850" sourceFile="C:\Users\p3039\Dropbox (PETAL)\Team-Ordner „PETAL“\Audio\Bach_Goldberg_Variationen\Goldberg - Pinnock 1980\_data\GV_Pinnock 1980_Var08.txt" decimal="," thousands=" " comma="1">
      <textFields count="3">
        <textField type="skip"/>
        <textField type="text"/>
        <textField type="skip"/>
      </textFields>
    </textPr>
  </connection>
  <connection id="1617" xr16:uid="{00000000-0015-0000-FFFF-FFFFFF060000}" name="GV_Pinnock 1980_Var09" type="6" refreshedVersion="4" background="1" saveData="1">
    <textPr codePage="850" sourceFile="C:\Users\p3039\Dropbox (PETAL)\Team-Ordner „PETAL“\Audio\Bach_Goldberg_Variationen\Goldberg - Pinnock 1980\_data\GV_Pinnock 1980_Var09.txt" decimal="," thousands=" " comma="1">
      <textFields count="3">
        <textField type="skip"/>
        <textField type="text"/>
        <textField type="skip"/>
      </textFields>
    </textPr>
  </connection>
  <connection id="1618" xr16:uid="{00000000-0015-0000-FFFF-FFFF00070000}" name="GV_Pinnock 1980_Var10" type="6" refreshedVersion="4" background="1" saveData="1">
    <textPr codePage="850" sourceFile="C:\Users\p3039\Dropbox (PETAL)\Team-Ordner „PETAL“\Audio\Bach_Goldberg_Variationen\Goldberg - Pinnock 1980\_data\GV_Pinnock 1980_Var10.txt" decimal="," thousands=" " comma="1">
      <textFields count="3">
        <textField type="skip"/>
        <textField type="text"/>
        <textField type="skip"/>
      </textFields>
    </textPr>
  </connection>
  <connection id="1619" xr16:uid="{00000000-0015-0000-FFFF-FFFF01070000}" name="GV_Pinnock 1980_Var11" type="6" refreshedVersion="4" background="1" saveData="1">
    <textPr codePage="850" sourceFile="C:\Users\p3039\Dropbox (PETAL)\Team-Ordner „PETAL“\Audio\Bach_Goldberg_Variationen\Goldberg - Pinnock 1980\_data\GV_Pinnock 1980_Var11.txt" decimal="," thousands=" " comma="1">
      <textFields count="3">
        <textField type="skip"/>
        <textField type="text"/>
        <textField type="skip"/>
      </textFields>
    </textPr>
  </connection>
  <connection id="1620" xr16:uid="{00000000-0015-0000-FFFF-FFFF02070000}" name="GV_Pinnock 1980_Var12" type="6" refreshedVersion="4" background="1" saveData="1">
    <textPr codePage="850" sourceFile="C:\Users\p3039\Dropbox (PETAL)\Team-Ordner „PETAL“\Audio\Bach_Goldberg_Variationen\Goldberg - Pinnock 1980\_data\GV_Pinnock 1980_Var12.txt" decimal="," thousands=" " comma="1">
      <textFields count="3">
        <textField type="skip"/>
        <textField type="text"/>
        <textField type="skip"/>
      </textFields>
    </textPr>
  </connection>
  <connection id="1621" xr16:uid="{00000000-0015-0000-FFFF-FFFF03070000}" name="GV_Pinnock 1980_Var13" type="6" refreshedVersion="4" background="1" saveData="1">
    <textPr codePage="850" sourceFile="C:\Users\p3039\Dropbox (PETAL)\Team-Ordner „PETAL“\Audio\Bach_Goldberg_Variationen\Goldberg - Pinnock 1980\_data\GV_Pinnock 1980_Var13.txt" decimal="," thousands=" " comma="1">
      <textFields count="3">
        <textField type="skip"/>
        <textField type="text"/>
        <textField type="skip"/>
      </textFields>
    </textPr>
  </connection>
  <connection id="1622" xr16:uid="{00000000-0015-0000-FFFF-FFFF04070000}" name="GV_Pinnock 1980_Var14" type="6" refreshedVersion="4" background="1" saveData="1">
    <textPr codePage="850" sourceFile="C:\Users\p3039\Dropbox (PETAL)\Team-Ordner „PETAL“\Audio\Bach_Goldberg_Variationen\Goldberg - Pinnock 1980\_data\GV_Pinnock 1980_Var14.txt" decimal="," thousands=" " comma="1">
      <textFields count="3">
        <textField type="skip"/>
        <textField type="text"/>
        <textField type="skip"/>
      </textFields>
    </textPr>
  </connection>
  <connection id="1623" xr16:uid="{00000000-0015-0000-FFFF-FFFF05070000}" name="GV_Pinnock 1980_Var15" type="6" refreshedVersion="4" background="1" saveData="1">
    <textPr codePage="850" sourceFile="C:\Users\p3039\Dropbox (PETAL)\Team-Ordner „PETAL“\Audio\Bach_Goldberg_Variationen\Goldberg - Pinnock 1980\_data\GV_Pinnock 1980_Var15.txt" decimal="," thousands=" " comma="1">
      <textFields count="3">
        <textField type="skip"/>
        <textField type="text"/>
        <textField type="skip"/>
      </textFields>
    </textPr>
  </connection>
  <connection id="1624" xr16:uid="{00000000-0015-0000-FFFF-FFFF07070000}" name="GV_Pinnock 1980_Var17" type="6" refreshedVersion="4" background="1" saveData="1">
    <textPr codePage="850" sourceFile="C:\Users\p3039\Dropbox (PETAL)\Team-Ordner „PETAL“\Audio\Bach_Goldberg_Variationen\Goldberg - Pinnock 1980\_data\GV_Pinnock 1980_Var17.txt" decimal="," thousands=" " comma="1">
      <textFields count="3">
        <textField type="skip"/>
        <textField type="text"/>
        <textField type="skip"/>
      </textFields>
    </textPr>
  </connection>
  <connection id="1625" xr16:uid="{00000000-0015-0000-FFFF-FFFF08070000}" name="GV_Pinnock 1980_Var18" type="6" refreshedVersion="4" background="1" saveData="1">
    <textPr codePage="850" sourceFile="C:\Users\p3039\Dropbox (PETAL)\Team-Ordner „PETAL“\Audio\Bach_Goldberg_Variationen\Goldberg - Pinnock 1980\_data\GV_Pinnock 1980_Var18.txt" decimal="," thousands=" " comma="1">
      <textFields count="3">
        <textField type="skip"/>
        <textField type="text"/>
        <textField type="skip"/>
      </textFields>
    </textPr>
  </connection>
  <connection id="1626" xr16:uid="{00000000-0015-0000-FFFF-FFFF09070000}" name="GV_Pinnock 1980_Var19" type="6" refreshedVersion="4" background="1" saveData="1">
    <textPr codePage="850" sourceFile="C:\Users\p3039\Dropbox (PETAL)\Team-Ordner „PETAL“\Audio\Bach_Goldberg_Variationen\Goldberg - Pinnock 1980\_data\GV_Pinnock 1980_Var19.txt" decimal="," thousands=" " comma="1">
      <textFields count="3">
        <textField type="skip"/>
        <textField type="text"/>
        <textField type="skip"/>
      </textFields>
    </textPr>
  </connection>
  <connection id="1627" xr16:uid="{00000000-0015-0000-FFFF-FFFF0A070000}" name="GV_Pinnock 1980_Var20" type="6" refreshedVersion="4" background="1" saveData="1">
    <textPr codePage="850" sourceFile="C:\Users\p3039\Dropbox (PETAL)\Team-Ordner „PETAL“\Audio\Bach_Goldberg_Variationen\Goldberg - Pinnock 1980\_data\GV_Pinnock 1980_Var20.txt" decimal="," thousands=" " comma="1">
      <textFields count="3">
        <textField type="skip"/>
        <textField type="text"/>
        <textField type="skip"/>
      </textFields>
    </textPr>
  </connection>
  <connection id="1628" xr16:uid="{00000000-0015-0000-FFFF-FFFF0B070000}" name="GV_Pinnock 1980_Var21" type="6" refreshedVersion="4" background="1" saveData="1">
    <textPr codePage="850" sourceFile="C:\Users\p3039\Dropbox (PETAL)\Team-Ordner „PETAL“\Audio\Bach_Goldberg_Variationen\Goldberg - Pinnock 1980\_data\GV_Pinnock 1980_Var21.txt" decimal="," thousands=" " comma="1">
      <textFields count="3">
        <textField type="skip"/>
        <textField type="text"/>
        <textField type="skip"/>
      </textFields>
    </textPr>
  </connection>
  <connection id="1629" xr16:uid="{00000000-0015-0000-FFFF-FFFF0C070000}" name="GV_Pinnock 1980_Var22" type="6" refreshedVersion="4" background="1" saveData="1">
    <textPr codePage="850" sourceFile="C:\Users\p3039\Dropbox (PETAL)\Team-Ordner „PETAL“\Audio\Bach_Goldberg_Variationen\Goldberg - Pinnock 1980\_data\GV_Pinnock 1980_Var22.txt" decimal="," thousands=" " comma="1">
      <textFields count="3">
        <textField type="skip"/>
        <textField type="text"/>
        <textField type="skip"/>
      </textFields>
    </textPr>
  </connection>
  <connection id="1630" xr16:uid="{00000000-0015-0000-FFFF-FFFF0D070000}" name="GV_Pinnock 1980_Var23" type="6" refreshedVersion="4" background="1" saveData="1">
    <textPr codePage="850" sourceFile="C:\Users\p3039\Dropbox (PETAL)\Team-Ordner „PETAL“\Audio\Bach_Goldberg_Variationen\Goldberg - Pinnock 1980\_data\GV_Pinnock 1980_Var23.txt" decimal="," thousands=" " comma="1">
      <textFields count="3">
        <textField type="skip"/>
        <textField type="text"/>
        <textField type="skip"/>
      </textFields>
    </textPr>
  </connection>
  <connection id="1631" xr16:uid="{00000000-0015-0000-FFFF-FFFF0E070000}" name="GV_Pinnock 1980_Var24" type="6" refreshedVersion="4" background="1" saveData="1">
    <textPr codePage="850" sourceFile="C:\Users\p3039\Dropbox (PETAL)\Team-Ordner „PETAL“\Audio\Bach_Goldberg_Variationen\Goldberg - Pinnock 1980\_data\GV_Pinnock 1980_Var24.txt" decimal="," thousands=" " comma="1">
      <textFields count="3">
        <textField type="skip"/>
        <textField type="text"/>
        <textField type="skip"/>
      </textFields>
    </textPr>
  </connection>
  <connection id="1632" xr16:uid="{00000000-0015-0000-FFFF-FFFF0F070000}" name="GV_Pinnock 1980_Var25" type="6" refreshedVersion="4" background="1" saveData="1">
    <textPr codePage="850" sourceFile="C:\Users\p3039\Dropbox (PETAL)\Team-Ordner „PETAL“\Audio\Bach_Goldberg_Variationen\Goldberg - Pinnock 1980\_data\GV_Pinnock 1980_Var25.txt" decimal="," thousands=" " comma="1">
      <textFields count="3">
        <textField type="skip"/>
        <textField type="text"/>
        <textField type="skip"/>
      </textFields>
    </textPr>
  </connection>
  <connection id="1633" xr16:uid="{00000000-0015-0000-FFFF-FFFF10070000}" name="GV_Pinnock 1980_Var26" type="6" refreshedVersion="4" background="1" saveData="1">
    <textPr codePage="850" sourceFile="C:\Users\p3039\Dropbox (PETAL)\Team-Ordner „PETAL“\Audio\Bach_Goldberg_Variationen\Goldberg - Pinnock 1980\_data\GV_Pinnock 1980_Var26.txt" decimal="," thousands=" " comma="1">
      <textFields count="3">
        <textField type="skip"/>
        <textField type="text"/>
        <textField type="skip"/>
      </textFields>
    </textPr>
  </connection>
  <connection id="1634" xr16:uid="{00000000-0015-0000-FFFF-FFFF11070000}" name="GV_Pinnock 1980_Var27" type="6" refreshedVersion="4" background="1" saveData="1">
    <textPr codePage="850" sourceFile="C:\Users\p3039\Dropbox (PETAL)\Team-Ordner „PETAL“\Audio\Bach_Goldberg_Variationen\Goldberg - Pinnock 1980\_data\GV_Pinnock 1980_Var27.txt" decimal="," thousands=" " comma="1">
      <textFields count="3">
        <textField type="skip"/>
        <textField type="text"/>
        <textField type="skip"/>
      </textFields>
    </textPr>
  </connection>
  <connection id="1635" xr16:uid="{00000000-0015-0000-FFFF-FFFF12070000}" name="GV_Pinnock 1980_Var28" type="6" refreshedVersion="4" background="1" saveData="1">
    <textPr codePage="850" sourceFile="C:\Users\p3039\Dropbox (PETAL)\Team-Ordner „PETAL“\Audio\Bach_Goldberg_Variationen\Goldberg - Pinnock 1980\_data\GV_Pinnock 1980_Var28.txt" decimal="," thousands=" " comma="1">
      <textFields count="3">
        <textField type="skip"/>
        <textField type="text"/>
        <textField type="skip"/>
      </textFields>
    </textPr>
  </connection>
  <connection id="1636" xr16:uid="{00000000-0015-0000-FFFF-FFFF13070000}" name="GV_Pinnock 1980_Var29" type="6" refreshedVersion="4" background="1" saveData="1">
    <textPr codePage="850" sourceFile="C:\Users\p3039\Dropbox (PETAL)\Team-Ordner „PETAL“\Audio\Bach_Goldberg_Variationen\Goldberg - Pinnock 1980\_data\GV_Pinnock 1980_Var29.txt" decimal="," thousands=" " comma="1">
      <textFields count="3">
        <textField type="skip"/>
        <textField type="text"/>
        <textField type="skip"/>
      </textFields>
    </textPr>
  </connection>
  <connection id="1637" xr16:uid="{00000000-0015-0000-FFFF-FFFF14070000}" name="GV_Pinnock 1980_Var30" type="6" refreshedVersion="4" background="1" saveData="1">
    <textPr codePage="850" sourceFile="C:\Users\p3039\Dropbox (PETAL)\Team-Ordner „PETAL“\Audio\Bach_Goldberg_Variationen\Goldberg - Pinnock 1980\_data\GV_Pinnock 1980_Var30.txt" decimal="," thousands=" " comma="1">
      <textFields count="3">
        <textField type="skip"/>
        <textField type="text"/>
        <textField type="skip"/>
      </textFields>
    </textPr>
  </connection>
  <connection id="1638" xr16:uid="{00000000-0015-0000-FFFF-FFFF16070000}" name="GV_Richter 1956_Aria11" type="6" refreshedVersion="4" background="1" saveData="1">
    <textPr codePage="850" sourceFile="C:\Users\p3039\Dropbox (PETAL)\Team-Ordner „PETAL“\Audio\Bach_Goldberg_Variationen\Goldberg - Richter 1956\_data\GV_Richter 1956_Aria1.txt" decimal="," thousands=" " comma="1">
      <textFields count="3">
        <textField type="skip"/>
        <textField type="text"/>
        <textField type="skip"/>
      </textFields>
    </textPr>
  </connection>
  <connection id="1639" xr16:uid="{00000000-0015-0000-FFFF-FFFF19070000}" name="GV_Richter 1956_Aria2" type="6" refreshedVersion="4" background="1" saveData="1">
    <textPr codePage="850" sourceFile="C:\Users\p3039\Dropbox (PETAL)\Team-Ordner „PETAL“\Audio\Bach_Goldberg_Variationen\Goldberg - Richter 1956\_data\GV_Richter 1956_Aria2.txt" decimal="," thousands=" " comma="1">
      <textFields count="3">
        <textField type="skip"/>
        <textField type="text"/>
        <textField type="skip"/>
      </textFields>
    </textPr>
  </connection>
  <connection id="1640" xr16:uid="{00000000-0015-0000-FFFF-FFFF1A070000}" name="GV_Richter 1956_Var01" type="6" refreshedVersion="4" background="1" saveData="1">
    <textPr codePage="850" sourceFile="C:\Users\p3039\Dropbox (PETAL)\Team-Ordner „PETAL“\Audio\Bach_Goldberg_Variationen\Goldberg - Richter 1956\_data\GV_Richter 1956_Var01.txt" decimal="," thousands=" " comma="1">
      <textFields count="3">
        <textField type="skip"/>
        <textField type="text"/>
        <textField type="skip"/>
      </textFields>
    </textPr>
  </connection>
  <connection id="1641" xr16:uid="{00000000-0015-0000-FFFF-FFFF1B070000}" name="GV_Richter 1956_Var02" type="6" refreshedVersion="4" background="1" saveData="1">
    <textPr codePage="850" sourceFile="C:\Users\p3039\Dropbox (PETAL)\Team-Ordner „PETAL“\Audio\Bach_Goldberg_Variationen\Goldberg - Richter 1956\_data\GV_Richter 1956_Var02.txt" decimal="," thousands=" " comma="1">
      <textFields count="3">
        <textField type="skip"/>
        <textField type="text"/>
        <textField type="skip"/>
      </textFields>
    </textPr>
  </connection>
  <connection id="1642" xr16:uid="{00000000-0015-0000-FFFF-FFFF1C070000}" name="GV_Richter 1956_Var03" type="6" refreshedVersion="4" background="1" saveData="1">
    <textPr codePage="850" sourceFile="C:\Users\p3039\Dropbox (PETAL)\Team-Ordner „PETAL“\Audio\Bach_Goldberg_Variationen\Goldberg - Richter 1956\_data\GV_Richter 1956_Var03.txt" decimal="," thousands=" " comma="1">
      <textFields count="3">
        <textField type="skip"/>
        <textField type="text"/>
        <textField type="skip"/>
      </textFields>
    </textPr>
  </connection>
  <connection id="1643" xr16:uid="{00000000-0015-0000-FFFF-FFFF1D070000}" name="GV_Richter 1956_Var04" type="6" refreshedVersion="4" background="1" saveData="1">
    <textPr codePage="850" sourceFile="C:\Users\p3039\Dropbox (PETAL)\Team-Ordner „PETAL“\Audio\Bach_Goldberg_Variationen\Goldberg - Richter 1956\_data\GV_Richter 1956_Var04.txt" decimal="," thousands=" " comma="1">
      <textFields count="3">
        <textField type="skip"/>
        <textField type="text"/>
        <textField type="skip"/>
      </textFields>
    </textPr>
  </connection>
  <connection id="1644" xr16:uid="{00000000-0015-0000-FFFF-FFFF1E070000}" name="GV_Richter 1956_Var05" type="6" refreshedVersion="4" background="1" saveData="1">
    <textPr codePage="850" sourceFile="C:\Users\p3039\Dropbox (PETAL)\Team-Ordner „PETAL“\Audio\Bach_Goldberg_Variationen\Goldberg - Richter 1956\_data\GV_Richter 1956_Var05.txt" decimal="," thousands=" " comma="1">
      <textFields count="3">
        <textField type="skip"/>
        <textField type="text"/>
        <textField type="skip"/>
      </textFields>
    </textPr>
  </connection>
  <connection id="1645" xr16:uid="{00000000-0015-0000-FFFF-FFFF1F070000}" name="GV_Richter 1956_Var06" type="6" refreshedVersion="4" background="1" saveData="1">
    <textPr codePage="850" sourceFile="C:\Users\p3039\Dropbox (PETAL)\Team-Ordner „PETAL“\Audio\Bach_Goldberg_Variationen\Goldberg - Richter 1956\_data\GV_Richter 1956_Var06.txt" decimal="," thousands=" " comma="1">
      <textFields count="3">
        <textField type="skip"/>
        <textField type="text"/>
        <textField type="skip"/>
      </textFields>
    </textPr>
  </connection>
  <connection id="1646" xr16:uid="{00000000-0015-0000-FFFF-FFFF20070000}" name="GV_Richter 1956_Var07" type="6" refreshedVersion="4" background="1" saveData="1">
    <textPr codePage="850" sourceFile="C:\Users\p3039\Dropbox (PETAL)\Team-Ordner „PETAL“\Audio\Bach_Goldberg_Variationen\Goldberg - Richter 1956\_data\GV_Richter 1956_Var07.txt" decimal="," thousands=" " comma="1">
      <textFields count="3">
        <textField type="skip"/>
        <textField type="text"/>
        <textField type="skip"/>
      </textFields>
    </textPr>
  </connection>
  <connection id="1647" xr16:uid="{00000000-0015-0000-FFFF-FFFF21070000}" name="GV_Richter 1956_Var08" type="6" refreshedVersion="4" background="1" saveData="1">
    <textPr codePage="850" sourceFile="C:\Users\p3039\Dropbox (PETAL)\Team-Ordner „PETAL“\Audio\Bach_Goldberg_Variationen\Goldberg - Richter 1956\_data\GV_Richter 1956_Var08.txt" decimal="," thousands=" " comma="1">
      <textFields count="3">
        <textField type="skip"/>
        <textField type="text"/>
        <textField type="skip"/>
      </textFields>
    </textPr>
  </connection>
  <connection id="1648" xr16:uid="{00000000-0015-0000-FFFF-FFFF22070000}" name="GV_Richter 1956_Var09" type="6" refreshedVersion="4" background="1" saveData="1">
    <textPr codePage="850" sourceFile="C:\Users\p3039\Dropbox (PETAL)\Team-Ordner „PETAL“\Audio\Bach_Goldberg_Variationen\Goldberg - Richter 1956\_data\GV_Richter 1956_Var09.txt" decimal="," thousands=" " comma="1">
      <textFields count="3">
        <textField type="skip"/>
        <textField type="text"/>
        <textField type="skip"/>
      </textFields>
    </textPr>
  </connection>
  <connection id="1649" xr16:uid="{00000000-0015-0000-FFFF-FFFF23070000}" name="GV_Richter 1956_Var10" type="6" refreshedVersion="4" background="1" saveData="1">
    <textPr codePage="850" sourceFile="C:\Users\p3039\Dropbox (PETAL)\Team-Ordner „PETAL“\Audio\Bach_Goldberg_Variationen\Goldberg - Richter 1956\_data\GV_Richter 1956_Var10.txt" decimal="," thousands=" " comma="1">
      <textFields count="3">
        <textField type="skip"/>
        <textField type="text"/>
        <textField type="skip"/>
      </textFields>
    </textPr>
  </connection>
  <connection id="1650" xr16:uid="{00000000-0015-0000-FFFF-FFFF24070000}" name="GV_Richter 1956_Var11" type="6" refreshedVersion="4" background="1" saveData="1">
    <textPr codePage="850" sourceFile="C:\Users\p3039\Dropbox (PETAL)\Team-Ordner „PETAL“\Audio\Bach_Goldberg_Variationen\Goldberg - Richter 1956\_data\GV_Richter 1956_Var11.txt" decimal="," thousands=" " comma="1">
      <textFields count="3">
        <textField type="skip"/>
        <textField type="text"/>
        <textField type="skip"/>
      </textFields>
    </textPr>
  </connection>
  <connection id="1651" xr16:uid="{00000000-0015-0000-FFFF-FFFF25070000}" name="GV_Richter 1956_Var12" type="6" refreshedVersion="4" background="1" saveData="1">
    <textPr codePage="850" sourceFile="C:\Users\p3039\Dropbox (PETAL)\Team-Ordner „PETAL“\Audio\Bach_Goldberg_Variationen\Goldberg - Richter 1956\_data\GV_Richter 1956_Var12.txt" decimal="," thousands=" " comma="1">
      <textFields count="3">
        <textField type="skip"/>
        <textField type="text"/>
        <textField type="skip"/>
      </textFields>
    </textPr>
  </connection>
  <connection id="1652" xr16:uid="{00000000-0015-0000-FFFF-FFFF26070000}" name="GV_Richter 1956_Var13" type="6" refreshedVersion="4" background="1" saveData="1">
    <textPr codePage="850" sourceFile="C:\Users\p3039\Dropbox (PETAL)\Team-Ordner „PETAL“\Audio\Bach_Goldberg_Variationen\Goldberg - Richter 1956\_data\GV_Richter 1956_Var13.txt" decimal="," thousands=" " comma="1">
      <textFields count="3">
        <textField type="skip"/>
        <textField type="text"/>
        <textField type="skip"/>
      </textFields>
    </textPr>
  </connection>
  <connection id="1653" xr16:uid="{00000000-0015-0000-FFFF-FFFF27070000}" name="GV_Richter 1956_Var14" type="6" refreshedVersion="4" background="1" saveData="1">
    <textPr codePage="850" sourceFile="C:\Users\p3039\Dropbox (PETAL)\Team-Ordner „PETAL“\Audio\Bach_Goldberg_Variationen\Goldberg - Richter 1956\_data\GV_Richter 1956_Var14.txt" decimal="," thousands=" " comma="1">
      <textFields count="3">
        <textField type="skip"/>
        <textField type="text"/>
        <textField type="skip"/>
      </textFields>
    </textPr>
  </connection>
  <connection id="1654" xr16:uid="{00000000-0015-0000-FFFF-FFFF28070000}" name="GV_Richter 1956_Var15" type="6" refreshedVersion="4" background="1" saveData="1">
    <textPr codePage="850" sourceFile="C:\Users\p3039\Dropbox (PETAL)\Team-Ordner „PETAL“\Audio\Bach_Goldberg_Variationen\Goldberg - Richter 1956\_data\GV_Richter 1956_Var15.txt" decimal="," thousands=" " comma="1">
      <textFields count="3">
        <textField type="skip"/>
        <textField type="text"/>
        <textField type="skip"/>
      </textFields>
    </textPr>
  </connection>
  <connection id="1655" xr16:uid="{00000000-0015-0000-FFFF-FFFF2A070000}" name="GV_Richter 1956_Var17" type="6" refreshedVersion="4" background="1" saveData="1">
    <textPr codePage="850" sourceFile="C:\Users\p3039\Dropbox (PETAL)\Team-Ordner „PETAL“\Audio\Bach_Goldberg_Variationen\Goldberg - Richter 1956\_data\GV_Richter 1956_Var17.txt" decimal="," thousands=" " comma="1">
      <textFields count="3">
        <textField type="skip"/>
        <textField type="text"/>
        <textField type="skip"/>
      </textFields>
    </textPr>
  </connection>
  <connection id="1656" xr16:uid="{00000000-0015-0000-FFFF-FFFF2B070000}" name="GV_Richter 1956_Var18" type="6" refreshedVersion="4" background="1" saveData="1">
    <textPr codePage="850" sourceFile="C:\Users\p3039\Dropbox (PETAL)\Team-Ordner „PETAL“\Audio\Bach_Goldberg_Variationen\Goldberg - Richter 1956\_data\GV_Richter 1956_Var18.txt" decimal="," thousands=" " comma="1">
      <textFields count="3">
        <textField type="skip"/>
        <textField type="text"/>
        <textField type="skip"/>
      </textFields>
    </textPr>
  </connection>
  <connection id="1657" xr16:uid="{00000000-0015-0000-FFFF-FFFF2C070000}" name="GV_Richter 1956_Var19" type="6" refreshedVersion="4" background="1" saveData="1">
    <textPr codePage="850" sourceFile="C:\Users\p3039\Dropbox (PETAL)\Team-Ordner „PETAL“\Audio\Bach_Goldberg_Variationen\Goldberg - Richter 1956\_data\GV_Richter 1956_Var19.txt" decimal="," thousands=" " comma="1">
      <textFields count="3">
        <textField type="skip"/>
        <textField type="text"/>
        <textField type="skip"/>
      </textFields>
    </textPr>
  </connection>
  <connection id="1658" xr16:uid="{00000000-0015-0000-FFFF-FFFF2D070000}" name="GV_Richter 1956_Var20" type="6" refreshedVersion="4" background="1" saveData="1">
    <textPr codePage="850" sourceFile="C:\Users\p3039\Dropbox (PETAL)\Team-Ordner „PETAL“\Audio\Bach_Goldberg_Variationen\Goldberg - Richter 1956\_data\GV_Richter 1956_Var20.txt" decimal="," thousands=" " comma="1">
      <textFields count="3">
        <textField type="skip"/>
        <textField type="text"/>
        <textField type="skip"/>
      </textFields>
    </textPr>
  </connection>
  <connection id="1659" xr16:uid="{00000000-0015-0000-FFFF-FFFF2E070000}" name="GV_Richter 1956_Var21" type="6" refreshedVersion="4" background="1" saveData="1">
    <textPr codePage="850" sourceFile="C:\Users\p3039\Dropbox (PETAL)\Team-Ordner „PETAL“\Audio\Bach_Goldberg_Variationen\Goldberg - Richter 1956\_data\GV_Richter 1956_Var21.txt" decimal="," thousands=" " comma="1">
      <textFields count="3">
        <textField type="skip"/>
        <textField type="text"/>
        <textField type="skip"/>
      </textFields>
    </textPr>
  </connection>
  <connection id="1660" xr16:uid="{00000000-0015-0000-FFFF-FFFF2F070000}" name="GV_Richter 1956_Var22" type="6" refreshedVersion="4" background="1" saveData="1">
    <textPr codePage="850" sourceFile="C:\Users\p3039\Dropbox (PETAL)\Team-Ordner „PETAL“\Audio\Bach_Goldberg_Variationen\Goldberg - Richter 1956\_data\GV_Richter 1956_Var22.txt" decimal="," thousands=" " comma="1">
      <textFields count="3">
        <textField type="skip"/>
        <textField type="text"/>
        <textField type="skip"/>
      </textFields>
    </textPr>
  </connection>
  <connection id="1661" xr16:uid="{00000000-0015-0000-FFFF-FFFF30070000}" name="GV_Richter 1956_Var23" type="6" refreshedVersion="4" background="1" saveData="1">
    <textPr codePage="850" sourceFile="C:\Users\p3039\Dropbox (PETAL)\Team-Ordner „PETAL“\Audio\Bach_Goldberg_Variationen\Goldberg - Richter 1956\_data\GV_Richter 1956_Var23.txt" decimal="," thousands=" " comma="1">
      <textFields count="3">
        <textField type="skip"/>
        <textField type="text"/>
        <textField type="skip"/>
      </textFields>
    </textPr>
  </connection>
  <connection id="1662" xr16:uid="{00000000-0015-0000-FFFF-FFFF31070000}" name="GV_Richter 1956_Var24" type="6" refreshedVersion="4" background="1" saveData="1">
    <textPr codePage="850" sourceFile="C:\Users\p3039\Dropbox (PETAL)\Team-Ordner „PETAL“\Audio\Bach_Goldberg_Variationen\Goldberg - Richter 1956\_data\GV_Richter 1956_Var24.txt" decimal="," thousands=" " comma="1">
      <textFields count="3">
        <textField type="skip"/>
        <textField type="text"/>
        <textField type="skip"/>
      </textFields>
    </textPr>
  </connection>
  <connection id="1663" xr16:uid="{00000000-0015-0000-FFFF-FFFF32070000}" name="GV_Richter 1956_Var25" type="6" refreshedVersion="4" background="1" saveData="1">
    <textPr codePage="850" sourceFile="C:\Users\p3039\Dropbox (PETAL)\Team-Ordner „PETAL“\Audio\Bach_Goldberg_Variationen\Goldberg - Richter 1956\_data\GV_Richter 1956_Var25.txt" decimal="," thousands=" " comma="1">
      <textFields count="3">
        <textField type="skip"/>
        <textField type="text"/>
        <textField type="skip"/>
      </textFields>
    </textPr>
  </connection>
  <connection id="1664" xr16:uid="{00000000-0015-0000-FFFF-FFFF33070000}" name="GV_Richter 1956_Var26" type="6" refreshedVersion="4" background="1" saveData="1">
    <textPr codePage="850" sourceFile="C:\Users\p3039\Dropbox (PETAL)\Team-Ordner „PETAL“\Audio\Bach_Goldberg_Variationen\Goldberg - Richter 1956\_data\GV_Richter 1956_Var26.txt" decimal="," thousands=" " comma="1">
      <textFields count="3">
        <textField type="skip"/>
        <textField type="text"/>
        <textField type="skip"/>
      </textFields>
    </textPr>
  </connection>
  <connection id="1665" xr16:uid="{00000000-0015-0000-FFFF-FFFF34070000}" name="GV_Richter 1956_Var27" type="6" refreshedVersion="4" background="1" saveData="1">
    <textPr codePage="850" sourceFile="C:\Users\p3039\Dropbox (PETAL)\Team-Ordner „PETAL“\Audio\Bach_Goldberg_Variationen\Goldberg - Richter 1956\_data\GV_Richter 1956_Var27.txt" decimal="," thousands=" " comma="1">
      <textFields count="3">
        <textField type="skip"/>
        <textField type="text"/>
        <textField type="skip"/>
      </textFields>
    </textPr>
  </connection>
  <connection id="1666" xr16:uid="{00000000-0015-0000-FFFF-FFFF35070000}" name="GV_Richter 1956_Var28" type="6" refreshedVersion="4" background="1" saveData="1">
    <textPr codePage="850" sourceFile="C:\Users\p3039\Dropbox (PETAL)\Team-Ordner „PETAL“\Audio\Bach_Goldberg_Variationen\Goldberg - Richter 1956\_data\GV_Richter 1956_Var28.txt" decimal="," thousands=" " comma="1">
      <textFields count="3">
        <textField type="skip"/>
        <textField type="text"/>
        <textField type="skip"/>
      </textFields>
    </textPr>
  </connection>
  <connection id="1667" xr16:uid="{00000000-0015-0000-FFFF-FFFF36070000}" name="GV_Richter 1956_Var29" type="6" refreshedVersion="4" background="1" saveData="1">
    <textPr codePage="850" sourceFile="C:\Users\p3039\Dropbox (PETAL)\Team-Ordner „PETAL“\Audio\Bach_Goldberg_Variationen\Goldberg - Richter 1956\_data\GV_Richter 1956_Var29.txt" decimal="," thousands=" " comma="1">
      <textFields count="3">
        <textField type="skip"/>
        <textField type="text"/>
        <textField type="skip"/>
      </textFields>
    </textPr>
  </connection>
  <connection id="1668" xr16:uid="{00000000-0015-0000-FFFF-FFFF37070000}" name="GV_Richter 1956_Var30" type="6" refreshedVersion="4" background="1" saveData="1">
    <textPr codePage="850" sourceFile="C:\Users\p3039\Dropbox (PETAL)\Team-Ordner „PETAL“\Audio\Bach_Goldberg_Variationen\Goldberg - Richter 1956\_data\GV_Richter 1956_Var30.txt" decimal="," thousands=" " comma="1">
      <textFields count="3">
        <textField type="skip"/>
        <textField type="text"/>
        <textField type="skip"/>
      </textFields>
    </textPr>
  </connection>
  <connection id="1669" xr16:uid="{00000000-0015-0000-FFFF-FFFF38070000}" name="GV_Richter1975_Aria1" type="6" refreshedVersion="4" background="1" saveData="1">
    <textPr codePage="850" sourceFile="C:\Users\p3039\Dropbox (PETAL)\Team-Ordner „PETAL“\Audio\Bach_Goldberg_Variationen\Goldberg - Richter 1975 (rec. 1970)\_data\GV_Richter1975_Aria1.txt" decimal="," thousands=" " comma="1">
      <textFields count="3">
        <textField type="skip"/>
        <textField type="text"/>
        <textField type="skip"/>
      </textFields>
    </textPr>
  </connection>
  <connection id="1670" xr16:uid="{00000000-0015-0000-FFFF-FFFF39070000}" name="GV_Richter1975_Aria2" type="6" refreshedVersion="4" background="1" saveData="1">
    <textPr codePage="850" sourceFile="C:\Users\p3039\Dropbox (PETAL)\Team-Ordner „PETAL“\Audio\Bach_Goldberg_Variationen\Goldberg - Richter 1975 (rec. 1970)\_data\GV_Richter1975_Aria2.txt" decimal="," thousands=" " comma="1">
      <textFields count="3">
        <textField type="skip"/>
        <textField type="text"/>
        <textField type="skip"/>
      </textFields>
    </textPr>
  </connection>
  <connection id="1671" xr16:uid="{00000000-0015-0000-FFFF-FFFF3A070000}" name="GV_Richter1975_Var01" type="6" refreshedVersion="4" background="1" saveData="1">
    <textPr codePage="850" sourceFile="C:\Users\p3039\Dropbox (PETAL)\Team-Ordner „PETAL“\Audio\Bach_Goldberg_Variationen\Goldberg - Richter 1975 (rec. 1970)\_data\GV_Richter1975_Var01.txt" decimal="," thousands=" " comma="1">
      <textFields count="3">
        <textField type="skip"/>
        <textField type="text"/>
        <textField type="skip"/>
      </textFields>
    </textPr>
  </connection>
  <connection id="1672" xr16:uid="{00000000-0015-0000-FFFF-FFFF3B070000}" name="GV_Richter1975_Var02" type="6" refreshedVersion="4" background="1" saveData="1">
    <textPr codePage="850" sourceFile="C:\Users\p3039\Dropbox (PETAL)\Team-Ordner „PETAL“\Audio\Bach_Goldberg_Variationen\Goldberg - Richter 1975 (rec. 1970)\_data\GV_Richter1975_Var02.txt" decimal="," thousands=" " comma="1">
      <textFields count="3">
        <textField type="skip"/>
        <textField type="text"/>
        <textField type="skip"/>
      </textFields>
    </textPr>
  </connection>
  <connection id="1673" xr16:uid="{00000000-0015-0000-FFFF-FFFF3C070000}" name="GV_Richter1975_Var03" type="6" refreshedVersion="4" background="1" saveData="1">
    <textPr codePage="850" sourceFile="C:\Users\p3039\Dropbox (PETAL)\Team-Ordner „PETAL“\Audio\Bach_Goldberg_Variationen\Goldberg - Richter 1975 (rec. 1970)\_data\GV_Richter1975_Var03.txt" decimal="," thousands=" " comma="1">
      <textFields count="3">
        <textField type="skip"/>
        <textField type="text"/>
        <textField type="skip"/>
      </textFields>
    </textPr>
  </connection>
  <connection id="1674" xr16:uid="{00000000-0015-0000-FFFF-FFFF3D070000}" name="GV_Richter1975_Var04" type="6" refreshedVersion="4" background="1" saveData="1">
    <textPr codePage="850" sourceFile="C:\Users\p3039\Dropbox (PETAL)\Team-Ordner „PETAL“\Audio\Bach_Goldberg_Variationen\Goldberg - Richter 1975 (rec. 1970)\_data\GV_Richter1975_Var04.txt" decimal="," thousands=" " comma="1">
      <textFields count="3">
        <textField type="skip"/>
        <textField type="text"/>
        <textField type="skip"/>
      </textFields>
    </textPr>
  </connection>
  <connection id="1675" xr16:uid="{00000000-0015-0000-FFFF-FFFF3E070000}" name="GV_Richter1975_Var05" type="6" refreshedVersion="4" background="1" saveData="1">
    <textPr codePage="850" sourceFile="C:\Users\p3039\Dropbox (PETAL)\Team-Ordner „PETAL“\Audio\Bach_Goldberg_Variationen\Goldberg - Richter 1975 (rec. 1970)\_data\GV_Richter1975_Var05.txt" decimal="," thousands=" " comma="1">
      <textFields count="3">
        <textField type="skip"/>
        <textField type="text"/>
        <textField type="skip"/>
      </textFields>
    </textPr>
  </connection>
  <connection id="1676" xr16:uid="{00000000-0015-0000-FFFF-FFFF3F070000}" name="GV_Richter1975_Var06" type="6" refreshedVersion="4" background="1" saveData="1">
    <textPr codePage="850" sourceFile="C:\Users\p3039\Dropbox (PETAL)\Team-Ordner „PETAL“\Audio\Bach_Goldberg_Variationen\Goldberg - Richter 1975 (rec. 1970)\_data\GV_Richter1975_Var06.txt" decimal="," thousands=" " comma="1">
      <textFields count="3">
        <textField type="skip"/>
        <textField type="text"/>
        <textField type="skip"/>
      </textFields>
    </textPr>
  </connection>
  <connection id="1677" xr16:uid="{00000000-0015-0000-FFFF-FFFF40070000}" name="GV_Richter1975_Var07" type="6" refreshedVersion="4" background="1" saveData="1">
    <textPr codePage="850" sourceFile="C:\Users\p3039\Dropbox (PETAL)\Team-Ordner „PETAL“\Audio\Bach_Goldberg_Variationen\Goldberg - Richter 1975 (rec. 1970)\_data\GV_Richter1975_Var07.txt" decimal="," thousands=" " comma="1">
      <textFields count="3">
        <textField type="skip"/>
        <textField type="text"/>
        <textField type="skip"/>
      </textFields>
    </textPr>
  </connection>
  <connection id="1678" xr16:uid="{00000000-0015-0000-FFFF-FFFF41070000}" name="GV_Richter1975_Var08" type="6" refreshedVersion="4" background="1" saveData="1">
    <textPr codePage="850" sourceFile="C:\Users\p3039\Dropbox (PETAL)\Team-Ordner „PETAL“\Audio\Bach_Goldberg_Variationen\Goldberg - Richter 1975 (rec. 1970)\_data\GV_Richter1975_Var08.txt" decimal="," thousands=" " comma="1">
      <textFields count="3">
        <textField type="skip"/>
        <textField type="text"/>
        <textField type="skip"/>
      </textFields>
    </textPr>
  </connection>
  <connection id="1679" xr16:uid="{00000000-0015-0000-FFFF-FFFF42070000}" name="GV_Richter1975_Var09" type="6" refreshedVersion="4" background="1" saveData="1">
    <textPr codePage="850" sourceFile="C:\Users\p3039\Dropbox (PETAL)\Team-Ordner „PETAL“\Audio\Bach_Goldberg_Variationen\Goldberg - Richter 1975 (rec. 1970)\_data\GV_Richter1975_Var09.txt" decimal="," thousands=" " comma="1">
      <textFields count="3">
        <textField type="skip"/>
        <textField type="text"/>
        <textField type="skip"/>
      </textFields>
    </textPr>
  </connection>
  <connection id="1680" xr16:uid="{00000000-0015-0000-FFFF-FFFF43070000}" name="GV_Richter1975_Var10" type="6" refreshedVersion="4" background="1" saveData="1">
    <textPr codePage="850" sourceFile="C:\Users\p3039\Dropbox (PETAL)\Team-Ordner „PETAL“\Audio\Bach_Goldberg_Variationen\Goldberg - Richter 1975 (rec. 1970)\_data\GV_Richter1975_Var10.txt" decimal="," thousands=" " comma="1">
      <textFields count="3">
        <textField type="skip"/>
        <textField type="text"/>
        <textField type="skip"/>
      </textFields>
    </textPr>
  </connection>
  <connection id="1681" xr16:uid="{00000000-0015-0000-FFFF-FFFF44070000}" name="GV_Richter1975_Var11" type="6" refreshedVersion="4" background="1" saveData="1">
    <textPr codePage="850" sourceFile="C:\Users\p3039\Dropbox (PETAL)\Team-Ordner „PETAL“\Audio\Bach_Goldberg_Variationen\Goldberg - Richter 1975 (rec. 1970)\_data\GV_Richter1975_Var11.txt" decimal="," thousands=" " comma="1">
      <textFields count="3">
        <textField type="skip"/>
        <textField type="text"/>
        <textField type="skip"/>
      </textFields>
    </textPr>
  </connection>
  <connection id="1682" xr16:uid="{00000000-0015-0000-FFFF-FFFF45070000}" name="GV_Richter1975_Var12" type="6" refreshedVersion="4" background="1" saveData="1">
    <textPr codePage="850" sourceFile="C:\Users\p3039\Dropbox (PETAL)\Team-Ordner „PETAL“\Audio\Bach_Goldberg_Variationen\Goldberg - Richter 1975 (rec. 1970)\_data\GV_Richter1975_Var12.txt" decimal="," thousands=" " comma="1">
      <textFields count="3">
        <textField type="skip"/>
        <textField type="text"/>
        <textField type="skip"/>
      </textFields>
    </textPr>
  </connection>
  <connection id="1683" xr16:uid="{00000000-0015-0000-FFFF-FFFF46070000}" name="GV_Richter1975_Var13" type="6" refreshedVersion="4" background="1" saveData="1">
    <textPr codePage="850" sourceFile="C:\Users\p3039\Dropbox (PETAL)\Team-Ordner „PETAL“\Audio\Bach_Goldberg_Variationen\Goldberg - Richter 1975 (rec. 1970)\_data\GV_Richter1975_Var13.txt" decimal="," thousands=" " comma="1">
      <textFields count="3">
        <textField type="skip"/>
        <textField type="text"/>
        <textField type="skip"/>
      </textFields>
    </textPr>
  </connection>
  <connection id="1684" xr16:uid="{00000000-0015-0000-FFFF-FFFF47070000}" name="GV_Richter1975_Var14" type="6" refreshedVersion="4" background="1" saveData="1">
    <textPr codePage="850" sourceFile="C:\Users\p3039\Dropbox (PETAL)\Team-Ordner „PETAL“\Audio\Bach_Goldberg_Variationen\Goldberg - Richter 1975 (rec. 1970)\_data\GV_Richter1975_Var14.txt" decimal="," thousands=" " comma="1">
      <textFields count="3">
        <textField type="skip"/>
        <textField type="text"/>
        <textField type="skip"/>
      </textFields>
    </textPr>
  </connection>
  <connection id="1685" xr16:uid="{00000000-0015-0000-FFFF-FFFF48070000}" name="GV_Richter1975_Var15" type="6" refreshedVersion="4" background="1" saveData="1">
    <textPr codePage="850" sourceFile="C:\Users\p3039\Dropbox (PETAL)\Team-Ordner „PETAL“\Audio\Bach_Goldberg_Variationen\Goldberg - Richter 1975 (rec. 1970)\_data\GV_Richter1975_Var15.txt" decimal="," thousands=" " comma="1">
      <textFields count="3">
        <textField type="skip"/>
        <textField type="text"/>
        <textField type="skip"/>
      </textFields>
    </textPr>
  </connection>
  <connection id="1686" xr16:uid="{00000000-0015-0000-FFFF-FFFF4A070000}" name="GV_Richter1975_Var17" type="6" refreshedVersion="4" background="1" saveData="1">
    <textPr codePage="850" sourceFile="C:\Users\p3039\Dropbox (PETAL)\Team-Ordner „PETAL“\Audio\Bach_Goldberg_Variationen\Goldberg - Richter 1975 (rec. 1970)\_data\GV_Richter1975_Var17.txt" decimal="," thousands=" " comma="1">
      <textFields count="3">
        <textField type="skip"/>
        <textField type="text"/>
        <textField type="skip"/>
      </textFields>
    </textPr>
  </connection>
  <connection id="1687" xr16:uid="{00000000-0015-0000-FFFF-FFFF4B070000}" name="GV_Richter1975_Var18" type="6" refreshedVersion="4" background="1" saveData="1">
    <textPr codePage="850" sourceFile="C:\Users\p3039\Dropbox (PETAL)\Team-Ordner „PETAL“\Audio\Bach_Goldberg_Variationen\Goldberg - Richter 1975 (rec. 1970)\_data\GV_Richter1975_Var18.txt" decimal="," thousands=" " comma="1">
      <textFields count="3">
        <textField type="skip"/>
        <textField type="text"/>
        <textField type="skip"/>
      </textFields>
    </textPr>
  </connection>
  <connection id="1688" xr16:uid="{00000000-0015-0000-FFFF-FFFF4C070000}" name="GV_Richter1975_Var19" type="6" refreshedVersion="4" background="1" saveData="1">
    <textPr codePage="850" sourceFile="C:\Users\p3039\Dropbox (PETAL)\Team-Ordner „PETAL“\Audio\Bach_Goldberg_Variationen\Goldberg - Richter 1975 (rec. 1970)\_data\GV_Richter1975_Var19.txt" decimal="," thousands=" " comma="1">
      <textFields count="3">
        <textField type="skip"/>
        <textField type="text"/>
        <textField type="skip"/>
      </textFields>
    </textPr>
  </connection>
  <connection id="1689" xr16:uid="{00000000-0015-0000-FFFF-FFFF4D070000}" name="GV_Richter1975_Var20" type="6" refreshedVersion="4" background="1" saveData="1">
    <textPr codePage="850" sourceFile="C:\Users\p3039\Dropbox (PETAL)\Team-Ordner „PETAL“\Audio\Bach_Goldberg_Variationen\Goldberg - Richter 1975 (rec. 1970)\_data\GV_Richter1975_Var20.txt" decimal="," thousands=" " comma="1">
      <textFields count="3">
        <textField type="skip"/>
        <textField type="text"/>
        <textField type="skip"/>
      </textFields>
    </textPr>
  </connection>
  <connection id="1690" xr16:uid="{00000000-0015-0000-FFFF-FFFF4E070000}" name="GV_Richter1975_Var21" type="6" refreshedVersion="4" background="1" saveData="1">
    <textPr codePage="850" sourceFile="C:\Users\p3039\Dropbox (PETAL)\Team-Ordner „PETAL“\Audio\Bach_Goldberg_Variationen\Goldberg - Richter 1975 (rec. 1970)\_data\GV_Richter1975_Var21.txt" decimal="," thousands=" " comma="1">
      <textFields count="3">
        <textField type="skip"/>
        <textField type="text"/>
        <textField type="skip"/>
      </textFields>
    </textPr>
  </connection>
  <connection id="1691" xr16:uid="{00000000-0015-0000-FFFF-FFFF4F070000}" name="GV_Richter1975_Var22" type="6" refreshedVersion="4" background="1" saveData="1">
    <textPr codePage="850" sourceFile="C:\Users\p3039\Dropbox (PETAL)\Team-Ordner „PETAL“\Audio\Bach_Goldberg_Variationen\Goldberg - Richter 1975 (rec. 1970)\_data\GV_Richter1975_Var22.txt" decimal="," thousands=" " comma="1">
      <textFields count="3">
        <textField type="skip"/>
        <textField type="text"/>
        <textField type="skip"/>
      </textFields>
    </textPr>
  </connection>
  <connection id="1692" xr16:uid="{00000000-0015-0000-FFFF-FFFF50070000}" name="GV_Richter1975_Var23" type="6" refreshedVersion="4" background="1" saveData="1">
    <textPr codePage="850" sourceFile="C:\Users\p3039\Dropbox (PETAL)\Team-Ordner „PETAL“\Audio\Bach_Goldberg_Variationen\Goldberg - Richter 1975 (rec. 1970)\_data\GV_Richter1975_Var23.txt" decimal="," thousands=" " comma="1">
      <textFields count="3">
        <textField type="skip"/>
        <textField type="text"/>
        <textField type="skip"/>
      </textFields>
    </textPr>
  </connection>
  <connection id="1693" xr16:uid="{00000000-0015-0000-FFFF-FFFF51070000}" name="GV_Richter1975_Var24" type="6" refreshedVersion="4" background="1" saveData="1">
    <textPr codePage="850" sourceFile="C:\Users\p3039\Dropbox (PETAL)\Team-Ordner „PETAL“\Audio\Bach_Goldberg_Variationen\Goldberg - Richter 1975 (rec. 1970)\_data\GV_Richter1975_Var24.txt" decimal="," thousands=" " comma="1">
      <textFields count="3">
        <textField type="skip"/>
        <textField type="text"/>
        <textField type="skip"/>
      </textFields>
    </textPr>
  </connection>
  <connection id="1694" xr16:uid="{00000000-0015-0000-FFFF-FFFF52070000}" name="GV_Richter1975_Var25" type="6" refreshedVersion="4" background="1" saveData="1">
    <textPr codePage="850" sourceFile="C:\Users\p3039\Dropbox (PETAL)\Team-Ordner „PETAL“\Audio\Bach_Goldberg_Variationen\Goldberg - Richter 1975 (rec. 1970)\_data\GV_Richter1975_Var25.txt" decimal="," thousands=" " comma="1">
      <textFields count="3">
        <textField type="skip"/>
        <textField type="text"/>
        <textField type="skip"/>
      </textFields>
    </textPr>
  </connection>
  <connection id="1695" xr16:uid="{00000000-0015-0000-FFFF-FFFF53070000}" name="GV_Richter1975_Var26" type="6" refreshedVersion="4" background="1" saveData="1">
    <textPr codePage="850" sourceFile="C:\Users\p3039\Dropbox (PETAL)\Team-Ordner „PETAL“\Audio\Bach_Goldberg_Variationen\Goldberg - Richter 1975 (rec. 1970)\_data\GV_Richter1975_Var26.txt" decimal="," thousands=" " comma="1">
      <textFields count="3">
        <textField type="skip"/>
        <textField type="text"/>
        <textField type="skip"/>
      </textFields>
    </textPr>
  </connection>
  <connection id="1696" xr16:uid="{00000000-0015-0000-FFFF-FFFF54070000}" name="GV_Richter1975_Var27" type="6" refreshedVersion="4" background="1" saveData="1">
    <textPr codePage="850" sourceFile="C:\Users\p3039\Dropbox (PETAL)\Team-Ordner „PETAL“\Audio\Bach_Goldberg_Variationen\Goldberg - Richter 1975 (rec. 1970)\_data\GV_Richter1975_Var27.txt" decimal="," thousands=" " comma="1">
      <textFields count="3">
        <textField type="skip"/>
        <textField type="text"/>
        <textField type="skip"/>
      </textFields>
    </textPr>
  </connection>
  <connection id="1697" xr16:uid="{00000000-0015-0000-FFFF-FFFF55070000}" name="GV_Richter1975_Var28" type="6" refreshedVersion="4" background="1" saveData="1">
    <textPr codePage="850" sourceFile="C:\Users\p3039\Dropbox (PETAL)\Team-Ordner „PETAL“\Audio\Bach_Goldberg_Variationen\Goldberg - Richter 1975 (rec. 1970)\_data\GV_Richter1975_Var28.txt" decimal="," thousands=" " comma="1">
      <textFields count="3">
        <textField type="skip"/>
        <textField type="text"/>
        <textField type="skip"/>
      </textFields>
    </textPr>
  </connection>
  <connection id="1698" xr16:uid="{00000000-0015-0000-FFFF-FFFF56070000}" name="GV_Richter1975_Var29" type="6" refreshedVersion="4" background="1" saveData="1">
    <textPr codePage="850" sourceFile="C:\Users\p3039\Dropbox (PETAL)\Team-Ordner „PETAL“\Audio\Bach_Goldberg_Variationen\Goldberg - Richter 1975 (rec. 1970)\_data\GV_Richter1975_Var29.txt" decimal="," thousands=" " comma="1">
      <textFields count="3">
        <textField type="skip"/>
        <textField type="text"/>
        <textField type="skip"/>
      </textFields>
    </textPr>
  </connection>
  <connection id="1699" xr16:uid="{00000000-0015-0000-FFFF-FFFF57070000}" name="GV_Richter1975_Var30" type="6" refreshedVersion="4" background="1" saveData="1">
    <textPr codePage="850" sourceFile="C:\Users\p3039\Dropbox (PETAL)\Team-Ordner „PETAL“\Audio\Bach_Goldberg_Variationen\Goldberg - Richter 1975 (rec. 1970)\_data\GV_Richter1975_Var30.txt" decimal="," thousands=" " comma="1">
      <textFields count="3">
        <textField type="skip"/>
        <textField type="text"/>
        <textField type="skip"/>
      </textFields>
    </textPr>
  </connection>
  <connection id="1700" xr16:uid="{00000000-0015-0000-FFFF-FFFF58070000}" name="GV_Rosen1992_Aria1" type="6" refreshedVersion="4" background="1" saveData="1">
    <textPr codePage="850" sourceFile="C:\Users\p3039\Dropbox (PETAL)\Team-Ordner „PETAL“\Audio\Bach_Goldberg_Variationen\Goldberg - Rosen 1992 (rec.1967)\_data\GV_Rosen1992_Aria1.txt" decimal="," thousands=" " comma="1">
      <textFields count="3">
        <textField type="skip"/>
        <textField type="text"/>
        <textField type="skip"/>
      </textFields>
    </textPr>
  </connection>
  <connection id="1701" xr16:uid="{00000000-0015-0000-FFFF-FFFF59070000}" name="GV_Rosen1992_Aria2" type="6" refreshedVersion="4" background="1" saveData="1">
    <textPr codePage="850" sourceFile="C:\Users\p3039\Dropbox (PETAL)\Team-Ordner „PETAL“\Audio\Bach_Goldberg_Variationen\Goldberg - Rosen 1992 (rec.1967)\_data\GV_Rosen1992_Aria2.txt" decimal="," thousands=" " comma="1">
      <textFields count="3">
        <textField type="skip"/>
        <textField type="text"/>
        <textField type="skip"/>
      </textFields>
    </textPr>
  </connection>
  <connection id="1702" xr16:uid="{00000000-0015-0000-FFFF-FFFF5A070000}" name="GV_Rosen1992_Var01" type="6" refreshedVersion="4" background="1" saveData="1">
    <textPr codePage="850" sourceFile="C:\Users\p3039\Dropbox (PETAL)\Team-Ordner „PETAL“\Audio\Bach_Goldberg_Variationen\Goldberg - Rosen 1992 (rec.1967)\_data\GV_Rosen1992_Var01.txt" decimal="," thousands=" " comma="1">
      <textFields count="3">
        <textField type="skip"/>
        <textField type="text"/>
        <textField type="skip"/>
      </textFields>
    </textPr>
  </connection>
  <connection id="1703" xr16:uid="{00000000-0015-0000-FFFF-FFFF5B070000}" name="GV_Rosen1992_Var02" type="6" refreshedVersion="4" background="1" saveData="1">
    <textPr codePage="850" sourceFile="C:\Users\p3039\Dropbox (PETAL)\Team-Ordner „PETAL“\Audio\Bach_Goldberg_Variationen\Goldberg - Rosen 1992 (rec.1967)\_data\GV_Rosen1992_Var02.txt" decimal="," thousands=" " comma="1">
      <textFields count="3">
        <textField type="skip"/>
        <textField type="text"/>
        <textField type="skip"/>
      </textFields>
    </textPr>
  </connection>
  <connection id="1704" xr16:uid="{00000000-0015-0000-FFFF-FFFF5C070000}" name="GV_Rosen1992_Var03" type="6" refreshedVersion="4" background="1" saveData="1">
    <textPr codePage="850" sourceFile="C:\Users\p3039\Dropbox (PETAL)\Team-Ordner „PETAL“\Audio\Bach_Goldberg_Variationen\Goldberg - Rosen 1992 (rec.1967)\_data\GV_Rosen1992_Var03.txt" decimal="," thousands=" " comma="1">
      <textFields count="3">
        <textField type="skip"/>
        <textField type="text"/>
        <textField type="skip"/>
      </textFields>
    </textPr>
  </connection>
  <connection id="1705" xr16:uid="{00000000-0015-0000-FFFF-FFFF5D070000}" name="GV_Rosen1992_Var04" type="6" refreshedVersion="4" background="1" saveData="1">
    <textPr codePage="850" sourceFile="C:\Users\p3039\Dropbox (PETAL)\Team-Ordner „PETAL“\Audio\Bach_Goldberg_Variationen\Goldberg - Rosen 1992 (rec.1967)\_data\GV_Rosen1992_Var04.txt" decimal="," thousands=" " comma="1">
      <textFields count="3">
        <textField type="skip"/>
        <textField type="text"/>
        <textField type="skip"/>
      </textFields>
    </textPr>
  </connection>
  <connection id="1706" xr16:uid="{00000000-0015-0000-FFFF-FFFF5E070000}" name="GV_Rosen1992_Var05" type="6" refreshedVersion="4" background="1" saveData="1">
    <textPr codePage="850" sourceFile="C:\Users\p3039\Dropbox (PETAL)\Team-Ordner „PETAL“\Audio\Bach_Goldberg_Variationen\Goldberg - Rosen 1992 (rec.1967)\_data\GV_Rosen1992_Var05.txt" decimal="," thousands=" " comma="1">
      <textFields count="3">
        <textField type="skip"/>
        <textField type="text"/>
        <textField type="skip"/>
      </textFields>
    </textPr>
  </connection>
  <connection id="1707" xr16:uid="{00000000-0015-0000-FFFF-FFFF5F070000}" name="GV_Rosen1992_Var06" type="6" refreshedVersion="4" background="1" saveData="1">
    <textPr codePage="850" sourceFile="C:\Users\p3039\Dropbox (PETAL)\Team-Ordner „PETAL“\Audio\Bach_Goldberg_Variationen\Goldberg - Rosen 1992 (rec.1967)\_data\GV_Rosen1992_Var06.txt" decimal="," thousands=" " comma="1">
      <textFields count="3">
        <textField type="skip"/>
        <textField type="text"/>
        <textField type="skip"/>
      </textFields>
    </textPr>
  </connection>
  <connection id="1708" xr16:uid="{00000000-0015-0000-FFFF-FFFF60070000}" name="GV_Rosen1992_Var07" type="6" refreshedVersion="4" background="1" saveData="1">
    <textPr codePage="850" sourceFile="C:\Users\p3039\Dropbox (PETAL)\Team-Ordner „PETAL“\Audio\Bach_Goldberg_Variationen\Goldberg - Rosen 1992 (rec.1967)\_data\GV_Rosen1992_Var07.txt" decimal="," thousands=" " comma="1">
      <textFields count="3">
        <textField type="skip"/>
        <textField type="text"/>
        <textField type="skip"/>
      </textFields>
    </textPr>
  </connection>
  <connection id="1709" xr16:uid="{00000000-0015-0000-FFFF-FFFF61070000}" name="GV_Rosen1992_Var08" type="6" refreshedVersion="4" background="1" saveData="1">
    <textPr codePage="850" sourceFile="C:\Users\p3039\Dropbox (PETAL)\Team-Ordner „PETAL“\Audio\Bach_Goldberg_Variationen\Goldberg - Rosen 1992 (rec.1967)\_data\GV_Rosen1992_Var08.txt" decimal="," thousands=" " comma="1">
      <textFields count="3">
        <textField type="skip"/>
        <textField type="text"/>
        <textField type="skip"/>
      </textFields>
    </textPr>
  </connection>
  <connection id="1710" xr16:uid="{00000000-0015-0000-FFFF-FFFF62070000}" name="GV_Rosen1992_Var09" type="6" refreshedVersion="4" background="1" saveData="1">
    <textPr codePage="850" sourceFile="C:\Users\p3039\Dropbox (PETAL)\Team-Ordner „PETAL“\Audio\Bach_Goldberg_Variationen\Goldberg - Rosen 1992 (rec.1967)\_data\GV_Rosen1992_Var09.txt" decimal="," thousands=" " comma="1">
      <textFields count="3">
        <textField type="skip"/>
        <textField type="text"/>
        <textField type="skip"/>
      </textFields>
    </textPr>
  </connection>
  <connection id="1711" xr16:uid="{00000000-0015-0000-FFFF-FFFF63070000}" name="GV_Rosen1992_Var10" type="6" refreshedVersion="4" background="1" saveData="1">
    <textPr codePage="850" sourceFile="C:\Users\p3039\Dropbox (PETAL)\Team-Ordner „PETAL“\Audio\Bach_Goldberg_Variationen\Goldberg - Rosen 1992 (rec.1967)\_data\GV_Rosen1992_Var10.txt" decimal="," thousands=" " comma="1">
      <textFields count="3">
        <textField type="skip"/>
        <textField type="text"/>
        <textField type="skip"/>
      </textFields>
    </textPr>
  </connection>
  <connection id="1712" xr16:uid="{00000000-0015-0000-FFFF-FFFF64070000}" name="GV_Rosen1992_Var11" type="6" refreshedVersion="4" background="1" saveData="1">
    <textPr codePage="850" sourceFile="C:\Users\p3039\Dropbox (PETAL)\Team-Ordner „PETAL“\Audio\Bach_Goldberg_Variationen\Goldberg - Rosen 1992 (rec.1967)\_data\GV_Rosen1992_Var11.txt" decimal="," thousands=" " comma="1">
      <textFields count="3">
        <textField type="skip"/>
        <textField type="text"/>
        <textField type="skip"/>
      </textFields>
    </textPr>
  </connection>
  <connection id="1713" xr16:uid="{00000000-0015-0000-FFFF-FFFF65070000}" name="GV_Rosen1992_Var12" type="6" refreshedVersion="4" background="1" saveData="1">
    <textPr codePage="850" sourceFile="C:\Users\p3039\Dropbox (PETAL)\Team-Ordner „PETAL“\Audio\Bach_Goldberg_Variationen\Goldberg - Rosen 1992 (rec.1967)\_data\GV_Rosen1992_Var12.txt" decimal="," thousands=" " comma="1">
      <textFields count="3">
        <textField type="skip"/>
        <textField type="text"/>
        <textField type="skip"/>
      </textFields>
    </textPr>
  </connection>
  <connection id="1714" xr16:uid="{00000000-0015-0000-FFFF-FFFF66070000}" name="GV_Rosen1992_Var13" type="6" refreshedVersion="4" background="1" saveData="1">
    <textPr codePage="850" sourceFile="C:\Users\p3039\Dropbox (PETAL)\Team-Ordner „PETAL“\Audio\Bach_Goldberg_Variationen\Goldberg - Rosen 1992 (rec.1967)\_data\GV_Rosen1992_Var13.txt" decimal="," thousands=" " comma="1">
      <textFields count="3">
        <textField type="skip"/>
        <textField type="text"/>
        <textField type="skip"/>
      </textFields>
    </textPr>
  </connection>
  <connection id="1715" xr16:uid="{00000000-0015-0000-FFFF-FFFF67070000}" name="GV_Rosen1992_Var14" type="6" refreshedVersion="4" background="1" saveData="1">
    <textPr codePage="850" sourceFile="C:\Users\p3039\Dropbox (PETAL)\Team-Ordner „PETAL“\Audio\Bach_Goldberg_Variationen\Goldberg - Rosen 1992 (rec.1967)\_data\GV_Rosen1992_Var14.txt" decimal="," thousands=" " comma="1">
      <textFields count="3">
        <textField type="skip"/>
        <textField type="text"/>
        <textField type="skip"/>
      </textFields>
    </textPr>
  </connection>
  <connection id="1716" xr16:uid="{00000000-0015-0000-FFFF-FFFF68070000}" name="GV_Rosen1992_Var15" type="6" refreshedVersion="4" background="1" saveData="1">
    <textPr codePage="850" sourceFile="C:\Users\p3039\Dropbox (PETAL)\Team-Ordner „PETAL“\Audio\Bach_Goldberg_Variationen\Goldberg - Rosen 1992 (rec.1967)\_data\GV_Rosen1992_Var15.txt" decimal="," thousands=" " comma="1">
      <textFields count="3">
        <textField type="skip"/>
        <textField type="text"/>
        <textField type="skip"/>
      </textFields>
    </textPr>
  </connection>
  <connection id="1717" xr16:uid="{00000000-0015-0000-FFFF-FFFF69070000}" name="GV_Rosen1992_Var16" type="6" refreshedVersion="4" background="1" saveData="1">
    <textPr codePage="850" sourceFile="C:\Users\p3039\Dropbox (PETAL)\Team-Ordner „PETAL“\Audio\Bach_Goldberg_Variationen\Goldberg - Rosen 1992 (rec.1967)\_data\GV_Rosen1992_Var16.txt" decimal="," thousands=" " comma="1">
      <textFields count="3">
        <textField type="skip"/>
        <textField type="text"/>
        <textField type="skip"/>
      </textFields>
    </textPr>
  </connection>
  <connection id="1718" xr16:uid="{00000000-0015-0000-FFFF-FFFF6A070000}" name="GV_Rosen1992_Var17" type="6" refreshedVersion="4" background="1" saveData="1">
    <textPr codePage="850" sourceFile="C:\Users\p3039\Dropbox (PETAL)\Team-Ordner „PETAL“\Audio\Bach_Goldberg_Variationen\Goldberg - Rosen 1992 (rec.1967)\_data\GV_Rosen1992_Var17.txt" decimal="," thousands=" " comma="1">
      <textFields count="3">
        <textField type="skip"/>
        <textField type="text"/>
        <textField type="skip"/>
      </textFields>
    </textPr>
  </connection>
  <connection id="1719" xr16:uid="{00000000-0015-0000-FFFF-FFFF6B070000}" name="GV_Rosen1992_Var18" type="6" refreshedVersion="4" background="1" saveData="1">
    <textPr codePage="850" sourceFile="C:\Users\p3039\Dropbox (PETAL)\Team-Ordner „PETAL“\Audio\Bach_Goldberg_Variationen\Goldberg - Rosen 1992 (rec.1967)\_data\GV_Rosen1992_Var18.txt" decimal="," thousands=" " comma="1">
      <textFields count="3">
        <textField type="skip"/>
        <textField type="text"/>
        <textField type="skip"/>
      </textFields>
    </textPr>
  </connection>
  <connection id="1720" xr16:uid="{00000000-0015-0000-FFFF-FFFF6C070000}" name="GV_Rosen1992_Var19" type="6" refreshedVersion="4" background="1" saveData="1">
    <textPr codePage="850" sourceFile="C:\Users\p3039\Dropbox (PETAL)\Team-Ordner „PETAL“\Audio\Bach_Goldberg_Variationen\Goldberg - Rosen 1992 (rec.1967)\_data\GV_Rosen1992_Var19.txt" decimal="," thousands=" " comma="1">
      <textFields count="3">
        <textField type="skip"/>
        <textField type="text"/>
        <textField type="skip"/>
      </textFields>
    </textPr>
  </connection>
  <connection id="1721" xr16:uid="{00000000-0015-0000-FFFF-FFFF6D070000}" name="GV_Rosen1992_Var20" type="6" refreshedVersion="4" background="1" saveData="1">
    <textPr codePage="850" sourceFile="C:\Users\p3039\Dropbox (PETAL)\Team-Ordner „PETAL“\Audio\Bach_Goldberg_Variationen\Goldberg - Rosen 1992 (rec.1967)\_data\GV_Rosen1992_Var20.txt" decimal="," thousands=" " comma="1">
      <textFields count="3">
        <textField type="skip"/>
        <textField type="text"/>
        <textField type="skip"/>
      </textFields>
    </textPr>
  </connection>
  <connection id="1722" xr16:uid="{00000000-0015-0000-FFFF-FFFF6E070000}" name="GV_Rosen1992_Var21" type="6" refreshedVersion="4" background="1" saveData="1">
    <textPr codePage="850" sourceFile="C:\Users\p3039\Dropbox (PETAL)\Team-Ordner „PETAL“\Audio\Bach_Goldberg_Variationen\Goldberg - Rosen 1992 (rec.1967)\_data\GV_Rosen1992_Var21.txt" decimal="," thousands=" " comma="1">
      <textFields count="3">
        <textField type="skip"/>
        <textField type="text"/>
        <textField type="skip"/>
      </textFields>
    </textPr>
  </connection>
  <connection id="1723" xr16:uid="{00000000-0015-0000-FFFF-FFFF6F070000}" name="GV_Rosen1992_Var22" type="6" refreshedVersion="4" background="1" saveData="1">
    <textPr codePage="850" sourceFile="C:\Users\p3039\Dropbox (PETAL)\Team-Ordner „PETAL“\Audio\Bach_Goldberg_Variationen\Goldberg - Rosen 1992 (rec.1967)\_data\GV_Rosen1992_Var22.txt" decimal="," thousands=" " comma="1">
      <textFields count="3">
        <textField type="skip"/>
        <textField type="text"/>
        <textField type="skip"/>
      </textFields>
    </textPr>
  </connection>
  <connection id="1724" xr16:uid="{00000000-0015-0000-FFFF-FFFF70070000}" name="GV_Rosen1992_Var23" type="6" refreshedVersion="4" background="1" saveData="1">
    <textPr codePage="850" sourceFile="C:\Users\p3039\Dropbox (PETAL)\Team-Ordner „PETAL“\Audio\Bach_Goldberg_Variationen\Goldberg - Rosen 1992 (rec.1967)\_data\GV_Rosen1992_Var23.txt" decimal="," thousands=" " comma="1">
      <textFields count="3">
        <textField type="skip"/>
        <textField type="text"/>
        <textField type="skip"/>
      </textFields>
    </textPr>
  </connection>
  <connection id="1725" xr16:uid="{00000000-0015-0000-FFFF-FFFF71070000}" name="GV_Rosen1992_Var24" type="6" refreshedVersion="4" background="1" saveData="1">
    <textPr codePage="850" sourceFile="C:\Users\p3039\Dropbox (PETAL)\Team-Ordner „PETAL“\Audio\Bach_Goldberg_Variationen\Goldberg - Rosen 1992 (rec.1967)\_data\GV_Rosen1992_Var24.txt" decimal="," thousands=" " comma="1">
      <textFields count="3">
        <textField type="skip"/>
        <textField type="text"/>
        <textField type="skip"/>
      </textFields>
    </textPr>
  </connection>
  <connection id="1726" xr16:uid="{00000000-0015-0000-FFFF-FFFF72070000}" name="GV_Rosen1992_Var25" type="6" refreshedVersion="4" background="1" saveData="1">
    <textPr codePage="850" sourceFile="C:\Users\p3039\Dropbox (PETAL)\Team-Ordner „PETAL“\Audio\Bach_Goldberg_Variationen\Goldberg - Rosen 1992 (rec.1967)\_data\GV_Rosen1992_Var25.txt" decimal="," thousands=" " comma="1">
      <textFields count="3">
        <textField type="skip"/>
        <textField type="text"/>
        <textField type="skip"/>
      </textFields>
    </textPr>
  </connection>
  <connection id="1727" xr16:uid="{00000000-0015-0000-FFFF-FFFF73070000}" name="GV_Rosen1992_Var26" type="6" refreshedVersion="4" background="1" saveData="1">
    <textPr codePage="850" sourceFile="C:\Users\p3039\Dropbox (PETAL)\Team-Ordner „PETAL“\Audio\Bach_Goldberg_Variationen\Goldberg - Rosen 1992 (rec.1967)\_data\GV_Rosen1992_Var26.txt" decimal="," thousands=" " comma="1">
      <textFields count="3">
        <textField type="skip"/>
        <textField type="text"/>
        <textField type="skip"/>
      </textFields>
    </textPr>
  </connection>
  <connection id="1728" xr16:uid="{00000000-0015-0000-FFFF-FFFF74070000}" name="GV_Rosen1992_Var27" type="6" refreshedVersion="4" background="1" saveData="1">
    <textPr codePage="850" sourceFile="C:\Users\p3039\Dropbox (PETAL)\Team-Ordner „PETAL“\Audio\Bach_Goldberg_Variationen\Goldberg - Rosen 1992 (rec.1967)\_data\GV_Rosen1992_Var27.txt" decimal="," thousands=" " comma="1">
      <textFields count="3">
        <textField type="skip"/>
        <textField type="text"/>
        <textField type="skip"/>
      </textFields>
    </textPr>
  </connection>
  <connection id="1729" xr16:uid="{00000000-0015-0000-FFFF-FFFF75070000}" name="GV_Rosen1992_Var28" type="6" refreshedVersion="4" background="1" saveData="1">
    <textPr codePage="850" sourceFile="C:\Users\p3039\Dropbox (PETAL)\Team-Ordner „PETAL“\Audio\Bach_Goldberg_Variationen\Goldberg - Rosen 1992 (rec.1967)\_data\GV_Rosen1992_Var28.txt" decimal="," thousands=" " comma="1">
      <textFields count="3">
        <textField type="skip"/>
        <textField type="text"/>
        <textField type="skip"/>
      </textFields>
    </textPr>
  </connection>
  <connection id="1730" xr16:uid="{00000000-0015-0000-FFFF-FFFF76070000}" name="GV_Rosen1992_Var29" type="6" refreshedVersion="4" background="1" saveData="1">
    <textPr codePage="850" sourceFile="C:\Users\p3039\Dropbox (PETAL)\Team-Ordner „PETAL“\Audio\Bach_Goldberg_Variationen\Goldberg - Rosen 1992 (rec.1967)\_data\GV_Rosen1992_Var29.txt" decimal="," thousands=" " comma="1">
      <textFields count="3">
        <textField type="skip"/>
        <textField type="text"/>
        <textField type="skip"/>
      </textFields>
    </textPr>
  </connection>
  <connection id="1731" xr16:uid="{00000000-0015-0000-FFFF-FFFF77070000}" name="GV_Rosen1992_Var30" type="6" refreshedVersion="4" background="1" saveData="1">
    <textPr codePage="850" sourceFile="C:\Users\p3039\Dropbox (PETAL)\Team-Ordner „PETAL“\Audio\Bach_Goldberg_Variationen\Goldberg - Rosen 1992 (rec.1967)\_data\GV_Rosen1992_Var30.txt" decimal="," thousands=" " comma="1">
      <textFields count="3">
        <textField type="skip"/>
        <textField type="text"/>
        <textField type="skip"/>
      </textFields>
    </textPr>
  </connection>
  <connection id="1732" xr16:uid="{00000000-0015-0000-FFFF-FFFF78070000}" name="GV_Schiff 1982_Aria1" type="6" refreshedVersion="4" background="1" saveData="1">
    <textPr codePage="850" sourceFile="C:\Users\p3039\Dropbox (PETAL)\Team-Ordner „PETAL“\Audio\Bach_Goldberg_Variationen\Goldberg - Schiff 1982\_data\GV_Schiff 1982_Aria1.txt" decimal="," thousands=" " comma="1">
      <textFields count="3">
        <textField type="skip"/>
        <textField type="text"/>
        <textField type="skip"/>
      </textFields>
    </textPr>
  </connection>
  <connection id="1733" xr16:uid="{00000000-0015-0000-FFFF-FFFF7B070000}" name="GV_Schiff 1982_Aria2" type="6" refreshedVersion="4" background="1" saveData="1">
    <textPr codePage="850" sourceFile="C:\Users\p3039\Dropbox (PETAL)\Team-Ordner „PETAL“\Audio\Bach_Goldberg_Variationen\Goldberg - Schiff 1982\_data\GV_Schiff 1982_Aria2.txt" decimal="," thousands=" " comma="1">
      <textFields count="3">
        <textField type="skip"/>
        <textField type="text"/>
        <textField type="skip"/>
      </textFields>
    </textPr>
  </connection>
  <connection id="1734" xr16:uid="{00000000-0015-0000-FFFF-FFFF7C070000}" name="GV_Schiff 1982_Var01" type="6" refreshedVersion="4" background="1" saveData="1">
    <textPr codePage="850" sourceFile="C:\Users\p3039\Dropbox (PETAL)\Team-Ordner „PETAL“\Audio\Bach_Goldberg_Variationen\Goldberg - Schiff 1982\_data\GV_Schiff 1982_Var01.txt" decimal="," thousands=" " comma="1">
      <textFields count="3">
        <textField type="skip"/>
        <textField type="text"/>
        <textField type="skip"/>
      </textFields>
    </textPr>
  </connection>
  <connection id="1735" xr16:uid="{00000000-0015-0000-FFFF-FFFF7D070000}" name="GV_Schiff 1982_Var02" type="6" refreshedVersion="4" background="1" saveData="1">
    <textPr codePage="850" sourceFile="C:\Users\p3039\Dropbox (PETAL)\Team-Ordner „PETAL“\Audio\Bach_Goldberg_Variationen\Goldberg - Schiff 1982\_data\GV_Schiff 1982_Var02.txt" decimal="," thousands=" " comma="1">
      <textFields count="3">
        <textField type="skip"/>
        <textField type="text"/>
        <textField type="skip"/>
      </textFields>
    </textPr>
  </connection>
  <connection id="1736" xr16:uid="{00000000-0015-0000-FFFF-FFFF7E070000}" name="GV_Schiff 1982_Var03" type="6" refreshedVersion="4" background="1" saveData="1">
    <textPr codePage="850" sourceFile="C:\Users\p3039\Dropbox (PETAL)\Team-Ordner „PETAL“\Audio\Bach_Goldberg_Variationen\Goldberg - Schiff 1982\_data\GV_Schiff 1982_Var03.txt" decimal="," thousands=" " comma="1">
      <textFields count="3">
        <textField type="skip"/>
        <textField type="text"/>
        <textField type="skip"/>
      </textFields>
    </textPr>
  </connection>
  <connection id="1737" xr16:uid="{00000000-0015-0000-FFFF-FFFF7F070000}" name="GV_Schiff 1982_Var04" type="6" refreshedVersion="4" background="1" saveData="1">
    <textPr codePage="850" sourceFile="C:\Users\p3039\Dropbox (PETAL)\Team-Ordner „PETAL“\Audio\Bach_Goldberg_Variationen\Goldberg - Schiff 1982\_data\GV_Schiff 1982_Var04.txt" decimal="," thousands=" " comma="1">
      <textFields count="3">
        <textField type="skip"/>
        <textField type="text"/>
        <textField type="skip"/>
      </textFields>
    </textPr>
  </connection>
  <connection id="1738" xr16:uid="{00000000-0015-0000-FFFF-FFFF80070000}" name="GV_Schiff 1982_Var05" type="6" refreshedVersion="4" background="1" saveData="1">
    <textPr codePage="850" sourceFile="C:\Users\p3039\Dropbox (PETAL)\Team-Ordner „PETAL“\Audio\Bach_Goldberg_Variationen\Goldberg - Schiff 1982\_data\GV_Schiff 1982_Var05.txt" decimal="," thousands=" " comma="1">
      <textFields count="3">
        <textField type="skip"/>
        <textField type="text"/>
        <textField type="skip"/>
      </textFields>
    </textPr>
  </connection>
  <connection id="1739" xr16:uid="{00000000-0015-0000-FFFF-FFFF81070000}" name="GV_Schiff 1982_Var06" type="6" refreshedVersion="4" background="1" saveData="1">
    <textPr codePage="850" sourceFile="C:\Users\p3039\Dropbox (PETAL)\Team-Ordner „PETAL“\Audio\Bach_Goldberg_Variationen\Goldberg - Schiff 1982\_data\GV_Schiff 1982_Var06.txt" decimal="," thousands=" " comma="1">
      <textFields count="3">
        <textField type="skip"/>
        <textField type="text"/>
        <textField type="skip"/>
      </textFields>
    </textPr>
  </connection>
  <connection id="1740" xr16:uid="{00000000-0015-0000-FFFF-FFFF82070000}" name="GV_Schiff 1982_Var07" type="6" refreshedVersion="4" background="1" saveData="1">
    <textPr codePage="850" sourceFile="C:\Users\p3039\Dropbox (PETAL)\Team-Ordner „PETAL“\Audio\Bach_Goldberg_Variationen\Goldberg - Schiff 1982\_data\GV_Schiff 1982_Var07.txt" decimal="," thousands=" " comma="1">
      <textFields count="3">
        <textField type="skip"/>
        <textField type="text"/>
        <textField type="skip"/>
      </textFields>
    </textPr>
  </connection>
  <connection id="1741" xr16:uid="{00000000-0015-0000-FFFF-FFFF83070000}" name="GV_Schiff 1982_Var08" type="6" refreshedVersion="4" background="1" saveData="1">
    <textPr codePage="850" sourceFile="C:\Users\p3039\Dropbox (PETAL)\Team-Ordner „PETAL“\Audio\Bach_Goldberg_Variationen\Goldberg - Schiff 1982\_data\GV_Schiff 1982_Var08.txt" decimal="," thousands=" " comma="1">
      <textFields count="3">
        <textField type="skip"/>
        <textField type="text"/>
        <textField type="skip"/>
      </textFields>
    </textPr>
  </connection>
  <connection id="1742" xr16:uid="{00000000-0015-0000-FFFF-FFFF84070000}" name="GV_Schiff 1982_Var09" type="6" refreshedVersion="4" background="1" saveData="1">
    <textPr codePage="850" sourceFile="C:\Users\p3039\Dropbox (PETAL)\Team-Ordner „PETAL“\Audio\Bach_Goldberg_Variationen\Goldberg - Schiff 1982\_data\GV_Schiff 1982_Var09.txt" decimal="," thousands=" " comma="1">
      <textFields count="3">
        <textField type="skip"/>
        <textField type="text"/>
        <textField type="skip"/>
      </textFields>
    </textPr>
  </connection>
  <connection id="1743" xr16:uid="{00000000-0015-0000-FFFF-FFFF85070000}" name="GV_Schiff 1982_Var10" type="6" refreshedVersion="4" background="1" saveData="1">
    <textPr codePage="850" sourceFile="C:\Users\p3039\Dropbox (PETAL)\Team-Ordner „PETAL“\Audio\Bach_Goldberg_Variationen\Goldberg - Schiff 1982\_data\GV_Schiff 1982_Var10.txt" decimal="," thousands=" " comma="1">
      <textFields count="3">
        <textField type="skip"/>
        <textField type="text"/>
        <textField type="skip"/>
      </textFields>
    </textPr>
  </connection>
  <connection id="1744" xr16:uid="{00000000-0015-0000-FFFF-FFFF86070000}" name="GV_Schiff 1982_Var11" type="6" refreshedVersion="4" background="1" saveData="1">
    <textPr codePage="850" sourceFile="C:\Users\p3039\Dropbox (PETAL)\Team-Ordner „PETAL“\Audio\Bach_Goldberg_Variationen\Goldberg - Schiff 1982\_data\GV_Schiff 1982_Var11.txt" decimal="," thousands=" " comma="1">
      <textFields count="3">
        <textField type="skip"/>
        <textField type="text"/>
        <textField type="skip"/>
      </textFields>
    </textPr>
  </connection>
  <connection id="1745" xr16:uid="{00000000-0015-0000-FFFF-FFFF87070000}" name="GV_Schiff 1982_Var12" type="6" refreshedVersion="4" background="1" saveData="1">
    <textPr codePage="850" sourceFile="C:\Users\p3039\Dropbox (PETAL)\Team-Ordner „PETAL“\Audio\Bach_Goldberg_Variationen\Goldberg - Schiff 1982\_data\GV_Schiff 1982_Var12.txt" decimal="," thousands=" " comma="1">
      <textFields count="3">
        <textField type="skip"/>
        <textField type="text"/>
        <textField type="skip"/>
      </textFields>
    </textPr>
  </connection>
  <connection id="1746" xr16:uid="{00000000-0015-0000-FFFF-FFFF88070000}" name="GV_Schiff 1982_Var13" type="6" refreshedVersion="4" background="1" saveData="1">
    <textPr codePage="850" sourceFile="C:\Users\p3039\Dropbox (PETAL)\Team-Ordner „PETAL“\Audio\Bach_Goldberg_Variationen\Goldberg - Schiff 1982\_data\GV_Schiff 1982_Var13.txt" decimal="," thousands=" " comma="1">
      <textFields count="3">
        <textField type="skip"/>
        <textField type="text"/>
        <textField type="skip"/>
      </textFields>
    </textPr>
  </connection>
  <connection id="1747" xr16:uid="{00000000-0015-0000-FFFF-FFFF89070000}" name="GV_Schiff 1982_Var14" type="6" refreshedVersion="4" background="1" saveData="1">
    <textPr codePage="850" sourceFile="C:\Users\p3039\Dropbox (PETAL)\Team-Ordner „PETAL“\Audio\Bach_Goldberg_Variationen\Goldberg - Schiff 1982\_data\GV_Schiff 1982_Var14.txt" decimal="," thousands=" " comma="1">
      <textFields count="3">
        <textField type="skip"/>
        <textField type="text"/>
        <textField type="skip"/>
      </textFields>
    </textPr>
  </connection>
  <connection id="1748" xr16:uid="{00000000-0015-0000-FFFF-FFFF8A070000}" name="GV_Schiff 1982_Var15" type="6" refreshedVersion="4" background="1" saveData="1">
    <textPr codePage="850" sourceFile="C:\Users\p3039\Dropbox (PETAL)\Team-Ordner „PETAL“\Audio\Bach_Goldberg_Variationen\Goldberg - Schiff 1982\_data\GV_Schiff 1982_Var15.txt" decimal="," thousands=" " comma="1">
      <textFields count="3">
        <textField type="skip"/>
        <textField type="text"/>
        <textField type="skip"/>
      </textFields>
    </textPr>
  </connection>
  <connection id="1749" xr16:uid="{00000000-0015-0000-FFFF-FFFF8C070000}" name="GV_Schiff 1982_Var17" type="6" refreshedVersion="4" background="1" saveData="1">
    <textPr codePage="850" sourceFile="C:\Users\p3039\Dropbox (PETAL)\Team-Ordner „PETAL“\Audio\Bach_Goldberg_Variationen\Goldberg - Schiff 1982\_data\GV_Schiff 1982_Var17.txt" decimal="," thousands=" " comma="1">
      <textFields count="3">
        <textField type="skip"/>
        <textField type="text"/>
        <textField type="skip"/>
      </textFields>
    </textPr>
  </connection>
  <connection id="1750" xr16:uid="{00000000-0015-0000-FFFF-FFFF8D070000}" name="GV_Schiff 1982_Var18" type="6" refreshedVersion="4" background="1" saveData="1">
    <textPr codePage="850" sourceFile="C:\Users\p3039\Dropbox (PETAL)\Team-Ordner „PETAL“\Audio\Bach_Goldberg_Variationen\Goldberg - Schiff 1982\_data\GV_Schiff 1982_Var18.txt" decimal="," thousands=" " comma="1">
      <textFields count="3">
        <textField type="skip"/>
        <textField type="text"/>
        <textField type="skip"/>
      </textFields>
    </textPr>
  </connection>
  <connection id="1751" xr16:uid="{00000000-0015-0000-FFFF-FFFF8E070000}" name="GV_Schiff 1982_Var19" type="6" refreshedVersion="4" background="1" saveData="1">
    <textPr codePage="850" sourceFile="C:\Users\p3039\Dropbox (PETAL)\Team-Ordner „PETAL“\Audio\Bach_Goldberg_Variationen\Goldberg - Schiff 1982\_data\GV_Schiff 1982_Var19.txt" decimal="," thousands=" " comma="1">
      <textFields count="3">
        <textField type="skip"/>
        <textField type="text"/>
        <textField type="skip"/>
      </textFields>
    </textPr>
  </connection>
  <connection id="1752" xr16:uid="{00000000-0015-0000-FFFF-FFFF8F070000}" name="GV_Schiff 1982_Var20" type="6" refreshedVersion="4" background="1" saveData="1">
    <textPr codePage="850" sourceFile="C:\Users\p3039\Dropbox (PETAL)\Team-Ordner „PETAL“\Audio\Bach_Goldberg_Variationen\Goldberg - Schiff 1982\_data\GV_Schiff 1982_Var20.txt" decimal="," thousands=" " comma="1">
      <textFields count="3">
        <textField type="skip"/>
        <textField type="text"/>
        <textField type="skip"/>
      </textFields>
    </textPr>
  </connection>
  <connection id="1753" xr16:uid="{00000000-0015-0000-FFFF-FFFF90070000}" name="GV_Schiff 1982_Var21" type="6" refreshedVersion="4" background="1" saveData="1">
    <textPr codePage="850" sourceFile="C:\Users\p3039\Dropbox (PETAL)\Team-Ordner „PETAL“\Audio\Bach_Goldberg_Variationen\Goldberg - Schiff 1982\_data\GV_Schiff 1982_Var21.txt" decimal="," thousands=" " comma="1">
      <textFields count="3">
        <textField type="skip"/>
        <textField type="text"/>
        <textField type="skip"/>
      </textFields>
    </textPr>
  </connection>
  <connection id="1754" xr16:uid="{00000000-0015-0000-FFFF-FFFF91070000}" name="GV_Schiff 1982_Var22" type="6" refreshedVersion="4" background="1" saveData="1">
    <textPr codePage="850" sourceFile="C:\Users\p3039\Dropbox (PETAL)\Team-Ordner „PETAL“\Audio\Bach_Goldberg_Variationen\Goldberg - Schiff 1982\_data\GV_Schiff 1982_Var22.txt" decimal="," thousands=" " comma="1">
      <textFields count="3">
        <textField type="skip"/>
        <textField type="text"/>
        <textField type="skip"/>
      </textFields>
    </textPr>
  </connection>
  <connection id="1755" xr16:uid="{00000000-0015-0000-FFFF-FFFF92070000}" name="GV_Schiff 1982_Var23" type="6" refreshedVersion="4" background="1" saveData="1">
    <textPr codePage="850" sourceFile="C:\Users\p3039\Dropbox (PETAL)\Team-Ordner „PETAL“\Audio\Bach_Goldberg_Variationen\Goldberg - Schiff 1982\_data\GV_Schiff 1982_Var23.txt" decimal="," thousands=" " comma="1">
      <textFields count="3">
        <textField type="skip"/>
        <textField type="text"/>
        <textField type="skip"/>
      </textFields>
    </textPr>
  </connection>
  <connection id="1756" xr16:uid="{00000000-0015-0000-FFFF-FFFF93070000}" name="GV_Schiff 1982_Var24" type="6" refreshedVersion="4" background="1" saveData="1">
    <textPr codePage="850" sourceFile="C:\Users\p3039\Dropbox (PETAL)\Team-Ordner „PETAL“\Audio\Bach_Goldberg_Variationen\Goldberg - Schiff 1982\_data\GV_Schiff 1982_Var24.txt" decimal="," thousands=" " comma="1">
      <textFields count="3">
        <textField type="skip"/>
        <textField type="text"/>
        <textField type="skip"/>
      </textFields>
    </textPr>
  </connection>
  <connection id="1757" xr16:uid="{00000000-0015-0000-FFFF-FFFF94070000}" name="GV_Schiff 1982_Var25" type="6" refreshedVersion="4" background="1" saveData="1">
    <textPr codePage="850" sourceFile="C:\Users\p3039\Dropbox (PETAL)\Team-Ordner „PETAL“\Audio\Bach_Goldberg_Variationen\Goldberg - Schiff 1982\_data\GV_Schiff 1982_Var25.txt" decimal="," thousands=" " comma="1">
      <textFields count="3">
        <textField type="skip"/>
        <textField type="text"/>
        <textField type="skip"/>
      </textFields>
    </textPr>
  </connection>
  <connection id="1758" xr16:uid="{00000000-0015-0000-FFFF-FFFF95070000}" name="GV_Schiff 1982_Var26" type="6" refreshedVersion="4" background="1" saveData="1">
    <textPr codePage="850" sourceFile="C:\Users\p3039\Dropbox (PETAL)\Team-Ordner „PETAL“\Audio\Bach_Goldberg_Variationen\Goldberg - Schiff 1982\_data\GV_Schiff 1982_Var26.txt" decimal="," thousands=" " comma="1">
      <textFields count="3">
        <textField type="skip"/>
        <textField type="text"/>
        <textField type="skip"/>
      </textFields>
    </textPr>
  </connection>
  <connection id="1759" xr16:uid="{00000000-0015-0000-FFFF-FFFF96070000}" name="GV_Schiff 1982_Var27" type="6" refreshedVersion="4" background="1" saveData="1">
    <textPr codePage="850" sourceFile="C:\Users\p3039\Dropbox (PETAL)\Team-Ordner „PETAL“\Audio\Bach_Goldberg_Variationen\Goldberg - Schiff 1982\_data\GV_Schiff 1982_Var27.txt" decimal="," thousands=" " comma="1">
      <textFields count="3">
        <textField type="skip"/>
        <textField type="text"/>
        <textField type="skip"/>
      </textFields>
    </textPr>
  </connection>
  <connection id="1760" xr16:uid="{00000000-0015-0000-FFFF-FFFF97070000}" name="GV_Schiff 1982_Var28" type="6" refreshedVersion="4" background="1" saveData="1">
    <textPr codePage="850" sourceFile="C:\Users\p3039\Dropbox (PETAL)\Team-Ordner „PETAL“\Audio\Bach_Goldberg_Variationen\Goldberg - Schiff 1982\_data\GV_Schiff 1982_Var28.txt" decimal="," thousands=" " comma="1">
      <textFields count="3">
        <textField type="skip"/>
        <textField type="text"/>
        <textField type="skip"/>
      </textFields>
    </textPr>
  </connection>
  <connection id="1761" xr16:uid="{00000000-0015-0000-FFFF-FFFF98070000}" name="GV_Schiff 1982_Var29" type="6" refreshedVersion="4" background="1" saveData="1">
    <textPr codePage="850" sourceFile="C:\Users\p3039\Dropbox (PETAL)\Team-Ordner „PETAL“\Audio\Bach_Goldberg_Variationen\Goldberg - Schiff 1982\_data\GV_Schiff 1982_Var29.txt" decimal="," thousands=" " comma="1">
      <textFields count="3">
        <textField type="skip"/>
        <textField type="text"/>
        <textField type="skip"/>
      </textFields>
    </textPr>
  </connection>
  <connection id="1762" xr16:uid="{00000000-0015-0000-FFFF-FFFF99070000}" name="GV_Schiff 1982_Var30" type="6" refreshedVersion="4" background="1" saveData="1">
    <textPr codePage="850" sourceFile="C:\Users\p3039\Dropbox (PETAL)\Team-Ordner „PETAL“\Audio\Bach_Goldberg_Variationen\Goldberg - Schiff 1982\_data\GV_Schiff 1982_Var30.txt" decimal="," thousands=" " comma="1">
      <textFields count="3">
        <textField type="skip"/>
        <textField type="text"/>
        <textField type="skip"/>
      </textFields>
    </textPr>
  </connection>
  <connection id="1763" xr16:uid="{00000000-0015-0000-FFFF-FFFF9A070000}" name="GV_Schiff 2015_Aria1" type="6" refreshedVersion="4" background="1" saveData="1">
    <textPr codePage="850" sourceFile="C:\Users\p3039\Dropbox (PETAL)\Team-Ordner „PETAL“\Audio\Bach_Goldberg_Variationen\Goldberg - Schiff 2015\_data\GV_Schiff 2015_Aria1.txt" decimal="," thousands=" " comma="1">
      <textFields count="3">
        <textField type="skip"/>
        <textField type="text"/>
        <textField type="skip"/>
      </textFields>
    </textPr>
  </connection>
  <connection id="1764" xr16:uid="{00000000-0015-0000-FFFF-FFFF9D070000}" name="GV_Schiff 2015_Aria2" type="6" refreshedVersion="4" background="1" saveData="1">
    <textPr codePage="850" sourceFile="C:\Users\p3039\Dropbox (PETAL)\Team-Ordner „PETAL“\Audio\Bach_Goldberg_Variationen\Goldberg - Schiff 2015\_data\GV_Schiff 2015_Aria2.txt" decimal="," thousands=" " comma="1">
      <textFields count="3">
        <textField type="skip"/>
        <textField type="text"/>
        <textField type="skip"/>
      </textFields>
    </textPr>
  </connection>
  <connection id="1765" xr16:uid="{00000000-0015-0000-FFFF-FFFF9E070000}" name="GV_Schiff 2015_Var01" type="6" refreshedVersion="4" background="1" saveData="1">
    <textPr codePage="850" sourceFile="C:\Users\p3039\Dropbox (PETAL)\Team-Ordner „PETAL“\Audio\Bach_Goldberg_Variationen\Goldberg - Schiff 2015\_data\GV_Schiff 2015_Var01.txt" decimal="," thousands=" " comma="1">
      <textFields count="3">
        <textField type="skip"/>
        <textField type="text"/>
        <textField type="skip"/>
      </textFields>
    </textPr>
  </connection>
  <connection id="1766" xr16:uid="{00000000-0015-0000-FFFF-FFFF9F070000}" name="GV_Schiff 2015_Var02" type="6" refreshedVersion="4" background="1" saveData="1">
    <textPr codePage="850" sourceFile="C:\Users\p3039\Dropbox (PETAL)\Team-Ordner „PETAL“\Audio\Bach_Goldberg_Variationen\Goldberg - Schiff 2015\_data\GV_Schiff 2015_Var02.txt" decimal="," thousands=" " comma="1">
      <textFields count="3">
        <textField type="skip"/>
        <textField type="text"/>
        <textField type="skip"/>
      </textFields>
    </textPr>
  </connection>
  <connection id="1767" xr16:uid="{00000000-0015-0000-FFFF-FFFFA0070000}" name="GV_Schiff 2015_Var03" type="6" refreshedVersion="4" background="1" saveData="1">
    <textPr codePage="850" sourceFile="C:\Users\p3039\Dropbox (PETAL)\Team-Ordner „PETAL“\Audio\Bach_Goldberg_Variationen\Goldberg - Schiff 2015\_data\GV_Schiff 2015_Var03.txt" decimal="," thousands=" " comma="1">
      <textFields count="3">
        <textField type="skip"/>
        <textField type="text"/>
        <textField type="skip"/>
      </textFields>
    </textPr>
  </connection>
  <connection id="1768" xr16:uid="{00000000-0015-0000-FFFF-FFFFA1070000}" name="GV_Schiff 2015_Var04" type="6" refreshedVersion="4" background="1" saveData="1">
    <textPr codePage="850" sourceFile="C:\Users\p3039\Dropbox (PETAL)\Team-Ordner „PETAL“\Audio\Bach_Goldberg_Variationen\Goldberg - Schiff 2015\_data\GV_Schiff 2015_Var04.txt" decimal="," thousands=" " comma="1">
      <textFields count="3">
        <textField type="skip"/>
        <textField type="text"/>
        <textField type="skip"/>
      </textFields>
    </textPr>
  </connection>
  <connection id="1769" xr16:uid="{00000000-0015-0000-FFFF-FFFFA2070000}" name="GV_Schiff 2015_Var05" type="6" refreshedVersion="4" background="1" saveData="1">
    <textPr codePage="850" sourceFile="C:\Users\p3039\Dropbox (PETAL)\Team-Ordner „PETAL“\Audio\Bach_Goldberg_Variationen\Goldberg - Schiff 2015\_data\GV_Schiff 2015_Var05.txt" decimal="," thousands=" " comma="1">
      <textFields count="3">
        <textField type="skip"/>
        <textField type="text"/>
        <textField type="skip"/>
      </textFields>
    </textPr>
  </connection>
  <connection id="1770" xr16:uid="{00000000-0015-0000-FFFF-FFFFA3070000}" name="GV_Schiff 2015_Var06" type="6" refreshedVersion="4" background="1" saveData="1">
    <textPr codePage="850" sourceFile="C:\Users\p3039\Dropbox (PETAL)\Team-Ordner „PETAL“\Audio\Bach_Goldberg_Variationen\Goldberg - Schiff 2015\_data\GV_Schiff 2015_Var06.txt" decimal="," thousands=" " comma="1">
      <textFields count="3">
        <textField type="skip"/>
        <textField type="text"/>
        <textField type="skip"/>
      </textFields>
    </textPr>
  </connection>
  <connection id="1771" xr16:uid="{00000000-0015-0000-FFFF-FFFFA4070000}" name="GV_Schiff 2015_Var07" type="6" refreshedVersion="4" background="1" saveData="1">
    <textPr codePage="850" sourceFile="C:\Users\p3039\Dropbox (PETAL)\Team-Ordner „PETAL“\Audio\Bach_Goldberg_Variationen\Goldberg - Schiff 2015\_data\GV_Schiff 2015_Var07.txt" decimal="," thousands=" " comma="1">
      <textFields count="3">
        <textField type="skip"/>
        <textField type="text"/>
        <textField type="skip"/>
      </textFields>
    </textPr>
  </connection>
  <connection id="1772" xr16:uid="{00000000-0015-0000-FFFF-FFFFA5070000}" name="GV_Schiff 2015_Var08" type="6" refreshedVersion="4" background="1" saveData="1">
    <textPr codePage="850" sourceFile="C:\Users\p3039\Dropbox (PETAL)\Team-Ordner „PETAL“\Audio\Bach_Goldberg_Variationen\Goldberg - Schiff 2015\_data\GV_Schiff 2015_Var08.txt" decimal="," thousands=" " comma="1">
      <textFields count="3">
        <textField type="skip"/>
        <textField type="text"/>
        <textField type="skip"/>
      </textFields>
    </textPr>
  </connection>
  <connection id="1773" xr16:uid="{00000000-0015-0000-FFFF-FFFFA6070000}" name="GV_Schiff 2015_Var09" type="6" refreshedVersion="4" background="1" saveData="1">
    <textPr codePage="850" sourceFile="C:\Users\p3039\Dropbox (PETAL)\Team-Ordner „PETAL“\Audio\Bach_Goldberg_Variationen\Goldberg - Schiff 2015\_data\GV_Schiff 2015_Var09.txt" decimal="," thousands=" " comma="1">
      <textFields count="3">
        <textField type="skip"/>
        <textField type="text"/>
        <textField type="skip"/>
      </textFields>
    </textPr>
  </connection>
  <connection id="1774" xr16:uid="{00000000-0015-0000-FFFF-FFFFA7070000}" name="GV_Schiff 2015_Var10" type="6" refreshedVersion="4" background="1" saveData="1">
    <textPr codePage="850" sourceFile="C:\Users\p3039\Dropbox (PETAL)\Team-Ordner „PETAL“\Audio\Bach_Goldberg_Variationen\Goldberg - Schiff 2015\_data\GV_Schiff 2015_Var10.txt" decimal="," thousands=" " comma="1">
      <textFields count="3">
        <textField type="skip"/>
        <textField type="text"/>
        <textField type="skip"/>
      </textFields>
    </textPr>
  </connection>
  <connection id="1775" xr16:uid="{00000000-0015-0000-FFFF-FFFFA8070000}" name="GV_Schiff 2015_Var11" type="6" refreshedVersion="4" background="1" saveData="1">
    <textPr codePage="850" sourceFile="C:\Users\p3039\Dropbox (PETAL)\Team-Ordner „PETAL“\Audio\Bach_Goldberg_Variationen\Goldberg - Schiff 2015\_data\GV_Schiff 2015_Var11.txt" decimal="," thousands=" " comma="1">
      <textFields count="3">
        <textField type="skip"/>
        <textField type="text"/>
        <textField type="skip"/>
      </textFields>
    </textPr>
  </connection>
  <connection id="1776" xr16:uid="{00000000-0015-0000-FFFF-FFFFA9070000}" name="GV_Schiff 2015_Var12" type="6" refreshedVersion="4" background="1" saveData="1">
    <textPr codePage="850" sourceFile="C:\Users\p3039\Dropbox (PETAL)\Team-Ordner „PETAL“\Audio\Bach_Goldberg_Variationen\Goldberg - Schiff 2015\_data\GV_Schiff 2015_Var12.txt" decimal="," thousands=" " comma="1">
      <textFields count="3">
        <textField type="skip"/>
        <textField type="text"/>
        <textField type="skip"/>
      </textFields>
    </textPr>
  </connection>
  <connection id="1777" xr16:uid="{00000000-0015-0000-FFFF-FFFFAA070000}" name="GV_Schiff 2015_Var13" type="6" refreshedVersion="4" background="1" saveData="1">
    <textPr codePage="850" sourceFile="C:\Users\p3039\Dropbox (PETAL)\Team-Ordner „PETAL“\Audio\Bach_Goldberg_Variationen\Goldberg - Schiff 2015\_data\GV_Schiff 2015_Var13.txt" decimal="," thousands=" " comma="1">
      <textFields count="3">
        <textField type="skip"/>
        <textField type="text"/>
        <textField type="skip"/>
      </textFields>
    </textPr>
  </connection>
  <connection id="1778" xr16:uid="{00000000-0015-0000-FFFF-FFFFAB070000}" name="GV_Schiff 2015_Var14" type="6" refreshedVersion="4" background="1" saveData="1">
    <textPr codePage="850" sourceFile="C:\Users\p3039\Dropbox (PETAL)\Team-Ordner „PETAL“\Audio\Bach_Goldberg_Variationen\Goldberg - Schiff 2015\_data\GV_Schiff 2015_Var14.txt" decimal="," thousands=" " comma="1">
      <textFields count="3">
        <textField type="skip"/>
        <textField type="text"/>
        <textField type="skip"/>
      </textFields>
    </textPr>
  </connection>
  <connection id="1779" xr16:uid="{00000000-0015-0000-FFFF-FFFFAC070000}" name="GV_Schiff 2015_Var15" type="6" refreshedVersion="4" background="1" saveData="1">
    <textPr codePage="850" sourceFile="C:\Users\p3039\Dropbox (PETAL)\Team-Ordner „PETAL“\Audio\Bach_Goldberg_Variationen\Goldberg - Schiff 2015\_data\GV_Schiff 2015_Var15.txt" decimal="," thousands=" " comma="1">
      <textFields count="3">
        <textField type="skip"/>
        <textField type="text"/>
        <textField type="skip"/>
      </textFields>
    </textPr>
  </connection>
  <connection id="1780" xr16:uid="{00000000-0015-0000-FFFF-FFFFAE070000}" name="GV_Schiff 2015_Var17" type="6" refreshedVersion="4" background="1" saveData="1">
    <textPr codePage="850" sourceFile="C:\Users\p3039\Dropbox (PETAL)\Team-Ordner „PETAL“\Audio\Bach_Goldberg_Variationen\Goldberg - Schiff 2015\_data\GV_Schiff 2015_Var17.txt" decimal="," thousands=" " comma="1">
      <textFields count="3">
        <textField type="skip"/>
        <textField type="text"/>
        <textField type="skip"/>
      </textFields>
    </textPr>
  </connection>
  <connection id="1781" xr16:uid="{00000000-0015-0000-FFFF-FFFFAF070000}" name="GV_Schiff 2015_Var18" type="6" refreshedVersion="4" background="1" saveData="1">
    <textPr codePage="850" sourceFile="C:\Users\p3039\Dropbox (PETAL)\Team-Ordner „PETAL“\Audio\Bach_Goldberg_Variationen\Goldberg - Schiff 2015\_data\GV_Schiff 2015_Var18.txt" decimal="," thousands=" " comma="1">
      <textFields count="3">
        <textField type="skip"/>
        <textField type="text"/>
        <textField type="skip"/>
      </textFields>
    </textPr>
  </connection>
  <connection id="1782" xr16:uid="{00000000-0015-0000-FFFF-FFFFB0070000}" name="GV_Schiff 2015_Var19" type="6" refreshedVersion="4" background="1" saveData="1">
    <textPr codePage="850" sourceFile="C:\Users\p3039\Dropbox (PETAL)\Team-Ordner „PETAL“\Audio\Bach_Goldberg_Variationen\Goldberg - Schiff 2015\_data\GV_Schiff 2015_Var19.txt" decimal="," thousands=" " comma="1">
      <textFields count="3">
        <textField type="skip"/>
        <textField type="text"/>
        <textField type="skip"/>
      </textFields>
    </textPr>
  </connection>
  <connection id="1783" xr16:uid="{00000000-0015-0000-FFFF-FFFFB1070000}" name="GV_Schiff 2015_Var20" type="6" refreshedVersion="4" background="1" saveData="1">
    <textPr codePage="850" sourceFile="C:\Users\p3039\Dropbox (PETAL)\Team-Ordner „PETAL“\Audio\Bach_Goldberg_Variationen\Goldberg - Schiff 2015\_data\GV_Schiff 2015_Var20.txt" decimal="," thousands=" " comma="1">
      <textFields count="3">
        <textField type="skip"/>
        <textField type="text"/>
        <textField type="skip"/>
      </textFields>
    </textPr>
  </connection>
  <connection id="1784" xr16:uid="{00000000-0015-0000-FFFF-FFFFB2070000}" name="GV_Schiff 2015_Var21" type="6" refreshedVersion="4" background="1" saveData="1">
    <textPr codePage="850" sourceFile="C:\Users\p3039\Dropbox (PETAL)\Team-Ordner „PETAL“\Audio\Bach_Goldberg_Variationen\Goldberg - Schiff 2015\_data\GV_Schiff 2015_Var21.txt" decimal="," thousands=" " comma="1">
      <textFields count="3">
        <textField type="skip"/>
        <textField type="text"/>
        <textField type="skip"/>
      </textFields>
    </textPr>
  </connection>
  <connection id="1785" xr16:uid="{00000000-0015-0000-FFFF-FFFFB3070000}" name="GV_Schiff 2015_Var22" type="6" refreshedVersion="4" background="1" saveData="1">
    <textPr codePage="850" sourceFile="C:\Users\p3039\Dropbox (PETAL)\Team-Ordner „PETAL“\Audio\Bach_Goldberg_Variationen\Goldberg - Schiff 2015\_data\GV_Schiff 2015_Var22.txt" decimal="," thousands=" " comma="1">
      <textFields count="3">
        <textField type="skip"/>
        <textField type="text"/>
        <textField type="skip"/>
      </textFields>
    </textPr>
  </connection>
  <connection id="1786" xr16:uid="{00000000-0015-0000-FFFF-FFFFB4070000}" name="GV_Schiff 2015_Var23" type="6" refreshedVersion="4" background="1" saveData="1">
    <textPr codePage="850" sourceFile="C:\Users\p3039\Dropbox (PETAL)\Team-Ordner „PETAL“\Audio\Bach_Goldberg_Variationen\Goldberg - Schiff 2015\_data\GV_Schiff 2015_Var23.txt" decimal="," thousands=" " comma="1">
      <textFields count="3">
        <textField type="skip"/>
        <textField type="text"/>
        <textField type="skip"/>
      </textFields>
    </textPr>
  </connection>
  <connection id="1787" xr16:uid="{00000000-0015-0000-FFFF-FFFFB5070000}" name="GV_Schiff 2015_Var24" type="6" refreshedVersion="4" background="1" saveData="1">
    <textPr codePage="850" sourceFile="C:\Users\p3039\Dropbox (PETAL)\Team-Ordner „PETAL“\Audio\Bach_Goldberg_Variationen\Goldberg - Schiff 2015\_data\GV_Schiff 2015_Var24.txt" decimal="," thousands=" " comma="1">
      <textFields count="3">
        <textField type="skip"/>
        <textField type="text"/>
        <textField type="skip"/>
      </textFields>
    </textPr>
  </connection>
  <connection id="1788" xr16:uid="{00000000-0015-0000-FFFF-FFFFB6070000}" name="GV_Schiff 2015_Var25" type="6" refreshedVersion="4" background="1" saveData="1">
    <textPr codePage="850" sourceFile="C:\Users\p3039\Dropbox (PETAL)\Team-Ordner „PETAL“\Audio\Bach_Goldberg_Variationen\Goldberg - Schiff 2015\_data\GV_Schiff 2015_Var25.txt" decimal="," thousands=" " comma="1">
      <textFields count="3">
        <textField type="skip"/>
        <textField type="text"/>
        <textField type="skip"/>
      </textFields>
    </textPr>
  </connection>
  <connection id="1789" xr16:uid="{00000000-0015-0000-FFFF-FFFFB7070000}" name="GV_Schiff 2015_Var26" type="6" refreshedVersion="4" background="1" saveData="1">
    <textPr codePage="850" sourceFile="C:\Users\p3039\Dropbox (PETAL)\Team-Ordner „PETAL“\Audio\Bach_Goldberg_Variationen\Goldberg - Schiff 2015\_data\GV_Schiff 2015_Var26.txt" decimal="," thousands=" " comma="1">
      <textFields count="3">
        <textField type="skip"/>
        <textField type="text"/>
        <textField type="skip"/>
      </textFields>
    </textPr>
  </connection>
  <connection id="1790" xr16:uid="{00000000-0015-0000-FFFF-FFFFB8070000}" name="GV_Schiff 2015_Var27" type="6" refreshedVersion="4" background="1" saveData="1">
    <textPr codePage="850" sourceFile="C:\Users\p3039\Dropbox (PETAL)\Team-Ordner „PETAL“\Audio\Bach_Goldberg_Variationen\Goldberg - Schiff 2015\_data\GV_Schiff 2015_Var27.txt" decimal="," thousands=" " comma="1">
      <textFields count="3">
        <textField type="skip"/>
        <textField type="text"/>
        <textField type="skip"/>
      </textFields>
    </textPr>
  </connection>
  <connection id="1791" xr16:uid="{00000000-0015-0000-FFFF-FFFFB9070000}" name="GV_Schiff 2015_Var28" type="6" refreshedVersion="4" background="1" saveData="1">
    <textPr codePage="850" sourceFile="C:\Users\p3039\Dropbox (PETAL)\Team-Ordner „PETAL“\Audio\Bach_Goldberg_Variationen\Goldberg - Schiff 2015\_data\GV_Schiff 2015_Var28.txt" decimal="," thousands=" " comma="1">
      <textFields count="3">
        <textField type="skip"/>
        <textField type="text"/>
        <textField type="skip"/>
      </textFields>
    </textPr>
  </connection>
  <connection id="1792" xr16:uid="{00000000-0015-0000-FFFF-FFFFBA070000}" name="GV_Schiff 2015_Var29" type="6" refreshedVersion="4" background="1" saveData="1">
    <textPr codePage="850" sourceFile="C:\Users\p3039\Dropbox (PETAL)\Team-Ordner „PETAL“\Audio\Bach_Goldberg_Variationen\Goldberg - Schiff 2015\_data\GV_Schiff 2015_Var29.txt" decimal="," thousands=" " comma="1">
      <textFields count="3">
        <textField type="skip"/>
        <textField type="text"/>
        <textField type="skip"/>
      </textFields>
    </textPr>
  </connection>
  <connection id="1793" xr16:uid="{00000000-0015-0000-FFFF-FFFFBB070000}" name="GV_Schiff 2015_Var30" type="6" refreshedVersion="4" background="1" saveData="1">
    <textPr codePage="850" sourceFile="C:\Users\p3039\Dropbox (PETAL)\Team-Ordner „PETAL“\Audio\Bach_Goldberg_Variationen\Goldberg - Schiff 2015\_data\GV_Schiff 2015_Var30.txt" decimal="," thousands=" " comma="1">
      <textFields count="3">
        <textField type="skip"/>
        <textField type="text"/>
        <textField type="skip"/>
      </textFields>
    </textPr>
  </connection>
  <connection id="1794" xr16:uid="{00000000-0015-0000-FFFF-FFFFBC070000}" name="GV_Schiff2001_Aria1" type="6" refreshedVersion="4" background="1" saveData="1">
    <textPr codePage="850" sourceFile="C:\Users\p3039\Dropbox (PETAL)\Team-Ordner „PETAL“\Audio\Bach_Goldberg_Variationen\Goldberg - Schiff 2001\_data\GV_Schiff2001_Aria1.txt" decimal="," thousands=" " comma="1">
      <textFields count="3">
        <textField type="skip"/>
        <textField type="text"/>
        <textField type="skip"/>
      </textFields>
    </textPr>
  </connection>
  <connection id="1795" xr16:uid="{00000000-0015-0000-FFFF-FFFFBE070000}" name="GV_Schiff2001_Aria21" type="6" refreshedVersion="4" background="1" saveData="1">
    <textPr codePage="850" sourceFile="C:\Users\p3039\Dropbox (PETAL)\Team-Ordner „PETAL“\Audio\Bach_Goldberg_Variationen\Goldberg - Schiff 2001\_data\GV_Schiff2001_Aria2.txt" decimal="," thousands=" " comma="1">
      <textFields count="3">
        <textField type="skip"/>
        <textField type="text"/>
        <textField type="skip"/>
      </textFields>
    </textPr>
  </connection>
  <connection id="1796" xr16:uid="{00000000-0015-0000-FFFF-FFFFBF070000}" name="GV_Schiff2001_Var01" type="6" refreshedVersion="4" background="1" saveData="1">
    <textPr codePage="850" sourceFile="C:\Users\p3039\Dropbox (PETAL)\Team-Ordner „PETAL“\Audio\Bach_Goldberg_Variationen\Goldberg - Schiff 2001\_data\GV_Schiff2001_Var01.txt" decimal="," thousands=" " comma="1">
      <textFields count="3">
        <textField type="skip"/>
        <textField type="text"/>
        <textField type="skip"/>
      </textFields>
    </textPr>
  </connection>
  <connection id="1797" xr16:uid="{00000000-0015-0000-FFFF-FFFFC0070000}" name="GV_Schiff2001_Var02" type="6" refreshedVersion="4" background="1" saveData="1">
    <textPr codePage="850" sourceFile="C:\Users\p3039\Dropbox (PETAL)\Team-Ordner „PETAL“\Audio\Bach_Goldberg_Variationen\Goldberg - Schiff 2001\_data\GV_Schiff2001_Var02.txt" decimal="," thousands=" " comma="1">
      <textFields count="3">
        <textField type="skip"/>
        <textField type="text"/>
        <textField type="skip"/>
      </textFields>
    </textPr>
  </connection>
  <connection id="1798" xr16:uid="{00000000-0015-0000-FFFF-FFFFC1070000}" name="GV_Schiff2001_Var03" type="6" refreshedVersion="4" background="1" saveData="1">
    <textPr codePage="850" sourceFile="C:\Users\p3039\Dropbox (PETAL)\Team-Ordner „PETAL“\Audio\Bach_Goldberg_Variationen\Goldberg - Schiff 2001\_data\GV_Schiff2001_Var03.txt" decimal="," thousands=" " comma="1">
      <textFields count="3">
        <textField type="skip"/>
        <textField type="text"/>
        <textField type="skip"/>
      </textFields>
    </textPr>
  </connection>
  <connection id="1799" xr16:uid="{00000000-0015-0000-FFFF-FFFFC2070000}" name="GV_Schiff2001_Var04" type="6" refreshedVersion="4" background="1" saveData="1">
    <textPr codePage="850" sourceFile="C:\Users\p3039\Dropbox (PETAL)\Team-Ordner „PETAL“\Audio\Bach_Goldberg_Variationen\Goldberg - Schiff 2001\_data\GV_Schiff2001_Var04.txt" decimal="," thousands=" " comma="1">
      <textFields count="3">
        <textField type="skip"/>
        <textField type="text"/>
        <textField type="skip"/>
      </textFields>
    </textPr>
  </connection>
  <connection id="1800" xr16:uid="{00000000-0015-0000-FFFF-FFFFC3070000}" name="GV_Schiff2001_Var05" type="6" refreshedVersion="4" background="1" saveData="1">
    <textPr codePage="850" sourceFile="C:\Users\p3039\Dropbox (PETAL)\Team-Ordner „PETAL“\Audio\Bach_Goldberg_Variationen\Goldberg - Schiff 2001\_data\GV_Schiff2001_Var05.txt" decimal="," thousands=" " comma="1">
      <textFields count="3">
        <textField type="skip"/>
        <textField type="text"/>
        <textField type="skip"/>
      </textFields>
    </textPr>
  </connection>
  <connection id="1801" xr16:uid="{00000000-0015-0000-FFFF-FFFFC4070000}" name="GV_Schiff2001_Var06" type="6" refreshedVersion="4" background="1" saveData="1">
    <textPr codePage="850" sourceFile="C:\Users\p3039\Dropbox (PETAL)\Team-Ordner „PETAL“\Audio\Bach_Goldberg_Variationen\Goldberg - Schiff 2001\_data\GV_Schiff2001_Var06.txt" decimal="," thousands=" " comma="1">
      <textFields count="3">
        <textField type="skip"/>
        <textField type="text"/>
        <textField type="skip"/>
      </textFields>
    </textPr>
  </connection>
  <connection id="1802" xr16:uid="{00000000-0015-0000-FFFF-FFFFC5070000}" name="GV_Schiff2001_Var07" type="6" refreshedVersion="4" background="1" saveData="1">
    <textPr codePage="850" sourceFile="C:\Users\p3039\Dropbox (PETAL)\Team-Ordner „PETAL“\Audio\Bach_Goldberg_Variationen\Goldberg - Schiff 2001\_data\GV_Schiff2001_Var07.txt" decimal="," thousands=" " comma="1">
      <textFields count="3">
        <textField type="skip"/>
        <textField type="text"/>
        <textField type="skip"/>
      </textFields>
    </textPr>
  </connection>
  <connection id="1803" xr16:uid="{00000000-0015-0000-FFFF-FFFFC6070000}" name="GV_Schiff2001_Var08" type="6" refreshedVersion="4" background="1" saveData="1">
    <textPr codePage="850" sourceFile="C:\Users\p3039\Dropbox (PETAL)\Team-Ordner „PETAL“\Audio\Bach_Goldberg_Variationen\Goldberg - Schiff 2001\_data\GV_Schiff2001_Var08.txt" decimal="," thousands=" " comma="1">
      <textFields count="3">
        <textField type="skip"/>
        <textField type="text"/>
        <textField type="skip"/>
      </textFields>
    </textPr>
  </connection>
  <connection id="1804" xr16:uid="{00000000-0015-0000-FFFF-FFFFC7070000}" name="GV_Schiff2001_Var09" type="6" refreshedVersion="4" background="1" saveData="1">
    <textPr codePage="850" sourceFile="C:\Users\p3039\Dropbox (PETAL)\Team-Ordner „PETAL“\Audio\Bach_Goldberg_Variationen\Goldberg - Schiff 2001\_data\GV_Schiff2001_Var09.txt" decimal="," thousands=" " comma="1">
      <textFields count="3">
        <textField type="skip"/>
        <textField type="text"/>
        <textField type="skip"/>
      </textFields>
    </textPr>
  </connection>
  <connection id="1805" xr16:uid="{00000000-0015-0000-FFFF-FFFFC8070000}" name="GV_Schiff2001_Var10" type="6" refreshedVersion="4" background="1" saveData="1">
    <textPr codePage="850" sourceFile="C:\Users\p3039\Dropbox (PETAL)\Team-Ordner „PETAL“\Audio\Bach_Goldberg_Variationen\Goldberg - Schiff 2001\_data\GV_Schiff2001_Var10.txt" decimal="," thousands=" " comma="1">
      <textFields count="3">
        <textField type="skip"/>
        <textField type="text"/>
        <textField type="skip"/>
      </textFields>
    </textPr>
  </connection>
  <connection id="1806" xr16:uid="{00000000-0015-0000-FFFF-FFFFC9070000}" name="GV_Schiff2001_Var11" type="6" refreshedVersion="4" background="1" saveData="1">
    <textPr codePage="850" sourceFile="C:\Users\p3039\Dropbox (PETAL)\Team-Ordner „PETAL“\Audio\Bach_Goldberg_Variationen\Goldberg - Schiff 2001\_data\GV_Schiff2001_Var11.txt" decimal="," thousands=" " comma="1">
      <textFields count="3">
        <textField type="skip"/>
        <textField type="text"/>
        <textField type="skip"/>
      </textFields>
    </textPr>
  </connection>
  <connection id="1807" xr16:uid="{00000000-0015-0000-FFFF-FFFFCA070000}" name="GV_Schiff2001_Var12" type="6" refreshedVersion="4" background="1" saveData="1">
    <textPr codePage="850" sourceFile="C:\Users\p3039\Dropbox (PETAL)\Team-Ordner „PETAL“\Audio\Bach_Goldberg_Variationen\Goldberg - Schiff 2001\_data\GV_Schiff2001_Var12.txt" decimal="," thousands=" " comma="1">
      <textFields count="3">
        <textField type="skip"/>
        <textField type="text"/>
        <textField type="skip"/>
      </textFields>
    </textPr>
  </connection>
  <connection id="1808" xr16:uid="{00000000-0015-0000-FFFF-FFFFCB070000}" name="GV_Schiff2001_Var13" type="6" refreshedVersion="4" background="1" saveData="1">
    <textPr codePage="850" sourceFile="C:\Users\p3039\Dropbox (PETAL)\Team-Ordner „PETAL“\Audio\Bach_Goldberg_Variationen\Goldberg - Schiff 2001\_data\GV_Schiff2001_Var13.txt" decimal="," thousands=" " comma="1">
      <textFields count="3">
        <textField type="skip"/>
        <textField type="text"/>
        <textField type="skip"/>
      </textFields>
    </textPr>
  </connection>
  <connection id="1809" xr16:uid="{00000000-0015-0000-FFFF-FFFFCC070000}" name="GV_Schiff2001_Var14" type="6" refreshedVersion="4" background="1" saveData="1">
    <textPr codePage="850" sourceFile="C:\Users\p3039\Dropbox (PETAL)\Team-Ordner „PETAL“\Audio\Bach_Goldberg_Variationen\Goldberg - Schiff 2001\_data\GV_Schiff2001_Var14.txt" decimal="," thousands=" " comma="1">
      <textFields count="3">
        <textField type="skip"/>
        <textField type="text"/>
        <textField type="skip"/>
      </textFields>
    </textPr>
  </connection>
  <connection id="1810" xr16:uid="{00000000-0015-0000-FFFF-FFFFCD070000}" name="GV_Schiff2001_Var15" type="6" refreshedVersion="4" background="1" saveData="1">
    <textPr codePage="850" sourceFile="C:\Users\p3039\Dropbox (PETAL)\Team-Ordner „PETAL“\Audio\Bach_Goldberg_Variationen\Goldberg - Schiff 2001\_data\GV_Schiff2001_Var15.txt" decimal="," thousands=" " comma="1">
      <textFields count="3">
        <textField type="skip"/>
        <textField type="text"/>
        <textField type="skip"/>
      </textFields>
    </textPr>
  </connection>
  <connection id="1811" xr16:uid="{00000000-0015-0000-FFFF-FFFFCE070000}" name="GV_Schiff2001_Var16" type="6" refreshedVersion="4" background="1" saveData="1">
    <textPr codePage="850" sourceFile="C:\Users\p3039\Dropbox (PETAL)\Team-Ordner „PETAL“\Audio\Bach_Goldberg_Variationen\Goldberg - Schiff 2001\_data\GV_Schiff2001_Var16.txt" decimal="," thousands=" " comma="1">
      <textFields count="3">
        <textField type="skip"/>
        <textField type="text"/>
        <textField type="skip"/>
      </textFields>
    </textPr>
  </connection>
  <connection id="1812" xr16:uid="{00000000-0015-0000-FFFF-FFFFCF070000}" name="GV_Schiff2001_Var17" type="6" refreshedVersion="4" background="1" saveData="1">
    <textPr codePage="850" sourceFile="C:\Users\p3039\Dropbox (PETAL)\Team-Ordner „PETAL“\Audio\Bach_Goldberg_Variationen\Goldberg - Schiff 2001\_data\GV_Schiff2001_Var17.txt" decimal="," thousands=" " comma="1">
      <textFields count="3">
        <textField type="skip"/>
        <textField type="text"/>
        <textField type="skip"/>
      </textFields>
    </textPr>
  </connection>
  <connection id="1813" xr16:uid="{00000000-0015-0000-FFFF-FFFFD0070000}" name="GV_Schiff2001_Var18" type="6" refreshedVersion="4" background="1" saveData="1">
    <textPr codePage="850" sourceFile="C:\Users\p3039\Dropbox (PETAL)\Team-Ordner „PETAL“\Audio\Bach_Goldberg_Variationen\Goldberg - Schiff 2001\_data\GV_Schiff2001_Var18.txt" decimal="," thousands=" " comma="1">
      <textFields count="3">
        <textField type="skip"/>
        <textField type="text"/>
        <textField type="skip"/>
      </textFields>
    </textPr>
  </connection>
  <connection id="1814" xr16:uid="{00000000-0015-0000-FFFF-FFFFD1070000}" name="GV_Schiff2001_Var19" type="6" refreshedVersion="4" background="1" saveData="1">
    <textPr codePage="850" sourceFile="C:\Users\p3039\Dropbox (PETAL)\Team-Ordner „PETAL“\Audio\Bach_Goldberg_Variationen\Goldberg - Schiff 2001\_data\GV_Schiff2001_Var19.txt" decimal="," thousands=" " comma="1">
      <textFields count="3">
        <textField type="skip"/>
        <textField type="text"/>
        <textField type="skip"/>
      </textFields>
    </textPr>
  </connection>
  <connection id="1815" xr16:uid="{00000000-0015-0000-FFFF-FFFFD2070000}" name="GV_Schiff2001_Var20" type="6" refreshedVersion="4" background="1" saveData="1">
    <textPr codePage="850" sourceFile="C:\Users\p3039\Dropbox (PETAL)\Team-Ordner „PETAL“\Audio\Bach_Goldberg_Variationen\Goldberg - Schiff 2001\_data\GV_Schiff2001_Var20.txt" decimal="," thousands=" " comma="1">
      <textFields count="3">
        <textField type="skip"/>
        <textField type="text"/>
        <textField type="skip"/>
      </textFields>
    </textPr>
  </connection>
  <connection id="1816" xr16:uid="{00000000-0015-0000-FFFF-FFFFD3070000}" name="GV_Schiff2001_Var21" type="6" refreshedVersion="4" background="1" saveData="1">
    <textPr codePage="850" sourceFile="C:\Users\p3039\Dropbox (PETAL)\Team-Ordner „PETAL“\Audio\Bach_Goldberg_Variationen\Goldberg - Schiff 2001\_data\GV_Schiff2001_Var21.txt" decimal="," thousands=" " comma="1">
      <textFields count="3">
        <textField type="skip"/>
        <textField type="text"/>
        <textField type="skip"/>
      </textFields>
    </textPr>
  </connection>
  <connection id="1817" xr16:uid="{00000000-0015-0000-FFFF-FFFFD4070000}" name="GV_Schiff2001_Var22" type="6" refreshedVersion="4" background="1" saveData="1">
    <textPr codePage="850" sourceFile="C:\Users\p3039\Dropbox (PETAL)\Team-Ordner „PETAL“\Audio\Bach_Goldberg_Variationen\Goldberg - Schiff 2001\_data\GV_Schiff2001_Var22.txt" decimal="," thousands=" " comma="1">
      <textFields count="3">
        <textField type="skip"/>
        <textField type="text"/>
        <textField type="skip"/>
      </textFields>
    </textPr>
  </connection>
  <connection id="1818" xr16:uid="{00000000-0015-0000-FFFF-FFFFD5070000}" name="GV_Schiff2001_Var23" type="6" refreshedVersion="4" background="1" saveData="1">
    <textPr codePage="850" sourceFile="C:\Users\p3039\Dropbox (PETAL)\Team-Ordner „PETAL“\Audio\Bach_Goldberg_Variationen\Goldberg - Schiff 2001\_data\GV_Schiff2001_Var23.txt" decimal="," thousands=" " comma="1">
      <textFields count="3">
        <textField type="skip"/>
        <textField type="text"/>
        <textField type="skip"/>
      </textFields>
    </textPr>
  </connection>
  <connection id="1819" xr16:uid="{00000000-0015-0000-FFFF-FFFFD6070000}" name="GV_Schiff2001_Var24" type="6" refreshedVersion="4" background="1" saveData="1">
    <textPr codePage="850" sourceFile="C:\Users\p3039\Dropbox (PETAL)\Team-Ordner „PETAL“\Audio\Bach_Goldberg_Variationen\Goldberg - Schiff 2001\_data\GV_Schiff2001_Var24.txt" decimal="," thousands=" " comma="1">
      <textFields count="3">
        <textField type="skip"/>
        <textField type="text"/>
        <textField type="skip"/>
      </textFields>
    </textPr>
  </connection>
  <connection id="1820" xr16:uid="{00000000-0015-0000-FFFF-FFFFD7070000}" name="GV_Schiff2001_Var25" type="6" refreshedVersion="4" background="1" saveData="1">
    <textPr codePage="850" sourceFile="C:\Users\p3039\Dropbox (PETAL)\Team-Ordner „PETAL“\Audio\Bach_Goldberg_Variationen\Goldberg - Schiff 2001\_data\GV_Schiff2001_Var25.txt" decimal="," thousands=" " comma="1">
      <textFields count="3">
        <textField type="skip"/>
        <textField type="text"/>
        <textField type="skip"/>
      </textFields>
    </textPr>
  </connection>
  <connection id="1821" xr16:uid="{00000000-0015-0000-FFFF-FFFFD8070000}" name="GV_Schiff2001_Var26" type="6" refreshedVersion="4" background="1" saveData="1">
    <textPr codePage="850" sourceFile="C:\Users\p3039\Dropbox (PETAL)\Team-Ordner „PETAL“\Audio\Bach_Goldberg_Variationen\Goldberg - Schiff 2001\_data\GV_Schiff2001_Var26.txt" decimal="," thousands=" " comma="1">
      <textFields count="3">
        <textField type="skip"/>
        <textField type="text"/>
        <textField type="skip"/>
      </textFields>
    </textPr>
  </connection>
  <connection id="1822" xr16:uid="{00000000-0015-0000-FFFF-FFFFD9070000}" name="GV_Schiff2001_Var27" type="6" refreshedVersion="4" background="1" saveData="1">
    <textPr codePage="850" sourceFile="C:\Users\p3039\Dropbox (PETAL)\Team-Ordner „PETAL“\Audio\Bach_Goldberg_Variationen\Goldberg - Schiff 2001\_data\GV_Schiff2001_Var27.txt" decimal="," thousands=" " comma="1">
      <textFields count="3">
        <textField type="skip"/>
        <textField type="text"/>
        <textField type="skip"/>
      </textFields>
    </textPr>
  </connection>
  <connection id="1823" xr16:uid="{00000000-0015-0000-FFFF-FFFFDA070000}" name="GV_Schiff2001_Var28" type="6" refreshedVersion="4" background="1" saveData="1">
    <textPr codePage="850" sourceFile="C:\Users\p3039\Dropbox (PETAL)\Team-Ordner „PETAL“\Audio\Bach_Goldberg_Variationen\Goldberg - Schiff 2001\_data\GV_Schiff2001_Var28.txt" decimal="," thousands=" " comma="1">
      <textFields count="3">
        <textField type="skip"/>
        <textField type="text"/>
        <textField type="skip"/>
      </textFields>
    </textPr>
  </connection>
  <connection id="1824" xr16:uid="{00000000-0015-0000-FFFF-FFFFDB070000}" name="GV_Schiff2001_Var29" type="6" refreshedVersion="4" background="1" saveData="1">
    <textPr codePage="850" sourceFile="C:\Users\p3039\Dropbox (PETAL)\Team-Ordner „PETAL“\Audio\Bach_Goldberg_Variationen\Goldberg - Schiff 2001\_data\GV_Schiff2001_Var29.txt" decimal="," thousands=" " comma="1">
      <textFields count="3">
        <textField type="skip"/>
        <textField type="text"/>
        <textField type="skip"/>
      </textFields>
    </textPr>
  </connection>
  <connection id="1825" xr16:uid="{00000000-0015-0000-FFFF-FFFFDC070000}" name="GV_Schiff2001_Var30" type="6" refreshedVersion="4" background="1" saveData="1">
    <textPr codePage="850" sourceFile="C:\Users\p3039\Dropbox (PETAL)\Team-Ordner „PETAL“\Audio\Bach_Goldberg_Variationen\Goldberg - Schiff 2001\_data\GV_Schiff2001_Var30.txt" decimal="," thousands=" " comma="1">
      <textFields count="3">
        <textField type="skip"/>
        <textField type="text"/>
        <textField type="skip"/>
      </textFields>
    </textPr>
  </connection>
  <connection id="1826" xr16:uid="{00000000-0015-0000-FFFF-FFFFDD070000}" name="GV_Schirmer 1999_Aria1" type="6" refreshedVersion="4" background="1" saveData="1">
    <textPr codePage="850" sourceFile="C:\Users\p3039\Dropbox (PETAL)\Team-Ordner „PETAL“\Audio\Bach_Goldberg_Variationen\Goldberg - Schirmer 1999\_data\GV_Schirmer 1999_Aria1.txt" decimal="," thousands=" " comma="1">
      <textFields count="3">
        <textField type="skip"/>
        <textField type="text"/>
        <textField type="skip"/>
      </textFields>
    </textPr>
  </connection>
  <connection id="1827" xr16:uid="{00000000-0015-0000-FFFF-FFFFE0070000}" name="GV_Schirmer 1999_Aria2" type="6" refreshedVersion="4" background="1" saveData="1">
    <textPr codePage="850" sourceFile="C:\Users\p3039\Dropbox (PETAL)\Team-Ordner „PETAL“\Audio\Bach_Goldberg_Variationen\Goldberg - Schirmer 1999\_data\GV_Schirmer 1999_Aria2.txt" decimal="," thousands=" " comma="1">
      <textFields count="3">
        <textField type="skip"/>
        <textField type="text"/>
        <textField type="skip"/>
      </textFields>
    </textPr>
  </connection>
  <connection id="1828" xr16:uid="{00000000-0015-0000-FFFF-FFFFE1070000}" name="GV_Schirmer 1999_Var01" type="6" refreshedVersion="4" background="1" saveData="1">
    <textPr codePage="850" sourceFile="C:\Users\p3039\Dropbox (PETAL)\Team-Ordner „PETAL“\Audio\Bach_Goldberg_Variationen\Goldberg - Schirmer 1999\_data\GV_Schirmer 1999_Var01.txt" decimal="," thousands=" " comma="1">
      <textFields count="3">
        <textField type="skip"/>
        <textField type="text"/>
        <textField type="skip"/>
      </textFields>
    </textPr>
  </connection>
  <connection id="1829" xr16:uid="{00000000-0015-0000-FFFF-FFFFE2070000}" name="GV_Schirmer 1999_Var02" type="6" refreshedVersion="4" background="1" saveData="1">
    <textPr codePage="850" sourceFile="C:\Users\p3039\Dropbox (PETAL)\Team-Ordner „PETAL“\Audio\Bach_Goldberg_Variationen\Goldberg - Schirmer 1999\_data\GV_Schirmer 1999_Var02.txt" decimal="," thousands=" " comma="1">
      <textFields count="3">
        <textField type="skip"/>
        <textField type="text"/>
        <textField type="skip"/>
      </textFields>
    </textPr>
  </connection>
  <connection id="1830" xr16:uid="{00000000-0015-0000-FFFF-FFFFE3070000}" name="GV_Schirmer 1999_Var03" type="6" refreshedVersion="4" background="1" saveData="1">
    <textPr codePage="850" sourceFile="C:\Users\p3039\Dropbox (PETAL)\Team-Ordner „PETAL“\Audio\Bach_Goldberg_Variationen\Goldberg - Schirmer 1999\_data\GV_Schirmer 1999_Var03.txt" decimal="," thousands=" " comma="1">
      <textFields count="3">
        <textField type="skip"/>
        <textField type="text"/>
        <textField type="skip"/>
      </textFields>
    </textPr>
  </connection>
  <connection id="1831" xr16:uid="{00000000-0015-0000-FFFF-FFFFE4070000}" name="GV_Schirmer 1999_Var04" type="6" refreshedVersion="4" background="1" saveData="1">
    <textPr codePage="850" sourceFile="C:\Users\p3039\Dropbox (PETAL)\Team-Ordner „PETAL“\Audio\Bach_Goldberg_Variationen\Goldberg - Schirmer 1999\_data\GV_Schirmer 1999_Var04.txt" decimal="," thousands=" " comma="1">
      <textFields count="3">
        <textField type="skip"/>
        <textField type="text"/>
        <textField type="skip"/>
      </textFields>
    </textPr>
  </connection>
  <connection id="1832" xr16:uid="{00000000-0015-0000-FFFF-FFFFE5070000}" name="GV_Schirmer 1999_Var05" type="6" refreshedVersion="4" background="1" saveData="1">
    <textPr codePage="850" sourceFile="C:\Users\p3039\Dropbox (PETAL)\Team-Ordner „PETAL“\Audio\Bach_Goldberg_Variationen\Goldberg - Schirmer 1999\_data\GV_Schirmer 1999_Var05.txt" decimal="," thousands=" " comma="1">
      <textFields count="3">
        <textField type="skip"/>
        <textField type="text"/>
        <textField type="skip"/>
      </textFields>
    </textPr>
  </connection>
  <connection id="1833" xr16:uid="{00000000-0015-0000-FFFF-FFFFE6070000}" name="GV_Schirmer 1999_Var06" type="6" refreshedVersion="4" background="1" saveData="1">
    <textPr codePage="850" sourceFile="C:\Users\p3039\Dropbox (PETAL)\Team-Ordner „PETAL“\Audio\Bach_Goldberg_Variationen\Goldberg - Schirmer 1999\_data\GV_Schirmer 1999_Var06.txt" decimal="," thousands=" " comma="1">
      <textFields count="3">
        <textField type="skip"/>
        <textField type="text"/>
        <textField type="skip"/>
      </textFields>
    </textPr>
  </connection>
  <connection id="1834" xr16:uid="{00000000-0015-0000-FFFF-FFFFE7070000}" name="GV_Schirmer 1999_Var07" type="6" refreshedVersion="4" background="1" saveData="1">
    <textPr codePage="850" sourceFile="C:\Users\p3039\Dropbox (PETAL)\Team-Ordner „PETAL“\Audio\Bach_Goldberg_Variationen\Goldberg - Schirmer 1999\_data\GV_Schirmer 1999_Var07.txt" decimal="," thousands=" " comma="1">
      <textFields count="3">
        <textField type="skip"/>
        <textField type="text"/>
        <textField type="skip"/>
      </textFields>
    </textPr>
  </connection>
  <connection id="1835" xr16:uid="{00000000-0015-0000-FFFF-FFFFE8070000}" name="GV_Schirmer 1999_Var08" type="6" refreshedVersion="4" background="1" saveData="1">
    <textPr codePage="850" sourceFile="C:\Users\p3039\Dropbox (PETAL)\Team-Ordner „PETAL“\Audio\Bach_Goldberg_Variationen\Goldberg - Schirmer 1999\_data\GV_Schirmer 1999_Var08.txt" decimal="," thousands=" " comma="1">
      <textFields count="3">
        <textField type="skip"/>
        <textField type="text"/>
        <textField type="skip"/>
      </textFields>
    </textPr>
  </connection>
  <connection id="1836" xr16:uid="{00000000-0015-0000-FFFF-FFFFE9070000}" name="GV_Schirmer 1999_Var09" type="6" refreshedVersion="4" background="1" saveData="1">
    <textPr codePage="850" sourceFile="C:\Users\p3039\Dropbox (PETAL)\Team-Ordner „PETAL“\Audio\Bach_Goldberg_Variationen\Goldberg - Schirmer 1999\_data\GV_Schirmer 1999_Var09.txt" decimal="," thousands=" " comma="1">
      <textFields count="3">
        <textField type="skip"/>
        <textField type="text"/>
        <textField type="skip"/>
      </textFields>
    </textPr>
  </connection>
  <connection id="1837" xr16:uid="{00000000-0015-0000-FFFF-FFFFEA070000}" name="GV_Schirmer 1999_Var10" type="6" refreshedVersion="4" background="1" saveData="1">
    <textPr codePage="850" sourceFile="C:\Users\p3039\Dropbox (PETAL)\Team-Ordner „PETAL“\Audio\Bach_Goldberg_Variationen\Goldberg - Schirmer 1999\_data\GV_Schirmer 1999_Var10.txt" decimal="," thousands=" " comma="1">
      <textFields count="3">
        <textField type="skip"/>
        <textField type="text"/>
        <textField type="skip"/>
      </textFields>
    </textPr>
  </connection>
  <connection id="1838" xr16:uid="{00000000-0015-0000-FFFF-FFFFEB070000}" name="GV_Schirmer 1999_Var11" type="6" refreshedVersion="4" background="1" saveData="1">
    <textPr codePage="850" sourceFile="C:\Users\p3039\Dropbox (PETAL)\Team-Ordner „PETAL“\Audio\Bach_Goldberg_Variationen\Goldberg - Schirmer 1999\_data\GV_Schirmer 1999_Var11.txt" decimal="," thousands=" " comma="1">
      <textFields count="3">
        <textField type="skip"/>
        <textField type="text"/>
        <textField type="skip"/>
      </textFields>
    </textPr>
  </connection>
  <connection id="1839" xr16:uid="{00000000-0015-0000-FFFF-FFFFEC070000}" name="GV_Schirmer 1999_Var12" type="6" refreshedVersion="4" background="1" saveData="1">
    <textPr codePage="850" sourceFile="C:\Users\p3039\Dropbox (PETAL)\Team-Ordner „PETAL“\Audio\Bach_Goldberg_Variationen\Goldberg - Schirmer 1999\_data\GV_Schirmer 1999_Var12.txt" decimal="," thousands=" " comma="1">
      <textFields count="3">
        <textField type="skip"/>
        <textField type="text"/>
        <textField type="skip"/>
      </textFields>
    </textPr>
  </connection>
  <connection id="1840" xr16:uid="{00000000-0015-0000-FFFF-FFFFED070000}" name="GV_Schirmer 1999_Var13" type="6" refreshedVersion="4" background="1" saveData="1">
    <textPr codePage="850" sourceFile="C:\Users\p3039\Dropbox (PETAL)\Team-Ordner „PETAL“\Audio\Bach_Goldberg_Variationen\Goldberg - Schirmer 1999\_data\GV_Schirmer 1999_Var13.txt" decimal="," thousands=" " comma="1">
      <textFields count="3">
        <textField type="skip"/>
        <textField type="text"/>
        <textField type="skip"/>
      </textFields>
    </textPr>
  </connection>
  <connection id="1841" xr16:uid="{00000000-0015-0000-FFFF-FFFFEE070000}" name="GV_Schirmer 1999_Var14" type="6" refreshedVersion="4" background="1" saveData="1">
    <textPr codePage="850" sourceFile="C:\Users\p3039\Dropbox (PETAL)\Team-Ordner „PETAL“\Audio\Bach_Goldberg_Variationen\Goldberg - Schirmer 1999\_data\GV_Schirmer 1999_Var14.txt" decimal="," thousands=" " comma="1">
      <textFields count="3">
        <textField type="skip"/>
        <textField type="text"/>
        <textField type="skip"/>
      </textFields>
    </textPr>
  </connection>
  <connection id="1842" xr16:uid="{00000000-0015-0000-FFFF-FFFFEF070000}" name="GV_Schirmer 1999_Var15" type="6" refreshedVersion="4" background="1" saveData="1">
    <textPr codePage="850" sourceFile="C:\Users\p3039\Dropbox (PETAL)\Team-Ordner „PETAL“\Audio\Bach_Goldberg_Variationen\Goldberg - Schirmer 1999\_data\GV_Schirmer 1999_Var15.txt" decimal="," thousands=" " comma="1">
      <textFields count="3">
        <textField type="skip"/>
        <textField type="text"/>
        <textField type="skip"/>
      </textFields>
    </textPr>
  </connection>
  <connection id="1843" xr16:uid="{00000000-0015-0000-FFFF-FFFFF0070000}" name="GV_Schirmer 1999_Var16" type="6" refreshedVersion="4" background="1" saveData="1">
    <textPr codePage="850" sourceFile="C:\Users\p3039\Dropbox (PETAL)\Team-Ordner „PETAL“\Audio\Bach_Goldberg_Variationen\Goldberg - Schirmer 1999\_data\GV_Schirmer 1999_Var16.txt" decimal="," thousands=" " comma="1">
      <textFields count="3">
        <textField type="skip"/>
        <textField type="text"/>
        <textField type="skip"/>
      </textFields>
    </textPr>
  </connection>
  <connection id="1844" xr16:uid="{00000000-0015-0000-FFFF-FFFFF1070000}" name="GV_Schirmer 1999_Var17" type="6" refreshedVersion="4" background="1" saveData="1">
    <textPr codePage="850" sourceFile="C:\Users\p3039\Dropbox (PETAL)\Team-Ordner „PETAL“\Audio\Bach_Goldberg_Variationen\Goldberg - Schirmer 1999\_data\GV_Schirmer 1999_Var17.txt" decimal="," thousands=" " comma="1">
      <textFields count="3">
        <textField type="skip"/>
        <textField type="text"/>
        <textField type="skip"/>
      </textFields>
    </textPr>
  </connection>
  <connection id="1845" xr16:uid="{00000000-0015-0000-FFFF-FFFFF2070000}" name="GV_Schirmer 1999_Var18" type="6" refreshedVersion="4" background="1" saveData="1">
    <textPr codePage="850" sourceFile="C:\Users\p3039\Dropbox (PETAL)\Team-Ordner „PETAL“\Audio\Bach_Goldberg_Variationen\Goldberg - Schirmer 1999\_data\GV_Schirmer 1999_Var18.txt" decimal="," thousands=" " comma="1">
      <textFields count="3">
        <textField type="skip"/>
        <textField type="text"/>
        <textField type="skip"/>
      </textFields>
    </textPr>
  </connection>
  <connection id="1846" xr16:uid="{00000000-0015-0000-FFFF-FFFFF3070000}" name="GV_Schirmer 1999_Var19" type="6" refreshedVersion="4" background="1" saveData="1">
    <textPr codePage="850" sourceFile="C:\Users\p3039\Dropbox (PETAL)\Team-Ordner „PETAL“\Audio\Bach_Goldberg_Variationen\Goldberg - Schirmer 1999\_data\GV_Schirmer 1999_Var19.txt" decimal="," thousands=" " comma="1">
      <textFields count="3">
        <textField type="skip"/>
        <textField type="text"/>
        <textField type="skip"/>
      </textFields>
    </textPr>
  </connection>
  <connection id="1847" xr16:uid="{00000000-0015-0000-FFFF-FFFFF4070000}" name="GV_Schirmer 1999_Var20" type="6" refreshedVersion="4" background="1" saveData="1">
    <textPr codePage="850" sourceFile="C:\Users\p3039\Dropbox (PETAL)\Team-Ordner „PETAL“\Audio\Bach_Goldberg_Variationen\Goldberg - Schirmer 1999\_data\GV_Schirmer 1999_Var20.txt" decimal="," thousands=" " comma="1">
      <textFields count="3">
        <textField type="skip"/>
        <textField type="text"/>
        <textField type="skip"/>
      </textFields>
    </textPr>
  </connection>
  <connection id="1848" xr16:uid="{00000000-0015-0000-FFFF-FFFFF5070000}" name="GV_Schirmer 1999_Var21" type="6" refreshedVersion="4" background="1" saveData="1">
    <textPr codePage="850" sourceFile="C:\Users\p3039\Dropbox (PETAL)\Team-Ordner „PETAL“\Audio\Bach_Goldberg_Variationen\Goldberg - Schirmer 1999\_data\GV_Schirmer 1999_Var21.txt" decimal="," thousands=" " comma="1">
      <textFields count="3">
        <textField type="skip"/>
        <textField type="text"/>
        <textField type="skip"/>
      </textFields>
    </textPr>
  </connection>
  <connection id="1849" xr16:uid="{00000000-0015-0000-FFFF-FFFFF6070000}" name="GV_Schirmer 1999_Var22" type="6" refreshedVersion="4" background="1" saveData="1">
    <textPr codePage="850" sourceFile="C:\Users\p3039\Dropbox (PETAL)\Team-Ordner „PETAL“\Audio\Bach_Goldberg_Variationen\Goldberg - Schirmer 1999\_data\GV_Schirmer 1999_Var22.txt" decimal="," thousands=" " comma="1">
      <textFields count="3">
        <textField type="skip"/>
        <textField type="text"/>
        <textField type="skip"/>
      </textFields>
    </textPr>
  </connection>
  <connection id="1850" xr16:uid="{00000000-0015-0000-FFFF-FFFFF7070000}" name="GV_Schirmer 1999_Var23" type="6" refreshedVersion="4" background="1" saveData="1">
    <textPr codePage="850" sourceFile="C:\Users\p3039\Dropbox (PETAL)\Team-Ordner „PETAL“\Audio\Bach_Goldberg_Variationen\Goldberg - Schirmer 1999\_data\GV_Schirmer 1999_Var23.txt" decimal="," thousands=" " comma="1">
      <textFields count="3">
        <textField type="skip"/>
        <textField type="text"/>
        <textField type="skip"/>
      </textFields>
    </textPr>
  </connection>
  <connection id="1851" xr16:uid="{00000000-0015-0000-FFFF-FFFFF8070000}" name="GV_Schirmer 1999_Var24" type="6" refreshedVersion="4" background="1" saveData="1">
    <textPr codePage="850" sourceFile="C:\Users\p3039\Dropbox (PETAL)\Team-Ordner „PETAL“\Audio\Bach_Goldberg_Variationen\Goldberg - Schirmer 1999\_data\GV_Schirmer 1999_Var24.txt" decimal="," thousands=" " comma="1">
      <textFields count="3">
        <textField type="skip"/>
        <textField type="text"/>
        <textField type="skip"/>
      </textFields>
    </textPr>
  </connection>
  <connection id="1852" xr16:uid="{00000000-0015-0000-FFFF-FFFFF9070000}" name="GV_Schirmer 1999_Var25" type="6" refreshedVersion="4" background="1" saveData="1">
    <textPr codePage="850" sourceFile="C:\Users\p3039\Dropbox (PETAL)\Team-Ordner „PETAL“\Audio\Bach_Goldberg_Variationen\Goldberg - Schirmer 1999\_data\GV_Schirmer 1999_Var25.txt" decimal="," thousands=" " comma="1">
      <textFields count="3">
        <textField type="skip"/>
        <textField type="text"/>
        <textField type="skip"/>
      </textFields>
    </textPr>
  </connection>
  <connection id="1853" xr16:uid="{00000000-0015-0000-FFFF-FFFFFA070000}" name="GV_Schirmer 1999_Var26" type="6" refreshedVersion="4" background="1" saveData="1">
    <textPr codePage="850" sourceFile="C:\Users\p3039\Dropbox (PETAL)\Team-Ordner „PETAL“\Audio\Bach_Goldberg_Variationen\Goldberg - Schirmer 1999\_data\GV_Schirmer 1999_Var26.txt" decimal="," thousands=" " comma="1">
      <textFields count="3">
        <textField type="skip"/>
        <textField type="text"/>
        <textField type="skip"/>
      </textFields>
    </textPr>
  </connection>
  <connection id="1854" xr16:uid="{00000000-0015-0000-FFFF-FFFFFB070000}" name="GV_Schirmer 1999_Var27" type="6" refreshedVersion="4" background="1" saveData="1">
    <textPr codePage="850" sourceFile="C:\Users\p3039\Dropbox (PETAL)\Team-Ordner „PETAL“\Audio\Bach_Goldberg_Variationen\Goldberg - Schirmer 1999\_data\GV_Schirmer 1999_Var27.txt" decimal="," thousands=" " comma="1">
      <textFields count="3">
        <textField type="skip"/>
        <textField type="text"/>
        <textField type="skip"/>
      </textFields>
    </textPr>
  </connection>
  <connection id="1855" xr16:uid="{00000000-0015-0000-FFFF-FFFFFC070000}" name="GV_Schirmer 1999_Var28" type="6" refreshedVersion="4" background="1" saveData="1">
    <textPr codePage="850" sourceFile="C:\Users\p3039\Dropbox (PETAL)\Team-Ordner „PETAL“\Audio\Bach_Goldberg_Variationen\Goldberg - Schirmer 1999\_data\GV_Schirmer 1999_Var28.txt" decimal="," thousands=" " comma="1">
      <textFields count="3">
        <textField type="skip"/>
        <textField type="text"/>
        <textField type="skip"/>
      </textFields>
    </textPr>
  </connection>
  <connection id="1856" xr16:uid="{00000000-0015-0000-FFFF-FFFFFD070000}" name="GV_Schirmer 1999_Var29" type="6" refreshedVersion="4" background="1" saveData="1">
    <textPr codePage="850" sourceFile="C:\Users\p3039\Dropbox (PETAL)\Team-Ordner „PETAL“\Audio\Bach_Goldberg_Variationen\Goldberg - Schirmer 1999\_data\GV_Schirmer 1999_Var29.txt" decimal="," thousands=" " comma="1">
      <textFields count="3">
        <textField type="skip"/>
        <textField type="text"/>
        <textField type="skip"/>
      </textFields>
    </textPr>
  </connection>
  <connection id="1857" xr16:uid="{00000000-0015-0000-FFFF-FFFFFE070000}" name="GV_Schirmer 1999_Var30" type="6" refreshedVersion="4" background="1" saveData="1">
    <textPr codePage="850" sourceFile="C:\Users\p3039\Dropbox (PETAL)\Team-Ordner „PETAL“\Audio\Bach_Goldberg_Variationen\Goldberg - Schirmer 1999\_data\GV_Schirmer 1999_Var30.txt" decimal="," thousands=" " comma="1">
      <textFields count="3">
        <textField type="skip"/>
        <textField type="text"/>
        <textField type="skip"/>
      </textFields>
    </textPr>
  </connection>
  <connection id="1858" xr16:uid="{00000000-0015-0000-FFFF-FFFFFF070000}" name="GV_Schornsheim 2016_Aria1" type="6" refreshedVersion="4" background="1" saveData="1">
    <textPr codePage="850" sourceFile="C:\Users\p3039\Dropbox (PETAL)\Team-Ordner „PETAL“\Audio\Bach_Goldberg_Variationen\Goldberg - Schornsheim 2016\_data\GV_Schornsheim 2016_Aria1.txt" decimal="," thousands=" " comma="1">
      <textFields count="3">
        <textField type="skip"/>
        <textField type="text"/>
        <textField type="skip"/>
      </textFields>
    </textPr>
  </connection>
  <connection id="1859" xr16:uid="{00000000-0015-0000-FFFF-FFFF02080000}" name="GV_Schornsheim 2016_Aria2" type="6" refreshedVersion="4" background="1" saveData="1">
    <textPr codePage="850" sourceFile="C:\Users\p3039\Dropbox (PETAL)\Team-Ordner „PETAL“\Audio\Bach_Goldberg_Variationen\Goldberg - Schornsheim 2016\_data\GV_Schornsheim 2016_Aria2.txt" decimal="," thousands=" " comma="1">
      <textFields count="3">
        <textField type="skip"/>
        <textField type="text"/>
        <textField type="skip"/>
      </textFields>
    </textPr>
  </connection>
  <connection id="1860" xr16:uid="{00000000-0015-0000-FFFF-FFFF03080000}" name="GV_Schornsheim 2016_Var01" type="6" refreshedVersion="4" background="1" saveData="1">
    <textPr codePage="850" sourceFile="C:\Users\p3039\Dropbox (PETAL)\Team-Ordner „PETAL“\Audio\Bach_Goldberg_Variationen\Goldberg - Schornsheim 2016\_data\GV_Schornsheim 2016_Var01.txt" decimal="," thousands=" " comma="1">
      <textFields count="3">
        <textField type="skip"/>
        <textField type="text"/>
        <textField type="skip"/>
      </textFields>
    </textPr>
  </connection>
  <connection id="1861" xr16:uid="{00000000-0015-0000-FFFF-FFFF04080000}" name="GV_Schornsheim 2016_Var02" type="6" refreshedVersion="4" background="1" saveData="1">
    <textPr codePage="850" sourceFile="C:\Users\p3039\Dropbox (PETAL)\Team-Ordner „PETAL“\Audio\Bach_Goldberg_Variationen\Goldberg - Schornsheim 2016\_data\GV_Schornsheim 2016_Var02.txt" decimal="," thousands=" " comma="1">
      <textFields count="3">
        <textField type="skip"/>
        <textField type="text"/>
        <textField type="skip"/>
      </textFields>
    </textPr>
  </connection>
  <connection id="1862" xr16:uid="{00000000-0015-0000-FFFF-FFFF05080000}" name="GV_Schornsheim 2016_Var03" type="6" refreshedVersion="4" background="1" saveData="1">
    <textPr codePage="850" sourceFile="C:\Users\p3039\Dropbox (PETAL)\Team-Ordner „PETAL“\Audio\Bach_Goldberg_Variationen\Goldberg - Schornsheim 2016\_data\GV_Schornsheim 2016_Var03.txt" decimal="," thousands=" " comma="1">
      <textFields count="3">
        <textField type="skip"/>
        <textField type="text"/>
        <textField type="skip"/>
      </textFields>
    </textPr>
  </connection>
  <connection id="1863" xr16:uid="{00000000-0015-0000-FFFF-FFFF06080000}" name="GV_Schornsheim 2016_Var04" type="6" refreshedVersion="4" background="1" saveData="1">
    <textPr codePage="850" sourceFile="C:\Users\p3039\Dropbox (PETAL)\Team-Ordner „PETAL“\Audio\Bach_Goldberg_Variationen\Goldberg - Schornsheim 2016\_data\GV_Schornsheim 2016_Var04.txt" decimal="," thousands=" " comma="1">
      <textFields count="3">
        <textField type="skip"/>
        <textField type="text"/>
        <textField type="skip"/>
      </textFields>
    </textPr>
  </connection>
  <connection id="1864" xr16:uid="{00000000-0015-0000-FFFF-FFFF07080000}" name="GV_Schornsheim 2016_Var05" type="6" refreshedVersion="4" background="1" saveData="1">
    <textPr codePage="850" sourceFile="C:\Users\p3039\Dropbox (PETAL)\Team-Ordner „PETAL“\Audio\Bach_Goldberg_Variationen\Goldberg - Schornsheim 2016\_data\GV_Schornsheim 2016_Var05.txt" decimal="," thousands=" " comma="1">
      <textFields count="3">
        <textField type="skip"/>
        <textField type="text"/>
        <textField type="skip"/>
      </textFields>
    </textPr>
  </connection>
  <connection id="1865" xr16:uid="{00000000-0015-0000-FFFF-FFFF08080000}" name="GV_Schornsheim 2016_Var06" type="6" refreshedVersion="4" background="1" saveData="1">
    <textPr codePage="850" sourceFile="C:\Users\p3039\Dropbox (PETAL)\Team-Ordner „PETAL“\Audio\Bach_Goldberg_Variationen\Goldberg - Schornsheim 2016\_data\GV_Schornsheim 2016_Var06.txt" decimal="," thousands=" " comma="1">
      <textFields count="3">
        <textField type="skip"/>
        <textField type="text"/>
        <textField type="skip"/>
      </textFields>
    </textPr>
  </connection>
  <connection id="1866" xr16:uid="{00000000-0015-0000-FFFF-FFFF0A080000}" name="GV_Schornsheim 2016_Var07" type="6" refreshedVersion="4" background="1" saveData="1">
    <textPr codePage="850" sourceFile="C:\Users\p3039\Dropbox (PETAL)\Team-Ordner „PETAL“\Audio\Bach_Goldberg_Variationen\Goldberg - Schornsheim 2016\_data\GV_Schornsheim 2016_Var07.txt" decimal="," thousands=" " comma="1">
      <textFields count="3">
        <textField type="skip"/>
        <textField type="text"/>
        <textField type="skip"/>
      </textFields>
    </textPr>
  </connection>
  <connection id="1867" xr16:uid="{00000000-0015-0000-FFFF-FFFF0C080000}" name="GV_Schornsheim 2016_Var08" type="6" refreshedVersion="4" background="1" saveData="1">
    <textPr codePage="850" sourceFile="C:\Users\p3039\Dropbox (PETAL)\Team-Ordner „PETAL“\Audio\Bach_Goldberg_Variationen\Goldberg - Schornsheim 2016\_data\GV_Schornsheim 2016_Var08.txt" decimal="," thousands=" " comma="1">
      <textFields count="3">
        <textField type="skip"/>
        <textField type="text"/>
        <textField type="skip"/>
      </textFields>
    </textPr>
  </connection>
  <connection id="1868" xr16:uid="{00000000-0015-0000-FFFF-FFFF0D080000}" name="GV_Schornsheim 2016_Var09" type="6" refreshedVersion="4" background="1" saveData="1">
    <textPr codePage="850" sourceFile="C:\Users\p3039\Dropbox (PETAL)\Team-Ordner „PETAL“\Audio\Bach_Goldberg_Variationen\Goldberg - Schornsheim 2016\_data\GV_Schornsheim 2016_Var09.txt" decimal="," thousands=" " comma="1">
      <textFields count="3">
        <textField type="skip"/>
        <textField type="text"/>
        <textField type="skip"/>
      </textFields>
    </textPr>
  </connection>
  <connection id="1869" xr16:uid="{00000000-0015-0000-FFFF-FFFF0E080000}" name="GV_Schornsheim 2016_Var10" type="6" refreshedVersion="4" background="1" saveData="1">
    <textPr codePage="850" sourceFile="C:\Users\p3039\Dropbox (PETAL)\Team-Ordner „PETAL“\Audio\Bach_Goldberg_Variationen\Goldberg - Schornsheim 2016\_data\GV_Schornsheim 2016_Var10.txt" decimal="," thousands=" " comma="1">
      <textFields count="3">
        <textField type="skip"/>
        <textField type="text"/>
        <textField type="skip"/>
      </textFields>
    </textPr>
  </connection>
  <connection id="1870" xr16:uid="{00000000-0015-0000-FFFF-FFFF0F080000}" name="GV_Schornsheim 2016_Var11" type="6" refreshedVersion="4" background="1" saveData="1">
    <textPr codePage="850" sourceFile="C:\Users\p3039\Dropbox (PETAL)\Team-Ordner „PETAL“\Audio\Bach_Goldberg_Variationen\Goldberg - Schornsheim 2016\_data\GV_Schornsheim 2016_Var11.txt" decimal="," thousands=" " comma="1">
      <textFields count="3">
        <textField type="skip"/>
        <textField type="text"/>
        <textField type="skip"/>
      </textFields>
    </textPr>
  </connection>
  <connection id="1871" xr16:uid="{00000000-0015-0000-FFFF-FFFF10080000}" name="GV_Schornsheim 2016_Var12" type="6" refreshedVersion="4" background="1" saveData="1">
    <textPr codePage="850" sourceFile="C:\Users\p3039\Dropbox (PETAL)\Team-Ordner „PETAL“\Audio\Bach_Goldberg_Variationen\Goldberg - Schornsheim 2016\_data\GV_Schornsheim 2016_Var12.txt" decimal="," thousands=" " comma="1">
      <textFields count="3">
        <textField type="skip"/>
        <textField type="text"/>
        <textField type="skip"/>
      </textFields>
    </textPr>
  </connection>
  <connection id="1872" xr16:uid="{00000000-0015-0000-FFFF-FFFF11080000}" name="GV_Schornsheim 2016_Var13" type="6" refreshedVersion="4" background="1" saveData="1">
    <textPr codePage="850" sourceFile="C:\Users\p3039\Dropbox (PETAL)\Team-Ordner „PETAL“\Audio\Bach_Goldberg_Variationen\Goldberg - Schornsheim 2016\_data\GV_Schornsheim 2016_Var13.txt" decimal="," thousands=" " comma="1">
      <textFields count="3">
        <textField type="skip"/>
        <textField type="text"/>
        <textField type="skip"/>
      </textFields>
    </textPr>
  </connection>
  <connection id="1873" xr16:uid="{00000000-0015-0000-FFFF-FFFF12080000}" name="GV_Schornsheim 2016_Var14" type="6" refreshedVersion="4" background="1" saveData="1">
    <textPr codePage="850" sourceFile="C:\Users\p3039\Dropbox (PETAL)\Team-Ordner „PETAL“\Audio\Bach_Goldberg_Variationen\Goldberg - Schornsheim 2016\_data\GV_Schornsheim 2016_Var14.txt" decimal="," thousands=" " comma="1">
      <textFields count="3">
        <textField type="skip"/>
        <textField type="text"/>
        <textField type="skip"/>
      </textFields>
    </textPr>
  </connection>
  <connection id="1874" xr16:uid="{00000000-0015-0000-FFFF-FFFF13080000}" name="GV_Schornsheim 2016_Var15" type="6" refreshedVersion="4" background="1" saveData="1">
    <textPr codePage="850" sourceFile="C:\Users\p3039\Dropbox (PETAL)\Team-Ordner „PETAL“\Audio\Bach_Goldberg_Variationen\Goldberg - Schornsheim 2016\_data\GV_Schornsheim 2016_Var15.txt" decimal="," thousands=" " comma="1">
      <textFields count="3">
        <textField type="skip"/>
        <textField type="text"/>
        <textField type="skip"/>
      </textFields>
    </textPr>
  </connection>
  <connection id="1875" xr16:uid="{00000000-0015-0000-FFFF-FFFF15080000}" name="GV_Schornsheim 2016_Var17" type="6" refreshedVersion="4" background="1" saveData="1">
    <textPr codePage="850" sourceFile="C:\Users\p3039\Dropbox (PETAL)\Team-Ordner „PETAL“\Audio\Bach_Goldberg_Variationen\Goldberg - Schornsheim 2016\_data\GV_Schornsheim 2016_Var17.txt" decimal="," thousands=" " comma="1">
      <textFields count="3">
        <textField type="skip"/>
        <textField type="text"/>
        <textField type="skip"/>
      </textFields>
    </textPr>
  </connection>
  <connection id="1876" xr16:uid="{00000000-0015-0000-FFFF-FFFF16080000}" name="GV_Schornsheim 2016_Var18" type="6" refreshedVersion="4" background="1" saveData="1">
    <textPr codePage="850" sourceFile="C:\Users\p3039\Dropbox (PETAL)\Team-Ordner „PETAL“\Audio\Bach_Goldberg_Variationen\Goldberg - Schornsheim 2016\_data\GV_Schornsheim 2016_Var18.txt" decimal="," thousands=" " comma="1">
      <textFields count="3">
        <textField type="skip"/>
        <textField type="text"/>
        <textField type="skip"/>
      </textFields>
    </textPr>
  </connection>
  <connection id="1877" xr16:uid="{00000000-0015-0000-FFFF-FFFF17080000}" name="GV_Schornsheim 2016_Var19" type="6" refreshedVersion="4" background="1" saveData="1">
    <textPr codePage="850" sourceFile="C:\Users\p3039\Dropbox (PETAL)\Team-Ordner „PETAL“\Audio\Bach_Goldberg_Variationen\Goldberg - Schornsheim 2016\_data\GV_Schornsheim 2016_Var19.txt" decimal="," thousands=" " comma="1">
      <textFields count="3">
        <textField type="skip"/>
        <textField type="text"/>
        <textField type="skip"/>
      </textFields>
    </textPr>
  </connection>
  <connection id="1878" xr16:uid="{00000000-0015-0000-FFFF-FFFF18080000}" name="GV_Schornsheim 2016_Var20" type="6" refreshedVersion="4" background="1" saveData="1">
    <textPr codePage="850" sourceFile="C:\Users\p3039\Dropbox (PETAL)\Team-Ordner „PETAL“\Audio\Bach_Goldberg_Variationen\Goldberg - Schornsheim 2016\_data\GV_Schornsheim 2016_Var20.txt" decimal="," thousands=" " comma="1">
      <textFields count="3">
        <textField type="skip"/>
        <textField type="text"/>
        <textField type="skip"/>
      </textFields>
    </textPr>
  </connection>
  <connection id="1879" xr16:uid="{00000000-0015-0000-FFFF-FFFF19080000}" name="GV_Schornsheim 2016_Var21" type="6" refreshedVersion="4" background="1" saveData="1">
    <textPr codePage="850" sourceFile="C:\Users\p3039\Dropbox (PETAL)\Team-Ordner „PETAL“\Audio\Bach_Goldberg_Variationen\Goldberg - Schornsheim 2016\_data\GV_Schornsheim 2016_Var21.txt" decimal="," thousands=" " comma="1">
      <textFields count="3">
        <textField type="skip"/>
        <textField type="text"/>
        <textField type="skip"/>
      </textFields>
    </textPr>
  </connection>
  <connection id="1880" xr16:uid="{00000000-0015-0000-FFFF-FFFF1A080000}" name="GV_Schornsheim 2016_Var22" type="6" refreshedVersion="4" background="1" saveData="1">
    <textPr codePage="850" sourceFile="C:\Users\p3039\Dropbox (PETAL)\Team-Ordner „PETAL“\Audio\Bach_Goldberg_Variationen\Goldberg - Schornsheim 2016\_data\GV_Schornsheim 2016_Var22.txt" decimal="," thousands=" " comma="1">
      <textFields count="3">
        <textField type="skip"/>
        <textField type="text"/>
        <textField type="skip"/>
      </textFields>
    </textPr>
  </connection>
  <connection id="1881" xr16:uid="{00000000-0015-0000-FFFF-FFFF1B080000}" name="GV_Schornsheim 2016_Var23" type="6" refreshedVersion="4" background="1" saveData="1">
    <textPr codePage="850" sourceFile="C:\Users\p3039\Dropbox (PETAL)\Team-Ordner „PETAL“\Audio\Bach_Goldberg_Variationen\Goldberg - Schornsheim 2016\_data\GV_Schornsheim 2016_Var23.txt" decimal="," thousands=" " comma="1">
      <textFields count="3">
        <textField type="skip"/>
        <textField type="text"/>
        <textField type="skip"/>
      </textFields>
    </textPr>
  </connection>
  <connection id="1882" xr16:uid="{00000000-0015-0000-FFFF-FFFF1C080000}" name="GV_Schornsheim 2016_Var24" type="6" refreshedVersion="4" background="1" saveData="1">
    <textPr codePage="850" sourceFile="C:\Users\p3039\Dropbox (PETAL)\Team-Ordner „PETAL“\Audio\Bach_Goldberg_Variationen\Goldberg - Schornsheim 2016\_data\GV_Schornsheim 2016_Var24.txt" decimal="," thousands=" " comma="1">
      <textFields count="3">
        <textField type="skip"/>
        <textField type="text"/>
        <textField type="skip"/>
      </textFields>
    </textPr>
  </connection>
  <connection id="1883" xr16:uid="{00000000-0015-0000-FFFF-FFFF1D080000}" name="GV_Schornsheim 2016_Var25" type="6" refreshedVersion="4" background="1" saveData="1">
    <textPr codePage="850" sourceFile="C:\Users\p3039\Dropbox (PETAL)\Team-Ordner „PETAL“\Audio\Bach_Goldberg_Variationen\Goldberg - Schornsheim 2016\_data\GV_Schornsheim 2016_Var25.txt" decimal="," thousands=" " comma="1">
      <textFields count="3">
        <textField type="skip"/>
        <textField type="text"/>
        <textField type="skip"/>
      </textFields>
    </textPr>
  </connection>
  <connection id="1884" xr16:uid="{00000000-0015-0000-FFFF-FFFF1E080000}" name="GV_Schornsheim 2016_Var26" type="6" refreshedVersion="4" background="1" saveData="1">
    <textPr codePage="850" sourceFile="C:\Users\p3039\Dropbox (PETAL)\Team-Ordner „PETAL“\Audio\Bach_Goldberg_Variationen\Goldberg - Schornsheim 2016\_data\GV_Schornsheim 2016_Var26.txt" decimal="," thousands=" " comma="1">
      <textFields count="3">
        <textField type="skip"/>
        <textField type="text"/>
        <textField type="skip"/>
      </textFields>
    </textPr>
  </connection>
  <connection id="1885" xr16:uid="{00000000-0015-0000-FFFF-FFFF1F080000}" name="GV_Schornsheim 2016_Var27" type="6" refreshedVersion="4" background="1" saveData="1">
    <textPr codePage="850" sourceFile="C:\Users\p3039\Dropbox (PETAL)\Team-Ordner „PETAL“\Audio\Bach_Goldberg_Variationen\Goldberg - Schornsheim 2016\_data\GV_Schornsheim 2016_Var27.txt" decimal="," thousands=" " comma="1">
      <textFields count="3">
        <textField type="skip"/>
        <textField type="text"/>
        <textField type="skip"/>
      </textFields>
    </textPr>
  </connection>
  <connection id="1886" xr16:uid="{00000000-0015-0000-FFFF-FFFF20080000}" name="GV_Schornsheim 2016_Var28" type="6" refreshedVersion="4" background="1" saveData="1">
    <textPr codePage="850" sourceFile="C:\Users\p3039\Dropbox (PETAL)\Team-Ordner „PETAL“\Audio\Bach_Goldberg_Variationen\Goldberg - Schornsheim 2016\_data\GV_Schornsheim 2016_Var28.txt" decimal="," thousands=" " comma="1">
      <textFields count="3">
        <textField type="skip"/>
        <textField type="text"/>
        <textField type="skip"/>
      </textFields>
    </textPr>
  </connection>
  <connection id="1887" xr16:uid="{00000000-0015-0000-FFFF-FFFF21080000}" name="GV_Schornsheim 2016_Var29" type="6" refreshedVersion="4" background="1" saveData="1">
    <textPr codePage="850" sourceFile="C:\Users\p3039\Dropbox (PETAL)\Team-Ordner „PETAL“\Audio\Bach_Goldberg_Variationen\Goldberg - Schornsheim 2016\_data\GV_Schornsheim 2016_Var29.txt" decimal="," thousands=" " comma="1">
      <textFields count="3">
        <textField type="skip"/>
        <textField type="text"/>
        <textField type="skip"/>
      </textFields>
    </textPr>
  </connection>
  <connection id="1888" xr16:uid="{00000000-0015-0000-FFFF-FFFF22080000}" name="GV_Schornsheim 2016_Var30" type="6" refreshedVersion="4" background="1" saveData="1">
    <textPr codePage="850" sourceFile="C:\Users\p3039\Dropbox (PETAL)\Team-Ordner „PETAL“\Audio\Bach_Goldberg_Variationen\Goldberg - Schornsheim 2016\_data\GV_Schornsheim 2016_Var30.txt" decimal="," thousands=" " comma="1">
      <textFields count="3">
        <textField type="skip"/>
        <textField type="text"/>
        <textField type="skip"/>
      </textFields>
    </textPr>
  </connection>
  <connection id="1889" xr16:uid="{00000000-0015-0000-FFFF-FFFF23080000}" name="GV_Schultz1998_Aria1" type="6" refreshedVersion="4" background="1" saveData="1">
    <textPr codePage="850" sourceFile="C:\Users\p3039\Dropbox (PETAL)\Team-Ordner „PETAL“\Audio\Bach_Goldberg_Variationen\Goldberg - Schultz 1998\_data\GV_Schultz1998_Aria1.txt" decimal="," thousands=" " comma="1">
      <textFields count="3">
        <textField type="skip"/>
        <textField type="text"/>
        <textField type="skip"/>
      </textFields>
    </textPr>
  </connection>
  <connection id="1890" xr16:uid="{00000000-0015-0000-FFFF-FFFF24080000}" name="GV_Schultz1998_Aria2" type="6" refreshedVersion="4" background="1" saveData="1">
    <textPr codePage="850" sourceFile="C:\Users\p3039\Dropbox (PETAL)\Team-Ordner „PETAL“\Audio\Bach_Goldberg_Variationen\Goldberg - Schultz 1998\_data\GV_Schultz1998_Aria2.txt" decimal="," thousands=" " comma="1">
      <textFields count="3">
        <textField type="skip"/>
        <textField type="text"/>
        <textField type="skip"/>
      </textFields>
    </textPr>
  </connection>
  <connection id="1891" xr16:uid="{00000000-0015-0000-FFFF-FFFF25080000}" name="GV_Schultz1998_Var01" type="6" refreshedVersion="4" background="1" saveData="1">
    <textPr codePage="850" sourceFile="C:\Users\p3039\Dropbox (PETAL)\Team-Ordner „PETAL“\Audio\Bach_Goldberg_Variationen\Goldberg - Schultz 1998\_data\GV_Schultz1998_Var01.txt" decimal="," thousands=" " comma="1">
      <textFields count="3">
        <textField type="skip"/>
        <textField type="text"/>
        <textField type="skip"/>
      </textFields>
    </textPr>
  </connection>
  <connection id="1892" xr16:uid="{00000000-0015-0000-FFFF-FFFF26080000}" name="GV_Schultz1998_Var02" type="6" refreshedVersion="4" background="1" saveData="1">
    <textPr codePage="850" sourceFile="C:\Users\p3039\Dropbox (PETAL)\Team-Ordner „PETAL“\Audio\Bach_Goldberg_Variationen\Goldberg - Schultz 1998\_data\GV_Schultz1998_Var02.txt" decimal="," thousands=" " comma="1">
      <textFields count="3">
        <textField type="skip"/>
        <textField type="text"/>
        <textField type="skip"/>
      </textFields>
    </textPr>
  </connection>
  <connection id="1893" xr16:uid="{00000000-0015-0000-FFFF-FFFF27080000}" name="GV_Schultz1998_Var03" type="6" refreshedVersion="4" background="1" saveData="1">
    <textPr codePage="850" sourceFile="C:\Users\p3039\Dropbox (PETAL)\Team-Ordner „PETAL“\Audio\Bach_Goldberg_Variationen\Goldberg - Schultz 1998\_data\GV_Schultz1998_Var03.txt" decimal="," thousands=" " comma="1">
      <textFields count="3">
        <textField type="skip"/>
        <textField type="text"/>
        <textField type="skip"/>
      </textFields>
    </textPr>
  </connection>
  <connection id="1894" xr16:uid="{00000000-0015-0000-FFFF-FFFF29080000}" name="GV_Schultz1998_Var041" type="6" refreshedVersion="4" background="1" saveData="1">
    <textPr codePage="850" sourceFile="C:\Users\p3039\Dropbox (PETAL)\Team-Ordner „PETAL“\Audio\Bach_Goldberg_Variationen\Goldberg - Schultz 1998\_data\GV_Schultz1998_Var04.txt" decimal="," thousands=" " comma="1">
      <textFields count="3">
        <textField type="skip"/>
        <textField type="text"/>
        <textField type="skip"/>
      </textFields>
    </textPr>
  </connection>
  <connection id="1895" xr16:uid="{00000000-0015-0000-FFFF-FFFF2A080000}" name="GV_Schultz1998_Var05" type="6" refreshedVersion="4" background="1" saveData="1">
    <textPr codePage="850" sourceFile="C:\Users\p3039\Dropbox (PETAL)\Team-Ordner „PETAL“\Audio\Bach_Goldberg_Variationen\Goldberg - Schultz 1998\_data\GV_Schultz1998_Var05.txt" decimal="," thousands=" " comma="1">
      <textFields count="3">
        <textField type="skip"/>
        <textField type="text"/>
        <textField type="skip"/>
      </textFields>
    </textPr>
  </connection>
  <connection id="1896" xr16:uid="{00000000-0015-0000-FFFF-FFFF2B080000}" name="GV_Schultz1998_Var06" type="6" refreshedVersion="4" background="1" saveData="1">
    <textPr codePage="850" sourceFile="C:\Users\p3039\Dropbox (PETAL)\Team-Ordner „PETAL“\Audio\Bach_Goldberg_Variationen\Goldberg - Schultz 1998\_data\GV_Schultz1998_Var06.txt" decimal="," thousands=" " comma="1">
      <textFields count="3">
        <textField type="skip"/>
        <textField type="text"/>
        <textField type="skip"/>
      </textFields>
    </textPr>
  </connection>
  <connection id="1897" xr16:uid="{00000000-0015-0000-FFFF-FFFF2C080000}" name="GV_Schultz1998_Var07" type="6" refreshedVersion="4" background="1" saveData="1">
    <textPr codePage="850" sourceFile="C:\Users\p3039\Dropbox (PETAL)\Team-Ordner „PETAL“\Audio\Bach_Goldberg_Variationen\Goldberg - Schultz 1998\_data\GV_Schultz1998_Var07.txt" decimal="," thousands=" " comma="1">
      <textFields count="3">
        <textField type="skip"/>
        <textField type="text"/>
        <textField type="skip"/>
      </textFields>
    </textPr>
  </connection>
  <connection id="1898" xr16:uid="{00000000-0015-0000-FFFF-FFFF2D080000}" name="GV_Schultz1998_Var08" type="6" refreshedVersion="4" background="1" saveData="1">
    <textPr codePage="850" sourceFile="C:\Users\p3039\Dropbox (PETAL)\Team-Ordner „PETAL“\Audio\Bach_Goldberg_Variationen\Goldberg - Schultz 1998\_data\GV_Schultz1998_Var08.txt" decimal="," thousands=" " comma="1">
      <textFields count="3">
        <textField type="skip"/>
        <textField type="text"/>
        <textField type="skip"/>
      </textFields>
    </textPr>
  </connection>
  <connection id="1899" xr16:uid="{00000000-0015-0000-FFFF-FFFF2E080000}" name="GV_Schultz1998_Var09" type="6" refreshedVersion="4" background="1" saveData="1">
    <textPr codePage="850" sourceFile="C:\Users\p3039\Dropbox (PETAL)\Team-Ordner „PETAL“\Audio\Bach_Goldberg_Variationen\Goldberg - Schultz 1998\_data\GV_Schultz1998_Var09.txt" decimal="," thousands=" " comma="1">
      <textFields count="3">
        <textField type="skip"/>
        <textField type="text"/>
        <textField type="skip"/>
      </textFields>
    </textPr>
  </connection>
  <connection id="1900" xr16:uid="{00000000-0015-0000-FFFF-FFFF2F080000}" name="GV_Schultz1998_Var10" type="6" refreshedVersion="4" background="1" saveData="1">
    <textPr codePage="850" sourceFile="C:\Users\p3039\Dropbox (PETAL)\Team-Ordner „PETAL“\Audio\Bach_Goldberg_Variationen\Goldberg - Schultz 1998\_data\GV_Schultz1998_Var10.txt" decimal="," thousands=" " comma="1">
      <textFields count="3">
        <textField type="skip"/>
        <textField type="text"/>
        <textField type="skip"/>
      </textFields>
    </textPr>
  </connection>
  <connection id="1901" xr16:uid="{00000000-0015-0000-FFFF-FFFF30080000}" name="GV_Schultz1998_Var11" type="6" refreshedVersion="4" background="1" saveData="1">
    <textPr codePage="850" sourceFile="C:\Users\p3039\Dropbox (PETAL)\Team-Ordner „PETAL“\Audio\Bach_Goldberg_Variationen\Goldberg - Schultz 1998\_data\GV_Schultz1998_Var11.txt" decimal="," thousands=" " comma="1">
      <textFields count="3">
        <textField type="skip"/>
        <textField type="text"/>
        <textField type="skip"/>
      </textFields>
    </textPr>
  </connection>
  <connection id="1902" xr16:uid="{00000000-0015-0000-FFFF-FFFF31080000}" name="GV_Schultz1998_Var12" type="6" refreshedVersion="4" background="1" saveData="1">
    <textPr codePage="850" sourceFile="C:\Users\p3039\Dropbox (PETAL)\Team-Ordner „PETAL“\Audio\Bach_Goldberg_Variationen\Goldberg - Schultz 1998\_data\GV_Schultz1998_Var12.txt" decimal="," thousands=" " comma="1">
      <textFields count="3">
        <textField type="skip"/>
        <textField type="text"/>
        <textField type="skip"/>
      </textFields>
    </textPr>
  </connection>
  <connection id="1903" xr16:uid="{00000000-0015-0000-FFFF-FFFF32080000}" name="GV_Schultz1998_Var13" type="6" refreshedVersion="4" background="1" saveData="1">
    <textPr codePage="850" sourceFile="C:\Users\p3039\Dropbox (PETAL)\Team-Ordner „PETAL“\Audio\Bach_Goldberg_Variationen\Goldberg - Schultz 1998\_data\GV_Schultz1998_Var13.txt" decimal="," thousands=" " comma="1">
      <textFields count="3">
        <textField type="skip"/>
        <textField type="text"/>
        <textField type="skip"/>
      </textFields>
    </textPr>
  </connection>
  <connection id="1904" xr16:uid="{00000000-0015-0000-FFFF-FFFF33080000}" name="GV_Schultz1998_Var14" type="6" refreshedVersion="4" background="1" saveData="1">
    <textPr codePage="850" sourceFile="C:\Users\p3039\Dropbox (PETAL)\Team-Ordner „PETAL“\Audio\Bach_Goldberg_Variationen\Goldberg - Schultz 1998\_data\GV_Schultz1998_Var14.txt" decimal="," thousands=" " comma="1">
      <textFields count="3">
        <textField type="skip"/>
        <textField type="text"/>
        <textField type="skip"/>
      </textFields>
    </textPr>
  </connection>
  <connection id="1905" xr16:uid="{00000000-0015-0000-FFFF-FFFF34080000}" name="GV_Schultz1998_Var15" type="6" refreshedVersion="4" background="1" saveData="1">
    <textPr codePage="850" sourceFile="C:\Users\p3039\Dropbox (PETAL)\Team-Ordner „PETAL“\Audio\Bach_Goldberg_Variationen\Goldberg - Schultz 1998\_data\GV_Schultz1998_Var15.txt" decimal="," thousands=" " comma="1">
      <textFields count="3">
        <textField type="skip"/>
        <textField type="text"/>
        <textField type="skip"/>
      </textFields>
    </textPr>
  </connection>
  <connection id="1906" xr16:uid="{00000000-0015-0000-FFFF-FFFF35080000}" name="GV_Schultz1998_Var16" type="6" refreshedVersion="4" background="1" saveData="1">
    <textPr codePage="850" sourceFile="C:\Users\p3039\Dropbox (PETAL)\Team-Ordner „PETAL“\Audio\Bach_Goldberg_Variationen\Goldberg - Schultz 1998\_data\GV_Schultz1998_Var16.txt" decimal="," thousands=" " comma="1">
      <textFields count="3">
        <textField type="skip"/>
        <textField type="text"/>
        <textField type="skip"/>
      </textFields>
    </textPr>
  </connection>
  <connection id="1907" xr16:uid="{00000000-0015-0000-FFFF-FFFF36080000}" name="GV_Schultz1998_Var17" type="6" refreshedVersion="4" background="1" saveData="1">
    <textPr codePage="850" sourceFile="C:\Users\p3039\Dropbox (PETAL)\Team-Ordner „PETAL“\Audio\Bach_Goldberg_Variationen\Goldberg - Schultz 1998\_data\GV_Schultz1998_Var17.txt" decimal="," thousands=" " comma="1">
      <textFields count="3">
        <textField type="skip"/>
        <textField type="text"/>
        <textField type="skip"/>
      </textFields>
    </textPr>
  </connection>
  <connection id="1908" xr16:uid="{00000000-0015-0000-FFFF-FFFF37080000}" name="GV_Schultz1998_Var18" type="6" refreshedVersion="4" background="1" saveData="1">
    <textPr codePage="850" sourceFile="C:\Users\p3039\Dropbox (PETAL)\Team-Ordner „PETAL“\Audio\Bach_Goldberg_Variationen\Goldberg - Schultz 1998\_data\GV_Schultz1998_Var18.txt" decimal="," thousands=" " comma="1">
      <textFields count="3">
        <textField type="skip"/>
        <textField type="text"/>
        <textField type="skip"/>
      </textFields>
    </textPr>
  </connection>
  <connection id="1909" xr16:uid="{00000000-0015-0000-FFFF-FFFF38080000}" name="GV_Schultz1998_Var19" type="6" refreshedVersion="4" background="1" saveData="1">
    <textPr codePage="850" sourceFile="C:\Users\p3039\Dropbox (PETAL)\Team-Ordner „PETAL“\Audio\Bach_Goldberg_Variationen\Goldberg - Schultz 1998\_data\GV_Schultz1998_Var19.txt" decimal="," thousands=" " comma="1">
      <textFields count="3">
        <textField type="skip"/>
        <textField type="text"/>
        <textField type="skip"/>
      </textFields>
    </textPr>
  </connection>
  <connection id="1910" xr16:uid="{00000000-0015-0000-FFFF-FFFF39080000}" name="GV_Schultz1998_Var20" type="6" refreshedVersion="4" background="1" saveData="1">
    <textPr codePage="850" sourceFile="C:\Users\p3039\Dropbox (PETAL)\Team-Ordner „PETAL“\Audio\Bach_Goldberg_Variationen\Goldberg - Schultz 1998\_data\GV_Schultz1998_Var20.txt" decimal="," thousands=" " comma="1">
      <textFields count="3">
        <textField type="skip"/>
        <textField type="text"/>
        <textField type="skip"/>
      </textFields>
    </textPr>
  </connection>
  <connection id="1911" xr16:uid="{00000000-0015-0000-FFFF-FFFF3A080000}" name="GV_Schultz1998_Var21" type="6" refreshedVersion="4" background="1" saveData="1">
    <textPr codePage="850" sourceFile="C:\Users\p3039\Dropbox (PETAL)\Team-Ordner „PETAL“\Audio\Bach_Goldberg_Variationen\Goldberg - Schultz 1998\_data\GV_Schultz1998_Var21.txt" decimal="," thousands=" " comma="1">
      <textFields count="3">
        <textField type="skip"/>
        <textField type="text"/>
        <textField type="skip"/>
      </textFields>
    </textPr>
  </connection>
  <connection id="1912" xr16:uid="{00000000-0015-0000-FFFF-FFFF3B080000}" name="GV_Schultz1998_Var22" type="6" refreshedVersion="4" background="1" saveData="1">
    <textPr codePage="850" sourceFile="C:\Users\p3039\Dropbox (PETAL)\Team-Ordner „PETAL“\Audio\Bach_Goldberg_Variationen\Goldberg - Schultz 1998\_data\GV_Schultz1998_Var22.txt" decimal="," thousands=" " comma="1">
      <textFields count="3">
        <textField type="skip"/>
        <textField type="text"/>
        <textField type="skip"/>
      </textFields>
    </textPr>
  </connection>
  <connection id="1913" xr16:uid="{00000000-0015-0000-FFFF-FFFF3C080000}" name="GV_Schultz1998_Var23" type="6" refreshedVersion="4" background="1" saveData="1">
    <textPr codePage="850" sourceFile="C:\Users\p3039\Dropbox (PETAL)\Team-Ordner „PETAL“\Audio\Bach_Goldberg_Variationen\Goldberg - Schultz 1998\_data\GV_Schultz1998_Var23.txt" decimal="," thousands=" " comma="1">
      <textFields count="3">
        <textField type="skip"/>
        <textField type="text"/>
        <textField type="skip"/>
      </textFields>
    </textPr>
  </connection>
  <connection id="1914" xr16:uid="{00000000-0015-0000-FFFF-FFFF3D080000}" name="GV_Schultz1998_Var24" type="6" refreshedVersion="4" background="1" saveData="1">
    <textPr codePage="850" sourceFile="C:\Users\p3039\Dropbox (PETAL)\Team-Ordner „PETAL“\Audio\Bach_Goldberg_Variationen\Goldberg - Schultz 1998\_data\GV_Schultz1998_Var24.txt" decimal="," thousands=" " comma="1">
      <textFields count="3">
        <textField type="skip"/>
        <textField type="text"/>
        <textField type="skip"/>
      </textFields>
    </textPr>
  </connection>
  <connection id="1915" xr16:uid="{00000000-0015-0000-FFFF-FFFF3E080000}" name="GV_Schultz1998_Var25" type="6" refreshedVersion="4" background="1" saveData="1">
    <textPr codePage="850" sourceFile="C:\Users\p3039\Dropbox (PETAL)\Team-Ordner „PETAL“\Audio\Bach_Goldberg_Variationen\Goldberg - Schultz 1998\_data\GV_Schultz1998_Var25.txt" decimal="," thousands=" " comma="1">
      <textFields count="3">
        <textField type="skip"/>
        <textField type="text"/>
        <textField type="skip"/>
      </textFields>
    </textPr>
  </connection>
  <connection id="1916" xr16:uid="{00000000-0015-0000-FFFF-FFFF3F080000}" name="GV_Schultz1998_Var26" type="6" refreshedVersion="4" background="1" saveData="1">
    <textPr codePage="850" sourceFile="C:\Users\p3039\Dropbox (PETAL)\Team-Ordner „PETAL“\Audio\Bach_Goldberg_Variationen\Goldberg - Schultz 1998\_data\GV_Schultz1998_Var26.txt" decimal="," thousands=" " comma="1">
      <textFields count="3">
        <textField type="skip"/>
        <textField type="text"/>
        <textField type="skip"/>
      </textFields>
    </textPr>
  </connection>
  <connection id="1917" xr16:uid="{00000000-0015-0000-FFFF-FFFF40080000}" name="GV_Schultz1998_Var27" type="6" refreshedVersion="4" background="1" saveData="1">
    <textPr codePage="850" sourceFile="C:\Users\p3039\Dropbox (PETAL)\Team-Ordner „PETAL“\Audio\Bach_Goldberg_Variationen\Goldberg - Schultz 1998\_data\GV_Schultz1998_Var27.txt" decimal="," thousands=" " comma="1">
      <textFields count="3">
        <textField type="skip"/>
        <textField type="text"/>
        <textField type="skip"/>
      </textFields>
    </textPr>
  </connection>
  <connection id="1918" xr16:uid="{00000000-0015-0000-FFFF-FFFF41080000}" name="GV_Schultz1998_Var28" type="6" refreshedVersion="4" background="1" saveData="1">
    <textPr codePage="850" sourceFile="C:\Users\p3039\Dropbox (PETAL)\Team-Ordner „PETAL“\Audio\Bach_Goldberg_Variationen\Goldberg - Schultz 1998\_data\GV_Schultz1998_Var28.txt" decimal="," thousands=" " comma="1">
      <textFields count="3">
        <textField type="skip"/>
        <textField type="text"/>
        <textField type="skip"/>
      </textFields>
    </textPr>
  </connection>
  <connection id="1919" xr16:uid="{00000000-0015-0000-FFFF-FFFF42080000}" name="GV_Schultz1998_Var29" type="6" refreshedVersion="4" background="1" saveData="1">
    <textPr codePage="850" sourceFile="C:\Users\p3039\Dropbox (PETAL)\Team-Ordner „PETAL“\Audio\Bach_Goldberg_Variationen\Goldberg - Schultz 1998\_data\GV_Schultz1998_Var29.txt" decimal="," thousands=" " comma="1">
      <textFields count="3">
        <textField type="skip"/>
        <textField type="text"/>
        <textField type="skip"/>
      </textFields>
    </textPr>
  </connection>
  <connection id="1920" xr16:uid="{00000000-0015-0000-FFFF-FFFF43080000}" name="GV_Schultz1998_Var30" type="6" refreshedVersion="4" background="1" saveData="1">
    <textPr codePage="850" sourceFile="C:\Users\p3039\Dropbox (PETAL)\Team-Ordner „PETAL“\Audio\Bach_Goldberg_Variationen\Goldberg - Schultz 1998\_data\GV_Schultz1998_Var30.txt" decimal="," thousands=" " comma="1">
      <textFields count="3">
        <textField type="skip"/>
        <textField type="text"/>
        <textField type="skip"/>
      </textFields>
    </textPr>
  </connection>
  <connection id="1921" xr16:uid="{00000000-0015-0000-FFFF-FFFF44080000}" name="GV_Serkin, Peter 1994_Aria1" type="6" refreshedVersion="4" background="1" saveData="1">
    <textPr codePage="850" sourceFile="C:\Users\p3039\Dropbox (PETAL)\Team-Ordner „PETAL“\Audio\Bach_Goldberg_Variationen\Goldberg - Serkin, Peter 1994\_data\GV_Serkin, Peter 1994_Aria1.txt" decimal="," thousands=" " comma="1">
      <textFields count="3">
        <textField type="skip"/>
        <textField type="text"/>
        <textField type="skip"/>
      </textFields>
    </textPr>
  </connection>
  <connection id="1922" xr16:uid="{00000000-0015-0000-FFFF-FFFF45080000}" name="GV_Serkin, Peter 1994_Aria2" type="6" refreshedVersion="4" background="1" saveData="1">
    <textPr codePage="850" sourceFile="C:\Users\p3039\Dropbox (PETAL)\Team-Ordner „PETAL“\Audio\Bach_Goldberg_Variationen\Goldberg - Serkin, Peter 1994\_data\GV_Serkin, Peter 1994_Aria2.txt" decimal="," thousands=" " comma="1">
      <textFields count="3">
        <textField type="skip"/>
        <textField type="text"/>
        <textField type="skip"/>
      </textFields>
    </textPr>
  </connection>
  <connection id="1923" xr16:uid="{00000000-0015-0000-FFFF-FFFF46080000}" name="GV_Serkin, Peter 1994_Var01" type="6" refreshedVersion="4" background="1" saveData="1">
    <textPr codePage="850" sourceFile="C:\Users\p3039\Dropbox (PETAL)\Team-Ordner „PETAL“\Audio\Bach_Goldberg_Variationen\Goldberg - Serkin, Peter 1994\_data\GV_Serkin, Peter 1994_Var01.txt" decimal="," thousands=" " comma="1">
      <textFields count="3">
        <textField type="skip"/>
        <textField type="text"/>
        <textField type="skip"/>
      </textFields>
    </textPr>
  </connection>
  <connection id="1924" xr16:uid="{00000000-0015-0000-FFFF-FFFF47080000}" name="GV_Serkin, Peter 1994_Var02" type="6" refreshedVersion="4" background="1" saveData="1">
    <textPr codePage="850" sourceFile="C:\Users\p3039\Dropbox (PETAL)\Team-Ordner „PETAL“\Audio\Bach_Goldberg_Variationen\Goldberg - Serkin, Peter 1994\_data\GV_Serkin, Peter 1994_Var02.txt" decimal="," thousands=" " comma="1">
      <textFields count="3">
        <textField type="skip"/>
        <textField type="text"/>
        <textField type="skip"/>
      </textFields>
    </textPr>
  </connection>
  <connection id="1925" xr16:uid="{00000000-0015-0000-FFFF-FFFF48080000}" name="GV_Serkin, Peter 1994_Var03" type="6" refreshedVersion="4" background="1" saveData="1">
    <textPr codePage="850" sourceFile="C:\Users\p3039\Dropbox (PETAL)\Team-Ordner „PETAL“\Audio\Bach_Goldberg_Variationen\Goldberg - Serkin, Peter 1994\_data\GV_Serkin, Peter 1994_Var03.txt" decimal="," thousands=" " comma="1">
      <textFields count="3">
        <textField type="skip"/>
        <textField type="text"/>
        <textField type="skip"/>
      </textFields>
    </textPr>
  </connection>
  <connection id="1926" xr16:uid="{00000000-0015-0000-FFFF-FFFF49080000}" name="GV_Serkin, Peter 1994_Var04" type="6" refreshedVersion="4" background="1" saveData="1">
    <textPr codePage="850" sourceFile="C:\Users\p3039\Dropbox (PETAL)\Team-Ordner „PETAL“\Audio\Bach_Goldberg_Variationen\Goldberg - Serkin, Peter 1994\_data\GV_Serkin, Peter 1994_Var04.txt" decimal="," thousands=" " comma="1">
      <textFields count="3">
        <textField type="skip"/>
        <textField type="text"/>
        <textField type="skip"/>
      </textFields>
    </textPr>
  </connection>
  <connection id="1927" xr16:uid="{00000000-0015-0000-FFFF-FFFF4A080000}" name="GV_Serkin, Peter 1994_Var05" type="6" refreshedVersion="4" background="1" saveData="1">
    <textPr codePage="850" sourceFile="C:\Users\p3039\Dropbox (PETAL)\Team-Ordner „PETAL“\Audio\Bach_Goldberg_Variationen\Goldberg - Serkin, Peter 1994\_data\GV_Serkin, Peter 1994_Var05.txt" decimal="," thousands=" " comma="1">
      <textFields count="3">
        <textField type="skip"/>
        <textField type="text"/>
        <textField type="skip"/>
      </textFields>
    </textPr>
  </connection>
  <connection id="1928" xr16:uid="{00000000-0015-0000-FFFF-FFFF4B080000}" name="GV_Serkin, Peter 1994_Var06" type="6" refreshedVersion="4" background="1" saveData="1">
    <textPr codePage="850" sourceFile="C:\Users\p3039\Dropbox (PETAL)\Team-Ordner „PETAL“\Audio\Bach_Goldberg_Variationen\Goldberg - Serkin, Peter 1994\_data\GV_Serkin, Peter 1994_Var06.txt" decimal="," thousands=" " comma="1">
      <textFields count="3">
        <textField type="skip"/>
        <textField type="text"/>
        <textField type="skip"/>
      </textFields>
    </textPr>
  </connection>
  <connection id="1929" xr16:uid="{00000000-0015-0000-FFFF-FFFF4C080000}" name="GV_Serkin, Peter 1994_Var07" type="6" refreshedVersion="4" background="1" saveData="1">
    <textPr codePage="850" sourceFile="C:\Users\p3039\Dropbox (PETAL)\Team-Ordner „PETAL“\Audio\Bach_Goldberg_Variationen\Goldberg - Serkin, Peter 1994\_data\GV_Serkin, Peter 1994_Var07.txt" decimal="," thousands=" " comma="1">
      <textFields count="3">
        <textField type="skip"/>
        <textField type="text"/>
        <textField type="skip"/>
      </textFields>
    </textPr>
  </connection>
  <connection id="1930" xr16:uid="{00000000-0015-0000-FFFF-FFFF4D080000}" name="GV_Serkin, Peter 1994_Var08" type="6" refreshedVersion="4" background="1" saveData="1">
    <textPr codePage="850" sourceFile="C:\Users\p3039\Dropbox (PETAL)\Team-Ordner „PETAL“\Audio\Bach_Goldberg_Variationen\Goldberg - Serkin, Peter 1994\_data\GV_Serkin, Peter 1994_Var08.txt" decimal="," thousands=" " comma="1">
      <textFields count="3">
        <textField type="skip"/>
        <textField type="text"/>
        <textField type="skip"/>
      </textFields>
    </textPr>
  </connection>
  <connection id="1931" xr16:uid="{00000000-0015-0000-FFFF-FFFF4E080000}" name="GV_Serkin, Peter 1994_Var09" type="6" refreshedVersion="4" background="1" saveData="1">
    <textPr codePage="850" sourceFile="C:\Users\p3039\Dropbox (PETAL)\Team-Ordner „PETAL“\Audio\Bach_Goldberg_Variationen\Goldberg - Serkin, Peter 1994\_data\GV_Serkin, Peter 1994_Var09.txt" decimal="," thousands=" " comma="1">
      <textFields count="3">
        <textField type="skip"/>
        <textField type="text"/>
        <textField type="skip"/>
      </textFields>
    </textPr>
  </connection>
  <connection id="1932" xr16:uid="{00000000-0015-0000-FFFF-FFFF4F080000}" name="GV_Serkin, Peter 1994_Var10" type="6" refreshedVersion="4" background="1" saveData="1">
    <textPr codePage="850" sourceFile="C:\Users\p3039\Dropbox (PETAL)\Team-Ordner „PETAL“\Audio\Bach_Goldberg_Variationen\Goldberg - Serkin, Peter 1994\_data\GV_Serkin, Peter 1994_Var10.txt" decimal="," thousands=" " comma="1">
      <textFields count="3">
        <textField type="skip"/>
        <textField type="text"/>
        <textField type="skip"/>
      </textFields>
    </textPr>
  </connection>
  <connection id="1933" xr16:uid="{00000000-0015-0000-FFFF-FFFF50080000}" name="GV_Serkin, Peter 1994_Var11" type="6" refreshedVersion="4" background="1" saveData="1">
    <textPr codePage="850" sourceFile="C:\Users\p3039\Dropbox (PETAL)\Team-Ordner „PETAL“\Audio\Bach_Goldberg_Variationen\Goldberg - Serkin, Peter 1994\_data\GV_Serkin, Peter 1994_Var11.txt" decimal="," thousands=" " comma="1">
      <textFields count="3">
        <textField type="skip"/>
        <textField type="text"/>
        <textField type="skip"/>
      </textFields>
    </textPr>
  </connection>
  <connection id="1934" xr16:uid="{00000000-0015-0000-FFFF-FFFF51080000}" name="GV_Serkin, Peter 1994_Var12" type="6" refreshedVersion="4" background="1" saveData="1">
    <textPr codePage="850" sourceFile="C:\Users\p3039\Dropbox (PETAL)\Team-Ordner „PETAL“\Audio\Bach_Goldberg_Variationen\Goldberg - Serkin, Peter 1994\_data\GV_Serkin, Peter 1994_Var12.txt" decimal="," thousands=" " comma="1">
      <textFields count="3">
        <textField type="skip"/>
        <textField type="text"/>
        <textField type="skip"/>
      </textFields>
    </textPr>
  </connection>
  <connection id="1935" xr16:uid="{00000000-0015-0000-FFFF-FFFF52080000}" name="GV_Serkin, Peter 1994_Var13" type="6" refreshedVersion="4" background="1" saveData="1">
    <textPr codePage="850" sourceFile="C:\Users\p3039\Dropbox (PETAL)\Team-Ordner „PETAL“\Audio\Bach_Goldberg_Variationen\Goldberg - Serkin, Peter 1994\_data\GV_Serkin, Peter 1994_Var13.txt" decimal="," thousands=" " comma="1">
      <textFields count="3">
        <textField type="skip"/>
        <textField type="text"/>
        <textField type="skip"/>
      </textFields>
    </textPr>
  </connection>
  <connection id="1936" xr16:uid="{00000000-0015-0000-FFFF-FFFF53080000}" name="GV_Serkin, Peter 1994_Var14" type="6" refreshedVersion="4" background="1" saveData="1">
    <textPr codePage="850" sourceFile="C:\Users\p3039\Dropbox (PETAL)\Team-Ordner „PETAL“\Audio\Bach_Goldberg_Variationen\Goldberg - Serkin, Peter 1994\_data\GV_Serkin, Peter 1994_Var14.txt" decimal="," thousands=" " comma="1">
      <textFields count="3">
        <textField type="skip"/>
        <textField type="text"/>
        <textField type="skip"/>
      </textFields>
    </textPr>
  </connection>
  <connection id="1937" xr16:uid="{00000000-0015-0000-FFFF-FFFF54080000}" name="GV_Serkin, Peter 1994_Var15" type="6" refreshedVersion="4" background="1" saveData="1">
    <textPr codePage="850" sourceFile="C:\Users\p3039\Dropbox (PETAL)\Team-Ordner „PETAL“\Audio\Bach_Goldberg_Variationen\Goldberg - Serkin, Peter 1994\_data\GV_Serkin, Peter 1994_Var15.txt" decimal="," thousands=" " comma="1">
      <textFields count="3">
        <textField type="skip"/>
        <textField type="text"/>
        <textField type="skip"/>
      </textFields>
    </textPr>
  </connection>
  <connection id="1938" xr16:uid="{00000000-0015-0000-FFFF-FFFF55080000}" name="GV_Serkin, Peter 1994_Var16" type="6" refreshedVersion="4" background="1" saveData="1">
    <textPr codePage="850" sourceFile="C:\Users\p3039\Dropbox (PETAL)\Team-Ordner „PETAL“\Audio\Bach_Goldberg_Variationen\Goldberg - Serkin, Peter 1994\_data\GV_Serkin, Peter 1994_Var16.txt" decimal="," thousands=" " comma="1">
      <textFields count="3">
        <textField type="skip"/>
        <textField type="text"/>
        <textField type="skip"/>
      </textFields>
    </textPr>
  </connection>
  <connection id="1939" xr16:uid="{00000000-0015-0000-FFFF-FFFF56080000}" name="GV_Serkin, Peter 1994_Var17" type="6" refreshedVersion="4" background="1" saveData="1">
    <textPr codePage="850" sourceFile="C:\Users\p3039\Dropbox (PETAL)\Team-Ordner „PETAL“\Audio\Bach_Goldberg_Variationen\Goldberg - Serkin, Peter 1994\_data\GV_Serkin, Peter 1994_Var17.txt" decimal="," thousands=" " comma="1">
      <textFields count="3">
        <textField type="skip"/>
        <textField type="text"/>
        <textField type="skip"/>
      </textFields>
    </textPr>
  </connection>
  <connection id="1940" xr16:uid="{00000000-0015-0000-FFFF-FFFF57080000}" name="GV_Serkin, Peter 1994_Var18" type="6" refreshedVersion="4" background="1" saveData="1">
    <textPr codePage="850" sourceFile="C:\Users\p3039\Dropbox (PETAL)\Team-Ordner „PETAL“\Audio\Bach_Goldberg_Variationen\Goldberg - Serkin, Peter 1994\_data\GV_Serkin, Peter 1994_Var18.txt" decimal="," thousands=" " comma="1">
      <textFields count="3">
        <textField type="skip"/>
        <textField type="text"/>
        <textField type="skip"/>
      </textFields>
    </textPr>
  </connection>
  <connection id="1941" xr16:uid="{00000000-0015-0000-FFFF-FFFF58080000}" name="GV_Serkin, Peter 1994_Var19" type="6" refreshedVersion="4" background="1" saveData="1">
    <textPr codePage="850" sourceFile="C:\Users\p3039\Dropbox (PETAL)\Team-Ordner „PETAL“\Audio\Bach_Goldberg_Variationen\Goldberg - Serkin, Peter 1994\_data\GV_Serkin, Peter 1994_Var19.txt" decimal="," thousands=" " comma="1">
      <textFields count="3">
        <textField type="skip"/>
        <textField type="text"/>
        <textField type="skip"/>
      </textFields>
    </textPr>
  </connection>
  <connection id="1942" xr16:uid="{00000000-0015-0000-FFFF-FFFF59080000}" name="GV_Serkin, Peter 1994_Var20" type="6" refreshedVersion="4" background="1" saveData="1">
    <textPr codePage="850" sourceFile="C:\Users\p3039\Dropbox (PETAL)\Team-Ordner „PETAL“\Audio\Bach_Goldberg_Variationen\Goldberg - Serkin, Peter 1994\_data\GV_Serkin, Peter 1994_Var20.txt" decimal="," thousands=" " comma="1">
      <textFields count="3">
        <textField type="skip"/>
        <textField type="text"/>
        <textField type="skip"/>
      </textFields>
    </textPr>
  </connection>
  <connection id="1943" xr16:uid="{00000000-0015-0000-FFFF-FFFF5A080000}" name="GV_Serkin, Peter 1994_Var21" type="6" refreshedVersion="4" background="1" saveData="1">
    <textPr codePage="850" sourceFile="C:\Users\p3039\Dropbox (PETAL)\Team-Ordner „PETAL“\Audio\Bach_Goldberg_Variationen\Goldberg - Serkin, Peter 1994\_data\GV_Serkin, Peter 1994_Var21.txt" decimal="," thousands=" " comma="1">
      <textFields count="3">
        <textField type="skip"/>
        <textField type="text"/>
        <textField type="skip"/>
      </textFields>
    </textPr>
  </connection>
  <connection id="1944" xr16:uid="{00000000-0015-0000-FFFF-FFFF5B080000}" name="GV_Serkin, Peter 1994_Var22" type="6" refreshedVersion="4" background="1" saveData="1">
    <textPr codePage="850" sourceFile="C:\Users\p3039\Dropbox (PETAL)\Team-Ordner „PETAL“\Audio\Bach_Goldberg_Variationen\Goldberg - Serkin, Peter 1994\_data\GV_Serkin, Peter 1994_Var22.txt" decimal="," thousands=" " comma="1">
      <textFields count="3">
        <textField type="skip"/>
        <textField type="text"/>
        <textField type="skip"/>
      </textFields>
    </textPr>
  </connection>
  <connection id="1945" xr16:uid="{00000000-0015-0000-FFFF-FFFF5C080000}" name="GV_Serkin, Peter 1994_Var23" type="6" refreshedVersion="4" background="1" saveData="1">
    <textPr codePage="850" sourceFile="C:\Users\p3039\Dropbox (PETAL)\Team-Ordner „PETAL“\Audio\Bach_Goldberg_Variationen\Goldberg - Serkin, Peter 1994\_data\GV_Serkin, Peter 1994_Var23.txt" decimal="," thousands=" " comma="1">
      <textFields count="3">
        <textField type="skip"/>
        <textField type="text"/>
        <textField type="skip"/>
      </textFields>
    </textPr>
  </connection>
  <connection id="1946" xr16:uid="{00000000-0015-0000-FFFF-FFFF5D080000}" name="GV_Serkin, Peter 1994_Var24" type="6" refreshedVersion="4" background="1" saveData="1">
    <textPr codePage="850" sourceFile="C:\Users\p3039\Dropbox (PETAL)\Team-Ordner „PETAL“\Audio\Bach_Goldberg_Variationen\Goldberg - Serkin, Peter 1994\_data\GV_Serkin, Peter 1994_Var24.txt" decimal="," thousands=" " comma="1">
      <textFields count="3">
        <textField type="skip"/>
        <textField type="text"/>
        <textField type="skip"/>
      </textFields>
    </textPr>
  </connection>
  <connection id="1947" xr16:uid="{00000000-0015-0000-FFFF-FFFF5E080000}" name="GV_Serkin, Peter 1994_Var25" type="6" refreshedVersion="4" background="1" saveData="1">
    <textPr codePage="850" sourceFile="C:\Users\p3039\Dropbox (PETAL)\Team-Ordner „PETAL“\Audio\Bach_Goldberg_Variationen\Goldberg - Serkin, Peter 1994\_data\GV_Serkin, Peter 1994_Var25.txt" decimal="," thousands=" " comma="1">
      <textFields count="3">
        <textField type="skip"/>
        <textField type="text"/>
        <textField type="skip"/>
      </textFields>
    </textPr>
  </connection>
  <connection id="1948" xr16:uid="{00000000-0015-0000-FFFF-FFFF5F080000}" name="GV_Serkin, Peter 1994_Var26" type="6" refreshedVersion="4" background="1" saveData="1">
    <textPr codePage="850" sourceFile="C:\Users\p3039\Dropbox (PETAL)\Team-Ordner „PETAL“\Audio\Bach_Goldberg_Variationen\Goldberg - Serkin, Peter 1994\_data\GV_Serkin, Peter 1994_Var26.txt" decimal="," thousands=" " comma="1">
      <textFields count="3">
        <textField type="skip"/>
        <textField type="text"/>
        <textField type="skip"/>
      </textFields>
    </textPr>
  </connection>
  <connection id="1949" xr16:uid="{00000000-0015-0000-FFFF-FFFF60080000}" name="GV_Serkin, Peter 1994_Var27" type="6" refreshedVersion="4" background="1" saveData="1">
    <textPr codePage="850" sourceFile="C:\Users\p3039\Dropbox (PETAL)\Team-Ordner „PETAL“\Audio\Bach_Goldberg_Variationen\Goldberg - Serkin, Peter 1994\_data\GV_Serkin, Peter 1994_Var27.txt" decimal="," thousands=" " comma="1">
      <textFields count="3">
        <textField type="skip"/>
        <textField type="text"/>
        <textField type="skip"/>
      </textFields>
    </textPr>
  </connection>
  <connection id="1950" xr16:uid="{00000000-0015-0000-FFFF-FFFF61080000}" name="GV_Serkin, Peter 1994_Var28" type="6" refreshedVersion="4" background="1" saveData="1">
    <textPr codePage="850" sourceFile="C:\Users\p3039\Dropbox (PETAL)\Team-Ordner „PETAL“\Audio\Bach_Goldberg_Variationen\Goldberg - Serkin, Peter 1994\_data\GV_Serkin, Peter 1994_Var28.txt" decimal="," thousands=" " comma="1">
      <textFields count="3">
        <textField type="skip"/>
        <textField type="text"/>
        <textField type="skip"/>
      </textFields>
    </textPr>
  </connection>
  <connection id="1951" xr16:uid="{00000000-0015-0000-FFFF-FFFF62080000}" name="GV_Serkin, Peter 1994_Var29" type="6" refreshedVersion="4" background="1" saveData="1">
    <textPr codePage="850" sourceFile="C:\Users\p3039\Dropbox (PETAL)\Team-Ordner „PETAL“\Audio\Bach_Goldberg_Variationen\Goldberg - Serkin, Peter 1994\_data\GV_Serkin, Peter 1994_Var29.txt" decimal="," thousands=" " comma="1">
      <textFields count="3">
        <textField type="skip"/>
        <textField type="text"/>
        <textField type="skip"/>
      </textFields>
    </textPr>
  </connection>
  <connection id="1952" xr16:uid="{00000000-0015-0000-FFFF-FFFF63080000}" name="GV_Serkin, Peter 1994_Var30" type="6" refreshedVersion="4" background="1" saveData="1">
    <textPr codePage="850" sourceFile="C:\Users\p3039\Dropbox (PETAL)\Team-Ordner „PETAL“\Audio\Bach_Goldberg_Variationen\Goldberg - Serkin, Peter 1994\_data\GV_Serkin, Peter 1994_Var30.txt" decimal="," thousands=" " comma="1">
      <textFields count="3">
        <textField type="skip"/>
        <textField type="text"/>
        <textField type="skip"/>
      </textFields>
    </textPr>
  </connection>
  <connection id="1953" xr16:uid="{00000000-0015-0000-FFFF-FFFF64080000}" name="GV_Serkin,Rudolf1928_Aria1" type="6" refreshedVersion="4" background="1" saveData="1">
    <textPr codePage="850" sourceFile="C:\Users\p3039\Dropbox (PETAL)\Team-Ordner „PETAL“\Audio\Bach_Goldberg_Variationen\Goldberg - Serkin, Rudolf 1928\_data\GV_Serkin,Rudolf1928_Aria1.txt" decimal="," thousands=" " comma="1">
      <textFields count="3">
        <textField type="skip"/>
        <textField type="text"/>
        <textField type="skip"/>
      </textFields>
    </textPr>
  </connection>
  <connection id="1954" xr16:uid="{00000000-0015-0000-FFFF-FFFF65080000}" name="GV_Serkin,Rudolf1928_Aria2" type="6" refreshedVersion="4" background="1" saveData="1">
    <textPr codePage="850" sourceFile="C:\Users\p3039\Dropbox (PETAL)\Team-Ordner „PETAL“\Audio\Bach_Goldberg_Variationen\Goldberg - Serkin, Rudolf 1928\_data\GV_Serkin,Rudolf1928_Aria2.txt" decimal="," thousands=" " comma="1">
      <textFields count="3">
        <textField type="skip"/>
        <textField type="text"/>
        <textField type="skip"/>
      </textFields>
    </textPr>
  </connection>
  <connection id="1955" xr16:uid="{00000000-0015-0000-FFFF-FFFF66080000}" name="GV_Serkin,Rudolf1928_Var01" type="6" refreshedVersion="4" background="1" saveData="1">
    <textPr codePage="850" sourceFile="C:\Users\p3039\Dropbox (PETAL)\Team-Ordner „PETAL“\Audio\Bach_Goldberg_Variationen\Goldberg - Serkin, Rudolf 1928\_data\GV_Serkin,Rudolf1928_Var01.txt" decimal="," thousands=" " comma="1">
      <textFields count="3">
        <textField type="skip"/>
        <textField type="text"/>
        <textField type="skip"/>
      </textFields>
    </textPr>
  </connection>
  <connection id="1956" xr16:uid="{00000000-0015-0000-FFFF-FFFF67080000}" name="GV_Serkin,Rudolf1928_Var02" type="6" refreshedVersion="4" background="1" saveData="1">
    <textPr codePage="850" sourceFile="C:\Users\p3039\Dropbox (PETAL)\Team-Ordner „PETAL“\Audio\Bach_Goldberg_Variationen\Goldberg - Serkin, Rudolf 1928\_data\GV_Serkin,Rudolf1928_Var02.txt" decimal="," thousands=" " comma="1">
      <textFields count="3">
        <textField type="skip"/>
        <textField type="text"/>
        <textField type="skip"/>
      </textFields>
    </textPr>
  </connection>
  <connection id="1957" xr16:uid="{00000000-0015-0000-FFFF-FFFF68080000}" name="GV_Serkin,Rudolf1928_Var03" type="6" refreshedVersion="4" background="1" saveData="1">
    <textPr codePage="850" sourceFile="C:\Users\p3039\Dropbox (PETAL)\Team-Ordner „PETAL“\Audio\Bach_Goldberg_Variationen\Goldberg - Serkin, Rudolf 1928\_data\GV_Serkin,Rudolf1928_Var03.txt" decimal="," thousands=" " comma="1">
      <textFields count="3">
        <textField type="skip"/>
        <textField type="text"/>
        <textField type="skip"/>
      </textFields>
    </textPr>
  </connection>
  <connection id="1958" xr16:uid="{00000000-0015-0000-FFFF-FFFF69080000}" name="GV_Serkin,Rudolf1928_Var04" type="6" refreshedVersion="4" background="1" saveData="1">
    <textPr codePage="850" sourceFile="C:\Users\p3039\Dropbox (PETAL)\Team-Ordner „PETAL“\Audio\Bach_Goldberg_Variationen\Goldberg - Serkin, Rudolf 1928\_data\GV_Serkin,Rudolf1928_Var04.txt" decimal="," thousands=" " comma="1">
      <textFields count="3">
        <textField type="skip"/>
        <textField type="text"/>
        <textField type="skip"/>
      </textFields>
    </textPr>
  </connection>
  <connection id="1959" xr16:uid="{00000000-0015-0000-FFFF-FFFF6A080000}" name="GV_Serkin,Rudolf1928_Var05" type="6" refreshedVersion="4" background="1" saveData="1">
    <textPr codePage="850" sourceFile="C:\Users\p3039\Dropbox (PETAL)\Team-Ordner „PETAL“\Audio\Bach_Goldberg_Variationen\Goldberg - Serkin, Rudolf 1928\_data\GV_Serkin,Rudolf1928_Var05.txt" decimal="," thousands=" " comma="1">
      <textFields count="3">
        <textField type="skip"/>
        <textField type="text"/>
        <textField type="skip"/>
      </textFields>
    </textPr>
  </connection>
  <connection id="1960" xr16:uid="{00000000-0015-0000-FFFF-FFFF6B080000}" name="GV_Serkin,Rudolf1928_Var09" type="6" refreshedVersion="4" background="1" saveData="1">
    <textPr codePage="850" sourceFile="C:\Users\p3039\Dropbox (PETAL)\Team-Ordner „PETAL“\Audio\Bach_Goldberg_Variationen\Goldberg - Serkin, Rudolf 1928\_data\GV_Serkin,Rudolf1928_Var09.txt" decimal="," thousands=" " comma="1">
      <textFields count="3">
        <textField type="skip"/>
        <textField type="text"/>
        <textField type="skip"/>
      </textFields>
    </textPr>
  </connection>
  <connection id="1961" xr16:uid="{00000000-0015-0000-FFFF-FFFF6C080000}" name="GV_Serkin,Rudolf1928_Var10" type="6" refreshedVersion="4" background="1" saveData="1">
    <textPr codePage="850" sourceFile="C:\Users\p3039\Dropbox (PETAL)\Team-Ordner „PETAL“\Audio\Bach_Goldberg_Variationen\Goldberg - Serkin, Rudolf 1928\_data\GV_Serkin,Rudolf1928_Var10.txt" decimal="," thousands=" " comma="1">
      <textFields count="3">
        <textField type="skip"/>
        <textField type="text"/>
        <textField type="skip"/>
      </textFields>
    </textPr>
  </connection>
  <connection id="1962" xr16:uid="{00000000-0015-0000-FFFF-FFFF6D080000}" name="GV_Serkin,Rudolf1928_Var11" type="6" refreshedVersion="4" background="1" saveData="1">
    <textPr codePage="850" sourceFile="C:\Users\p3039\Dropbox (PETAL)\Team-Ordner „PETAL“\Audio\Bach_Goldberg_Variationen\Goldberg - Serkin, Rudolf 1928\_data\GV_Serkin,Rudolf1928_Var11.txt" decimal="," thousands=" " comma="1">
      <textFields count="3">
        <textField type="skip"/>
        <textField type="text"/>
        <textField type="skip"/>
      </textFields>
    </textPr>
  </connection>
  <connection id="1963" xr16:uid="{00000000-0015-0000-FFFF-FFFF6E080000}" name="GV_Serkin,Rudolf1928_Var12" type="6" refreshedVersion="4" background="1" saveData="1">
    <textPr codePage="850" sourceFile="C:\Users\p3039\Dropbox (PETAL)\Team-Ordner „PETAL“\Audio\Bach_Goldberg_Variationen\Goldberg - Serkin, Rudolf 1928\_data\GV_Serkin,Rudolf1928_Var12.txt" decimal="," thousands=" " comma="1">
      <textFields count="3">
        <textField type="skip"/>
        <textField type="text"/>
        <textField type="skip"/>
      </textFields>
    </textPr>
  </connection>
  <connection id="1964" xr16:uid="{00000000-0015-0000-FFFF-FFFF6F080000}" name="GV_Serkin,Rudolf1928_Var13" type="6" refreshedVersion="4" background="1" saveData="1">
    <textPr codePage="850" sourceFile="C:\Users\p3039\Dropbox (PETAL)\Team-Ordner „PETAL“\Audio\Bach_Goldberg_Variationen\Goldberg - Serkin, Rudolf 1928\_data\GV_Serkin,Rudolf1928_Var13.txt" decimal="," thousands=" " comma="1">
      <textFields count="3">
        <textField type="skip"/>
        <textField type="text"/>
        <textField type="skip"/>
      </textFields>
    </textPr>
  </connection>
  <connection id="1965" xr16:uid="{00000000-0015-0000-FFFF-FFFF70080000}" name="GV_Serkin,Rudolf1928_Var14" type="6" refreshedVersion="4" background="1" saveData="1">
    <textPr codePage="850" sourceFile="C:\Users\p3039\Dropbox (PETAL)\Team-Ordner „PETAL“\Audio\Bach_Goldberg_Variationen\Goldberg - Serkin, Rudolf 1928\_data\GV_Serkin,Rudolf1928_Var14.txt" decimal="," thousands=" " comma="1">
      <textFields count="3">
        <textField type="skip"/>
        <textField type="text"/>
        <textField type="skip"/>
      </textFields>
    </textPr>
  </connection>
  <connection id="1966" xr16:uid="{00000000-0015-0000-FFFF-FFFF71080000}" name="GV_Serkin,Rudolf1928_Var15" type="6" refreshedVersion="4" background="1" saveData="1">
    <textPr codePage="850" sourceFile="C:\Users\p3039\Dropbox (PETAL)\Team-Ordner „PETAL“\Audio\Bach_Goldberg_Variationen\Goldberg - Serkin, Rudolf 1928\_data\GV_Serkin,Rudolf1928_Var15.txt" decimal="," thousands=" " comma="1">
      <textFields count="3">
        <textField type="skip"/>
        <textField type="text"/>
        <textField type="skip"/>
      </textFields>
    </textPr>
  </connection>
  <connection id="1967" xr16:uid="{00000000-0015-0000-FFFF-FFFF73080000}" name="GV_Serkin,Rudolf1928_Var17" type="6" refreshedVersion="4" background="1" saveData="1">
    <textPr codePage="850" sourceFile="C:\Users\p3039\Dropbox (PETAL)\Team-Ordner „PETAL“\Audio\Bach_Goldberg_Variationen\Goldberg - Serkin, Rudolf 1928\_data\GV_Serkin,Rudolf1928_Var17.txt" decimal="," thousands=" " comma="1">
      <textFields count="3">
        <textField type="skip"/>
        <textField type="text"/>
        <textField type="skip"/>
      </textFields>
    </textPr>
  </connection>
  <connection id="1968" xr16:uid="{00000000-0015-0000-FFFF-FFFF74080000}" name="GV_Serkin,Rudolf1928_Var18" type="6" refreshedVersion="4" background="1" saveData="1">
    <textPr codePage="850" sourceFile="C:\Users\p3039\Dropbox (PETAL)\Team-Ordner „PETAL“\Audio\Bach_Goldberg_Variationen\Goldberg - Serkin, Rudolf 1928\_data\GV_Serkin,Rudolf1928_Var18.txt" decimal="," thousands=" " comma="1">
      <textFields count="3">
        <textField type="skip"/>
        <textField type="text"/>
        <textField type="skip"/>
      </textFields>
    </textPr>
  </connection>
  <connection id="1969" xr16:uid="{00000000-0015-0000-FFFF-FFFF75080000}" name="GV_Serkin,Rudolf1928_Var19" type="6" refreshedVersion="4" background="1" saveData="1">
    <textPr codePage="850" sourceFile="C:\Users\p3039\Dropbox (PETAL)\Team-Ordner „PETAL“\Audio\Bach_Goldberg_Variationen\Goldberg - Serkin, Rudolf 1928\_data\GV_Serkin,Rudolf1928_Var19.txt" decimal="," thousands=" " comma="1">
      <textFields count="3">
        <textField type="skip"/>
        <textField type="text"/>
        <textField type="skip"/>
      </textFields>
    </textPr>
  </connection>
  <connection id="1970" xr16:uid="{00000000-0015-0000-FFFF-FFFF76080000}" name="GV_Serkin,Rudolf1928_Var20" type="6" refreshedVersion="4" background="1" saveData="1">
    <textPr codePage="850" sourceFile="C:\Users\p3039\Dropbox (PETAL)\Team-Ordner „PETAL“\Audio\Bach_Goldberg_Variationen\Goldberg - Serkin, Rudolf 1928\_data\GV_Serkin,Rudolf1928_Var20.txt" decimal="," thousands=" " comma="1">
      <textFields count="3">
        <textField type="skip"/>
        <textField type="text"/>
        <textField type="skip"/>
      </textFields>
    </textPr>
  </connection>
  <connection id="1971" xr16:uid="{00000000-0015-0000-FFFF-FFFF77080000}" name="GV_Serkin,Rudolf1928_Var21" type="6" refreshedVersion="4" background="1" saveData="1">
    <textPr codePage="850" sourceFile="C:\Users\p3039\Dropbox (PETAL)\Team-Ordner „PETAL“\Audio\Bach_Goldberg_Variationen\Goldberg - Serkin, Rudolf 1928\_data\GV_Serkin,Rudolf1928_Var21.txt" decimal="," thousands=" " comma="1">
      <textFields count="3">
        <textField type="skip"/>
        <textField type="text"/>
        <textField type="skip"/>
      </textFields>
    </textPr>
  </connection>
  <connection id="1972" xr16:uid="{00000000-0015-0000-FFFF-FFFF78080000}" name="GV_Serkin,Rudolf1928_Var22" type="6" refreshedVersion="4" background="1" saveData="1">
    <textPr codePage="850" sourceFile="C:\Users\p3039\Dropbox (PETAL)\Team-Ordner „PETAL“\Audio\Bach_Goldberg_Variationen\Goldberg - Serkin, Rudolf 1928\_data\GV_Serkin,Rudolf1928_Var22.txt" decimal="," thousands=" " comma="1">
      <textFields count="3">
        <textField type="skip"/>
        <textField type="text"/>
        <textField type="skip"/>
      </textFields>
    </textPr>
  </connection>
  <connection id="1973" xr16:uid="{00000000-0015-0000-FFFF-FFFF79080000}" name="GV_Serkin,Rudolf1928_Var23" type="6" refreshedVersion="4" background="1" saveData="1">
    <textPr codePage="850" sourceFile="C:\Users\p3039\Dropbox (PETAL)\Team-Ordner „PETAL“\Audio\Bach_Goldberg_Variationen\Goldberg - Serkin, Rudolf 1928\_data\GV_Serkin,Rudolf1928_Var23.txt" decimal="," thousands=" " comma="1">
      <textFields count="3">
        <textField type="skip"/>
        <textField type="text"/>
        <textField type="skip"/>
      </textFields>
    </textPr>
  </connection>
  <connection id="1974" xr16:uid="{00000000-0015-0000-FFFF-FFFF7A080000}" name="GV_Serkin,Rudolf1928_Var24" type="6" refreshedVersion="4" background="1" saveData="1">
    <textPr codePage="850" sourceFile="C:\Users\p3039\Dropbox (PETAL)\Team-Ordner „PETAL“\Audio\Bach_Goldberg_Variationen\Goldberg - Serkin, Rudolf 1928\_data\GV_Serkin,Rudolf1928_Var24.txt" decimal="," thousands=" " comma="1">
      <textFields count="3">
        <textField type="skip"/>
        <textField type="text"/>
        <textField type="skip"/>
      </textFields>
    </textPr>
  </connection>
  <connection id="1975" xr16:uid="{00000000-0015-0000-FFFF-FFFF7C080000}" name="GV_Serkin,Rudolf1928_Var251" type="6" refreshedVersion="4" background="1" saveData="1">
    <textPr codePage="850" sourceFile="C:\Users\p3039\Dropbox (PETAL)\Team-Ordner „PETAL“\Audio\Bach_Goldberg_Variationen\Goldberg - Serkin, Rudolf 1928\_data\GV_Serkin,Rudolf1928_Var25.txt" decimal="," thousands=" " comma="1">
      <textFields count="3">
        <textField type="skip"/>
        <textField type="text"/>
        <textField type="skip"/>
      </textFields>
    </textPr>
  </connection>
  <connection id="1976" xr16:uid="{00000000-0015-0000-FFFF-FFFF7D080000}" name="GV_Serkin,Rudolf1928_Var26" type="6" refreshedVersion="4" background="1" saveData="1">
    <textPr codePage="850" sourceFile="C:\Users\p3039\Dropbox (PETAL)\Team-Ordner „PETAL“\Audio\Bach_Goldberg_Variationen\Goldberg - Serkin, Rudolf 1928\_data\GV_Serkin,Rudolf1928_Var26.txt" decimal="," thousands=" " comma="1">
      <textFields count="3">
        <textField type="skip"/>
        <textField type="text"/>
        <textField type="skip"/>
      </textFields>
    </textPr>
  </connection>
  <connection id="1977" xr16:uid="{00000000-0015-0000-FFFF-FFFF7E080000}" name="GV_Serkin,Rudolf1928_Var27" type="6" refreshedVersion="4" background="1" saveData="1">
    <textPr codePage="850" sourceFile="C:\Users\p3039\Dropbox (PETAL)\Team-Ordner „PETAL“\Audio\Bach_Goldberg_Variationen\Goldberg - Serkin, Rudolf 1928\_data\GV_Serkin,Rudolf1928_Var27.txt" decimal="," thousands=" " comma="1">
      <textFields count="3">
        <textField type="skip"/>
        <textField type="text"/>
        <textField type="skip"/>
      </textFields>
    </textPr>
  </connection>
  <connection id="1978" xr16:uid="{00000000-0015-0000-FFFF-FFFF7F080000}" name="GV_Serkin,Rudolf1928_Var28" type="6" refreshedVersion="4" background="1" saveData="1">
    <textPr codePage="850" sourceFile="C:\Users\p3039\Dropbox (PETAL)\Team-Ordner „PETAL“\Audio\Bach_Goldberg_Variationen\Goldberg - Serkin, Rudolf 1928\_data\GV_Serkin,Rudolf1928_Var28.txt" decimal="," thousands=" " comma="1">
      <textFields count="3">
        <textField type="skip"/>
        <textField type="text"/>
        <textField type="skip"/>
      </textFields>
    </textPr>
  </connection>
  <connection id="1979" xr16:uid="{00000000-0015-0000-FFFF-FFFF80080000}" name="GV_Serkin,Rudolf1928_Var29" type="6" refreshedVersion="4" background="1" saveData="1">
    <textPr codePage="850" sourceFile="C:\Users\p3039\Dropbox (PETAL)\Team-Ordner „PETAL“\Audio\Bach_Goldberg_Variationen\Goldberg - Serkin, Rudolf 1928\_data\GV_Serkin,Rudolf1928_Var29.txt" decimal="," thousands=" " comma="1">
      <textFields count="3">
        <textField type="skip"/>
        <textField type="text"/>
        <textField type="skip"/>
      </textFields>
    </textPr>
  </connection>
  <connection id="1980" xr16:uid="{00000000-0015-0000-FFFF-FFFF81080000}" name="GV_Serkin,Rudolf1928_Var30" type="6" refreshedVersion="4" background="1" saveData="1">
    <textPr codePage="850" sourceFile="C:\Users\p3039\Dropbox (PETAL)\Team-Ordner „PETAL“\Audio\Bach_Goldberg_Variationen\Goldberg - Serkin, Rudolf 1928\_data\GV_Serkin,Rudolf1928_Var30.txt" decimal="," thousands=" " comma="1">
      <textFields count="3">
        <textField type="skip"/>
        <textField type="text"/>
        <textField type="skip"/>
      </textFields>
    </textPr>
  </connection>
  <connection id="1981" xr16:uid="{00000000-0015-0000-FFFF-FFFF82080000}" name="GV_Silver 1957_Aria1" type="6" refreshedVersion="4" background="1" saveData="1">
    <textPr codePage="850" sourceFile="C:\Users\p3039\Dropbox (PETAL)\Team-Ordner „PETAL“\Audio\Bach_Goldberg_Variationen\Goldberg - Silver 1957 (or earlier)\_data\GV_Silver 1957_Aria1.txt" decimal="," thousands=" " comma="1">
      <textFields count="3">
        <textField type="skip"/>
        <textField type="text"/>
        <textField type="skip"/>
      </textFields>
    </textPr>
  </connection>
  <connection id="1982" xr16:uid="{00000000-0015-0000-FFFF-FFFF86080000}" name="GV_Silver 1957_Aria2" type="6" refreshedVersion="4" background="1" saveData="1">
    <textPr codePage="850" sourceFile="C:\Users\p3039\Dropbox (PETAL)\Team-Ordner „PETAL“\Audio\Bach_Goldberg_Variationen\Goldberg - Silver 1957 (or earlier)\_data\GV_Silver 1957_Aria2.txt" decimal="," thousands=" " comma="1">
      <textFields count="3">
        <textField type="skip"/>
        <textField type="text"/>
        <textField type="skip"/>
      </textFields>
    </textPr>
  </connection>
  <connection id="1983" xr16:uid="{00000000-0015-0000-FFFF-FFFF88080000}" name="GV_Silver 1957_Var01" type="6" refreshedVersion="4" background="1" saveData="1">
    <textPr codePage="850" sourceFile="C:\Users\p3039\Dropbox (PETAL)\Team-Ordner „PETAL“\Audio\Bach_Goldberg_Variationen\Goldberg - Silver 1957 (or earlier)\_data\GV_Silver 1957_Var01.txt" decimal="," thousands=" " comma="1">
      <textFields count="3">
        <textField type="skip"/>
        <textField type="text"/>
        <textField type="skip"/>
      </textFields>
    </textPr>
  </connection>
  <connection id="1984" xr16:uid="{00000000-0015-0000-FFFF-FFFF8A080000}" name="GV_Silver 1957_Var02" type="6" refreshedVersion="4" background="1" saveData="1">
    <textPr codePage="850" sourceFile="C:\Users\p3039\Dropbox (PETAL)\Team-Ordner „PETAL“\Audio\Bach_Goldberg_Variationen\Goldberg - Silver 1957 (or earlier)\_data\GV_Silver 1957_Var02.txt" decimal="," thousands=" " comma="1">
      <textFields count="3">
        <textField type="skip"/>
        <textField type="text"/>
        <textField type="skip"/>
      </textFields>
    </textPr>
  </connection>
  <connection id="1985" xr16:uid="{00000000-0015-0000-FFFF-FFFF8C080000}" name="GV_Silver 1957_Var03" type="6" refreshedVersion="4" background="1" saveData="1">
    <textPr codePage="850" sourceFile="C:\Users\p3039\Dropbox (PETAL)\Team-Ordner „PETAL“\Audio\Bach_Goldberg_Variationen\Goldberg - Silver 1957 (or earlier)\_data\GV_Silver 1957_Var03.txt" decimal="," thousands=" " comma="1">
      <textFields count="3">
        <textField type="skip"/>
        <textField type="text"/>
        <textField type="skip"/>
      </textFields>
    </textPr>
  </connection>
  <connection id="1986" xr16:uid="{00000000-0015-0000-FFFF-FFFF8E080000}" name="GV_Silver 1957_Var04" type="6" refreshedVersion="4" background="1" saveData="1">
    <textPr codePage="850" sourceFile="C:\Users\p3039\Dropbox (PETAL)\Team-Ordner „PETAL“\Audio\Bach_Goldberg_Variationen\Goldberg - Silver 1957 (or earlier)\_data\GV_Silver 1957_Var04.txt" decimal="," thousands=" " comma="1">
      <textFields count="3">
        <textField type="skip"/>
        <textField type="text"/>
        <textField type="skip"/>
      </textFields>
    </textPr>
  </connection>
  <connection id="1987" xr16:uid="{00000000-0015-0000-FFFF-FFFF90080000}" name="GV_Silver 1957_Var05" type="6" refreshedVersion="4" background="1" saveData="1">
    <textPr codePage="850" sourceFile="C:\Users\p3039\Dropbox (PETAL)\Team-Ordner „PETAL“\Audio\Bach_Goldberg_Variationen\Goldberg - Silver 1957 (or earlier)\_data\GV_Silver 1957_Var05.txt" decimal="," thousands=" " comma="1">
      <textFields count="3">
        <textField type="skip"/>
        <textField type="text"/>
        <textField type="skip"/>
      </textFields>
    </textPr>
  </connection>
  <connection id="1988" xr16:uid="{00000000-0015-0000-FFFF-FFFF92080000}" name="GV_Silver 1957_Var06" type="6" refreshedVersion="4" background="1" saveData="1">
    <textPr codePage="850" sourceFile="C:\Users\p3039\Dropbox (PETAL)\Team-Ordner „PETAL“\Audio\Bach_Goldberg_Variationen\Goldberg - Silver 1957 (or earlier)\_data\GV_Silver 1957_Var06.txt" decimal="," thousands=" " comma="1">
      <textFields count="3">
        <textField type="skip"/>
        <textField type="text"/>
        <textField type="skip"/>
      </textFields>
    </textPr>
  </connection>
  <connection id="1989" xr16:uid="{00000000-0015-0000-FFFF-FFFF94080000}" name="GV_Silver 1957_Var07" type="6" refreshedVersion="4" background="1" saveData="1">
    <textPr codePage="850" sourceFile="C:\Users\p3039\Dropbox (PETAL)\Team-Ordner „PETAL“\Audio\Bach_Goldberg_Variationen\Goldberg - Silver 1957 (or earlier)\_data\GV_Silver 1957_Var07.txt" decimal="," thousands=" " comma="1">
      <textFields count="3">
        <textField type="skip"/>
        <textField type="text"/>
        <textField type="skip"/>
      </textFields>
    </textPr>
  </connection>
  <connection id="1990" xr16:uid="{00000000-0015-0000-FFFF-FFFF96080000}" name="GV_Silver 1957_Var08" type="6" refreshedVersion="4" background="1" saveData="1">
    <textPr codePage="850" sourceFile="C:\Users\p3039\Dropbox (PETAL)\Team-Ordner „PETAL“\Audio\Bach_Goldberg_Variationen\Goldberg - Silver 1957 (or earlier)\_data\GV_Silver 1957_Var08.txt" decimal="," thousands=" " comma="1">
      <textFields count="3">
        <textField type="skip"/>
        <textField type="text"/>
        <textField type="skip"/>
      </textFields>
    </textPr>
  </connection>
  <connection id="1991" xr16:uid="{00000000-0015-0000-FFFF-FFFF98080000}" name="GV_Silver 1957_Var09" type="6" refreshedVersion="4" background="1" saveData="1">
    <textPr codePage="850" sourceFile="C:\Users\p3039\Dropbox (PETAL)\Team-Ordner „PETAL“\Audio\Bach_Goldberg_Variationen\Goldberg - Silver 1957 (or earlier)\_data\GV_Silver 1957_Var09.txt" decimal="," thousands=" " comma="1">
      <textFields count="3">
        <textField type="skip"/>
        <textField type="text"/>
        <textField type="skip"/>
      </textFields>
    </textPr>
  </connection>
  <connection id="1992" xr16:uid="{00000000-0015-0000-FFFF-FFFF9A080000}" name="GV_Silver 1957_Var10" type="6" refreshedVersion="4" background="1" saveData="1">
    <textPr codePage="850" sourceFile="C:\Users\p3039\Dropbox (PETAL)\Team-Ordner „PETAL“\Audio\Bach_Goldberg_Variationen\Goldberg - Silver 1957 (or earlier)\_data\GV_Silver 1957_Var10.txt" decimal="," thousands=" " comma="1">
      <textFields count="3">
        <textField type="skip"/>
        <textField type="text"/>
        <textField type="skip"/>
      </textFields>
    </textPr>
  </connection>
  <connection id="1993" xr16:uid="{00000000-0015-0000-FFFF-FFFF9C080000}" name="GV_Silver 1957_Var11" type="6" refreshedVersion="4" background="1" saveData="1">
    <textPr codePage="850" sourceFile="C:\Users\p3039\Dropbox (PETAL)\Team-Ordner „PETAL“\Audio\Bach_Goldberg_Variationen\Goldberg - Silver 1957 (or earlier)\_data\GV_Silver 1957_Var11.txt" decimal="," thousands=" " comma="1">
      <textFields count="3">
        <textField type="skip"/>
        <textField type="text"/>
        <textField type="skip"/>
      </textFields>
    </textPr>
  </connection>
  <connection id="1994" xr16:uid="{00000000-0015-0000-FFFF-FFFF9E080000}" name="GV_Silver 1957_Var12" type="6" refreshedVersion="4" background="1" saveData="1">
    <textPr codePage="850" sourceFile="C:\Users\p3039\Dropbox (PETAL)\Team-Ordner „PETAL“\Audio\Bach_Goldberg_Variationen\Goldberg - Silver 1957 (or earlier)\_data\GV_Silver 1957_Var12.txt" decimal="," thousands=" " comma="1">
      <textFields count="3">
        <textField type="skip"/>
        <textField type="text"/>
        <textField type="skip"/>
      </textFields>
    </textPr>
  </connection>
  <connection id="1995" xr16:uid="{00000000-0015-0000-FFFF-FFFFA0080000}" name="GV_Silver 1957_Var13" type="6" refreshedVersion="4" background="1" saveData="1">
    <textPr codePage="850" sourceFile="C:\Users\p3039\Dropbox (PETAL)\Team-Ordner „PETAL“\Audio\Bach_Goldberg_Variationen\Goldberg - Silver 1957 (or earlier)\_data\GV_Silver 1957_Var13.txt" decimal="," thousands=" " comma="1">
      <textFields count="3">
        <textField type="skip"/>
        <textField type="text"/>
        <textField type="skip"/>
      </textFields>
    </textPr>
  </connection>
  <connection id="1996" xr16:uid="{00000000-0015-0000-FFFF-FFFFA2080000}" name="GV_Silver 1957_Var14" type="6" refreshedVersion="4" background="1" saveData="1">
    <textPr codePage="850" sourceFile="C:\Users\p3039\Dropbox (PETAL)\Team-Ordner „PETAL“\Audio\Bach_Goldberg_Variationen\Goldberg - Silver 1957 (or earlier)\_data\GV_Silver 1957_Var14.txt" decimal="," thousands=" " comma="1">
      <textFields count="3">
        <textField type="skip"/>
        <textField type="text"/>
        <textField type="skip"/>
      </textFields>
    </textPr>
  </connection>
  <connection id="1997" xr16:uid="{00000000-0015-0000-FFFF-FFFFA4080000}" name="GV_Silver 1957_Var15" type="6" refreshedVersion="4" background="1" saveData="1">
    <textPr codePage="850" sourceFile="C:\Users\p3039\Dropbox (PETAL)\Team-Ordner „PETAL“\Audio\Bach_Goldberg_Variationen\Goldberg - Silver 1957 (or earlier)\_data\GV_Silver 1957_Var15.txt" decimal="," thousands=" " comma="1">
      <textFields count="3">
        <textField type="skip"/>
        <textField type="text"/>
        <textField type="skip"/>
      </textFields>
    </textPr>
  </connection>
  <connection id="1998" xr16:uid="{00000000-0015-0000-FFFF-FFFFA7080000}" name="GV_Silver 1957_Var17" type="6" refreshedVersion="4" background="1" saveData="1">
    <textPr codePage="850" sourceFile="C:\Users\p3039\Dropbox (PETAL)\Team-Ordner „PETAL“\Audio\Bach_Goldberg_Variationen\Goldberg - Silver 1957 (or earlier)\_data\GV_Silver 1957_Var17.txt" decimal="," thousands=" " comma="1">
      <textFields count="3">
        <textField type="skip"/>
        <textField type="text"/>
        <textField type="skip"/>
      </textFields>
    </textPr>
  </connection>
  <connection id="1999" xr16:uid="{00000000-0015-0000-FFFF-FFFFA9080000}" name="GV_Silver 1957_Var18" type="6" refreshedVersion="4" background="1" saveData="1">
    <textPr codePage="850" sourceFile="C:\Users\p3039\Dropbox (PETAL)\Team-Ordner „PETAL“\Audio\Bach_Goldberg_Variationen\Goldberg - Silver 1957 (or earlier)\_data\GV_Silver 1957_Var18.txt" decimal="," thousands=" " comma="1">
      <textFields count="3">
        <textField type="skip"/>
        <textField type="text"/>
        <textField type="skip"/>
      </textFields>
    </textPr>
  </connection>
  <connection id="2000" xr16:uid="{00000000-0015-0000-FFFF-FFFFAB080000}" name="GV_Silver 1957_Var19" type="6" refreshedVersion="4" background="1" saveData="1">
    <textPr codePage="850" sourceFile="C:\Users\p3039\Dropbox (PETAL)\Team-Ordner „PETAL“\Audio\Bach_Goldberg_Variationen\Goldberg - Silver 1957 (or earlier)\_data\GV_Silver 1957_Var19.txt" decimal="," thousands=" " comma="1">
      <textFields count="3">
        <textField type="skip"/>
        <textField type="text"/>
        <textField type="skip"/>
      </textFields>
    </textPr>
  </connection>
  <connection id="2001" xr16:uid="{00000000-0015-0000-FFFF-FFFFAD080000}" name="GV_Silver 1957_Var20" type="6" refreshedVersion="4" background="1" saveData="1">
    <textPr codePage="850" sourceFile="C:\Users\p3039\Dropbox (PETAL)\Team-Ordner „PETAL“\Audio\Bach_Goldberg_Variationen\Goldberg - Silver 1957 (or earlier)\_data\GV_Silver 1957_Var20.txt" decimal="," thousands=" " comma="1">
      <textFields count="3">
        <textField type="skip"/>
        <textField type="text"/>
        <textField type="skip"/>
      </textFields>
    </textPr>
  </connection>
  <connection id="2002" xr16:uid="{00000000-0015-0000-FFFF-FFFFAF080000}" name="GV_Silver 1957_Var21" type="6" refreshedVersion="4" background="1" saveData="1">
    <textPr codePage="850" sourceFile="C:\Users\p3039\Dropbox (PETAL)\Team-Ordner „PETAL“\Audio\Bach_Goldberg_Variationen\Goldberg - Silver 1957 (or earlier)\_data\GV_Silver 1957_Var21.txt" decimal="," thousands=" " comma="1">
      <textFields count="3">
        <textField type="skip"/>
        <textField type="text"/>
        <textField type="skip"/>
      </textFields>
    </textPr>
  </connection>
  <connection id="2003" xr16:uid="{00000000-0015-0000-FFFF-FFFFB1080000}" name="GV_Silver 1957_Var22" type="6" refreshedVersion="4" background="1" saveData="1">
    <textPr codePage="850" sourceFile="C:\Users\p3039\Dropbox (PETAL)\Team-Ordner „PETAL“\Audio\Bach_Goldberg_Variationen\Goldberg - Silver 1957 (or earlier)\_data\GV_Silver 1957_Var22.txt" decimal="," thousands=" " comma="1">
      <textFields count="3">
        <textField type="skip"/>
        <textField type="text"/>
        <textField type="skip"/>
      </textFields>
    </textPr>
  </connection>
  <connection id="2004" xr16:uid="{00000000-0015-0000-FFFF-FFFFB3080000}" name="GV_Silver 1957_Var23" type="6" refreshedVersion="4" background="1" saveData="1">
    <textPr codePage="850" sourceFile="C:\Users\p3039\Dropbox (PETAL)\Team-Ordner „PETAL“\Audio\Bach_Goldberg_Variationen\Goldberg - Silver 1957 (or earlier)\_data\GV_Silver 1957_Var23.txt" decimal="," thousands=" " comma="1">
      <textFields count="3">
        <textField type="skip"/>
        <textField type="text"/>
        <textField type="skip"/>
      </textFields>
    </textPr>
  </connection>
  <connection id="2005" xr16:uid="{00000000-0015-0000-FFFF-FFFFB5080000}" name="GV_Silver 1957_Var24" type="6" refreshedVersion="4" background="1" saveData="1">
    <textPr codePage="850" sourceFile="C:\Users\p3039\Dropbox (PETAL)\Team-Ordner „PETAL“\Audio\Bach_Goldberg_Variationen\Goldberg - Silver 1957 (or earlier)\_data\GV_Silver 1957_Var24.txt" decimal="," thousands=" " comma="1">
      <textFields count="3">
        <textField type="skip"/>
        <textField type="text"/>
        <textField type="skip"/>
      </textFields>
    </textPr>
  </connection>
  <connection id="2006" xr16:uid="{00000000-0015-0000-FFFF-FFFFB7080000}" name="GV_Silver 1957_Var25" type="6" refreshedVersion="4" background="1" saveData="1">
    <textPr codePage="850" sourceFile="C:\Users\p3039\Dropbox (PETAL)\Team-Ordner „PETAL“\Audio\Bach_Goldberg_Variationen\Goldberg - Silver 1957 (or earlier)\_data\GV_Silver 1957_Var25.txt" decimal="," thousands=" " comma="1">
      <textFields count="3">
        <textField type="skip"/>
        <textField type="text"/>
        <textField type="skip"/>
      </textFields>
    </textPr>
  </connection>
  <connection id="2007" xr16:uid="{00000000-0015-0000-FFFF-FFFFB9080000}" name="GV_Silver 1957_Var26" type="6" refreshedVersion="4" background="1" saveData="1">
    <textPr codePage="850" sourceFile="C:\Users\p3039\Dropbox (PETAL)\Team-Ordner „PETAL“\Audio\Bach_Goldberg_Variationen\Goldberg - Silver 1957 (or earlier)\_data\GV_Silver 1957_Var26.txt" decimal="," thousands=" " comma="1">
      <textFields count="3">
        <textField type="skip"/>
        <textField type="text"/>
        <textField type="skip"/>
      </textFields>
    </textPr>
  </connection>
  <connection id="2008" xr16:uid="{00000000-0015-0000-FFFF-FFFFBB080000}" name="GV_Silver 1957_Var27" type="6" refreshedVersion="4" background="1" saveData="1">
    <textPr codePage="850" sourceFile="C:\Users\p3039\Dropbox (PETAL)\Team-Ordner „PETAL“\Audio\Bach_Goldberg_Variationen\Goldberg - Silver 1957 (or earlier)\_data\GV_Silver 1957_Var27.txt" decimal="," thousands=" " comma="1">
      <textFields count="3">
        <textField type="skip"/>
        <textField type="text"/>
        <textField type="skip"/>
      </textFields>
    </textPr>
  </connection>
  <connection id="2009" xr16:uid="{00000000-0015-0000-FFFF-FFFFBD080000}" name="GV_Silver 1957_Var28" type="6" refreshedVersion="4" background="1" saveData="1">
    <textPr codePage="850" sourceFile="C:\Users\p3039\Dropbox (PETAL)\Team-Ordner „PETAL“\Audio\Bach_Goldberg_Variationen\Goldberg - Silver 1957 (or earlier)\_data\GV_Silver 1957_Var28.txt" decimal="," thousands=" " comma="1">
      <textFields count="3">
        <textField type="skip"/>
        <textField type="text"/>
        <textField type="skip"/>
      </textFields>
    </textPr>
  </connection>
  <connection id="2010" xr16:uid="{00000000-0015-0000-FFFF-FFFFBF080000}" name="GV_Silver 1957_Var29" type="6" refreshedVersion="4" background="1" saveData="1">
    <textPr codePage="850" sourceFile="C:\Users\p3039\Dropbox (PETAL)\Team-Ordner „PETAL“\Audio\Bach_Goldberg_Variationen\Goldberg - Silver 1957 (or earlier)\_data\GV_Silver 1957_Var29.txt" decimal="," thousands=" " comma="1">
      <textFields count="3">
        <textField type="skip"/>
        <textField type="text"/>
        <textField type="skip"/>
      </textFields>
    </textPr>
  </connection>
  <connection id="2011" xr16:uid="{00000000-0015-0000-FFFF-FFFFC1080000}" name="GV_Silver 1957_Var30" type="6" refreshedVersion="4" background="1" saveData="1">
    <textPr codePage="850" sourceFile="C:\Users\p3039\Dropbox (PETAL)\Team-Ordner „PETAL“\Audio\Bach_Goldberg_Variationen\Goldberg - Silver 1957 (or earlier)\_data\GV_Silver 1957_Var30.txt" decimal="," thousands=" " comma="1">
      <textFields count="3">
        <textField type="skip"/>
        <textField type="text"/>
        <textField type="skip"/>
      </textFields>
    </textPr>
  </connection>
  <connection id="2012" xr16:uid="{00000000-0015-0000-FFFF-FFFFC3080000}" name="GV_Sokolov1982_Aria1" type="6" refreshedVersion="4" background="1" saveData="1">
    <textPr codePage="850" sourceFile="C:\Users\p3039\Dropbox (PETAL)\Team-Ordner „PETAL“\Audio\Bach_Goldberg_Variationen\Goldberg - Sokolov 1982\_data\GV_Sokolov1982_Aria1.txt" decimal="," thousands=" " comma="1">
      <textFields count="3">
        <textField type="skip"/>
        <textField type="text"/>
        <textField type="skip"/>
      </textFields>
    </textPr>
  </connection>
  <connection id="2013" xr16:uid="{00000000-0015-0000-FFFF-FFFFC4080000}" name="GV_Sokolov1982_Aria2" type="6" refreshedVersion="4" background="1" saveData="1">
    <textPr codePage="850" sourceFile="C:\Users\p3039\Dropbox (PETAL)\Team-Ordner „PETAL“\Audio\Bach_Goldberg_Variationen\Goldberg - Sokolov 1982\_data\GV_Sokolov1982_Aria2.txt" decimal="," thousands=" " comma="1">
      <textFields count="3">
        <textField type="skip"/>
        <textField type="text"/>
        <textField type="skip"/>
      </textFields>
    </textPr>
  </connection>
  <connection id="2014" xr16:uid="{00000000-0015-0000-FFFF-FFFFC5080000}" name="GV_Sokolov1982_Var01" type="6" refreshedVersion="4" background="1" saveData="1">
    <textPr codePage="850" sourceFile="C:\Users\p3039\Dropbox (PETAL)\Team-Ordner „PETAL“\Audio\Bach_Goldberg_Variationen\Goldberg - Sokolov 1982\_data\GV_Sokolov1982_Var01.txt" decimal="," thousands=" " comma="1">
      <textFields count="3">
        <textField type="skip"/>
        <textField type="text"/>
        <textField type="skip"/>
      </textFields>
    </textPr>
  </connection>
  <connection id="2015" xr16:uid="{00000000-0015-0000-FFFF-FFFFC6080000}" name="GV_Sokolov1982_Var02" type="6" refreshedVersion="4" background="1" saveData="1">
    <textPr codePage="850" sourceFile="C:\Users\p3039\Dropbox (PETAL)\Team-Ordner „PETAL“\Audio\Bach_Goldberg_Variationen\Goldberg - Sokolov 1982\_data\GV_Sokolov1982_Var02.txt" decimal="," thousands=" " comma="1">
      <textFields count="3">
        <textField type="skip"/>
        <textField type="text"/>
        <textField type="skip"/>
      </textFields>
    </textPr>
  </connection>
  <connection id="2016" xr16:uid="{00000000-0015-0000-FFFF-FFFFC7080000}" name="GV_Sokolov1982_Var03" type="6" refreshedVersion="4" background="1" saveData="1">
    <textPr codePage="850" sourceFile="C:\Users\p3039\Dropbox (PETAL)\Team-Ordner „PETAL“\Audio\Bach_Goldberg_Variationen\Goldberg - Sokolov 1982\_data\GV_Sokolov1982_Var03.txt" decimal="," thousands=" " comma="1">
      <textFields count="3">
        <textField type="skip"/>
        <textField type="text"/>
        <textField type="skip"/>
      </textFields>
    </textPr>
  </connection>
  <connection id="2017" xr16:uid="{00000000-0015-0000-FFFF-FFFFC8080000}" name="GV_Sokolov1982_Var04" type="6" refreshedVersion="4" background="1" saveData="1">
    <textPr codePage="850" sourceFile="C:\Users\p3039\Dropbox (PETAL)\Team-Ordner „PETAL“\Audio\Bach_Goldberg_Variationen\Goldberg - Sokolov 1982\_data\GV_Sokolov1982_Var04.txt" decimal="," thousands=" " comma="1">
      <textFields count="3">
        <textField type="skip"/>
        <textField type="text"/>
        <textField type="skip"/>
      </textFields>
    </textPr>
  </connection>
  <connection id="2018" xr16:uid="{00000000-0015-0000-FFFF-FFFFC9080000}" name="GV_Sokolov1982_Var05" type="6" refreshedVersion="4" background="1" saveData="1">
    <textPr codePage="850" sourceFile="C:\Users\p3039\Dropbox (PETAL)\Team-Ordner „PETAL“\Audio\Bach_Goldberg_Variationen\Goldberg - Sokolov 1982\_data\GV_Sokolov1982_Var05.txt" decimal="," thousands=" " comma="1">
      <textFields count="3">
        <textField type="skip"/>
        <textField type="text"/>
        <textField type="skip"/>
      </textFields>
    </textPr>
  </connection>
  <connection id="2019" xr16:uid="{00000000-0015-0000-FFFF-FFFFCA080000}" name="GV_Sokolov1982_Var06" type="6" refreshedVersion="4" background="1" saveData="1">
    <textPr codePage="850" sourceFile="C:\Users\p3039\Dropbox (PETAL)\Team-Ordner „PETAL“\Audio\Bach_Goldberg_Variationen\Goldberg - Sokolov 1982\_data\GV_Sokolov1982_Var06.txt" decimal="," thousands=" " comma="1">
      <textFields count="3">
        <textField type="skip"/>
        <textField type="text"/>
        <textField type="skip"/>
      </textFields>
    </textPr>
  </connection>
  <connection id="2020" xr16:uid="{00000000-0015-0000-FFFF-FFFFCB080000}" name="GV_Sokolov1982_Var07" type="6" refreshedVersion="4" background="1" saveData="1">
    <textPr codePage="850" sourceFile="C:\Users\p3039\Dropbox (PETAL)\Team-Ordner „PETAL“\Audio\Bach_Goldberg_Variationen\Goldberg - Sokolov 1982\_data\GV_Sokolov1982_Var07.txt" decimal="," thousands=" " comma="1">
      <textFields count="3">
        <textField type="skip"/>
        <textField type="text"/>
        <textField type="skip"/>
      </textFields>
    </textPr>
  </connection>
  <connection id="2021" xr16:uid="{00000000-0015-0000-FFFF-FFFFCC080000}" name="GV_Sokolov1982_Var08" type="6" refreshedVersion="4" background="1" saveData="1">
    <textPr codePage="850" sourceFile="C:\Users\p3039\Dropbox (PETAL)\Team-Ordner „PETAL“\Audio\Bach_Goldberg_Variationen\Goldberg - Sokolov 1982\_data\GV_Sokolov1982_Var08.txt" decimal="," thousands=" " comma="1">
      <textFields count="3">
        <textField type="skip"/>
        <textField type="text"/>
        <textField type="skip"/>
      </textFields>
    </textPr>
  </connection>
  <connection id="2022" xr16:uid="{00000000-0015-0000-FFFF-FFFFCD080000}" name="GV_Sokolov1982_Var09" type="6" refreshedVersion="4" background="1" saveData="1">
    <textPr codePage="850" sourceFile="C:\Users\p3039\Dropbox (PETAL)\Team-Ordner „PETAL“\Audio\Bach_Goldberg_Variationen\Goldberg - Sokolov 1982\_data\GV_Sokolov1982_Var09.txt" decimal="," thousands=" " comma="1">
      <textFields count="3">
        <textField type="skip"/>
        <textField type="text"/>
        <textField type="skip"/>
      </textFields>
    </textPr>
  </connection>
  <connection id="2023" xr16:uid="{00000000-0015-0000-FFFF-FFFFCE080000}" name="GV_Sokolov1982_Var10" type="6" refreshedVersion="4" background="1" saveData="1">
    <textPr codePage="850" sourceFile="C:\Users\p3039\Dropbox (PETAL)\Team-Ordner „PETAL“\Audio\Bach_Goldberg_Variationen\Goldberg - Sokolov 1982\_data\GV_Sokolov1982_Var10.txt" decimal="," thousands=" " comma="1">
      <textFields count="3">
        <textField type="skip"/>
        <textField type="text"/>
        <textField type="skip"/>
      </textFields>
    </textPr>
  </connection>
  <connection id="2024" xr16:uid="{00000000-0015-0000-FFFF-FFFFCF080000}" name="GV_Sokolov1982_Var11" type="6" refreshedVersion="4" background="1" saveData="1">
    <textPr codePage="850" sourceFile="C:\Users\p3039\Dropbox (PETAL)\Team-Ordner „PETAL“\Audio\Bach_Goldberg_Variationen\Goldberg - Sokolov 1982\_data\GV_Sokolov1982_Var11.txt" decimal="," thousands=" " comma="1">
      <textFields count="3">
        <textField type="skip"/>
        <textField type="text"/>
        <textField type="skip"/>
      </textFields>
    </textPr>
  </connection>
  <connection id="2025" xr16:uid="{00000000-0015-0000-FFFF-FFFFD0080000}" name="GV_Sokolov1982_Var12" type="6" refreshedVersion="4" background="1" saveData="1">
    <textPr codePage="850" sourceFile="C:\Users\p3039\Dropbox (PETAL)\Team-Ordner „PETAL“\Audio\Bach_Goldberg_Variationen\Goldberg - Sokolov 1982\_data\GV_Sokolov1982_Var12.txt" decimal="," thousands=" " comma="1">
      <textFields count="3">
        <textField type="skip"/>
        <textField type="text"/>
        <textField type="skip"/>
      </textFields>
    </textPr>
  </connection>
  <connection id="2026" xr16:uid="{00000000-0015-0000-FFFF-FFFFD1080000}" name="GV_Sokolov1982_Var13" type="6" refreshedVersion="4" background="1" saveData="1">
    <textPr codePage="850" sourceFile="C:\Users\p3039\Dropbox (PETAL)\Team-Ordner „PETAL“\Audio\Bach_Goldberg_Variationen\Goldberg - Sokolov 1982\_data\GV_Sokolov1982_Var13.txt" decimal="," thousands=" " comma="1">
      <textFields count="3">
        <textField type="skip"/>
        <textField type="text"/>
        <textField type="skip"/>
      </textFields>
    </textPr>
  </connection>
  <connection id="2027" xr16:uid="{00000000-0015-0000-FFFF-FFFFD2080000}" name="GV_Sokolov1982_Var14" type="6" refreshedVersion="4" background="1" saveData="1">
    <textPr codePage="850" sourceFile="C:\Users\p3039\Dropbox (PETAL)\Team-Ordner „PETAL“\Audio\Bach_Goldberg_Variationen\Goldberg - Sokolov 1982\_data\GV_Sokolov1982_Var14.txt" decimal="," thousands=" " comma="1">
      <textFields count="3">
        <textField type="skip"/>
        <textField type="text"/>
        <textField type="skip"/>
      </textFields>
    </textPr>
  </connection>
  <connection id="2028" xr16:uid="{00000000-0015-0000-FFFF-FFFFD4080000}" name="GV_Sokolov1982_Var142" type="6" refreshedVersion="4" background="1" saveData="1">
    <textPr codePage="850" sourceFile="C:\Users\p3039\Dropbox (PETAL)\Team-Ordner „PETAL“\Audio\Bach_Goldberg_Variationen\Goldberg - Sokolov 1982\_data\GV_Sokolov1982_Var14.txt" decimal="," thousands=" " comma="1">
      <textFields count="3">
        <textField type="skip"/>
        <textField type="text"/>
        <textField type="skip"/>
      </textFields>
    </textPr>
  </connection>
  <connection id="2029" xr16:uid="{00000000-0015-0000-FFFF-FFFFD6080000}" name="GV_Sokolov1982_Var151" type="6" refreshedVersion="4" background="1" saveData="1">
    <textPr codePage="850" sourceFile="C:\Users\p3039\Dropbox (PETAL)\Team-Ordner „PETAL“\Audio\Bach_Goldberg_Variationen\Goldberg - Sokolov 1982\_data\GV_Sokolov1982_Var15.txt" decimal="," thousands=" " comma="1">
      <textFields count="3">
        <textField type="skip"/>
        <textField type="text"/>
        <textField type="skip"/>
      </textFields>
    </textPr>
  </connection>
  <connection id="2030" xr16:uid="{00000000-0015-0000-FFFF-FFFFD7080000}" name="GV_Sokolov1982_Var16" type="6" refreshedVersion="4" background="1" saveData="1">
    <textPr codePage="850" sourceFile="C:\Users\p3039\Dropbox (PETAL)\Team-Ordner „PETAL“\Audio\Bach_Goldberg_Variationen\Goldberg - Sokolov 1982\_data\GV_Sokolov1982_Var16.txt" decimal="," thousands=" " comma="1">
      <textFields count="3">
        <textField type="skip"/>
        <textField type="text"/>
        <textField type="skip"/>
      </textFields>
    </textPr>
  </connection>
  <connection id="2031" xr16:uid="{00000000-0015-0000-FFFF-FFFFD8080000}" name="GV_Sokolov1982_Var17" type="6" refreshedVersion="4" background="1" saveData="1">
    <textPr codePage="850" sourceFile="C:\Users\p3039\Dropbox (PETAL)\Team-Ordner „PETAL“\Audio\Bach_Goldberg_Variationen\Goldberg - Sokolov 1982\_data\GV_Sokolov1982_Var17.txt" decimal="," thousands=" " comma="1">
      <textFields count="3">
        <textField type="skip"/>
        <textField type="text"/>
        <textField type="skip"/>
      </textFields>
    </textPr>
  </connection>
  <connection id="2032" xr16:uid="{00000000-0015-0000-FFFF-FFFFD9080000}" name="GV_Sokolov1982_Var18" type="6" refreshedVersion="4" background="1" saveData="1">
    <textPr codePage="850" sourceFile="C:\Users\p3039\Dropbox (PETAL)\Team-Ordner „PETAL“\Audio\Bach_Goldberg_Variationen\Goldberg - Sokolov 1982\_data\GV_Sokolov1982_Var18.txt" decimal="," thousands=" " comma="1">
      <textFields count="3">
        <textField type="skip"/>
        <textField type="text"/>
        <textField type="skip"/>
      </textFields>
    </textPr>
  </connection>
  <connection id="2033" xr16:uid="{00000000-0015-0000-FFFF-FFFFDB080000}" name="GV_Sokolov1982_Var191" type="6" refreshedVersion="4" background="1" saveData="1">
    <textPr codePage="850" sourceFile="C:\Users\p3039\Dropbox (PETAL)\Team-Ordner „PETAL“\Audio\Bach_Goldberg_Variationen\Goldberg - Sokolov 1982\_data\GV_Sokolov1982_Var19.txt" decimal="," thousands=" " comma="1">
      <textFields count="3">
        <textField type="skip"/>
        <textField type="text"/>
        <textField type="skip"/>
      </textFields>
    </textPr>
  </connection>
  <connection id="2034" xr16:uid="{00000000-0015-0000-FFFF-FFFFDC080000}" name="GV_Sokolov1982_Var20" type="6" refreshedVersion="4" background="1" saveData="1">
    <textPr codePage="850" sourceFile="C:\Users\p3039\Dropbox (PETAL)\Team-Ordner „PETAL“\Audio\Bach_Goldberg_Variationen\Goldberg - Sokolov 1982\_data\GV_Sokolov1982_Var20.txt" decimal="," thousands=" " comma="1">
      <textFields count="3">
        <textField type="skip"/>
        <textField type="text"/>
        <textField type="skip"/>
      </textFields>
    </textPr>
  </connection>
  <connection id="2035" xr16:uid="{00000000-0015-0000-FFFF-FFFFDD080000}" name="GV_Sokolov1982_Var21" type="6" refreshedVersion="4" background="1" saveData="1">
    <textPr codePage="850" sourceFile="C:\Users\p3039\Dropbox (PETAL)\Team-Ordner „PETAL“\Audio\Bach_Goldberg_Variationen\Goldberg - Sokolov 1982\_data\GV_Sokolov1982_Var21.txt" decimal="," thousands=" " comma="1">
      <textFields count="3">
        <textField type="skip"/>
        <textField type="text"/>
        <textField type="skip"/>
      </textFields>
    </textPr>
  </connection>
  <connection id="2036" xr16:uid="{00000000-0015-0000-FFFF-FFFFDE080000}" name="GV_Sokolov1982_Var22" type="6" refreshedVersion="4" background="1" saveData="1">
    <textPr codePage="850" sourceFile="C:\Users\p3039\Dropbox (PETAL)\Team-Ordner „PETAL“\Audio\Bach_Goldberg_Variationen\Goldberg - Sokolov 1982\_data\GV_Sokolov1982_Var22.txt" decimal="," thousands=" " comma="1">
      <textFields count="3">
        <textField type="skip"/>
        <textField type="text"/>
        <textField type="skip"/>
      </textFields>
    </textPr>
  </connection>
  <connection id="2037" xr16:uid="{00000000-0015-0000-FFFF-FFFFDF080000}" name="GV_Sokolov1982_Var23" type="6" refreshedVersion="4" background="1" saveData="1">
    <textPr codePage="850" sourceFile="C:\Users\p3039\Dropbox (PETAL)\Team-Ordner „PETAL“\Audio\Bach_Goldberg_Variationen\Goldberg - Sokolov 1982\_data\GV_Sokolov1982_Var23.txt" decimal="," thousands=" " comma="1">
      <textFields count="3">
        <textField type="skip"/>
        <textField type="text"/>
        <textField type="skip"/>
      </textFields>
    </textPr>
  </connection>
  <connection id="2038" xr16:uid="{00000000-0015-0000-FFFF-FFFFE0080000}" name="GV_Sokolov1982_Var24" type="6" refreshedVersion="4" background="1" saveData="1">
    <textPr codePage="850" sourceFile="C:\Users\p3039\Dropbox (PETAL)\Team-Ordner „PETAL“\Audio\Bach_Goldberg_Variationen\Goldberg - Sokolov 1982\_data\GV_Sokolov1982_Var24.txt" decimal="," thousands=" " comma="1">
      <textFields count="3">
        <textField type="skip"/>
        <textField type="text"/>
        <textField type="skip"/>
      </textFields>
    </textPr>
  </connection>
  <connection id="2039" xr16:uid="{00000000-0015-0000-FFFF-FFFFE1080000}" name="GV_Sokolov1982_Var25" type="6" refreshedVersion="4" background="1" saveData="1">
    <textPr codePage="850" sourceFile="C:\Users\p3039\Dropbox (PETAL)\Team-Ordner „PETAL“\Audio\Bach_Goldberg_Variationen\Goldberg - Sokolov 1982\_data\GV_Sokolov1982_Var25.txt" decimal="," thousands=" " comma="1">
      <textFields count="3">
        <textField type="skip"/>
        <textField type="text"/>
        <textField type="skip"/>
      </textFields>
    </textPr>
  </connection>
  <connection id="2040" xr16:uid="{00000000-0015-0000-FFFF-FFFFE2080000}" name="GV_Sokolov1982_Var26" type="6" refreshedVersion="4" background="1" saveData="1">
    <textPr codePage="850" sourceFile="C:\Users\p3039\Dropbox (PETAL)\Team-Ordner „PETAL“\Audio\Bach_Goldberg_Variationen\Goldberg - Sokolov 1982\_data\GV_Sokolov1982_Var26.txt" decimal="," thousands=" " comma="1">
      <textFields count="3">
        <textField type="skip"/>
        <textField type="text"/>
        <textField type="skip"/>
      </textFields>
    </textPr>
  </connection>
  <connection id="2041" xr16:uid="{00000000-0015-0000-FFFF-FFFFE3080000}" name="GV_Sokolov1982_Var27" type="6" refreshedVersion="4" background="1" saveData="1">
    <textPr codePage="850" sourceFile="C:\Users\p3039\Dropbox (PETAL)\Team-Ordner „PETAL“\Audio\Bach_Goldberg_Variationen\Goldberg - Sokolov 1982\_data\GV_Sokolov1982_Var27.txt" decimal="," thousands=" " comma="1">
      <textFields count="3">
        <textField type="skip"/>
        <textField type="text"/>
        <textField type="skip"/>
      </textFields>
    </textPr>
  </connection>
  <connection id="2042" xr16:uid="{00000000-0015-0000-FFFF-FFFFE4080000}" name="GV_Sokolov1982_Var28" type="6" refreshedVersion="4" background="1" saveData="1">
    <textPr codePage="850" sourceFile="C:\Users\p3039\Dropbox (PETAL)\Team-Ordner „PETAL“\Audio\Bach_Goldberg_Variationen\Goldberg - Sokolov 1982\_data\GV_Sokolov1982_Var28.txt" decimal="," thousands=" " comma="1">
      <textFields count="3">
        <textField type="skip"/>
        <textField type="text"/>
        <textField type="skip"/>
      </textFields>
    </textPr>
  </connection>
  <connection id="2043" xr16:uid="{00000000-0015-0000-FFFF-FFFFE5080000}" name="GV_Sokolov1982_Var29" type="6" refreshedVersion="4" background="1" saveData="1">
    <textPr codePage="850" sourceFile="C:\Users\p3039\Dropbox (PETAL)\Team-Ordner „PETAL“\Audio\Bach_Goldberg_Variationen\Goldberg - Sokolov 1982\_data\GV_Sokolov1982_Var29.txt" decimal="," thousands=" " comma="1">
      <textFields count="3">
        <textField type="skip"/>
        <textField type="text"/>
        <textField type="skip"/>
      </textFields>
    </textPr>
  </connection>
  <connection id="2044" xr16:uid="{00000000-0015-0000-FFFF-FFFFE6080000}" name="GV_Sokolov1982_Var30" type="6" refreshedVersion="4" background="1" saveData="1">
    <textPr codePage="850" sourceFile="C:\Users\p3039\Dropbox (PETAL)\Team-Ordner „PETAL“\Audio\Bach_Goldberg_Variationen\Goldberg - Sokolov 1982\_data\GV_Sokolov1982_Var30.txt" decimal="," thousands=" " comma="1">
      <textFields count="3">
        <textField type="skip"/>
        <textField type="text"/>
        <textField type="skip"/>
      </textFields>
    </textPr>
  </connection>
  <connection id="2045" xr16:uid="{00000000-0015-0000-FFFF-FFFFE7080000}" name="GV_Staier 2009_Aria1" type="6" refreshedVersion="4" background="1" saveData="1">
    <textPr codePage="850" sourceFile="C:\Users\p3039\Dropbox (PETAL)\Team-Ordner „PETAL“\Audio\Bach_Goldberg_Variationen\Goldberg - Staier 2009\_data\GV_Staier 2009_Aria1.txt" decimal="," thousands=" " comma="1">
      <textFields count="3">
        <textField type="skip"/>
        <textField type="text"/>
        <textField type="skip"/>
      </textFields>
    </textPr>
  </connection>
  <connection id="2046" xr16:uid="{00000000-0015-0000-FFFF-FFFFEA080000}" name="GV_Staier 2009_Aria2" type="6" refreshedVersion="4" background="1" saveData="1">
    <textPr codePage="850" sourceFile="C:\Users\p3039\Dropbox (PETAL)\Team-Ordner „PETAL“\Audio\Bach_Goldberg_Variationen\Goldberg - Staier 2009\_data\GV_Staier 2009_Aria2.txt" decimal="," thousands=" " comma="1">
      <textFields count="3">
        <textField type="skip"/>
        <textField type="text"/>
        <textField type="skip"/>
      </textFields>
    </textPr>
  </connection>
  <connection id="2047" xr16:uid="{00000000-0015-0000-FFFF-FFFFEB080000}" name="GV_Staier 2009_Var01" type="6" refreshedVersion="4" background="1" saveData="1">
    <textPr codePage="850" sourceFile="C:\Users\p3039\Dropbox (PETAL)\Team-Ordner „PETAL“\Audio\Bach_Goldberg_Variationen\Goldberg - Staier 2009\_data\GV_Staier 2009_Var01.txt" decimal="," thousands=" " comma="1">
      <textFields count="3">
        <textField type="skip"/>
        <textField type="text"/>
        <textField type="skip"/>
      </textFields>
    </textPr>
  </connection>
  <connection id="2048" xr16:uid="{00000000-0015-0000-FFFF-FFFFEC080000}" name="GV_Staier 2009_Var02" type="6" refreshedVersion="4" background="1" saveData="1">
    <textPr codePage="850" sourceFile="C:\Users\p3039\Dropbox (PETAL)\Team-Ordner „PETAL“\Audio\Bach_Goldberg_Variationen\Goldberg - Staier 2009\_data\GV_Staier 2009_Var02.txt" decimal="," thousands=" " comma="1">
      <textFields count="3">
        <textField type="skip"/>
        <textField type="text"/>
        <textField type="skip"/>
      </textFields>
    </textPr>
  </connection>
  <connection id="2049" xr16:uid="{00000000-0015-0000-FFFF-FFFFED080000}" name="GV_Staier 2009_Var03" type="6" refreshedVersion="4" background="1" saveData="1">
    <textPr codePage="850" sourceFile="C:\Users\p3039\Dropbox (PETAL)\Team-Ordner „PETAL“\Audio\Bach_Goldberg_Variationen\Goldberg - Staier 2009\_data\GV_Staier 2009_Var03.txt" decimal="," thousands=" " comma="1">
      <textFields count="3">
        <textField type="skip"/>
        <textField type="text"/>
        <textField type="skip"/>
      </textFields>
    </textPr>
  </connection>
  <connection id="2050" xr16:uid="{00000000-0015-0000-FFFF-FFFFEE080000}" name="GV_Staier 2009_Var04" type="6" refreshedVersion="4" background="1" saveData="1">
    <textPr codePage="850" sourceFile="C:\Users\p3039\Dropbox (PETAL)\Team-Ordner „PETAL“\Audio\Bach_Goldberg_Variationen\Goldberg - Staier 2009\_data\GV_Staier 2009_Var04.txt" decimal="," thousands=" " comma="1">
      <textFields count="3">
        <textField type="skip"/>
        <textField type="text"/>
        <textField type="skip"/>
      </textFields>
    </textPr>
  </connection>
  <connection id="2051" xr16:uid="{00000000-0015-0000-FFFF-FFFFEF080000}" name="GV_Staier 2009_Var05" type="6" refreshedVersion="4" background="1" saveData="1">
    <textPr codePage="850" sourceFile="C:\Users\p3039\Dropbox (PETAL)\Team-Ordner „PETAL“\Audio\Bach_Goldberg_Variationen\Goldberg - Staier 2009\_data\GV_Staier 2009_Var05.txt" decimal="," thousands=" " comma="1">
      <textFields count="3">
        <textField type="skip"/>
        <textField type="text"/>
        <textField type="skip"/>
      </textFields>
    </textPr>
  </connection>
  <connection id="2052" xr16:uid="{00000000-0015-0000-FFFF-FFFFF0080000}" name="GV_Staier 2009_Var06" type="6" refreshedVersion="4" background="1" saveData="1">
    <textPr codePage="850" sourceFile="C:\Users\p3039\Dropbox (PETAL)\Team-Ordner „PETAL“\Audio\Bach_Goldberg_Variationen\Goldberg - Staier 2009\_data\GV_Staier 2009_Var06.txt" decimal="," thousands=" " comma="1">
      <textFields count="3">
        <textField type="skip"/>
        <textField type="text"/>
        <textField type="skip"/>
      </textFields>
    </textPr>
  </connection>
  <connection id="2053" xr16:uid="{00000000-0015-0000-FFFF-FFFFF1080000}" name="GV_Staier 2009_Var07" type="6" refreshedVersion="4" background="1" saveData="1">
    <textPr codePage="850" sourceFile="C:\Users\p3039\Dropbox (PETAL)\Team-Ordner „PETAL“\Audio\Bach_Goldberg_Variationen\Goldberg - Staier 2009\_data\GV_Staier 2009_Var07.txt" decimal="," thousands=" " comma="1">
      <textFields count="3">
        <textField type="skip"/>
        <textField type="text"/>
        <textField type="skip"/>
      </textFields>
    </textPr>
  </connection>
  <connection id="2054" xr16:uid="{00000000-0015-0000-FFFF-FFFFF2080000}" name="GV_Staier 2009_Var08" type="6" refreshedVersion="4" background="1" saveData="1">
    <textPr codePage="850" sourceFile="C:\Users\p3039\Dropbox (PETAL)\Team-Ordner „PETAL“\Audio\Bach_Goldberg_Variationen\Goldberg - Staier 2009\_data\GV_Staier 2009_Var08.txt" decimal="," thousands=" " comma="1">
      <textFields count="3">
        <textField type="skip"/>
        <textField type="text"/>
        <textField type="skip"/>
      </textFields>
    </textPr>
  </connection>
  <connection id="2055" xr16:uid="{00000000-0015-0000-FFFF-FFFFF3080000}" name="GV_Staier 2009_Var09" type="6" refreshedVersion="4" background="1" saveData="1">
    <textPr codePage="850" sourceFile="C:\Users\p3039\Dropbox (PETAL)\Team-Ordner „PETAL“\Audio\Bach_Goldberg_Variationen\Goldberg - Staier 2009\_data\GV_Staier 2009_Var09.txt" decimal="," thousands=" " comma="1">
      <textFields count="3">
        <textField type="skip"/>
        <textField type="text"/>
        <textField type="skip"/>
      </textFields>
    </textPr>
  </connection>
  <connection id="2056" xr16:uid="{00000000-0015-0000-FFFF-FFFFF4080000}" name="GV_Staier 2009_Var10" type="6" refreshedVersion="4" background="1" saveData="1">
    <textPr codePage="850" sourceFile="C:\Users\p3039\Dropbox (PETAL)\Team-Ordner „PETAL“\Audio\Bach_Goldberg_Variationen\Goldberg - Staier 2009\_data\GV_Staier 2009_Var10.txt" decimal="," thousands=" " comma="1">
      <textFields count="3">
        <textField type="skip"/>
        <textField type="text"/>
        <textField type="skip"/>
      </textFields>
    </textPr>
  </connection>
  <connection id="2057" xr16:uid="{00000000-0015-0000-FFFF-FFFFF5080000}" name="GV_Staier 2009_Var11" type="6" refreshedVersion="4" background="1" saveData="1">
    <textPr codePage="850" sourceFile="C:\Users\p3039\Dropbox (PETAL)\Team-Ordner „PETAL“\Audio\Bach_Goldberg_Variationen\Goldberg - Staier 2009\_data\GV_Staier 2009_Var11.txt" decimal="," thousands=" " comma="1">
      <textFields count="3">
        <textField type="skip"/>
        <textField type="text"/>
        <textField type="skip"/>
      </textFields>
    </textPr>
  </connection>
  <connection id="2058" xr16:uid="{00000000-0015-0000-FFFF-FFFFF6080000}" name="GV_Staier 2009_Var12" type="6" refreshedVersion="4" background="1" saveData="1">
    <textPr codePage="850" sourceFile="C:\Users\p3039\Dropbox (PETAL)\Team-Ordner „PETAL“\Audio\Bach_Goldberg_Variationen\Goldberg - Staier 2009\_data\GV_Staier 2009_Var12.txt" decimal="," thousands=" " comma="1">
      <textFields count="3">
        <textField type="skip"/>
        <textField type="text"/>
        <textField type="skip"/>
      </textFields>
    </textPr>
  </connection>
  <connection id="2059" xr16:uid="{00000000-0015-0000-FFFF-FFFFF7080000}" name="GV_Staier 2009_Var13" type="6" refreshedVersion="4" background="1" saveData="1">
    <textPr codePage="850" sourceFile="C:\Users\p3039\Dropbox (PETAL)\Team-Ordner „PETAL“\Audio\Bach_Goldberg_Variationen\Goldberg - Staier 2009\_data\GV_Staier 2009_Var13.txt" decimal="," thousands=" " comma="1">
      <textFields count="3">
        <textField type="skip"/>
        <textField type="text"/>
        <textField type="skip"/>
      </textFields>
    </textPr>
  </connection>
  <connection id="2060" xr16:uid="{00000000-0015-0000-FFFF-FFFFF8080000}" name="GV_Staier 2009_Var14" type="6" refreshedVersion="4" background="1" saveData="1">
    <textPr codePage="850" sourceFile="C:\Users\p3039\Dropbox (PETAL)\Team-Ordner „PETAL“\Audio\Bach_Goldberg_Variationen\Goldberg - Staier 2009\_data\GV_Staier 2009_Var14.txt" decimal="," thousands=" " comma="1">
      <textFields count="3">
        <textField type="skip"/>
        <textField type="text"/>
        <textField type="skip"/>
      </textFields>
    </textPr>
  </connection>
  <connection id="2061" xr16:uid="{00000000-0015-0000-FFFF-FFFFF9080000}" name="GV_Staier 2009_Var15" type="6" refreshedVersion="4" background="1" saveData="1">
    <textPr codePage="850" sourceFile="C:\Users\p3039\Dropbox (PETAL)\Team-Ordner „PETAL“\Audio\Bach_Goldberg_Variationen\Goldberg - Staier 2009\_data\GV_Staier 2009_Var15.txt" decimal="," thousands=" " comma="1">
      <textFields count="3">
        <textField type="skip"/>
        <textField type="text"/>
        <textField type="skip"/>
      </textFields>
    </textPr>
  </connection>
  <connection id="2062" xr16:uid="{00000000-0015-0000-FFFF-FFFFFB080000}" name="GV_Staier 2009_Var17" type="6" refreshedVersion="4" background="1" saveData="1">
    <textPr codePage="850" sourceFile="C:\Users\p3039\Dropbox (PETAL)\Team-Ordner „PETAL“\Audio\Bach_Goldberg_Variationen\Goldberg - Staier 2009\_data\GV_Staier 2009_Var17.txt" decimal="," thousands=" " comma="1">
      <textFields count="3">
        <textField type="skip"/>
        <textField type="text"/>
        <textField type="skip"/>
      </textFields>
    </textPr>
  </connection>
  <connection id="2063" xr16:uid="{00000000-0015-0000-FFFF-FFFFFC080000}" name="GV_Staier 2009_Var18" type="6" refreshedVersion="4" background="1" saveData="1">
    <textPr codePage="850" sourceFile="C:\Users\p3039\Dropbox (PETAL)\Team-Ordner „PETAL“\Audio\Bach_Goldberg_Variationen\Goldberg - Staier 2009\_data\GV_Staier 2009_Var18.txt" decimal="," thousands=" " comma="1">
      <textFields count="3">
        <textField type="skip"/>
        <textField type="text"/>
        <textField type="skip"/>
      </textFields>
    </textPr>
  </connection>
  <connection id="2064" xr16:uid="{00000000-0015-0000-FFFF-FFFFFD080000}" name="GV_Staier 2009_Var19" type="6" refreshedVersion="4" background="1" saveData="1">
    <textPr codePage="850" sourceFile="C:\Users\p3039\Dropbox (PETAL)\Team-Ordner „PETAL“\Audio\Bach_Goldberg_Variationen\Goldberg - Staier 2009\_data\GV_Staier 2009_Var19.txt" decimal="," thousands=" " comma="1">
      <textFields count="3">
        <textField type="skip"/>
        <textField type="text"/>
        <textField type="skip"/>
      </textFields>
    </textPr>
  </connection>
  <connection id="2065" xr16:uid="{00000000-0015-0000-FFFF-FFFFFE080000}" name="GV_Staier 2009_Var20" type="6" refreshedVersion="4" background="1" saveData="1">
    <textPr codePage="850" sourceFile="C:\Users\p3039\Dropbox (PETAL)\Team-Ordner „PETAL“\Audio\Bach_Goldberg_Variationen\Goldberg - Staier 2009\_data\GV_Staier 2009_Var20.txt" decimal="," thousands=" " comma="1">
      <textFields count="3">
        <textField type="skip"/>
        <textField type="text"/>
        <textField type="skip"/>
      </textFields>
    </textPr>
  </connection>
  <connection id="2066" xr16:uid="{00000000-0015-0000-FFFF-FFFFFF080000}" name="GV_Staier 2009_Var21" type="6" refreshedVersion="4" background="1" saveData="1">
    <textPr codePage="850" sourceFile="C:\Users\p3039\Dropbox (PETAL)\Team-Ordner „PETAL“\Audio\Bach_Goldberg_Variationen\Goldberg - Staier 2009\_data\GV_Staier 2009_Var21.txt" decimal="," thousands=" " comma="1">
      <textFields count="3">
        <textField type="skip"/>
        <textField type="text"/>
        <textField type="skip"/>
      </textFields>
    </textPr>
  </connection>
  <connection id="2067" xr16:uid="{00000000-0015-0000-FFFF-FFFF00090000}" name="GV_Staier 2009_Var22" type="6" refreshedVersion="4" background="1" saveData="1">
    <textPr codePage="850" sourceFile="C:\Users\p3039\Dropbox (PETAL)\Team-Ordner „PETAL“\Audio\Bach_Goldberg_Variationen\Goldberg - Staier 2009\_data\GV_Staier 2009_Var22.txt" decimal="," thousands=" " comma="1">
      <textFields count="3">
        <textField type="skip"/>
        <textField type="text"/>
        <textField type="skip"/>
      </textFields>
    </textPr>
  </connection>
  <connection id="2068" xr16:uid="{00000000-0015-0000-FFFF-FFFF01090000}" name="GV_Staier 2009_Var23" type="6" refreshedVersion="4" background="1" saveData="1">
    <textPr codePage="850" sourceFile="C:\Users\p3039\Dropbox (PETAL)\Team-Ordner „PETAL“\Audio\Bach_Goldberg_Variationen\Goldberg - Staier 2009\_data\GV_Staier 2009_Var23.txt" decimal="," thousands=" " comma="1">
      <textFields count="3">
        <textField type="skip"/>
        <textField type="text"/>
        <textField type="skip"/>
      </textFields>
    </textPr>
  </connection>
  <connection id="2069" xr16:uid="{00000000-0015-0000-FFFF-FFFF02090000}" name="GV_Staier 2009_Var24" type="6" refreshedVersion="4" background="1" saveData="1">
    <textPr codePage="850" sourceFile="C:\Users\p3039\Dropbox (PETAL)\Team-Ordner „PETAL“\Audio\Bach_Goldberg_Variationen\Goldberg - Staier 2009\_data\GV_Staier 2009_Var24.txt" decimal="," thousands=" " comma="1">
      <textFields count="3">
        <textField type="skip"/>
        <textField type="text"/>
        <textField type="skip"/>
      </textFields>
    </textPr>
  </connection>
  <connection id="2070" xr16:uid="{00000000-0015-0000-FFFF-FFFF03090000}" name="GV_Staier 2009_Var25" type="6" refreshedVersion="4" background="1" saveData="1">
    <textPr codePage="850" sourceFile="C:\Users\p3039\Dropbox (PETAL)\Team-Ordner „PETAL“\Audio\Bach_Goldberg_Variationen\Goldberg - Staier 2009\_data\GV_Staier 2009_Var25.txt" decimal="," thousands=" " comma="1">
      <textFields count="3">
        <textField type="skip"/>
        <textField type="text"/>
        <textField type="skip"/>
      </textFields>
    </textPr>
  </connection>
  <connection id="2071" xr16:uid="{00000000-0015-0000-FFFF-FFFF04090000}" name="GV_Staier 2009_Var26" type="6" refreshedVersion="4" background="1" saveData="1">
    <textPr codePage="850" sourceFile="C:\Users\p3039\Dropbox (PETAL)\Team-Ordner „PETAL“\Audio\Bach_Goldberg_Variationen\Goldberg - Staier 2009\_data\GV_Staier 2009_Var26.txt" decimal="," thousands=" " comma="1">
      <textFields count="3">
        <textField type="skip"/>
        <textField type="text"/>
        <textField type="skip"/>
      </textFields>
    </textPr>
  </connection>
  <connection id="2072" xr16:uid="{00000000-0015-0000-FFFF-FFFF05090000}" name="GV_Staier 2009_Var27" type="6" refreshedVersion="4" background="1" saveData="1">
    <textPr codePage="850" sourceFile="C:\Users\p3039\Dropbox (PETAL)\Team-Ordner „PETAL“\Audio\Bach_Goldberg_Variationen\Goldberg - Staier 2009\_data\GV_Staier 2009_Var27.txt" decimal="," thousands=" " comma="1">
      <textFields count="3">
        <textField type="skip"/>
        <textField type="text"/>
        <textField type="skip"/>
      </textFields>
    </textPr>
  </connection>
  <connection id="2073" xr16:uid="{00000000-0015-0000-FFFF-FFFF06090000}" name="GV_Staier 2009_Var28" type="6" refreshedVersion="4" background="1" saveData="1">
    <textPr codePage="850" sourceFile="C:\Users\p3039\Dropbox (PETAL)\Team-Ordner „PETAL“\Audio\Bach_Goldberg_Variationen\Goldberg - Staier 2009\_data\GV_Staier 2009_Var28.txt" decimal="," thousands=" " comma="1">
      <textFields count="3">
        <textField type="skip"/>
        <textField type="text"/>
        <textField type="skip"/>
      </textFields>
    </textPr>
  </connection>
  <connection id="2074" xr16:uid="{00000000-0015-0000-FFFF-FFFF07090000}" name="GV_Staier 2009_Var29" type="6" refreshedVersion="4" background="1" saveData="1">
    <textPr codePage="850" sourceFile="C:\Users\p3039\Dropbox (PETAL)\Team-Ordner „PETAL“\Audio\Bach_Goldberg_Variationen\Goldberg - Staier 2009\_data\GV_Staier 2009_Var29.txt" decimal="," thousands=" " comma="1">
      <textFields count="3">
        <textField type="skip"/>
        <textField type="text"/>
        <textField type="skip"/>
      </textFields>
    </textPr>
  </connection>
  <connection id="2075" xr16:uid="{00000000-0015-0000-FFFF-FFFF08090000}" name="GV_Staier 2009_Var30" type="6" refreshedVersion="4" background="1" saveData="1">
    <textPr codePage="850" sourceFile="C:\Users\p3039\Dropbox (PETAL)\Team-Ordner „PETAL“\Audio\Bach_Goldberg_Variationen\Goldberg - Staier 2009\_data\GV_Staier 2009_Var30.txt" decimal="," thousands=" " comma="1">
      <textFields count="3">
        <textField type="skip"/>
        <textField type="text"/>
        <textField type="skip"/>
      </textFields>
    </textPr>
  </connection>
  <connection id="2076" xr16:uid="{00000000-0015-0000-FFFF-FFFF0A090000}" name="GV_Sultan 1959_Aria11" type="6" refreshedVersion="4" background="1" saveData="1">
    <textPr codePage="850" sourceFile="C:\Users\p3039\Dropbox (PETAL)\Team-Ordner „PETAL“\Audio\Bach_Goldberg_Variationen\Goldberg - Sultan 1959\_data\GV_Sultan 1959_Aria1.txt" decimal="," thousands=" " comma="1">
      <textFields count="3">
        <textField type="skip"/>
        <textField type="text"/>
        <textField type="skip"/>
      </textFields>
    </textPr>
  </connection>
  <connection id="2077" xr16:uid="{00000000-0015-0000-FFFF-FFFF0B090000}" name="GV_Sultan 1959_Aria2" type="6" refreshedVersion="4" background="1" saveData="1">
    <textPr codePage="850" sourceFile="C:\Users\p3039\Dropbox (PETAL)\Team-Ordner „PETAL“\Audio\Bach_Goldberg_Variationen\Goldberg - Sultan 1959\_data\GV_Sultan 1959_Aria2.txt" decimal="," thousands=" " comma="1">
      <textFields count="3">
        <textField type="skip"/>
        <textField type="text"/>
        <textField type="skip"/>
      </textFields>
    </textPr>
  </connection>
  <connection id="2078" xr16:uid="{00000000-0015-0000-FFFF-FFFF0C090000}" name="GV_Sultan 1959_Var01" type="6" refreshedVersion="4" background="1" saveData="1">
    <textPr codePage="850" sourceFile="C:\Users\p3039\Dropbox (PETAL)\Team-Ordner „PETAL“\Audio\Bach_Goldberg_Variationen\Goldberg - Sultan 1959\_data\GV_Sultan 1959_Var01.txt" decimal="," thousands=" " comma="1">
      <textFields count="3">
        <textField type="skip"/>
        <textField type="text"/>
        <textField type="skip"/>
      </textFields>
    </textPr>
  </connection>
  <connection id="2079" xr16:uid="{00000000-0015-0000-FFFF-FFFF0D090000}" name="GV_Sultan 1959_Var02" type="6" refreshedVersion="4" background="1" saveData="1">
    <textPr codePage="850" sourceFile="C:\Users\p3039\Dropbox (PETAL)\Team-Ordner „PETAL“\Audio\Bach_Goldberg_Variationen\Goldberg - Sultan 1959\_data\GV_Sultan 1959_Var02.txt" decimal="," thousands=" " comma="1">
      <textFields count="3">
        <textField type="skip"/>
        <textField type="text"/>
        <textField type="skip"/>
      </textFields>
    </textPr>
  </connection>
  <connection id="2080" xr16:uid="{00000000-0015-0000-FFFF-FFFF0E090000}" name="GV_Sultan 1959_Var03" type="6" refreshedVersion="4" background="1" saveData="1">
    <textPr codePage="850" sourceFile="C:\Users\p3039\Dropbox (PETAL)\Team-Ordner „PETAL“\Audio\Bach_Goldberg_Variationen\Goldberg - Sultan 1959\_data\GV_Sultan 1959_Var03.txt" decimal="," thousands=" " comma="1">
      <textFields count="3">
        <textField type="skip"/>
        <textField type="text"/>
        <textField type="skip"/>
      </textFields>
    </textPr>
  </connection>
  <connection id="2081" xr16:uid="{00000000-0015-0000-FFFF-FFFF0F090000}" name="GV_Sultan 1959_Var04" type="6" refreshedVersion="4" background="1" saveData="1">
    <textPr codePage="850" sourceFile="C:\Users\p3039\Dropbox (PETAL)\Team-Ordner „PETAL“\Audio\Bach_Goldberg_Variationen\Goldberg - Sultan 1959\_data\GV_Sultan 1959_Var04.txt" decimal="," thousands=" " comma="1">
      <textFields count="3">
        <textField type="skip"/>
        <textField type="text"/>
        <textField type="skip"/>
      </textFields>
    </textPr>
  </connection>
  <connection id="2082" xr16:uid="{00000000-0015-0000-FFFF-FFFF10090000}" name="GV_Sultan 1959_Var05" type="6" refreshedVersion="4" background="1" saveData="1">
    <textPr codePage="850" sourceFile="C:\Users\p3039\Dropbox (PETAL)\Team-Ordner „PETAL“\Audio\Bach_Goldberg_Variationen\Goldberg - Sultan 1959\_data\GV_Sultan 1959_Var05.txt" decimal="," thousands=" " comma="1">
      <textFields count="3">
        <textField type="skip"/>
        <textField type="text"/>
        <textField type="skip"/>
      </textFields>
    </textPr>
  </connection>
  <connection id="2083" xr16:uid="{00000000-0015-0000-FFFF-FFFF11090000}" name="GV_Sultan 1959_Var06" type="6" refreshedVersion="4" background="1" saveData="1">
    <textPr codePage="850" sourceFile="C:\Users\p3039\Dropbox (PETAL)\Team-Ordner „PETAL“\Audio\Bach_Goldberg_Variationen\Goldberg - Sultan 1959\_data\GV_Sultan 1959_Var06.txt" decimal="," thousands=" " comma="1">
      <textFields count="3">
        <textField type="skip"/>
        <textField type="text"/>
        <textField type="skip"/>
      </textFields>
    </textPr>
  </connection>
  <connection id="2084" xr16:uid="{00000000-0015-0000-FFFF-FFFF12090000}" name="GV_Sultan 1959_Var07" type="6" refreshedVersion="4" background="1" saveData="1">
    <textPr codePage="850" sourceFile="C:\Users\p3039\Dropbox (PETAL)\Team-Ordner „PETAL“\Audio\Bach_Goldberg_Variationen\Goldberg - Sultan 1959\_data\GV_Sultan 1959_Var07.txt" decimal="," thousands=" " comma="1">
      <textFields count="3">
        <textField type="skip"/>
        <textField type="text"/>
        <textField type="skip"/>
      </textFields>
    </textPr>
  </connection>
  <connection id="2085" xr16:uid="{00000000-0015-0000-FFFF-FFFF13090000}" name="GV_Sultan 1959_Var08" type="6" refreshedVersion="4" background="1" saveData="1">
    <textPr codePage="850" sourceFile="C:\Users\p3039\Dropbox (PETAL)\Team-Ordner „PETAL“\Audio\Bach_Goldberg_Variationen\Goldberg - Sultan 1959\_data\GV_Sultan 1959_Var08.txt" decimal="," thousands=" " comma="1">
      <textFields count="3">
        <textField type="skip"/>
        <textField type="text"/>
        <textField type="skip"/>
      </textFields>
    </textPr>
  </connection>
  <connection id="2086" xr16:uid="{00000000-0015-0000-FFFF-FFFF14090000}" name="GV_Sultan 1959_Var09" type="6" refreshedVersion="4" background="1" saveData="1">
    <textPr codePage="850" sourceFile="C:\Users\p3039\Dropbox (PETAL)\Team-Ordner „PETAL“\Audio\Bach_Goldberg_Variationen\Goldberg - Sultan 1959\_data\GV_Sultan 1959_Var09.txt" decimal="," thousands=" " comma="1">
      <textFields count="3">
        <textField type="skip"/>
        <textField type="text"/>
        <textField type="skip"/>
      </textFields>
    </textPr>
  </connection>
  <connection id="2087" xr16:uid="{00000000-0015-0000-FFFF-FFFF15090000}" name="GV_Sultan 1959_Var10" type="6" refreshedVersion="4" background="1" saveData="1">
    <textPr codePage="850" sourceFile="C:\Users\p3039\Dropbox (PETAL)\Team-Ordner „PETAL“\Audio\Bach_Goldberg_Variationen\Goldberg - Sultan 1959\_data\GV_Sultan 1959_Var10.txt" decimal="," thousands=" " comma="1">
      <textFields count="3">
        <textField type="skip"/>
        <textField type="text"/>
        <textField type="skip"/>
      </textFields>
    </textPr>
  </connection>
  <connection id="2088" xr16:uid="{00000000-0015-0000-FFFF-FFFF16090000}" name="GV_Sultan 1959_Var11" type="6" refreshedVersion="4" background="1" saveData="1">
    <textPr codePage="850" sourceFile="C:\Users\p3039\Dropbox (PETAL)\Team-Ordner „PETAL“\Audio\Bach_Goldberg_Variationen\Goldberg - Sultan 1959\_data\GV_Sultan 1959_Var11.txt" decimal="," thousands=" " comma="1">
      <textFields count="3">
        <textField type="skip"/>
        <textField type="text"/>
        <textField type="skip"/>
      </textFields>
    </textPr>
  </connection>
  <connection id="2089" xr16:uid="{00000000-0015-0000-FFFF-FFFF17090000}" name="GV_Sultan 1959_Var12" type="6" refreshedVersion="4" background="1" saveData="1">
    <textPr codePage="850" sourceFile="C:\Users\p3039\Dropbox (PETAL)\Team-Ordner „PETAL“\Audio\Bach_Goldberg_Variationen\Goldberg - Sultan 1959\_data\GV_Sultan 1959_Var12.txt" decimal="," thousands=" " comma="1">
      <textFields count="3">
        <textField type="skip"/>
        <textField type="text"/>
        <textField type="skip"/>
      </textFields>
    </textPr>
  </connection>
  <connection id="2090" xr16:uid="{00000000-0015-0000-FFFF-FFFF18090000}" name="GV_Sultan 1959_Var13" type="6" refreshedVersion="4" background="1" saveData="1">
    <textPr codePage="850" sourceFile="C:\Users\p3039\Dropbox (PETAL)\Team-Ordner „PETAL“\Audio\Bach_Goldberg_Variationen\Goldberg - Sultan 1959\_data\GV_Sultan 1959_Var13.txt" decimal="," thousands=" " comma="1">
      <textFields count="3">
        <textField type="skip"/>
        <textField type="text"/>
        <textField type="skip"/>
      </textFields>
    </textPr>
  </connection>
  <connection id="2091" xr16:uid="{00000000-0015-0000-FFFF-FFFF19090000}" name="GV_Sultan 1959_Var14" type="6" refreshedVersion="4" background="1" saveData="1">
    <textPr codePage="850" sourceFile="C:\Users\p3039\Dropbox (PETAL)\Team-Ordner „PETAL“\Audio\Bach_Goldberg_Variationen\Goldberg - Sultan 1959\_data\GV_Sultan 1959_Var14.txt" decimal="," thousands=" " comma="1">
      <textFields count="3">
        <textField type="skip"/>
        <textField type="text"/>
        <textField type="skip"/>
      </textFields>
    </textPr>
  </connection>
  <connection id="2092" xr16:uid="{00000000-0015-0000-FFFF-FFFF1A090000}" name="GV_Sultan 1959_Var15" type="6" refreshedVersion="4" background="1" saveData="1">
    <textPr codePage="850" sourceFile="C:\Users\p3039\Dropbox (PETAL)\Team-Ordner „PETAL“\Audio\Bach_Goldberg_Variationen\Goldberg - Sultan 1959\_data\GV_Sultan 1959_Var15.txt" decimal="," thousands=" " comma="1">
      <textFields count="3">
        <textField type="skip"/>
        <textField type="text"/>
        <textField type="skip"/>
      </textFields>
    </textPr>
  </connection>
  <connection id="2093" xr16:uid="{00000000-0015-0000-FFFF-FFFF1C090000}" name="GV_Sultan 1959_Var17" type="6" refreshedVersion="4" background="1" saveData="1">
    <textPr codePage="850" sourceFile="C:\Users\p3039\Dropbox (PETAL)\Team-Ordner „PETAL“\Audio\Bach_Goldberg_Variationen\Goldberg - Sultan 1959\_data\GV_Sultan 1959_Var17.txt" decimal="," thousands=" " comma="1">
      <textFields count="3">
        <textField type="skip"/>
        <textField type="text"/>
        <textField type="skip"/>
      </textFields>
    </textPr>
  </connection>
  <connection id="2094" xr16:uid="{00000000-0015-0000-FFFF-FFFF1D090000}" name="GV_Sultan 1959_Var18" type="6" refreshedVersion="4" background="1" saveData="1">
    <textPr codePage="850" sourceFile="C:\Users\p3039\Dropbox (PETAL)\Team-Ordner „PETAL“\Audio\Bach_Goldberg_Variationen\Goldberg - Sultan 1959\_data\GV_Sultan 1959_Var18.txt" decimal="," thousands=" " comma="1">
      <textFields count="3">
        <textField type="skip"/>
        <textField type="text"/>
        <textField type="skip"/>
      </textFields>
    </textPr>
  </connection>
  <connection id="2095" xr16:uid="{00000000-0015-0000-FFFF-FFFF1E090000}" name="GV_Sultan 1959_Var19" type="6" refreshedVersion="4" background="1" saveData="1">
    <textPr codePage="850" sourceFile="C:\Users\p3039\Dropbox (PETAL)\Team-Ordner „PETAL“\Audio\Bach_Goldberg_Variationen\Goldberg - Sultan 1959\_data\GV_Sultan 1959_Var19.txt" decimal="," thousands=" " comma="1">
      <textFields count="3">
        <textField type="skip"/>
        <textField type="text"/>
        <textField type="skip"/>
      </textFields>
    </textPr>
  </connection>
  <connection id="2096" xr16:uid="{00000000-0015-0000-FFFF-FFFF1F090000}" name="GV_Sultan 1959_Var20" type="6" refreshedVersion="4" background="1" saveData="1">
    <textPr codePage="850" sourceFile="C:\Users\p3039\Dropbox (PETAL)\Team-Ordner „PETAL“\Audio\Bach_Goldberg_Variationen\Goldberg - Sultan 1959\_data\GV_Sultan 1959_Var20.txt" decimal="," thousands=" " comma="1">
      <textFields count="3">
        <textField type="skip"/>
        <textField type="text"/>
        <textField type="skip"/>
      </textFields>
    </textPr>
  </connection>
  <connection id="2097" xr16:uid="{00000000-0015-0000-FFFF-FFFF20090000}" name="GV_Sultan 1959_Var21" type="6" refreshedVersion="4" background="1" saveData="1">
    <textPr codePage="850" sourceFile="C:\Users\p3039\Dropbox (PETAL)\Team-Ordner „PETAL“\Audio\Bach_Goldberg_Variationen\Goldberg - Sultan 1959\_data\GV_Sultan 1959_Var21.txt" decimal="," thousands=" " comma="1">
      <textFields count="3">
        <textField type="skip"/>
        <textField type="text"/>
        <textField type="skip"/>
      </textFields>
    </textPr>
  </connection>
  <connection id="2098" xr16:uid="{00000000-0015-0000-FFFF-FFFF21090000}" name="GV_Sultan 1959_Var22" type="6" refreshedVersion="4" background="1" saveData="1">
    <textPr codePage="850" sourceFile="C:\Users\p3039\Dropbox (PETAL)\Team-Ordner „PETAL“\Audio\Bach_Goldberg_Variationen\Goldberg - Sultan 1959\_data\GV_Sultan 1959_Var22.txt" decimal="," thousands=" " comma="1">
      <textFields count="3">
        <textField type="skip"/>
        <textField type="text"/>
        <textField type="skip"/>
      </textFields>
    </textPr>
  </connection>
  <connection id="2099" xr16:uid="{00000000-0015-0000-FFFF-FFFF22090000}" name="GV_Sultan 1959_Var23" type="6" refreshedVersion="4" background="1" saveData="1">
    <textPr codePage="850" sourceFile="C:\Users\p3039\Dropbox (PETAL)\Team-Ordner „PETAL“\Audio\Bach_Goldberg_Variationen\Goldberg - Sultan 1959\_data\GV_Sultan 1959_Var23.txt" decimal="," thousands=" " comma="1">
      <textFields count="3">
        <textField type="skip"/>
        <textField type="text"/>
        <textField type="skip"/>
      </textFields>
    </textPr>
  </connection>
  <connection id="2100" xr16:uid="{00000000-0015-0000-FFFF-FFFF23090000}" name="GV_Sultan 1959_Var24" type="6" refreshedVersion="4" background="1" saveData="1">
    <textPr codePage="850" sourceFile="C:\Users\p3039\Dropbox (PETAL)\Team-Ordner „PETAL“\Audio\Bach_Goldberg_Variationen\Goldberg - Sultan 1959\_data\GV_Sultan 1959_Var24.txt" decimal="," thousands=" " comma="1">
      <textFields count="3">
        <textField type="skip"/>
        <textField type="text"/>
        <textField type="skip"/>
      </textFields>
    </textPr>
  </connection>
  <connection id="2101" xr16:uid="{00000000-0015-0000-FFFF-FFFF24090000}" name="GV_Sultan 1959_Var25" type="6" refreshedVersion="4" background="1" saveData="1">
    <textPr codePage="850" sourceFile="C:\Users\p3039\Dropbox (PETAL)\Team-Ordner „PETAL“\Audio\Bach_Goldberg_Variationen\Goldberg - Sultan 1959\_data\GV_Sultan 1959_Var25.txt" decimal="," thousands=" " comma="1">
      <textFields count="3">
        <textField type="skip"/>
        <textField type="text"/>
        <textField type="skip"/>
      </textFields>
    </textPr>
  </connection>
  <connection id="2102" xr16:uid="{00000000-0015-0000-FFFF-FFFF25090000}" name="GV_Sultan 1959_Var26" type="6" refreshedVersion="4" background="1" saveData="1">
    <textPr codePage="850" sourceFile="C:\Users\p3039\Dropbox (PETAL)\Team-Ordner „PETAL“\Audio\Bach_Goldberg_Variationen\Goldberg - Sultan 1959\_data\GV_Sultan 1959_Var26.txt" decimal="," thousands=" " comma="1">
      <textFields count="3">
        <textField type="skip"/>
        <textField type="text"/>
        <textField type="skip"/>
      </textFields>
    </textPr>
  </connection>
  <connection id="2103" xr16:uid="{00000000-0015-0000-FFFF-FFFF26090000}" name="GV_Sultan 1959_Var27" type="6" refreshedVersion="4" background="1" saveData="1">
    <textPr codePage="850" sourceFile="C:\Users\p3039\Dropbox (PETAL)\Team-Ordner „PETAL“\Audio\Bach_Goldberg_Variationen\Goldberg - Sultan 1959\_data\GV_Sultan 1959_Var27.txt" decimal="," thousands=" " comma="1">
      <textFields count="3">
        <textField type="skip"/>
        <textField type="text"/>
        <textField type="skip"/>
      </textFields>
    </textPr>
  </connection>
  <connection id="2104" xr16:uid="{00000000-0015-0000-FFFF-FFFF27090000}" name="GV_Sultan 1959_Var28" type="6" refreshedVersion="4" background="1" saveData="1">
    <textPr codePage="850" sourceFile="C:\Users\p3039\Dropbox (PETAL)\Team-Ordner „PETAL“\Audio\Bach_Goldberg_Variationen\Goldberg - Sultan 1959\_data\GV_Sultan 1959_Var28.txt" decimal="," thousands=" " comma="1">
      <textFields count="3">
        <textField type="skip"/>
        <textField type="text"/>
        <textField type="skip"/>
      </textFields>
    </textPr>
  </connection>
  <connection id="2105" xr16:uid="{00000000-0015-0000-FFFF-FFFF28090000}" name="GV_Sultan 1959_Var29" type="6" refreshedVersion="4" background="1" saveData="1">
    <textPr codePage="850" sourceFile="C:\Users\p3039\Dropbox (PETAL)\Team-Ordner „PETAL“\Audio\Bach_Goldberg_Variationen\Goldberg - Sultan 1959\_data\GV_Sultan 1959_Var29.txt" decimal="," thousands=" " comma="1">
      <textFields count="3">
        <textField type="skip"/>
        <textField type="text"/>
        <textField type="skip"/>
      </textFields>
    </textPr>
  </connection>
  <connection id="2106" xr16:uid="{00000000-0015-0000-FFFF-FFFF29090000}" name="GV_Sultan 1959_Var30" type="6" refreshedVersion="4" background="1" saveData="1">
    <textPr codePage="850" sourceFile="C:\Users\p3039\Dropbox (PETAL)\Team-Ordner „PETAL“\Audio\Bach_Goldberg_Variationen\Goldberg - Sultan 1959\_data\GV_Sultan 1959_Var30.txt" decimal="," thousands=" " comma="1">
      <textFields count="3">
        <textField type="skip"/>
        <textField type="text"/>
        <textField type="skip"/>
      </textFields>
    </textPr>
  </connection>
  <connection id="2107" xr16:uid="{00000000-0015-0000-FFFF-FFFF2A090000}" name="GV_Takahashi 1976_Aria1" type="6" refreshedVersion="4" background="1" saveData="1">
    <textPr codePage="850" sourceFile="C:\Users\p3039\Dropbox (PETAL)\Team-Ordner „PETAL“\Audio\Bach_Goldberg_Variationen\Goldberg - Takahashi 1976\_data\GV_Takahashi 1976_Aria1.txt" decimal="," thousands=" " comma="1">
      <textFields count="3">
        <textField type="skip"/>
        <textField type="text"/>
        <textField type="skip"/>
      </textFields>
    </textPr>
  </connection>
  <connection id="2108" xr16:uid="{00000000-0015-0000-FFFF-FFFF2B090000}" name="GV_Takahashi 1976_Aria2" type="6" refreshedVersion="4" background="1" saveData="1">
    <textPr codePage="850" sourceFile="C:\Users\p3039\Dropbox (PETAL)\Team-Ordner „PETAL“\Audio\Bach_Goldberg_Variationen\Goldberg - Takahashi 1976\_data\GV_Takahashi 1976_Aria2.txt" decimal="," thousands=" " comma="1">
      <textFields count="3">
        <textField type="skip"/>
        <textField type="text"/>
        <textField type="skip"/>
      </textFields>
    </textPr>
  </connection>
  <connection id="2109" xr16:uid="{00000000-0015-0000-FFFF-FFFF2C090000}" name="GV_Takahashi 1976_Var01" type="6" refreshedVersion="4" background="1" saveData="1">
    <textPr codePage="850" sourceFile="C:\Users\p3039\Dropbox (PETAL)\Team-Ordner „PETAL“\Audio\Bach_Goldberg_Variationen\Goldberg - Takahashi 1976\_data\GV_Takahashi 1976_Var01.txt" decimal="," thousands=" " comma="1">
      <textFields count="3">
        <textField type="skip"/>
        <textField type="text"/>
        <textField type="skip"/>
      </textFields>
    </textPr>
  </connection>
  <connection id="2110" xr16:uid="{00000000-0015-0000-FFFF-FFFF2D090000}" name="GV_Takahashi 1976_Var02" type="6" refreshedVersion="4" background="1" saveData="1">
    <textPr codePage="850" sourceFile="C:\Users\p3039\Dropbox (PETAL)\Team-Ordner „PETAL“\Audio\Bach_Goldberg_Variationen\Goldberg - Takahashi 1976\_data\GV_Takahashi 1976_Var02.txt" decimal="," thousands=" " comma="1">
      <textFields count="3">
        <textField type="skip"/>
        <textField type="text"/>
        <textField type="skip"/>
      </textFields>
    </textPr>
  </connection>
  <connection id="2111" xr16:uid="{00000000-0015-0000-FFFF-FFFF2E090000}" name="GV_Takahashi 1976_Var03" type="6" refreshedVersion="4" background="1" saveData="1">
    <textPr codePage="850" sourceFile="C:\Users\p3039\Dropbox (PETAL)\Team-Ordner „PETAL“\Audio\Bach_Goldberg_Variationen\Goldberg - Takahashi 1976\_data\GV_Takahashi 1976_Var03.txt" decimal="," thousands=" " comma="1">
      <textFields count="3">
        <textField type="skip"/>
        <textField type="text"/>
        <textField type="skip"/>
      </textFields>
    </textPr>
  </connection>
  <connection id="2112" xr16:uid="{00000000-0015-0000-FFFF-FFFF2F090000}" name="GV_Takahashi 1976_Var04" type="6" refreshedVersion="4" background="1" saveData="1">
    <textPr codePage="850" sourceFile="C:\Users\p3039\Dropbox (PETAL)\Team-Ordner „PETAL“\Audio\Bach_Goldberg_Variationen\Goldberg - Takahashi 1976\_data\GV_Takahashi 1976_Var04.txt" decimal="," thousands=" " comma="1">
      <textFields count="3">
        <textField type="skip"/>
        <textField type="text"/>
        <textField type="skip"/>
      </textFields>
    </textPr>
  </connection>
  <connection id="2113" xr16:uid="{00000000-0015-0000-FFFF-FFFF30090000}" name="GV_Takahashi 1976_Var05" type="6" refreshedVersion="4" background="1" saveData="1">
    <textPr codePage="850" sourceFile="C:\Users\p3039\Dropbox (PETAL)\Team-Ordner „PETAL“\Audio\Bach_Goldberg_Variationen\Goldberg - Takahashi 1976\_data\GV_Takahashi 1976_Var05.txt" decimal="," thousands=" " comma="1">
      <textFields count="3">
        <textField type="skip"/>
        <textField type="text"/>
        <textField type="skip"/>
      </textFields>
    </textPr>
  </connection>
  <connection id="2114" xr16:uid="{00000000-0015-0000-FFFF-FFFF31090000}" name="GV_Takahashi 1976_Var06" type="6" refreshedVersion="4" background="1" saveData="1">
    <textPr codePage="850" sourceFile="C:\Users\p3039\Dropbox (PETAL)\Team-Ordner „PETAL“\Audio\Bach_Goldberg_Variationen\Goldberg - Takahashi 1976\_data\GV_Takahashi 1976_Var06.txt" decimal="," thousands=" " comma="1">
      <textFields count="3">
        <textField type="skip"/>
        <textField type="text"/>
        <textField type="skip"/>
      </textFields>
    </textPr>
  </connection>
  <connection id="2115" xr16:uid="{00000000-0015-0000-FFFF-FFFF32090000}" name="GV_Takahashi 1976_Var07" type="6" refreshedVersion="4" background="1" saveData="1">
    <textPr codePage="850" sourceFile="C:\Users\p3039\Dropbox (PETAL)\Team-Ordner „PETAL“\Audio\Bach_Goldberg_Variationen\Goldberg - Takahashi 1976\_data\GV_Takahashi 1976_Var07.txt" decimal="," thousands=" " comma="1">
      <textFields count="3">
        <textField type="skip"/>
        <textField type="text"/>
        <textField type="skip"/>
      </textFields>
    </textPr>
  </connection>
  <connection id="2116" xr16:uid="{00000000-0015-0000-FFFF-FFFF33090000}" name="GV_Takahashi 1976_Var08" type="6" refreshedVersion="4" background="1" saveData="1">
    <textPr codePage="850" sourceFile="C:\Users\p3039\Dropbox (PETAL)\Team-Ordner „PETAL“\Audio\Bach_Goldberg_Variationen\Goldberg - Takahashi 1976\_data\GV_Takahashi 1976_Var08.txt" decimal="," thousands=" " comma="1">
      <textFields count="3">
        <textField type="skip"/>
        <textField type="text"/>
        <textField type="skip"/>
      </textFields>
    </textPr>
  </connection>
  <connection id="2117" xr16:uid="{00000000-0015-0000-FFFF-FFFF34090000}" name="GV_Takahashi 1976_Var09" type="6" refreshedVersion="4" background="1" saveData="1">
    <textPr codePage="850" sourceFile="C:\Users\p3039\Dropbox (PETAL)\Team-Ordner „PETAL“\Audio\Bach_Goldberg_Variationen\Goldberg - Takahashi 1976\_data\GV_Takahashi 1976_Var09.txt" decimal="," thousands=" " comma="1">
      <textFields count="3">
        <textField type="skip"/>
        <textField type="text"/>
        <textField type="skip"/>
      </textFields>
    </textPr>
  </connection>
  <connection id="2118" xr16:uid="{00000000-0015-0000-FFFF-FFFF35090000}" name="GV_Takahashi 1976_Var10" type="6" refreshedVersion="4" background="1" saveData="1">
    <textPr codePage="850" sourceFile="C:\Users\p3039\Dropbox (PETAL)\Team-Ordner „PETAL“\Audio\Bach_Goldberg_Variationen\Goldberg - Takahashi 1976\_data\GV_Takahashi 1976_Var10.txt" decimal="," thousands=" " comma="1">
      <textFields count="3">
        <textField type="skip"/>
        <textField type="text"/>
        <textField type="skip"/>
      </textFields>
    </textPr>
  </connection>
  <connection id="2119" xr16:uid="{00000000-0015-0000-FFFF-FFFF36090000}" name="GV_Takahashi 1976_Var11" type="6" refreshedVersion="4" background="1" saveData="1">
    <textPr codePage="850" sourceFile="C:\Users\p3039\Dropbox (PETAL)\Team-Ordner „PETAL“\Audio\Bach_Goldberg_Variationen\Goldberg - Takahashi 1976\_data\GV_Takahashi 1976_Var11.txt" decimal="," thousands=" " comma="1">
      <textFields count="3">
        <textField type="skip"/>
        <textField type="text"/>
        <textField type="skip"/>
      </textFields>
    </textPr>
  </connection>
  <connection id="2120" xr16:uid="{00000000-0015-0000-FFFF-FFFF37090000}" name="GV_Takahashi 1976_Var12" type="6" refreshedVersion="4" background="1" saveData="1">
    <textPr codePage="850" sourceFile="C:\Users\p3039\Dropbox (PETAL)\Team-Ordner „PETAL“\Audio\Bach_Goldberg_Variationen\Goldberg - Takahashi 1976\_data\GV_Takahashi 1976_Var12.txt" decimal="," thousands=" " comma="1">
      <textFields count="3">
        <textField type="skip"/>
        <textField/>
        <textField type="skip"/>
      </textFields>
    </textPr>
  </connection>
  <connection id="2121" xr16:uid="{00000000-0015-0000-FFFF-FFFF38090000}" name="GV_Takahashi 1976_Var13" type="6" refreshedVersion="4" background="1" saveData="1">
    <textPr codePage="850" sourceFile="C:\Users\p3039\Dropbox (PETAL)\Team-Ordner „PETAL“\Audio\Bach_Goldberg_Variationen\Goldberg - Takahashi 1976\_data\GV_Takahashi 1976_Var13.txt" decimal="," thousands=" " comma="1">
      <textFields count="3">
        <textField type="skip"/>
        <textField type="text"/>
        <textField type="skip"/>
      </textFields>
    </textPr>
  </connection>
  <connection id="2122" xr16:uid="{00000000-0015-0000-FFFF-FFFF39090000}" name="GV_Takahashi 1976_Var14" type="6" refreshedVersion="4" background="1" saveData="1">
    <textPr codePage="850" sourceFile="C:\Users\p3039\Dropbox (PETAL)\Team-Ordner „PETAL“\Audio\Bach_Goldberg_Variationen\Goldberg - Takahashi 1976\_data\GV_Takahashi 1976_Var14.txt" decimal="," thousands=" " comma="1">
      <textFields count="3">
        <textField type="skip"/>
        <textField type="text"/>
        <textField type="skip"/>
      </textFields>
    </textPr>
  </connection>
  <connection id="2123" xr16:uid="{00000000-0015-0000-FFFF-FFFF3A090000}" name="GV_Takahashi 1976_Var15" type="6" refreshedVersion="4" background="1" saveData="1">
    <textPr codePage="850" sourceFile="C:\Users\p3039\Dropbox (PETAL)\Team-Ordner „PETAL“\Audio\Bach_Goldberg_Variationen\Goldberg - Takahashi 1976\_data\GV_Takahashi 1976_Var15.txt" decimal="," thousands=" " comma="1">
      <textFields count="3">
        <textField type="skip"/>
        <textField type="text"/>
        <textField type="skip"/>
      </textFields>
    </textPr>
  </connection>
  <connection id="2124" xr16:uid="{00000000-0015-0000-FFFF-FFFF3C090000}" name="GV_Takahashi 1976_Var17" type="6" refreshedVersion="4" background="1" saveData="1">
    <textPr codePage="850" sourceFile="C:\Users\p3039\Dropbox (PETAL)\Team-Ordner „PETAL“\Audio\Bach_Goldberg_Variationen\Goldberg - Takahashi 1976\_data\GV_Takahashi 1976_Var17.txt" decimal="," thousands=" " comma="1">
      <textFields count="3">
        <textField type="skip"/>
        <textField type="text"/>
        <textField type="skip"/>
      </textFields>
    </textPr>
  </connection>
  <connection id="2125" xr16:uid="{00000000-0015-0000-FFFF-FFFF3D090000}" name="GV_Takahashi 1976_Var18" type="6" refreshedVersion="4" background="1" saveData="1">
    <textPr codePage="850" sourceFile="C:\Users\p3039\Dropbox (PETAL)\Team-Ordner „PETAL“\Audio\Bach_Goldberg_Variationen\Goldberg - Takahashi 1976\_data\GV_Takahashi 1976_Var18.txt" decimal="," thousands=" " comma="1">
      <textFields count="3">
        <textField type="skip"/>
        <textField/>
        <textField type="skip"/>
      </textFields>
    </textPr>
  </connection>
  <connection id="2126" xr16:uid="{00000000-0015-0000-FFFF-FFFF3E090000}" name="GV_Takahashi 1976_Var19" type="6" refreshedVersion="4" background="1" saveData="1">
    <textPr codePage="850" sourceFile="C:\Users\p3039\Dropbox (PETAL)\Team-Ordner „PETAL“\Audio\Bach_Goldberg_Variationen\Goldberg - Takahashi 1976\_data\GV_Takahashi 1976_Var19.txt" decimal="," thousands=" " comma="1">
      <textFields count="3">
        <textField type="skip"/>
        <textField type="text"/>
        <textField type="skip"/>
      </textFields>
    </textPr>
  </connection>
  <connection id="2127" xr16:uid="{00000000-0015-0000-FFFF-FFFF3F090000}" name="GV_Takahashi 1976_Var20" type="6" refreshedVersion="4" background="1" saveData="1">
    <textPr codePage="850" sourceFile="C:\Users\p3039\Dropbox (PETAL)\Team-Ordner „PETAL“\Audio\Bach_Goldberg_Variationen\Goldberg - Takahashi 1976\_data\GV_Takahashi 1976_Var20.txt" decimal="," thousands=" " comma="1">
      <textFields count="3">
        <textField type="skip"/>
        <textField type="text"/>
        <textField type="skip"/>
      </textFields>
    </textPr>
  </connection>
  <connection id="2128" xr16:uid="{00000000-0015-0000-FFFF-FFFF40090000}" name="GV_Takahashi 1976_Var21" type="6" refreshedVersion="4" background="1" saveData="1">
    <textPr codePage="850" sourceFile="C:\Users\p3039\Dropbox (PETAL)\Team-Ordner „PETAL“\Audio\Bach_Goldberg_Variationen\Goldberg - Takahashi 1976\_data\GV_Takahashi 1976_Var21.txt" decimal="," thousands=" " comma="1">
      <textFields count="3">
        <textField type="skip"/>
        <textField type="text"/>
        <textField type="skip"/>
      </textFields>
    </textPr>
  </connection>
  <connection id="2129" xr16:uid="{00000000-0015-0000-FFFF-FFFF41090000}" name="GV_Takahashi 1976_Var22" type="6" refreshedVersion="4" background="1" saveData="1">
    <textPr codePage="850" sourceFile="C:\Users\p3039\Dropbox (PETAL)\Team-Ordner „PETAL“\Audio\Bach_Goldberg_Variationen\Goldberg - Takahashi 1976\_data\GV_Takahashi 1976_Var22.txt" decimal="," thousands=" " comma="1">
      <textFields count="3">
        <textField type="skip"/>
        <textField type="text"/>
        <textField type="skip"/>
      </textFields>
    </textPr>
  </connection>
  <connection id="2130" xr16:uid="{00000000-0015-0000-FFFF-FFFF42090000}" name="GV_Takahashi 1976_Var23" type="6" refreshedVersion="4" background="1" saveData="1">
    <textPr codePage="850" sourceFile="C:\Users\p3039\Dropbox (PETAL)\Team-Ordner „PETAL“\Audio\Bach_Goldberg_Variationen\Goldberg - Takahashi 1976\_data\GV_Takahashi 1976_Var23.txt" decimal="," thousands=" " comma="1">
      <textFields count="3">
        <textField type="skip"/>
        <textField type="text"/>
        <textField type="skip"/>
      </textFields>
    </textPr>
  </connection>
  <connection id="2131" xr16:uid="{00000000-0015-0000-FFFF-FFFF43090000}" name="GV_Takahashi 1976_Var24" type="6" refreshedVersion="4" background="1" saveData="1">
    <textPr codePage="850" sourceFile="C:\Users\p3039\Dropbox (PETAL)\Team-Ordner „PETAL“\Audio\Bach_Goldberg_Variationen\Goldberg - Takahashi 1976\_data\GV_Takahashi 1976_Var24.txt" decimal="," thousands=" " comma="1">
      <textFields count="3">
        <textField type="skip"/>
        <textField type="text"/>
        <textField type="skip"/>
      </textFields>
    </textPr>
  </connection>
  <connection id="2132" xr16:uid="{00000000-0015-0000-FFFF-FFFF44090000}" name="GV_Takahashi 1976_Var25" type="6" refreshedVersion="4" background="1" saveData="1">
    <textPr codePage="850" sourceFile="C:\Users\p3039\Dropbox (PETAL)\Team-Ordner „PETAL“\Audio\Bach_Goldberg_Variationen\Goldberg - Takahashi 1976\_data\GV_Takahashi 1976_Var25.txt" decimal="," thousands=" " comma="1">
      <textFields count="3">
        <textField type="skip"/>
        <textField type="text"/>
        <textField type="skip"/>
      </textFields>
    </textPr>
  </connection>
  <connection id="2133" xr16:uid="{00000000-0015-0000-FFFF-FFFF45090000}" name="GV_Takahashi 1976_Var26" type="6" refreshedVersion="4" background="1" saveData="1">
    <textPr codePage="850" sourceFile="C:\Users\p3039\Dropbox (PETAL)\Team-Ordner „PETAL“\Audio\Bach_Goldberg_Variationen\Goldberg - Takahashi 1976\_data\GV_Takahashi 1976_Var26.txt" decimal="," thousands=" " comma="1">
      <textFields count="3">
        <textField type="skip"/>
        <textField type="text"/>
        <textField type="skip"/>
      </textFields>
    </textPr>
  </connection>
  <connection id="2134" xr16:uid="{00000000-0015-0000-FFFF-FFFF46090000}" name="GV_Takahashi 1976_Var27" type="6" refreshedVersion="4" background="1" saveData="1">
    <textPr codePage="850" sourceFile="C:\Users\p3039\Dropbox (PETAL)\Team-Ordner „PETAL“\Audio\Bach_Goldberg_Variationen\Goldberg - Takahashi 1976\_data\GV_Takahashi 1976_Var27.txt" decimal="," thousands=" " comma="1">
      <textFields count="3">
        <textField type="skip"/>
        <textField type="text"/>
        <textField type="skip"/>
      </textFields>
    </textPr>
  </connection>
  <connection id="2135" xr16:uid="{00000000-0015-0000-FFFF-FFFF47090000}" name="GV_Takahashi 1976_Var28" type="6" refreshedVersion="4" background="1" saveData="1">
    <textPr codePage="850" sourceFile="C:\Users\p3039\Dropbox (PETAL)\Team-Ordner „PETAL“\Audio\Bach_Goldberg_Variationen\Goldberg - Takahashi 1976\_data\GV_Takahashi 1976_Var28.txt" decimal="," thousands=" " comma="1">
      <textFields count="3">
        <textField type="skip"/>
        <textField type="text"/>
        <textField type="skip"/>
      </textFields>
    </textPr>
  </connection>
  <connection id="2136" xr16:uid="{00000000-0015-0000-FFFF-FFFF48090000}" name="GV_Takahashi 1976_Var29" type="6" refreshedVersion="4" background="1" saveData="1">
    <textPr codePage="850" sourceFile="C:\Users\p3039\Dropbox (PETAL)\Team-Ordner „PETAL“\Audio\Bach_Goldberg_Variationen\Goldberg - Takahashi 1976\_data\GV_Takahashi 1976_Var29.txt" decimal="," thousands=" " comma="1">
      <textFields count="3">
        <textField type="skip"/>
        <textField type="text"/>
        <textField type="skip"/>
      </textFields>
    </textPr>
  </connection>
  <connection id="2137" xr16:uid="{00000000-0015-0000-FFFF-FFFF49090000}" name="GV_Takahashi 1976_Var30" type="6" refreshedVersion="4" background="1" saveData="1">
    <textPr codePage="850" sourceFile="C:\Users\p3039\Dropbox (PETAL)\Team-Ordner „PETAL“\Audio\Bach_Goldberg_Variationen\Goldberg - Takahashi 1976\_data\GV_Takahashi 1976_Var30.txt" decimal="," thousands=" " comma="1">
      <textFields count="3">
        <textField type="skip"/>
        <textField type="text"/>
        <textField type="skip"/>
      </textFields>
    </textPr>
  </connection>
  <connection id="2138" xr16:uid="{00000000-0015-0000-FFFF-FFFF4A090000}" name="GV_Takahashi2004_Aria1" type="6" refreshedVersion="4" background="1" saveData="1">
    <textPr codePage="850" sourceFile="C:\Users\p3039\Dropbox (PETAL)\Team-Ordner „PETAL“\Audio\Bach_Goldberg_Variationen\Goldberg - Takahashi 2004\_data\GV_Takahashi2004_Aria1.txt" decimal="," thousands=" " comma="1">
      <textFields count="3">
        <textField type="skip"/>
        <textField type="text"/>
        <textField type="skip"/>
      </textFields>
    </textPr>
  </connection>
  <connection id="2139" xr16:uid="{00000000-0015-0000-FFFF-FFFF4B090000}" name="GV_Takahashi2004_Aria2" type="6" refreshedVersion="4" background="1" saveData="1">
    <textPr codePage="850" sourceFile="C:\Users\p3039\Dropbox (PETAL)\Team-Ordner „PETAL“\Audio\Bach_Goldberg_Variationen\Goldberg - Takahashi 2004\_data\GV_Takahashi2004_Aria2.txt" decimal="," thousands=" " comma="1">
      <textFields count="3">
        <textField type="skip"/>
        <textField type="text"/>
        <textField type="skip"/>
      </textFields>
    </textPr>
  </connection>
  <connection id="2140" xr16:uid="{00000000-0015-0000-FFFF-FFFF4C090000}" name="GV_Takahashi2004_Var01" type="6" refreshedVersion="4" background="1" saveData="1">
    <textPr codePage="850" sourceFile="C:\Users\p3039\Dropbox (PETAL)\Team-Ordner „PETAL“\Audio\Bach_Goldberg_Variationen\Goldberg - Takahashi 2004\_data\GV_Takahashi2004_Var01.txt" decimal="," thousands=" " comma="1">
      <textFields count="3">
        <textField type="skip"/>
        <textField type="text"/>
        <textField type="skip"/>
      </textFields>
    </textPr>
  </connection>
  <connection id="2141" xr16:uid="{00000000-0015-0000-FFFF-FFFF4D090000}" name="GV_Takahashi2004_Var02" type="6" refreshedVersion="4" background="1" saveData="1">
    <textPr codePage="850" sourceFile="C:\Users\p3039\Dropbox (PETAL)\Team-Ordner „PETAL“\Audio\Bach_Goldberg_Variationen\Goldberg - Takahashi 2004\_data\GV_Takahashi2004_Var02.txt" decimal="," thousands=" " comma="1">
      <textFields count="3">
        <textField type="skip"/>
        <textField type="text"/>
        <textField type="skip"/>
      </textFields>
    </textPr>
  </connection>
  <connection id="2142" xr16:uid="{00000000-0015-0000-FFFF-FFFF4E090000}" name="GV_Takahashi2004_Var03" type="6" refreshedVersion="4" background="1" saveData="1">
    <textPr codePage="850" sourceFile="C:\Users\p3039\Dropbox (PETAL)\Team-Ordner „PETAL“\Audio\Bach_Goldberg_Variationen\Goldberg - Takahashi 2004\_data\GV_Takahashi2004_Var03.txt" decimal="," thousands=" " comma="1">
      <textFields count="3">
        <textField type="skip"/>
        <textField type="text"/>
        <textField type="skip"/>
      </textFields>
    </textPr>
  </connection>
  <connection id="2143" xr16:uid="{00000000-0015-0000-FFFF-FFFF4F090000}" name="GV_Takahashi2004_Var04" type="6" refreshedVersion="4" background="1" saveData="1">
    <textPr codePage="850" sourceFile="C:\Users\p3039\Dropbox (PETAL)\Team-Ordner „PETAL“\Audio\Bach_Goldberg_Variationen\Goldberg - Takahashi 2004\_data\GV_Takahashi2004_Var04.txt" decimal="," thousands=" " comma="1">
      <textFields count="3">
        <textField type="skip"/>
        <textField type="text"/>
        <textField type="skip"/>
      </textFields>
    </textPr>
  </connection>
  <connection id="2144" xr16:uid="{00000000-0015-0000-FFFF-FFFF50090000}" name="GV_Takahashi2004_Var05" type="6" refreshedVersion="4" background="1" saveData="1">
    <textPr codePage="850" sourceFile="C:\Users\p3039\Dropbox (PETAL)\Team-Ordner „PETAL“\Audio\Bach_Goldberg_Variationen\Goldberg - Takahashi 2004\_data\GV_Takahashi2004_Var05.txt" decimal="," thousands=" " comma="1">
      <textFields count="3">
        <textField type="skip"/>
        <textField type="text"/>
        <textField type="skip"/>
      </textFields>
    </textPr>
  </connection>
  <connection id="2145" xr16:uid="{00000000-0015-0000-FFFF-FFFF51090000}" name="GV_Takahashi2004_Var06" type="6" refreshedVersion="4" background="1" saveData="1">
    <textPr codePage="850" sourceFile="C:\Users\p3039\Dropbox (PETAL)\Team-Ordner „PETAL“\Audio\Bach_Goldberg_Variationen\Goldberg - Takahashi 2004\_data\GV_Takahashi2004_Var06.txt" decimal="," thousands=" " comma="1">
      <textFields count="3">
        <textField type="skip"/>
        <textField type="text"/>
        <textField type="skip"/>
      </textFields>
    </textPr>
  </connection>
  <connection id="2146" xr16:uid="{00000000-0015-0000-FFFF-FFFF52090000}" name="GV_Takahashi2004_Var07" type="6" refreshedVersion="4" background="1" saveData="1">
    <textPr codePage="850" sourceFile="C:\Users\p3039\Dropbox (PETAL)\Team-Ordner „PETAL“\Audio\Bach_Goldberg_Variationen\Goldberg - Takahashi 2004\_data\GV_Takahashi2004_Var07.txt" decimal="," thousands=" " comma="1">
      <textFields count="3">
        <textField type="skip"/>
        <textField type="text"/>
        <textField type="skip"/>
      </textFields>
    </textPr>
  </connection>
  <connection id="2147" xr16:uid="{00000000-0015-0000-FFFF-FFFF53090000}" name="GV_Takahashi2004_Var08" type="6" refreshedVersion="4" background="1" saveData="1">
    <textPr codePage="850" sourceFile="C:\Users\p3039\Dropbox (PETAL)\Team-Ordner „PETAL“\Audio\Bach_Goldberg_Variationen\Goldberg - Takahashi 2004\_data\GV_Takahashi2004_Var08.txt" decimal="," thousands=" " comma="1">
      <textFields count="3">
        <textField type="skip"/>
        <textField type="text"/>
        <textField type="skip"/>
      </textFields>
    </textPr>
  </connection>
  <connection id="2148" xr16:uid="{00000000-0015-0000-FFFF-FFFF54090000}" name="GV_Takahashi2004_Var09" type="6" refreshedVersion="4" background="1" saveData="1">
    <textPr codePage="850" sourceFile="C:\Users\p3039\Dropbox (PETAL)\Team-Ordner „PETAL“\Audio\Bach_Goldberg_Variationen\Goldberg - Takahashi 2004\_data\GV_Takahashi2004_Var09.txt" decimal="," thousands=" " comma="1">
      <textFields count="3">
        <textField type="skip"/>
        <textField type="text"/>
        <textField type="skip"/>
      </textFields>
    </textPr>
  </connection>
  <connection id="2149" xr16:uid="{00000000-0015-0000-FFFF-FFFF55090000}" name="GV_Takahashi2004_Var10" type="6" refreshedVersion="4" background="1" saveData="1">
    <textPr codePage="850" sourceFile="C:\Users\p3039\Dropbox (PETAL)\Team-Ordner „PETAL“\Audio\Bach_Goldberg_Variationen\Goldberg - Takahashi 2004\_data\GV_Takahashi2004_Var10.txt" decimal="," thousands=" " comma="1">
      <textFields count="3">
        <textField type="skip"/>
        <textField type="text"/>
        <textField type="skip"/>
      </textFields>
    </textPr>
  </connection>
  <connection id="2150" xr16:uid="{00000000-0015-0000-FFFF-FFFF56090000}" name="GV_Takahashi2004_Var11" type="6" refreshedVersion="4" background="1" saveData="1">
    <textPr codePage="850" sourceFile="C:\Users\p3039\Dropbox (PETAL)\Team-Ordner „PETAL“\Audio\Bach_Goldberg_Variationen\Goldberg - Takahashi 2004\_data\GV_Takahashi2004_Var11.txt" decimal="," thousands=" " comma="1">
      <textFields count="3">
        <textField type="skip"/>
        <textField type="text"/>
        <textField type="skip"/>
      </textFields>
    </textPr>
  </connection>
  <connection id="2151" xr16:uid="{00000000-0015-0000-FFFF-FFFF57090000}" name="GV_Takahashi2004_Var12" type="6" refreshedVersion="4" background="1" saveData="1">
    <textPr codePage="850" sourceFile="C:\Users\p3039\Dropbox (PETAL)\Team-Ordner „PETAL“\Audio\Bach_Goldberg_Variationen\Goldberg - Takahashi 2004\_data\GV_Takahashi2004_Var12.txt" decimal="," thousands=" " comma="1">
      <textFields count="3">
        <textField type="skip"/>
        <textField type="text"/>
        <textField type="skip"/>
      </textFields>
    </textPr>
  </connection>
  <connection id="2152" xr16:uid="{00000000-0015-0000-FFFF-FFFF58090000}" name="GV_Takahashi2004_Var13" type="6" refreshedVersion="4" background="1" saveData="1">
    <textPr codePage="850" sourceFile="C:\Users\p3039\Dropbox (PETAL)\Team-Ordner „PETAL“\Audio\Bach_Goldberg_Variationen\Goldberg - Takahashi 2004\_data\GV_Takahashi2004_Var13.txt" decimal="," thousands=" " comma="1">
      <textFields count="3">
        <textField type="skip"/>
        <textField type="text"/>
        <textField type="skip"/>
      </textFields>
    </textPr>
  </connection>
  <connection id="2153" xr16:uid="{00000000-0015-0000-FFFF-FFFF59090000}" name="GV_Takahashi2004_Var14" type="6" refreshedVersion="4" background="1" saveData="1">
    <textPr codePage="850" sourceFile="C:\Users\p3039\Dropbox (PETAL)\Team-Ordner „PETAL“\Audio\Bach_Goldberg_Variationen\Goldberg - Takahashi 2004\_data\GV_Takahashi2004_Var14.txt" decimal="," thousands=" " comma="1">
      <textFields count="3">
        <textField type="skip"/>
        <textField type="text"/>
        <textField type="skip"/>
      </textFields>
    </textPr>
  </connection>
  <connection id="2154" xr16:uid="{00000000-0015-0000-FFFF-FFFF5A090000}" name="GV_Takahashi2004_Var15" type="6" refreshedVersion="4" background="1" saveData="1">
    <textPr codePage="850" sourceFile="C:\Users\p3039\Dropbox (PETAL)\Team-Ordner „PETAL“\Audio\Bach_Goldberg_Variationen\Goldberg - Takahashi 2004\_data\GV_Takahashi2004_Var15.txt" decimal="," thousands=" " comma="1">
      <textFields count="3">
        <textField type="skip"/>
        <textField type="text"/>
        <textField type="skip"/>
      </textFields>
    </textPr>
  </connection>
  <connection id="2155" xr16:uid="{00000000-0015-0000-FFFF-FFFF5B090000}" name="GV_Takahashi2004_Var16" type="6" refreshedVersion="4" background="1" saveData="1">
    <textPr codePage="850" sourceFile="C:\Users\p3039\Dropbox (PETAL)\Team-Ordner „PETAL“\Audio\Bach_Goldberg_Variationen\Goldberg - Takahashi 2004\_data\GV_Takahashi2004_Var16.txt" decimal="," thousands=" " comma="1">
      <textFields count="3">
        <textField type="skip"/>
        <textField type="text"/>
        <textField type="skip"/>
      </textFields>
    </textPr>
  </connection>
  <connection id="2156" xr16:uid="{00000000-0015-0000-FFFF-FFFF5C090000}" name="GV_Takahashi2004_Var17" type="6" refreshedVersion="4" background="1" saveData="1">
    <textPr codePage="850" sourceFile="C:\Users\p3039\Dropbox (PETAL)\Team-Ordner „PETAL“\Audio\Bach_Goldberg_Variationen\Goldberg - Takahashi 2004\_data\GV_Takahashi2004_Var17.txt" decimal="," thousands=" " comma="1">
      <textFields count="3">
        <textField type="skip"/>
        <textField type="text"/>
        <textField type="skip"/>
      </textFields>
    </textPr>
  </connection>
  <connection id="2157" xr16:uid="{00000000-0015-0000-FFFF-FFFF5D090000}" name="GV_Takahashi2004_Var18" type="6" refreshedVersion="4" background="1" saveData="1">
    <textPr codePage="850" sourceFile="C:\Users\p3039\Dropbox (PETAL)\Team-Ordner „PETAL“\Audio\Bach_Goldberg_Variationen\Goldberg - Takahashi 2004\_data\GV_Takahashi2004_Var18.txt" decimal="," thousands=" " comma="1">
      <textFields count="3">
        <textField type="skip"/>
        <textField type="text"/>
        <textField type="skip"/>
      </textFields>
    </textPr>
  </connection>
  <connection id="2158" xr16:uid="{00000000-0015-0000-FFFF-FFFF5E090000}" name="GV_Takahashi2004_Var19" type="6" refreshedVersion="4" background="1" saveData="1">
    <textPr codePage="850" sourceFile="C:\Users\p3039\Dropbox (PETAL)\Team-Ordner „PETAL“\Audio\Bach_Goldberg_Variationen\Goldberg - Takahashi 2004\_data\GV_Takahashi2004_Var19.txt" decimal="," thousands=" " comma="1">
      <textFields count="3">
        <textField type="skip"/>
        <textField type="text"/>
        <textField type="skip"/>
      </textFields>
    </textPr>
  </connection>
  <connection id="2159" xr16:uid="{00000000-0015-0000-FFFF-FFFF5F090000}" name="GV_Takahashi2004_Var20" type="6" refreshedVersion="4" background="1" saveData="1">
    <textPr codePage="850" sourceFile="C:\Users\p3039\Dropbox (PETAL)\Team-Ordner „PETAL“\Audio\Bach_Goldberg_Variationen\Goldberg - Takahashi 2004\_data\GV_Takahashi2004_Var20.txt" decimal="," thousands=" " comma="1">
      <textFields count="3">
        <textField type="skip"/>
        <textField type="text"/>
        <textField type="skip"/>
      </textFields>
    </textPr>
  </connection>
  <connection id="2160" xr16:uid="{00000000-0015-0000-FFFF-FFFF60090000}" name="GV_Takahashi2004_Var21" type="6" refreshedVersion="4" background="1" saveData="1">
    <textPr codePage="850" sourceFile="C:\Users\p3039\Dropbox (PETAL)\Team-Ordner „PETAL“\Audio\Bach_Goldberg_Variationen\Goldberg - Takahashi 2004\_data\GV_Takahashi2004_Var21.txt" decimal="," thousands=" " comma="1">
      <textFields count="3">
        <textField type="skip"/>
        <textField type="text"/>
        <textField type="skip"/>
      </textFields>
    </textPr>
  </connection>
  <connection id="2161" xr16:uid="{00000000-0015-0000-FFFF-FFFF61090000}" name="GV_Takahashi2004_Var22" type="6" refreshedVersion="4" background="1" saveData="1">
    <textPr codePage="850" sourceFile="C:\Users\p3039\Dropbox (PETAL)\Team-Ordner „PETAL“\Audio\Bach_Goldberg_Variationen\Goldberg - Takahashi 2004\_data\GV_Takahashi2004_Var22.txt" decimal="," thousands=" " comma="1">
      <textFields count="3">
        <textField type="skip"/>
        <textField type="text"/>
        <textField type="skip"/>
      </textFields>
    </textPr>
  </connection>
  <connection id="2162" xr16:uid="{00000000-0015-0000-FFFF-FFFF62090000}" name="GV_Takahashi2004_Var23" type="6" refreshedVersion="4" background="1" saveData="1">
    <textPr codePage="850" sourceFile="C:\Users\p3039\Dropbox (PETAL)\Team-Ordner „PETAL“\Audio\Bach_Goldberg_Variationen\Goldberg - Takahashi 2004\_data\GV_Takahashi2004_Var23.txt" decimal="," thousands=" " comma="1">
      <textFields count="3">
        <textField type="skip"/>
        <textField type="text"/>
        <textField type="skip"/>
      </textFields>
    </textPr>
  </connection>
  <connection id="2163" xr16:uid="{00000000-0015-0000-FFFF-FFFF63090000}" name="GV_Takahashi2004_Var24" type="6" refreshedVersion="4" background="1" saveData="1">
    <textPr codePage="850" sourceFile="C:\Users\p3039\Dropbox (PETAL)\Team-Ordner „PETAL“\Audio\Bach_Goldberg_Variationen\Goldberg - Takahashi 2004\_data\GV_Takahashi2004_Var24.txt" decimal="," thousands=" " comma="1">
      <textFields count="3">
        <textField type="skip"/>
        <textField type="text"/>
        <textField type="skip"/>
      </textFields>
    </textPr>
  </connection>
  <connection id="2164" xr16:uid="{00000000-0015-0000-FFFF-FFFF64090000}" name="GV_Takahashi2004_Var25" type="6" refreshedVersion="4" background="1" saveData="1">
    <textPr codePage="850" sourceFile="C:\Users\p3039\Dropbox (PETAL)\Team-Ordner „PETAL“\Audio\Bach_Goldberg_Variationen\Goldberg - Takahashi 2004\_data\GV_Takahashi2004_Var25.txt" decimal="," thousands=" " comma="1">
      <textFields count="3">
        <textField type="skip"/>
        <textField type="text"/>
        <textField type="skip"/>
      </textFields>
    </textPr>
  </connection>
  <connection id="2165" xr16:uid="{00000000-0015-0000-FFFF-FFFF65090000}" name="GV_Takahashi2004_Var26" type="6" refreshedVersion="4" background="1" saveData="1">
    <textPr codePage="850" sourceFile="C:\Users\p3039\Dropbox (PETAL)\Team-Ordner „PETAL“\Audio\Bach_Goldberg_Variationen\Goldberg - Takahashi 2004\_data\GV_Takahashi2004_Var26.txt" decimal="," thousands=" " comma="1">
      <textFields count="3">
        <textField type="skip"/>
        <textField type="text"/>
        <textField type="skip"/>
      </textFields>
    </textPr>
  </connection>
  <connection id="2166" xr16:uid="{00000000-0015-0000-FFFF-FFFF66090000}" name="GV_Takahashi2004_Var27" type="6" refreshedVersion="4" background="1" saveData="1">
    <textPr codePage="850" sourceFile="C:\Users\p3039\Dropbox (PETAL)\Team-Ordner „PETAL“\Audio\Bach_Goldberg_Variationen\Goldberg - Takahashi 2004\_data\GV_Takahashi2004_Var27.txt" decimal="," thousands=" " comma="1">
      <textFields count="3">
        <textField type="skip"/>
        <textField type="text"/>
        <textField type="skip"/>
      </textFields>
    </textPr>
  </connection>
  <connection id="2167" xr16:uid="{00000000-0015-0000-FFFF-FFFF67090000}" name="GV_Takahashi2004_Var28" type="6" refreshedVersion="4" background="1" saveData="1">
    <textPr codePage="850" sourceFile="C:\Users\p3039\Dropbox (PETAL)\Team-Ordner „PETAL“\Audio\Bach_Goldberg_Variationen\Goldberg - Takahashi 2004\_data\GV_Takahashi2004_Var28.txt" decimal="," thousands=" " comma="1">
      <textFields count="3">
        <textField type="skip"/>
        <textField type="text"/>
        <textField type="skip"/>
      </textFields>
    </textPr>
  </connection>
  <connection id="2168" xr16:uid="{00000000-0015-0000-FFFF-FFFF68090000}" name="GV_Takahashi2004_Var29" type="6" refreshedVersion="4" background="1" saveData="1">
    <textPr codePage="850" sourceFile="C:\Users\p3039\Dropbox (PETAL)\Team-Ordner „PETAL“\Audio\Bach_Goldberg_Variationen\Goldberg - Takahashi 2004\_data\GV_Takahashi2004_Var29.txt" decimal="," thousands=" " comma="1">
      <textFields count="3">
        <textField type="skip"/>
        <textField type="text"/>
        <textField type="skip"/>
      </textFields>
    </textPr>
  </connection>
  <connection id="2169" xr16:uid="{00000000-0015-0000-FFFF-FFFF69090000}" name="GV_Takahashi2004_Var30" type="6" refreshedVersion="4" background="1" saveData="1">
    <textPr codePage="850" sourceFile="C:\Users\p3039\Dropbox (PETAL)\Team-Ordner „PETAL“\Audio\Bach_Goldberg_Variationen\Goldberg - Takahashi 2004\_data\GV_Takahashi2004_Var30.txt" decimal="," thousands=" " comma="1">
      <textFields count="3">
        <textField type="skip"/>
        <textField type="text"/>
        <textField type="skip"/>
      </textFields>
    </textPr>
  </connection>
  <connection id="2170" xr16:uid="{00000000-0015-0000-FFFF-FFFF6A090000}" name="GV_Tipo 1986_Aria1" type="6" refreshedVersion="4" background="1" saveData="1">
    <textPr codePage="850" sourceFile="C:\Users\p3039\Dropbox (PETAL)\Team-Ordner „PETAL“\Audio\Bach_Goldberg_Variationen\Goldberg - Tipo 1986\_data\GV_Tipo 1986_Aria1.txt" decimal="," thousands=" " comma="1">
      <textFields count="3">
        <textField type="skip"/>
        <textField type="text"/>
        <textField type="skip"/>
      </textFields>
    </textPr>
  </connection>
  <connection id="2171" xr16:uid="{00000000-0015-0000-FFFF-FFFF6B090000}" name="GV_Tipo 1986_Aria2" type="6" refreshedVersion="4" background="1" saveData="1">
    <textPr codePage="850" sourceFile="C:\Users\p3039\Dropbox (PETAL)\Team-Ordner „PETAL“\Audio\Bach_Goldberg_Variationen\Goldberg - Tipo 1986\_data\GV_Tipo 1986_Aria2.txt" decimal="," thousands=" " comma="1">
      <textFields count="3">
        <textField type="skip"/>
        <textField type="text"/>
        <textField type="skip"/>
      </textFields>
    </textPr>
  </connection>
  <connection id="2172" xr16:uid="{00000000-0015-0000-FFFF-FFFF6C090000}" name="GV_Tipo 1986_Var01" type="6" refreshedVersion="4" background="1" saveData="1">
    <textPr codePage="850" sourceFile="C:\Users\p3039\Dropbox (PETAL)\Team-Ordner „PETAL“\Audio\Bach_Goldberg_Variationen\Goldberg - Tipo 1986\_data\GV_Tipo 1986_Var01.txt" decimal="," thousands=" " comma="1">
      <textFields count="3">
        <textField type="skip"/>
        <textField type="text"/>
        <textField type="skip"/>
      </textFields>
    </textPr>
  </connection>
  <connection id="2173" xr16:uid="{00000000-0015-0000-FFFF-FFFF6D090000}" name="GV_Tipo 1986_Var02" type="6" refreshedVersion="4" background="1" saveData="1">
    <textPr codePage="850" sourceFile="C:\Users\p3039\Dropbox (PETAL)\Team-Ordner „PETAL“\Audio\Bach_Goldberg_Variationen\Goldberg - Tipo 1986\_data\GV_Tipo 1986_Var02.txt" decimal="," thousands=" " comma="1">
      <textFields count="3">
        <textField type="skip"/>
        <textField type="text"/>
        <textField type="skip"/>
      </textFields>
    </textPr>
  </connection>
  <connection id="2174" xr16:uid="{00000000-0015-0000-FFFF-FFFF6E090000}" name="GV_Tipo 1986_Var03" type="6" refreshedVersion="4" background="1" saveData="1">
    <textPr codePage="850" sourceFile="C:\Users\p3039\Dropbox (PETAL)\Team-Ordner „PETAL“\Audio\Bach_Goldberg_Variationen\Goldberg - Tipo 1986\_data\GV_Tipo 1986_Var03.txt" decimal="," thousands=" " comma="1">
      <textFields count="3">
        <textField type="skip"/>
        <textField type="text"/>
        <textField type="skip"/>
      </textFields>
    </textPr>
  </connection>
  <connection id="2175" xr16:uid="{00000000-0015-0000-FFFF-FFFF6F090000}" name="GV_Tipo 1986_Var04" type="6" refreshedVersion="4" background="1" saveData="1">
    <textPr codePage="850" sourceFile="C:\Users\p3039\Dropbox (PETAL)\Team-Ordner „PETAL“\Audio\Bach_Goldberg_Variationen\Goldberg - Tipo 1986\_data\GV_Tipo 1986_Var04.txt" decimal="," thousands=" " comma="1">
      <textFields count="3">
        <textField type="skip"/>
        <textField type="text"/>
        <textField type="skip"/>
      </textFields>
    </textPr>
  </connection>
  <connection id="2176" xr16:uid="{00000000-0015-0000-FFFF-FFFF70090000}" name="GV_Tipo 1986_Var05" type="6" refreshedVersion="4" background="1" saveData="1">
    <textPr codePage="850" sourceFile="C:\Users\p3039\Dropbox (PETAL)\Team-Ordner „PETAL“\Audio\Bach_Goldberg_Variationen\Goldberg - Tipo 1986\_data\GV_Tipo 1986_Var05.txt" decimal="," thousands=" " comma="1">
      <textFields count="3">
        <textField type="skip"/>
        <textField type="text"/>
        <textField type="skip"/>
      </textFields>
    </textPr>
  </connection>
  <connection id="2177" xr16:uid="{00000000-0015-0000-FFFF-FFFF71090000}" name="GV_Tipo 1986_Var06" type="6" refreshedVersion="4" background="1" saveData="1">
    <textPr codePage="850" sourceFile="C:\Users\p3039\Dropbox (PETAL)\Team-Ordner „PETAL“\Audio\Bach_Goldberg_Variationen\Goldberg - Tipo 1986\_data\GV_Tipo 1986_Var06.txt" decimal="," thousands=" " comma="1">
      <textFields count="3">
        <textField type="skip"/>
        <textField type="text"/>
        <textField type="skip"/>
      </textFields>
    </textPr>
  </connection>
  <connection id="2178" xr16:uid="{00000000-0015-0000-FFFF-FFFF72090000}" name="GV_Tipo 1986_Var07" type="6" refreshedVersion="4" background="1" saveData="1">
    <textPr codePage="850" sourceFile="C:\Users\p3039\Dropbox (PETAL)\Team-Ordner „PETAL“\Audio\Bach_Goldberg_Variationen\Goldberg - Tipo 1986\_data\GV_Tipo 1986_Var07.txt" decimal="," thousands=" " comma="1">
      <textFields count="3">
        <textField type="skip"/>
        <textField type="text"/>
        <textField type="skip"/>
      </textFields>
    </textPr>
  </connection>
  <connection id="2179" xr16:uid="{00000000-0015-0000-FFFF-FFFF73090000}" name="GV_Tipo 1986_Var08" type="6" refreshedVersion="4" background="1" saveData="1">
    <textPr codePage="850" sourceFile="C:\Users\p3039\Dropbox (PETAL)\Team-Ordner „PETAL“\Audio\Bach_Goldberg_Variationen\Goldberg - Tipo 1986\_data\GV_Tipo 1986_Var08.txt" decimal="," thousands=" " comma="1">
      <textFields count="3">
        <textField type="skip"/>
        <textField type="text"/>
        <textField type="skip"/>
      </textFields>
    </textPr>
  </connection>
  <connection id="2180" xr16:uid="{00000000-0015-0000-FFFF-FFFF74090000}" name="GV_Tipo 1986_Var09" type="6" refreshedVersion="4" background="1" saveData="1">
    <textPr codePage="850" sourceFile="C:\Users\p3039\Dropbox (PETAL)\Team-Ordner „PETAL“\Audio\Bach_Goldberg_Variationen\Goldberg - Tipo 1986\_data\GV_Tipo 1986_Var09.txt" decimal="," thousands=" " comma="1">
      <textFields count="3">
        <textField type="skip"/>
        <textField type="text"/>
        <textField type="skip"/>
      </textFields>
    </textPr>
  </connection>
  <connection id="2181" xr16:uid="{00000000-0015-0000-FFFF-FFFF75090000}" name="GV_Tipo 1986_Var10" type="6" refreshedVersion="4" background="1" saveData="1">
    <textPr codePage="850" sourceFile="C:\Users\p3039\Dropbox (PETAL)\Team-Ordner „PETAL“\Audio\Bach_Goldberg_Variationen\Goldberg - Tipo 1986\_data\GV_Tipo 1986_Var10.txt" decimal="," thousands=" " comma="1">
      <textFields count="3">
        <textField type="skip"/>
        <textField type="text"/>
        <textField type="skip"/>
      </textFields>
    </textPr>
  </connection>
  <connection id="2182" xr16:uid="{00000000-0015-0000-FFFF-FFFF76090000}" name="GV_Tipo 1986_Var11" type="6" refreshedVersion="4" background="1" saveData="1">
    <textPr codePage="850" sourceFile="C:\Users\p3039\Dropbox (PETAL)\Team-Ordner „PETAL“\Audio\Bach_Goldberg_Variationen\Goldberg - Tipo 1986\_data\GV_Tipo 1986_Var11.txt" decimal="," thousands=" " comma="1">
      <textFields count="3">
        <textField type="skip"/>
        <textField type="text"/>
        <textField type="skip"/>
      </textFields>
    </textPr>
  </connection>
  <connection id="2183" xr16:uid="{00000000-0015-0000-FFFF-FFFF77090000}" name="GV_Tipo 1986_Var12" type="6" refreshedVersion="4" background="1" saveData="1">
    <textPr codePage="850" sourceFile="C:\Users\p3039\Dropbox (PETAL)\Team-Ordner „PETAL“\Audio\Bach_Goldberg_Variationen\Goldberg - Tipo 1986\_data\GV_Tipo 1986_Var12.txt" decimal="," thousands=" " comma="1">
      <textFields count="3">
        <textField type="skip"/>
        <textField type="text"/>
        <textField type="skip"/>
      </textFields>
    </textPr>
  </connection>
  <connection id="2184" xr16:uid="{00000000-0015-0000-FFFF-FFFF78090000}" name="GV_Tipo 1986_Var13" type="6" refreshedVersion="4" background="1" saveData="1">
    <textPr codePage="850" sourceFile="C:\Users\p3039\Dropbox (PETAL)\Team-Ordner „PETAL“\Audio\Bach_Goldberg_Variationen\Goldberg - Tipo 1986\_data\GV_Tipo 1986_Var13.txt" decimal="," thousands=" " comma="1">
      <textFields count="3">
        <textField type="skip"/>
        <textField type="text"/>
        <textField type="skip"/>
      </textFields>
    </textPr>
  </connection>
  <connection id="2185" xr16:uid="{00000000-0015-0000-FFFF-FFFF79090000}" name="GV_Tipo 1986_Var14" type="6" refreshedVersion="4" background="1" saveData="1">
    <textPr codePage="850" sourceFile="C:\Users\p3039\Dropbox (PETAL)\Team-Ordner „PETAL“\Audio\Bach_Goldberg_Variationen\Goldberg - Tipo 1986\_data\GV_Tipo 1986_Var14.txt" decimal="," thousands=" " comma="1">
      <textFields count="3">
        <textField type="skip"/>
        <textField type="text"/>
        <textField type="skip"/>
      </textFields>
    </textPr>
  </connection>
  <connection id="2186" xr16:uid="{00000000-0015-0000-FFFF-FFFF7A090000}" name="GV_Tipo 1986_Var15" type="6" refreshedVersion="4" background="1" saveData="1">
    <textPr codePage="850" sourceFile="C:\Users\p3039\Dropbox (PETAL)\Team-Ordner „PETAL“\Audio\Bach_Goldberg_Variationen\Goldberg - Tipo 1986\_data\GV_Tipo 1986_Var15.txt" decimal="," thousands=" " comma="1">
      <textFields count="3">
        <textField type="skip"/>
        <textField type="text"/>
        <textField type="skip"/>
      </textFields>
    </textPr>
  </connection>
  <connection id="2187" xr16:uid="{00000000-0015-0000-FFFF-FFFF7C090000}" name="GV_Tipo 1986_Var17" type="6" refreshedVersion="4" background="1" saveData="1">
    <textPr codePage="850" sourceFile="C:\Users\p3039\Dropbox (PETAL)\Team-Ordner „PETAL“\Audio\Bach_Goldberg_Variationen\Goldberg - Tipo 1986\_data\GV_Tipo 1986_Var17.txt" decimal="," thousands=" " comma="1">
      <textFields count="3">
        <textField type="skip"/>
        <textField type="text"/>
        <textField type="skip"/>
      </textFields>
    </textPr>
  </connection>
  <connection id="2188" xr16:uid="{00000000-0015-0000-FFFF-FFFF7D090000}" name="GV_Tipo 1986_Var18" type="6" refreshedVersion="4" background="1" saveData="1">
    <textPr codePage="850" sourceFile="C:\Users\p3039\Dropbox (PETAL)\Team-Ordner „PETAL“\Audio\Bach_Goldberg_Variationen\Goldberg - Tipo 1986\_data\GV_Tipo 1986_Var18.txt" decimal="," thousands=" " comma="1">
      <textFields count="3">
        <textField type="skip"/>
        <textField type="text"/>
        <textField type="skip"/>
      </textFields>
    </textPr>
  </connection>
  <connection id="2189" xr16:uid="{00000000-0015-0000-FFFF-FFFF7E090000}" name="GV_Tipo 1986_Var19" type="6" refreshedVersion="4" background="1" saveData="1">
    <textPr codePage="850" sourceFile="C:\Users\p3039\Dropbox (PETAL)\Team-Ordner „PETAL“\Audio\Bach_Goldberg_Variationen\Goldberg - Tipo 1986\_data\GV_Tipo 1986_Var19.txt" decimal="," thousands=" " comma="1">
      <textFields count="3">
        <textField type="skip"/>
        <textField type="text"/>
        <textField type="skip"/>
      </textFields>
    </textPr>
  </connection>
  <connection id="2190" xr16:uid="{00000000-0015-0000-FFFF-FFFF7F090000}" name="GV_Tipo 1986_Var20" type="6" refreshedVersion="4" background="1" saveData="1">
    <textPr codePage="850" sourceFile="C:\Users\p3039\Dropbox (PETAL)\Team-Ordner „PETAL“\Audio\Bach_Goldberg_Variationen\Goldberg - Tipo 1986\_data\GV_Tipo 1986_Var20.txt" decimal="," thousands=" " comma="1">
      <textFields count="3">
        <textField type="skip"/>
        <textField type="text"/>
        <textField type="skip"/>
      </textFields>
    </textPr>
  </connection>
  <connection id="2191" xr16:uid="{00000000-0015-0000-FFFF-FFFF80090000}" name="GV_Tipo 1986_Var21" type="6" refreshedVersion="4" background="1" saveData="1">
    <textPr codePage="850" sourceFile="C:\Users\p3039\Dropbox (PETAL)\Team-Ordner „PETAL“\Audio\Bach_Goldberg_Variationen\Goldberg - Tipo 1986\_data\GV_Tipo 1986_Var21.txt" decimal="," thousands=" " comma="1">
      <textFields count="3">
        <textField type="skip"/>
        <textField type="text"/>
        <textField type="skip"/>
      </textFields>
    </textPr>
  </connection>
  <connection id="2192" xr16:uid="{00000000-0015-0000-FFFF-FFFF81090000}" name="GV_Tipo 1986_Var22" type="6" refreshedVersion="4" background="1" saveData="1">
    <textPr codePage="850" sourceFile="C:\Users\p3039\Dropbox (PETAL)\Team-Ordner „PETAL“\Audio\Bach_Goldberg_Variationen\Goldberg - Tipo 1986\_data\GV_Tipo 1986_Var22.txt" decimal="," thousands=" " comma="1">
      <textFields count="3">
        <textField type="skip"/>
        <textField type="text"/>
        <textField type="skip"/>
      </textFields>
    </textPr>
  </connection>
  <connection id="2193" xr16:uid="{00000000-0015-0000-FFFF-FFFF82090000}" name="GV_Tipo 1986_Var23" type="6" refreshedVersion="4" background="1" saveData="1">
    <textPr codePage="850" sourceFile="C:\Users\p3039\Dropbox (PETAL)\Team-Ordner „PETAL“\Audio\Bach_Goldberg_Variationen\Goldberg - Tipo 1986\_data\GV_Tipo 1986_Var23.txt" decimal="," thousands=" " comma="1">
      <textFields count="3">
        <textField type="skip"/>
        <textField type="text"/>
        <textField type="skip"/>
      </textFields>
    </textPr>
  </connection>
  <connection id="2194" xr16:uid="{00000000-0015-0000-FFFF-FFFF83090000}" name="GV_Tipo 1986_Var24" type="6" refreshedVersion="4" background="1" saveData="1">
    <textPr codePage="850" sourceFile="C:\Users\p3039\Dropbox (PETAL)\Team-Ordner „PETAL“\Audio\Bach_Goldberg_Variationen\Goldberg - Tipo 1986\_data\GV_Tipo 1986_Var24.txt" decimal="," thousands=" " comma="1">
      <textFields count="3">
        <textField type="skip"/>
        <textField type="text"/>
        <textField type="skip"/>
      </textFields>
    </textPr>
  </connection>
  <connection id="2195" xr16:uid="{00000000-0015-0000-FFFF-FFFF84090000}" name="GV_Tipo 1986_Var25" type="6" refreshedVersion="4" background="1" saveData="1">
    <textPr codePage="850" sourceFile="C:\Users\p3039\Dropbox (PETAL)\Team-Ordner „PETAL“\Audio\Bach_Goldberg_Variationen\Goldberg - Tipo 1986\_data\GV_Tipo 1986_Var25.txt" decimal="," thousands=" " comma="1">
      <textFields count="3">
        <textField type="skip"/>
        <textField type="text"/>
        <textField type="skip"/>
      </textFields>
    </textPr>
  </connection>
  <connection id="2196" xr16:uid="{00000000-0015-0000-FFFF-FFFF85090000}" name="GV_Tipo 1986_Var26" type="6" refreshedVersion="4" background="1" saveData="1">
    <textPr codePage="850" sourceFile="C:\Users\p3039\Dropbox (PETAL)\Team-Ordner „PETAL“\Audio\Bach_Goldberg_Variationen\Goldberg - Tipo 1986\_data\GV_Tipo 1986_Var26.txt" decimal="," thousands=" " comma="1">
      <textFields count="3">
        <textField type="skip"/>
        <textField type="text"/>
        <textField type="skip"/>
      </textFields>
    </textPr>
  </connection>
  <connection id="2197" xr16:uid="{00000000-0015-0000-FFFF-FFFF86090000}" name="GV_Tipo 1986_Var27" type="6" refreshedVersion="4" background="1" saveData="1">
    <textPr codePage="850" sourceFile="C:\Users\p3039\Dropbox (PETAL)\Team-Ordner „PETAL“\Audio\Bach_Goldberg_Variationen\Goldberg - Tipo 1986\_data\GV_Tipo 1986_Var27.txt" decimal="," thousands=" " comma="1">
      <textFields count="3">
        <textField type="skip"/>
        <textField type="text"/>
        <textField type="skip"/>
      </textFields>
    </textPr>
  </connection>
  <connection id="2198" xr16:uid="{00000000-0015-0000-FFFF-FFFF87090000}" name="GV_Tipo 1986_Var28" type="6" refreshedVersion="4" background="1" saveData="1">
    <textPr codePage="850" sourceFile="C:\Users\p3039\Dropbox (PETAL)\Team-Ordner „PETAL“\Audio\Bach_Goldberg_Variationen\Goldberg - Tipo 1986\_data\GV_Tipo 1986_Var28.txt" decimal="," thousands=" " comma="1">
      <textFields count="3">
        <textField type="skip"/>
        <textField type="text"/>
        <textField type="skip"/>
      </textFields>
    </textPr>
  </connection>
  <connection id="2199" xr16:uid="{00000000-0015-0000-FFFF-FFFF88090000}" name="GV_Tipo 1986_Var29" type="6" refreshedVersion="4" background="1" saveData="1">
    <textPr codePage="850" sourceFile="C:\Users\p3039\Dropbox (PETAL)\Team-Ordner „PETAL“\Audio\Bach_Goldberg_Variationen\Goldberg - Tipo 1986\_data\GV_Tipo 1986_Var29.txt" decimal="," thousands=" " comma="1">
      <textFields count="3">
        <textField type="skip"/>
        <textField type="text"/>
        <textField type="skip"/>
      </textFields>
    </textPr>
  </connection>
  <connection id="2200" xr16:uid="{00000000-0015-0000-FFFF-FFFF89090000}" name="GV_Tipo 1986_Var30" type="6" refreshedVersion="4" background="1" saveData="1">
    <textPr codePage="850" sourceFile="C:\Users\p3039\Dropbox (PETAL)\Team-Ordner „PETAL“\Audio\Bach_Goldberg_Variationen\Goldberg - Tipo 1986\_data\GV_Tipo 1986_Var30.txt" decimal="," thousands=" " comma="1">
      <textFields count="3">
        <textField type="skip"/>
        <textField type="text"/>
        <textField type="skip"/>
      </textFields>
    </textPr>
  </connection>
  <connection id="2201" xr16:uid="{00000000-0015-0000-FFFF-FFFF8A090000}" name="GV_Tureck1957_Aria1" type="6" refreshedVersion="4" background="1" saveData="1">
    <textPr codePage="850" sourceFile="C:\Users\p3039\Dropbox (PETAL)\Team-Ordner „PETAL“\Audio\Bach_Goldberg_Variationen\Goldberg - Tureck 1957\_data\GV_Tureck1957_Aria1.txt" decimal="," thousands=" " comma="1">
      <textFields count="3">
        <textField type="skip"/>
        <textField type="text"/>
        <textField type="skip"/>
      </textFields>
    </textPr>
  </connection>
  <connection id="2202" xr16:uid="{00000000-0015-0000-FFFF-FFFF8B090000}" name="GV_Tureck1957_Aria2" type="6" refreshedVersion="4" background="1" saveData="1">
    <textPr codePage="850" sourceFile="C:\Users\p3039\Dropbox (PETAL)\Team-Ordner „PETAL“\Audio\Bach_Goldberg_Variationen\Goldberg - Tureck 1957\_data\GV_Tureck1957_Aria2.txt" decimal="," thousands=" " comma="1">
      <textFields count="3">
        <textField type="skip"/>
        <textField type="text"/>
        <textField type="skip"/>
      </textFields>
    </textPr>
  </connection>
  <connection id="2203" xr16:uid="{00000000-0015-0000-FFFF-FFFF8C090000}" name="GV_Tureck1957_Var01" type="6" refreshedVersion="4" background="1" saveData="1">
    <textPr codePage="850" sourceFile="C:\Users\p3039\Dropbox (PETAL)\Team-Ordner „PETAL“\Audio\Bach_Goldberg_Variationen\Goldberg - Tureck 1957\_data\GV_Tureck1957_Var01.txt" decimal="," thousands=" " comma="1">
      <textFields count="3">
        <textField type="skip"/>
        <textField type="text"/>
        <textField type="skip"/>
      </textFields>
    </textPr>
  </connection>
  <connection id="2204" xr16:uid="{00000000-0015-0000-FFFF-FFFF8D090000}" name="GV_Tureck1957_Var02" type="6" refreshedVersion="4" background="1" saveData="1">
    <textPr codePage="850" sourceFile="C:\Users\p3039\Dropbox (PETAL)\Team-Ordner „PETAL“\Audio\Bach_Goldberg_Variationen\Goldberg - Tureck 1957\_data\GV_Tureck1957_Var02.txt" decimal="," thousands=" " comma="1">
      <textFields count="3">
        <textField type="skip"/>
        <textField type="text"/>
        <textField type="skip"/>
      </textFields>
    </textPr>
  </connection>
  <connection id="2205" xr16:uid="{00000000-0015-0000-FFFF-FFFF8E090000}" name="GV_Tureck1957_Var03" type="6" refreshedVersion="4" background="1" saveData="1">
    <textPr codePage="850" sourceFile="C:\Users\p3039\Dropbox (PETAL)\Team-Ordner „PETAL“\Audio\Bach_Goldberg_Variationen\Goldberg - Tureck 1957\_data\GV_Tureck1957_Var03.txt" decimal="," thousands=" " comma="1">
      <textFields count="3">
        <textField type="skip"/>
        <textField type="text"/>
        <textField type="skip"/>
      </textFields>
    </textPr>
  </connection>
  <connection id="2206" xr16:uid="{00000000-0015-0000-FFFF-FFFF8F090000}" name="GV_Tureck1957_Var04" type="6" refreshedVersion="4" background="1" saveData="1">
    <textPr codePage="850" sourceFile="C:\Users\p3039\Dropbox (PETAL)\Team-Ordner „PETAL“\Audio\Bach_Goldberg_Variationen\Goldberg - Tureck 1957\_data\GV_Tureck1957_Var04.txt" decimal="," thousands=" " comma="1">
      <textFields count="3">
        <textField type="skip"/>
        <textField type="text"/>
        <textField type="skip"/>
      </textFields>
    </textPr>
  </connection>
  <connection id="2207" xr16:uid="{00000000-0015-0000-FFFF-FFFF90090000}" name="GV_Tureck1957_Var05" type="6" refreshedVersion="4" background="1" saveData="1">
    <textPr codePage="850" sourceFile="C:\Users\p3039\Dropbox (PETAL)\Team-Ordner „PETAL“\Audio\Bach_Goldberg_Variationen\Goldberg - Tureck 1957\_data\GV_Tureck1957_Var05.txt" decimal="," thousands=" " comma="1">
      <textFields count="3">
        <textField type="skip"/>
        <textField type="text"/>
        <textField type="skip"/>
      </textFields>
    </textPr>
  </connection>
  <connection id="2208" xr16:uid="{00000000-0015-0000-FFFF-FFFF91090000}" name="GV_Tureck1957_Var06" type="6" refreshedVersion="4" background="1" saveData="1">
    <textPr codePage="850" sourceFile="C:\Users\p3039\Dropbox (PETAL)\Team-Ordner „PETAL“\Audio\Bach_Goldberg_Variationen\Goldberg - Tureck 1957\_data\GV_Tureck1957_Var06.txt" decimal="," thousands=" " comma="1">
      <textFields count="3">
        <textField type="skip"/>
        <textField type="text"/>
        <textField type="skip"/>
      </textFields>
    </textPr>
  </connection>
  <connection id="2209" xr16:uid="{00000000-0015-0000-FFFF-FFFF92090000}" name="GV_Tureck1957_Var07" type="6" refreshedVersion="4" background="1" saveData="1">
    <textPr codePage="850" sourceFile="C:\Users\p3039\Dropbox (PETAL)\Team-Ordner „PETAL“\Audio\Bach_Goldberg_Variationen\Goldberg - Tureck 1957\_data\GV_Tureck1957_Var07.txt" decimal="," thousands=" " comma="1">
      <textFields count="3">
        <textField type="skip"/>
        <textField type="text"/>
        <textField type="skip"/>
      </textFields>
    </textPr>
  </connection>
  <connection id="2210" xr16:uid="{00000000-0015-0000-FFFF-FFFF93090000}" name="GV_Tureck1957_Var08" type="6" refreshedVersion="4" background="1" saveData="1">
    <textPr codePage="850" sourceFile="C:\Users\p3039\Dropbox (PETAL)\Team-Ordner „PETAL“\Audio\Bach_Goldberg_Variationen\Goldberg - Tureck 1957\_data\GV_Tureck1957_Var08.txt" decimal="," thousands=" " comma="1">
      <textFields count="3">
        <textField type="skip"/>
        <textField type="text"/>
        <textField type="skip"/>
      </textFields>
    </textPr>
  </connection>
  <connection id="2211" xr16:uid="{00000000-0015-0000-FFFF-FFFF94090000}" name="GV_Tureck1957_Var09" type="6" refreshedVersion="4" background="1" saveData="1">
    <textPr codePage="850" sourceFile="C:\Users\p3039\Dropbox (PETAL)\Team-Ordner „PETAL“\Audio\Bach_Goldberg_Variationen\Goldberg - Tureck 1957\_data\GV_Tureck1957_Var09.txt" decimal="," thousands=" " comma="1">
      <textFields count="3">
        <textField type="skip"/>
        <textField type="text"/>
        <textField type="skip"/>
      </textFields>
    </textPr>
  </connection>
  <connection id="2212" xr16:uid="{00000000-0015-0000-FFFF-FFFF95090000}" name="GV_Tureck1957_Var10" type="6" refreshedVersion="4" background="1" saveData="1">
    <textPr codePage="850" sourceFile="C:\Users\p3039\Dropbox (PETAL)\Team-Ordner „PETAL“\Audio\Bach_Goldberg_Variationen\Goldberg - Tureck 1957\_data\GV_Tureck1957_Var10.txt" decimal="," thousands=" " comma="1">
      <textFields count="3">
        <textField type="skip"/>
        <textField type="text"/>
        <textField type="skip"/>
      </textFields>
    </textPr>
  </connection>
  <connection id="2213" xr16:uid="{00000000-0015-0000-FFFF-FFFF96090000}" name="GV_Tureck1957_Var11" type="6" refreshedVersion="4" background="1" saveData="1">
    <textPr codePage="850" sourceFile="C:\Users\p3039\Dropbox (PETAL)\Team-Ordner „PETAL“\Audio\Bach_Goldberg_Variationen\Goldberg - Tureck 1957\_data\GV_Tureck1957_Var11.txt" decimal="," thousands=" " comma="1">
      <textFields count="3">
        <textField type="skip"/>
        <textField type="text"/>
        <textField type="skip"/>
      </textFields>
    </textPr>
  </connection>
  <connection id="2214" xr16:uid="{00000000-0015-0000-FFFF-FFFF97090000}" name="GV_Tureck1957_Var12" type="6" refreshedVersion="4" background="1" saveData="1">
    <textPr codePage="850" sourceFile="C:\Users\p3039\Dropbox (PETAL)\Team-Ordner „PETAL“\Audio\Bach_Goldberg_Variationen\Goldberg - Tureck 1957\_data\GV_Tureck1957_Var12.txt" decimal="," thousands=" " comma="1">
      <textFields count="3">
        <textField type="skip"/>
        <textField type="text"/>
        <textField type="skip"/>
      </textFields>
    </textPr>
  </connection>
  <connection id="2215" xr16:uid="{00000000-0015-0000-FFFF-FFFF98090000}" name="GV_Tureck1957_Var13" type="6" refreshedVersion="4" background="1" saveData="1">
    <textPr codePage="850" sourceFile="C:\Users\p3039\Dropbox (PETAL)\Team-Ordner „PETAL“\Audio\Bach_Goldberg_Variationen\Goldberg - Tureck 1957\_data\GV_Tureck1957_Var13.txt" decimal="," thousands=" " comma="1">
      <textFields count="3">
        <textField type="skip"/>
        <textField type="text"/>
        <textField type="skip"/>
      </textFields>
    </textPr>
  </connection>
  <connection id="2216" xr16:uid="{00000000-0015-0000-FFFF-FFFF99090000}" name="GV_Tureck1957_Var14" type="6" refreshedVersion="4" background="1" saveData="1">
    <textPr codePage="850" sourceFile="C:\Users\p3039\Dropbox (PETAL)\Team-Ordner „PETAL“\Audio\Bach_Goldberg_Variationen\Goldberg - Tureck 1957\_data\GV_Tureck1957_Var14.txt" decimal="," thousands=" " comma="1">
      <textFields count="3">
        <textField type="skip"/>
        <textField type="text"/>
        <textField type="skip"/>
      </textFields>
    </textPr>
  </connection>
  <connection id="2217" xr16:uid="{00000000-0015-0000-FFFF-FFFF9A090000}" name="GV_Tureck1957_Var15" type="6" refreshedVersion="4" background="1" saveData="1">
    <textPr codePage="850" sourceFile="C:\Users\p3039\Dropbox (PETAL)\Team-Ordner „PETAL“\Audio\Bach_Goldberg_Variationen\Goldberg - Tureck 1957\_data\GV_Tureck1957_Var15.txt" decimal="," thousands=" " comma="1">
      <textFields count="3">
        <textField type="skip"/>
        <textField type="text"/>
        <textField type="skip"/>
      </textFields>
    </textPr>
  </connection>
  <connection id="2218" xr16:uid="{00000000-0015-0000-FFFF-FFFF9B090000}" name="GV_Tureck1957_Var16" type="6" refreshedVersion="4" background="1" saveData="1">
    <textPr codePage="850" sourceFile="C:\Users\p3039\Dropbox (PETAL)\Team-Ordner „PETAL“\Audio\Bach_Goldberg_Variationen\Goldberg - Tureck 1957\_data\GV_Tureck1957_Var16.txt" decimal="," thousands=" " comma="1">
      <textFields count="3">
        <textField type="skip"/>
        <textField type="text"/>
        <textField type="skip"/>
      </textFields>
    </textPr>
  </connection>
  <connection id="2219" xr16:uid="{00000000-0015-0000-FFFF-FFFF9C090000}" name="GV_Tureck1957_Var17" type="6" refreshedVersion="4" background="1" saveData="1">
    <textPr codePage="850" sourceFile="C:\Users\p3039\Dropbox (PETAL)\Team-Ordner „PETAL“\Audio\Bach_Goldberg_Variationen\Goldberg - Tureck 1957\_data\GV_Tureck1957_Var17.txt" decimal="," thousands=" " comma="1">
      <textFields count="3">
        <textField type="skip"/>
        <textField type="text"/>
        <textField type="skip"/>
      </textFields>
    </textPr>
  </connection>
  <connection id="2220" xr16:uid="{00000000-0015-0000-FFFF-FFFF9D090000}" name="GV_Tureck1957_Var18" type="6" refreshedVersion="4" background="1" saveData="1">
    <textPr codePage="850" sourceFile="C:\Users\p3039\Dropbox (PETAL)\Team-Ordner „PETAL“\Audio\Bach_Goldberg_Variationen\Goldberg - Tureck 1957\_data\GV_Tureck1957_Var18.txt" decimal="," thousands=" " comma="1">
      <textFields count="3">
        <textField type="skip"/>
        <textField type="text"/>
        <textField type="skip"/>
      </textFields>
    </textPr>
  </connection>
  <connection id="2221" xr16:uid="{00000000-0015-0000-FFFF-FFFF9E090000}" name="GV_Tureck1957_Var19" type="6" refreshedVersion="4" background="1" saveData="1">
    <textPr codePage="850" sourceFile="C:\Users\p3039\Dropbox (PETAL)\Team-Ordner „PETAL“\Audio\Bach_Goldberg_Variationen\Goldberg - Tureck 1957\_data\GV_Tureck1957_Var19.txt" decimal="," thousands=" " comma="1">
      <textFields count="3">
        <textField type="skip"/>
        <textField type="text"/>
        <textField type="skip"/>
      </textFields>
    </textPr>
  </connection>
  <connection id="2222" xr16:uid="{00000000-0015-0000-FFFF-FFFF9F090000}" name="GV_Tureck1957_Var20" type="6" refreshedVersion="4" background="1" saveData="1">
    <textPr codePage="850" sourceFile="C:\Users\p3039\Dropbox (PETAL)\Team-Ordner „PETAL“\Audio\Bach_Goldberg_Variationen\Goldberg - Tureck 1957\_data\GV_Tureck1957_Var20.txt" decimal="," thousands=" " comma="1">
      <textFields count="3">
        <textField type="skip"/>
        <textField type="text"/>
        <textField type="skip"/>
      </textFields>
    </textPr>
  </connection>
  <connection id="2223" xr16:uid="{00000000-0015-0000-FFFF-FFFFA0090000}" name="GV_Tureck1957_Var21" type="6" refreshedVersion="4" background="1" saveData="1">
    <textPr codePage="850" sourceFile="C:\Users\p3039\Dropbox (PETAL)\Team-Ordner „PETAL“\Audio\Bach_Goldberg_Variationen\Goldberg - Tureck 1957\_data\GV_Tureck1957_Var21.txt" decimal="," thousands=" " comma="1">
      <textFields count="3">
        <textField type="skip"/>
        <textField type="text"/>
        <textField type="skip"/>
      </textFields>
    </textPr>
  </connection>
  <connection id="2224" xr16:uid="{00000000-0015-0000-FFFF-FFFFA1090000}" name="GV_Tureck1957_Var22" type="6" refreshedVersion="4" background="1" saveData="1">
    <textPr codePage="850" sourceFile="C:\Users\p3039\Dropbox (PETAL)\Team-Ordner „PETAL“\Audio\Bach_Goldberg_Variationen\Goldberg - Tureck 1957\_data\GV_Tureck1957_Var22.txt" decimal="," thousands=" " comma="1">
      <textFields count="3">
        <textField type="skip"/>
        <textField type="text"/>
        <textField type="skip"/>
      </textFields>
    </textPr>
  </connection>
  <connection id="2225" xr16:uid="{00000000-0015-0000-FFFF-FFFFA2090000}" name="GV_Tureck1957_Var23" type="6" refreshedVersion="4" background="1" saveData="1">
    <textPr codePage="850" sourceFile="C:\Users\p3039\Dropbox (PETAL)\Team-Ordner „PETAL“\Audio\Bach_Goldberg_Variationen\Goldberg - Tureck 1957\_data\GV_Tureck1957_Var23.txt" decimal="," thousands=" " comma="1">
      <textFields count="3">
        <textField type="skip"/>
        <textField type="text"/>
        <textField type="skip"/>
      </textFields>
    </textPr>
  </connection>
  <connection id="2226" xr16:uid="{00000000-0015-0000-FFFF-FFFFA3090000}" name="GV_Tureck1957_Var24" type="6" refreshedVersion="4" background="1" saveData="1">
    <textPr codePage="850" sourceFile="C:\Users\p3039\Dropbox (PETAL)\Team-Ordner „PETAL“\Audio\Bach_Goldberg_Variationen\Goldberg - Tureck 1957\_data\GV_Tureck1957_Var24.txt" decimal="," thousands=" " comma="1">
      <textFields count="3">
        <textField type="skip"/>
        <textField type="text"/>
        <textField type="skip"/>
      </textFields>
    </textPr>
  </connection>
  <connection id="2227" xr16:uid="{00000000-0015-0000-FFFF-FFFFA4090000}" name="GV_Tureck1957_Var25" type="6" refreshedVersion="4" background="1" saveData="1">
    <textPr codePage="850" sourceFile="C:\Users\p3039\Dropbox (PETAL)\Team-Ordner „PETAL“\Audio\Bach_Goldberg_Variationen\Goldberg - Tureck 1957\_data\GV_Tureck1957_Var25.txt" decimal="," thousands=" " comma="1">
      <textFields count="3">
        <textField type="skip"/>
        <textField type="text"/>
        <textField type="skip"/>
      </textFields>
    </textPr>
  </connection>
  <connection id="2228" xr16:uid="{00000000-0015-0000-FFFF-FFFFA5090000}" name="GV_Tureck1957_Var26" type="6" refreshedVersion="4" background="1" saveData="1">
    <textPr codePage="850" sourceFile="C:\Users\p3039\Dropbox (PETAL)\Team-Ordner „PETAL“\Audio\Bach_Goldberg_Variationen\Goldberg - Tureck 1957\_data\GV_Tureck1957_Var26.txt" decimal="," thousands=" " comma="1">
      <textFields count="3">
        <textField type="skip"/>
        <textField type="text"/>
        <textField type="skip"/>
      </textFields>
    </textPr>
  </connection>
  <connection id="2229" xr16:uid="{00000000-0015-0000-FFFF-FFFFA6090000}" name="GV_Tureck1957_Var27" type="6" refreshedVersion="4" background="1" saveData="1">
    <textPr codePage="850" sourceFile="C:\Users\p3039\Dropbox (PETAL)\Team-Ordner „PETAL“\Audio\Bach_Goldberg_Variationen\Goldberg - Tureck 1957\_data\GV_Tureck1957_Var27.txt" decimal="," thousands=" " comma="1">
      <textFields count="3">
        <textField type="skip"/>
        <textField type="text"/>
        <textField type="skip"/>
      </textFields>
    </textPr>
  </connection>
  <connection id="2230" xr16:uid="{00000000-0015-0000-FFFF-FFFFA7090000}" name="GV_Tureck1957_Var28" type="6" refreshedVersion="4" background="1" saveData="1">
    <textPr codePage="850" sourceFile="C:\Users\p3039\Dropbox (PETAL)\Team-Ordner „PETAL“\Audio\Bach_Goldberg_Variationen\Goldberg - Tureck 1957\_data\GV_Tureck1957_Var28.txt" decimal="," thousands=" " comma="1">
      <textFields count="3">
        <textField type="skip"/>
        <textField type="text"/>
        <textField type="skip"/>
      </textFields>
    </textPr>
  </connection>
  <connection id="2231" xr16:uid="{00000000-0015-0000-FFFF-FFFFA8090000}" name="GV_Tureck1957_Var29" type="6" refreshedVersion="4" background="1" saveData="1">
    <textPr codePage="850" sourceFile="C:\Users\p3039\Dropbox (PETAL)\Team-Ordner „PETAL“\Audio\Bach_Goldberg_Variationen\Goldberg - Tureck 1957\_data\GV_Tureck1957_Var29.txt" decimal="," thousands=" " comma="1">
      <textFields count="3">
        <textField type="skip"/>
        <textField type="text"/>
        <textField type="skip"/>
      </textFields>
    </textPr>
  </connection>
  <connection id="2232" xr16:uid="{00000000-0015-0000-FFFF-FFFFA9090000}" name="GV_Tureck1957_Var30" type="6" refreshedVersion="4" background="1" saveData="1">
    <textPr codePage="850" sourceFile="C:\Users\p3039\Dropbox (PETAL)\Team-Ordner „PETAL“\Audio\Bach_Goldberg_Variationen\Goldberg - Tureck 1957\_data\GV_Tureck1957_Var30.txt" decimal="," thousands=" " comma="1">
      <textFields count="3">
        <textField type="skip"/>
        <textField type="text"/>
        <textField type="skip"/>
      </textFields>
    </textPr>
  </connection>
  <connection id="2233" xr16:uid="{00000000-0015-0000-FFFF-FFFFAA090000}" name="GV_Tureck1998_Aria1" type="6" refreshedVersion="4" background="1" saveData="1">
    <textPr codePage="850" sourceFile="C:\Users\p3039\Dropbox (PETAL)\Team-Ordner „PETAL“\Audio\Bach_Goldberg_Variationen\Goldberg - Tureck 1998\_data\GV_Tureck1998_Aria1.txt" decimal="," thousands=" " comma="1">
      <textFields count="3">
        <textField type="skip"/>
        <textField type="text"/>
        <textField type="skip"/>
      </textFields>
    </textPr>
  </connection>
  <connection id="2234" xr16:uid="{00000000-0015-0000-FFFF-FFFFAB090000}" name="GV_Tureck1998_Aria2" type="6" refreshedVersion="4" background="1" saveData="1">
    <textPr codePage="850" sourceFile="C:\Users\p3039\Dropbox (PETAL)\Team-Ordner „PETAL“\Audio\Bach_Goldberg_Variationen\Goldberg - Tureck 1998\_data\GV_Tureck1998_Aria2.txt" decimal="," thousands=" " comma="1">
      <textFields count="3">
        <textField type="skip"/>
        <textField type="text"/>
        <textField type="skip"/>
      </textFields>
    </textPr>
  </connection>
  <connection id="2235" xr16:uid="{00000000-0015-0000-FFFF-FFFFAC090000}" name="GV_Tureck1998_Var01" type="6" refreshedVersion="4" background="1" saveData="1">
    <textPr codePage="850" sourceFile="C:\Users\p3039\Dropbox (PETAL)\Team-Ordner „PETAL“\Audio\Bach_Goldberg_Variationen\Goldberg - Tureck 1998\_data\GV_Tureck1998_Var01.txt" decimal="," thousands=" " comma="1">
      <textFields count="3">
        <textField type="skip"/>
        <textField type="text"/>
        <textField type="skip"/>
      </textFields>
    </textPr>
  </connection>
  <connection id="2236" xr16:uid="{00000000-0015-0000-FFFF-FFFFAD090000}" name="GV_Tureck1998_Var02" type="6" refreshedVersion="4" background="1" saveData="1">
    <textPr codePage="850" sourceFile="C:\Users\p3039\Dropbox (PETAL)\Team-Ordner „PETAL“\Audio\Bach_Goldberg_Variationen\Goldberg - Tureck 1998\_data\GV_Tureck1998_Var02.txt" decimal="," thousands=" " comma="1">
      <textFields count="3">
        <textField type="skip"/>
        <textField type="text"/>
        <textField type="skip"/>
      </textFields>
    </textPr>
  </connection>
  <connection id="2237" xr16:uid="{00000000-0015-0000-FFFF-FFFFAE090000}" name="GV_Tureck1998_Var03" type="6" refreshedVersion="4" background="1" saveData="1">
    <textPr codePage="850" sourceFile="C:\Users\p3039\Dropbox (PETAL)\Team-Ordner „PETAL“\Audio\Bach_Goldberg_Variationen\Goldberg - Tureck 1998\_data\GV_Tureck1998_Var03.txt" decimal="," thousands=" " comma="1">
      <textFields count="3">
        <textField type="skip"/>
        <textField type="text"/>
        <textField type="skip"/>
      </textFields>
    </textPr>
  </connection>
  <connection id="2238" xr16:uid="{00000000-0015-0000-FFFF-FFFFAF090000}" name="GV_Tureck1998_Var04" type="6" refreshedVersion="4" background="1" saveData="1">
    <textPr codePage="850" sourceFile="C:\Users\p3039\Dropbox (PETAL)\Team-Ordner „PETAL“\Audio\Bach_Goldberg_Variationen\Goldberg - Tureck 1998\_data\GV_Tureck1998_Var04.txt" decimal="," thousands=" " comma="1">
      <textFields count="3">
        <textField type="skip"/>
        <textField type="text"/>
        <textField type="skip"/>
      </textFields>
    </textPr>
  </connection>
  <connection id="2239" xr16:uid="{00000000-0015-0000-FFFF-FFFFB0090000}" name="GV_Tureck1998_Var05" type="6" refreshedVersion="4" background="1" saveData="1">
    <textPr codePage="850" sourceFile="C:\Users\p3039\Dropbox (PETAL)\Team-Ordner „PETAL“\Audio\Bach_Goldberg_Variationen\Goldberg - Tureck 1998\_data\GV_Tureck1998_Var05.txt" decimal="," thousands=" " comma="1">
      <textFields count="3">
        <textField type="skip"/>
        <textField type="text"/>
        <textField type="skip"/>
      </textFields>
    </textPr>
  </connection>
  <connection id="2240" xr16:uid="{00000000-0015-0000-FFFF-FFFFB1090000}" name="GV_Tureck1998_Var06" type="6" refreshedVersion="4" background="1" saveData="1">
    <textPr codePage="850" sourceFile="C:\Users\p3039\Dropbox (PETAL)\Team-Ordner „PETAL“\Audio\Bach_Goldberg_Variationen\Goldberg - Tureck 1998\_data\GV_Tureck1998_Var06.txt" decimal="," thousands=" " comma="1">
      <textFields count="3">
        <textField type="skip"/>
        <textField type="text"/>
        <textField type="skip"/>
      </textFields>
    </textPr>
  </connection>
  <connection id="2241" xr16:uid="{00000000-0015-0000-FFFF-FFFFB2090000}" name="GV_Tureck1998_Var07" type="6" refreshedVersion="4" background="1" saveData="1">
    <textPr codePage="850" sourceFile="C:\Users\p3039\Dropbox (PETAL)\Team-Ordner „PETAL“\Audio\Bach_Goldberg_Variationen\Goldberg - Tureck 1998\_data\GV_Tureck1998_Var07.txt" decimal="," thousands=" " comma="1">
      <textFields count="3">
        <textField type="skip"/>
        <textField type="text"/>
        <textField type="skip"/>
      </textFields>
    </textPr>
  </connection>
  <connection id="2242" xr16:uid="{00000000-0015-0000-FFFF-FFFFB3090000}" name="GV_Tureck1998_Var08" type="6" refreshedVersion="4" background="1" saveData="1">
    <textPr codePage="850" sourceFile="C:\Users\p3039\Dropbox (PETAL)\Team-Ordner „PETAL“\Audio\Bach_Goldberg_Variationen\Goldberg - Tureck 1998\_data\GV_Tureck1998_Var08.txt" decimal="," thousands=" " comma="1">
      <textFields count="3">
        <textField type="skip"/>
        <textField type="text"/>
        <textField type="skip"/>
      </textFields>
    </textPr>
  </connection>
  <connection id="2243" xr16:uid="{00000000-0015-0000-FFFF-FFFFB4090000}" name="GV_Tureck1998_Var09" type="6" refreshedVersion="4" background="1" saveData="1">
    <textPr codePage="850" sourceFile="C:\Users\p3039\Dropbox (PETAL)\Team-Ordner „PETAL“\Audio\Bach_Goldberg_Variationen\Goldberg - Tureck 1998\_data\GV_Tureck1998_Var09.txt" decimal="," thousands=" " comma="1">
      <textFields count="3">
        <textField type="skip"/>
        <textField type="text"/>
        <textField type="skip"/>
      </textFields>
    </textPr>
  </connection>
  <connection id="2244" xr16:uid="{00000000-0015-0000-FFFF-FFFFB5090000}" name="GV_Tureck1998_Var10" type="6" refreshedVersion="4" background="1" saveData="1">
    <textPr codePage="850" sourceFile="C:\Users\p3039\Dropbox (PETAL)\Team-Ordner „PETAL“\Audio\Bach_Goldberg_Variationen\Goldberg - Tureck 1998\_data\GV_Tureck1998_Var10.txt" decimal="," thousands=" " comma="1">
      <textFields count="3">
        <textField type="skip"/>
        <textField type="text"/>
        <textField type="skip"/>
      </textFields>
    </textPr>
  </connection>
  <connection id="2245" xr16:uid="{00000000-0015-0000-FFFF-FFFFB6090000}" name="GV_Tureck1998_Var11" type="6" refreshedVersion="4" background="1" saveData="1">
    <textPr codePage="850" sourceFile="C:\Users\p3039\Dropbox (PETAL)\Team-Ordner „PETAL“\Audio\Bach_Goldberg_Variationen\Goldberg - Tureck 1998\_data\GV_Tureck1998_Var11.txt" decimal="," thousands=" " comma="1">
      <textFields count="3">
        <textField type="skip"/>
        <textField type="text"/>
        <textField type="skip"/>
      </textFields>
    </textPr>
  </connection>
  <connection id="2246" xr16:uid="{00000000-0015-0000-FFFF-FFFFB7090000}" name="GV_Tureck1998_Var12" type="6" refreshedVersion="4" background="1" saveData="1">
    <textPr codePage="850" sourceFile="C:\Users\p3039\Dropbox (PETAL)\Team-Ordner „PETAL“\Audio\Bach_Goldberg_Variationen\Goldberg - Tureck 1998\_data\GV_Tureck1998_Var12.txt" decimal="," thousands=" " comma="1">
      <textFields count="3">
        <textField type="skip"/>
        <textField type="text"/>
        <textField type="skip"/>
      </textFields>
    </textPr>
  </connection>
  <connection id="2247" xr16:uid="{00000000-0015-0000-FFFF-FFFFB8090000}" name="GV_Tureck1998_Var13" type="6" refreshedVersion="4" background="1" saveData="1">
    <textPr codePage="850" sourceFile="C:\Users\p3039\Dropbox (PETAL)\Team-Ordner „PETAL“\Audio\Bach_Goldberg_Variationen\Goldberg - Tureck 1998\_data\GV_Tureck1998_Var13.txt" decimal="," thousands=" " comma="1">
      <textFields count="3">
        <textField type="skip"/>
        <textField type="text"/>
        <textField type="skip"/>
      </textFields>
    </textPr>
  </connection>
  <connection id="2248" xr16:uid="{00000000-0015-0000-FFFF-FFFFB9090000}" name="GV_Tureck1998_Var14" type="6" refreshedVersion="4" background="1" saveData="1">
    <textPr codePage="850" sourceFile="C:\Users\p3039\Dropbox (PETAL)\Team-Ordner „PETAL“\Audio\Bach_Goldberg_Variationen\Goldberg - Tureck 1998\_data\GV_Tureck1998_Var14.txt" decimal="," thousands=" " comma="1">
      <textFields count="3">
        <textField type="skip"/>
        <textField type="text"/>
        <textField type="skip"/>
      </textFields>
    </textPr>
  </connection>
  <connection id="2249" xr16:uid="{00000000-0015-0000-FFFF-FFFFBA090000}" name="GV_Tureck1998_Var15" type="6" refreshedVersion="4" background="1" saveData="1">
    <textPr codePage="850" sourceFile="C:\Users\p3039\Dropbox (PETAL)\Team-Ordner „PETAL“\Audio\Bach_Goldberg_Variationen\Goldberg - Tureck 1998\_data\GV_Tureck1998_Var15.txt" decimal="," thousands=" " comma="1">
      <textFields count="3">
        <textField type="skip"/>
        <textField type="text"/>
        <textField type="skip"/>
      </textFields>
    </textPr>
  </connection>
  <connection id="2250" xr16:uid="{00000000-0015-0000-FFFF-FFFFBB090000}" name="GV_Tureck1998_Var16" type="6" refreshedVersion="4" background="1" saveData="1">
    <textPr codePage="850" sourceFile="C:\Users\p3039\Dropbox (PETAL)\Team-Ordner „PETAL“\Audio\Bach_Goldberg_Variationen\Goldberg - Tureck 1998\_data\GV_Tureck1998_Var16.txt" decimal="," thousands=" " comma="1">
      <textFields count="3">
        <textField type="skip"/>
        <textField type="text"/>
        <textField type="skip"/>
      </textFields>
    </textPr>
  </connection>
  <connection id="2251" xr16:uid="{00000000-0015-0000-FFFF-FFFFBC090000}" name="GV_Tureck1998_Var17" type="6" refreshedVersion="4" background="1" saveData="1">
    <textPr codePage="850" sourceFile="C:\Users\p3039\Dropbox (PETAL)\Team-Ordner „PETAL“\Audio\Bach_Goldberg_Variationen\Goldberg - Tureck 1998\_data\GV_Tureck1998_Var17.txt" decimal="," thousands=" " comma="1">
      <textFields count="3">
        <textField type="skip"/>
        <textField type="text"/>
        <textField type="skip"/>
      </textFields>
    </textPr>
  </connection>
  <connection id="2252" xr16:uid="{00000000-0015-0000-FFFF-FFFFBD090000}" name="GV_Tureck1998_Var18" type="6" refreshedVersion="4" background="1" saveData="1">
    <textPr codePage="850" sourceFile="C:\Users\p3039\Dropbox (PETAL)\Team-Ordner „PETAL“\Audio\Bach_Goldberg_Variationen\Goldberg - Tureck 1998\_data\GV_Tureck1998_Var18.txt" decimal="," thousands=" " comma="1">
      <textFields count="3">
        <textField type="skip"/>
        <textField type="text"/>
        <textField type="skip"/>
      </textFields>
    </textPr>
  </connection>
  <connection id="2253" xr16:uid="{00000000-0015-0000-FFFF-FFFFBE090000}" name="GV_Tureck1998_Var19" type="6" refreshedVersion="4" background="1" saveData="1">
    <textPr codePage="850" sourceFile="C:\Users\p3039\Dropbox (PETAL)\Team-Ordner „PETAL“\Audio\Bach_Goldberg_Variationen\Goldberg - Tureck 1998\_data\GV_Tureck1998_Var19.txt" decimal="," thousands=" " comma="1">
      <textFields count="3">
        <textField type="skip"/>
        <textField type="text"/>
        <textField type="skip"/>
      </textFields>
    </textPr>
  </connection>
  <connection id="2254" xr16:uid="{00000000-0015-0000-FFFF-FFFFBF090000}" name="GV_Tureck1998_Var20" type="6" refreshedVersion="4" background="1" saveData="1">
    <textPr codePage="850" sourceFile="C:\Users\p3039\Dropbox (PETAL)\Team-Ordner „PETAL“\Audio\Bach_Goldberg_Variationen\Goldberg - Tureck 1998\_data\GV_Tureck1998_Var20.txt" decimal="," thousands=" " comma="1">
      <textFields count="3">
        <textField type="skip"/>
        <textField type="text"/>
        <textField type="skip"/>
      </textFields>
    </textPr>
  </connection>
  <connection id="2255" xr16:uid="{00000000-0015-0000-FFFF-FFFFC0090000}" name="GV_Tureck1998_Var21" type="6" refreshedVersion="4" background="1" saveData="1">
    <textPr codePage="850" sourceFile="C:\Users\p3039\Dropbox (PETAL)\Team-Ordner „PETAL“\Audio\Bach_Goldberg_Variationen\Goldberg - Tureck 1998\_data\GV_Tureck1998_Var21.txt" decimal="," thousands=" " comma="1">
      <textFields count="3">
        <textField type="skip"/>
        <textField type="text"/>
        <textField type="skip"/>
      </textFields>
    </textPr>
  </connection>
  <connection id="2256" xr16:uid="{00000000-0015-0000-FFFF-FFFFC1090000}" name="GV_Tureck1998_Var22" type="6" refreshedVersion="4" background="1" saveData="1">
    <textPr codePage="850" sourceFile="C:\Users\p3039\Dropbox (PETAL)\Team-Ordner „PETAL“\Audio\Bach_Goldberg_Variationen\Goldberg - Tureck 1998\_data\GV_Tureck1998_Var22.txt" decimal="," thousands=" " comma="1">
      <textFields count="3">
        <textField type="skip"/>
        <textField type="text"/>
        <textField type="skip"/>
      </textFields>
    </textPr>
  </connection>
  <connection id="2257" xr16:uid="{00000000-0015-0000-FFFF-FFFFC2090000}" name="GV_Tureck1998_Var23" type="6" refreshedVersion="4" background="1" saveData="1">
    <textPr codePage="850" sourceFile="C:\Users\p3039\Dropbox (PETAL)\Team-Ordner „PETAL“\Audio\Bach_Goldberg_Variationen\Goldberg - Tureck 1998\_data\GV_Tureck1998_Var23.txt" decimal="," thousands=" " comma="1">
      <textFields count="3">
        <textField type="skip"/>
        <textField type="text"/>
        <textField type="skip"/>
      </textFields>
    </textPr>
  </connection>
  <connection id="2258" xr16:uid="{00000000-0015-0000-FFFF-FFFFC3090000}" name="GV_Tureck1998_Var24" type="6" refreshedVersion="4" background="1" saveData="1">
    <textPr codePage="850" sourceFile="C:\Users\p3039\Dropbox (PETAL)\Team-Ordner „PETAL“\Audio\Bach_Goldberg_Variationen\Goldberg - Tureck 1998\_data\GV_Tureck1998_Var24.txt" decimal="," thousands=" " comma="1">
      <textFields count="3">
        <textField type="skip"/>
        <textField type="text"/>
        <textField type="skip"/>
      </textFields>
    </textPr>
  </connection>
  <connection id="2259" xr16:uid="{00000000-0015-0000-FFFF-FFFFC5090000}" name="GV_Tureck1998_Var25" type="6" refreshedVersion="4" background="1" saveData="1">
    <textPr codePage="850" sourceFile="C:\Users\p3039\Dropbox (PETAL)\Team-Ordner „PETAL“\Audio\Bach_Goldberg_Variationen\Goldberg - Tureck 1998\_data\GV_Tureck1998_Var25.txt" decimal="," thousands=" " comma="1">
      <textFields count="3">
        <textField type="skip"/>
        <textField type="text"/>
        <textField type="skip"/>
      </textFields>
    </textPr>
  </connection>
  <connection id="2260" xr16:uid="{00000000-0015-0000-FFFF-FFFFC6090000}" name="GV_Tureck1998_Var26" type="6" refreshedVersion="4" background="1" saveData="1">
    <textPr codePage="850" sourceFile="C:\Users\p3039\Dropbox (PETAL)\Team-Ordner „PETAL“\Audio\Bach_Goldberg_Variationen\Goldberg - Tureck 1998\_data\GV_Tureck1998_Var26.txt" decimal="," thousands=" " comma="1">
      <textFields count="3">
        <textField type="skip"/>
        <textField type="text"/>
        <textField type="skip"/>
      </textFields>
    </textPr>
  </connection>
  <connection id="2261" xr16:uid="{00000000-0015-0000-FFFF-FFFFC7090000}" name="GV_Tureck1998_Var27" type="6" refreshedVersion="4" background="1" saveData="1">
    <textPr codePage="850" sourceFile="C:\Users\p3039\Dropbox (PETAL)\Team-Ordner „PETAL“\Audio\Bach_Goldberg_Variationen\Goldberg - Tureck 1998\_data\GV_Tureck1998_Var27.txt" decimal="," thousands=" " comma="1">
      <textFields count="3">
        <textField type="skip"/>
        <textField type="text"/>
        <textField type="skip"/>
      </textFields>
    </textPr>
  </connection>
  <connection id="2262" xr16:uid="{00000000-0015-0000-FFFF-FFFFC8090000}" name="GV_Tureck1998_Var28" type="6" refreshedVersion="4" background="1" saveData="1">
    <textPr codePage="850" sourceFile="C:\Users\p3039\Dropbox (PETAL)\Team-Ordner „PETAL“\Audio\Bach_Goldberg_Variationen\Goldberg - Tureck 1998\_data\GV_Tureck1998_Var28.txt" decimal="," thousands=" " comma="1">
      <textFields count="3">
        <textField type="skip"/>
        <textField type="text"/>
        <textField type="skip"/>
      </textFields>
    </textPr>
  </connection>
  <connection id="2263" xr16:uid="{00000000-0015-0000-FFFF-FFFFC9090000}" name="GV_Tureck1998_Var29" type="6" refreshedVersion="4" background="1" saveData="1">
    <textPr codePage="850" sourceFile="C:\Users\p3039\Dropbox (PETAL)\Team-Ordner „PETAL“\Audio\Bach_Goldberg_Variationen\Goldberg - Tureck 1998\_data\GV_Tureck1998_Var29.txt" decimal="," thousands=" " comma="1">
      <textFields count="3">
        <textField type="skip"/>
        <textField type="text"/>
        <textField type="skip"/>
      </textFields>
    </textPr>
  </connection>
  <connection id="2264" xr16:uid="{00000000-0015-0000-FFFF-FFFFCA090000}" name="GV_Tureck1998_Var30" type="6" refreshedVersion="4" background="1" saveData="1">
    <textPr codePage="850" sourceFile="C:\Users\p3039\Dropbox (PETAL)\Team-Ordner „PETAL“\Audio\Bach_Goldberg_Variationen\Goldberg - Tureck 1998\_data\GV_Tureck1998_Var30.txt" decimal="," thousands=" " comma="1">
      <textFields count="3">
        <textField type="skip"/>
        <textField type="text"/>
        <textField type="skip"/>
      </textFields>
    </textPr>
  </connection>
  <connection id="2265" xr16:uid="{00000000-0015-0000-FFFF-FFFFCB090000}" name="GV_Verlet1992_Aria1" type="6" refreshedVersion="4" background="1" saveData="1">
    <textPr codePage="850" sourceFile="C:\Users\p3039\Dropbox (PETAL)\Team-Ordner „PETAL“\Audio\Bach_Goldberg_Variationen\Goldberg - Verlet (Clavecin Hemsch 1751) 1992\_data\GV_Verlet1992_Aria1.txt" decimal="," thousands=" " comma="1">
      <textFields count="3">
        <textField type="skip"/>
        <textField type="text"/>
        <textField type="skip"/>
      </textFields>
    </textPr>
  </connection>
  <connection id="2266" xr16:uid="{00000000-0015-0000-FFFF-FFFFCC090000}" name="GV_Verlet1992_Aria2" type="6" refreshedVersion="4" background="1" saveData="1">
    <textPr codePage="850" sourceFile="C:\Users\p3039\Dropbox (PETAL)\Team-Ordner „PETAL“\Audio\Bach_Goldberg_Variationen\Goldberg - Verlet (Clavecin Hemsch 1751) 1992\_data\GV_Verlet1992_Aria2.txt" decimal="," thousands=" " comma="1">
      <textFields count="3">
        <textField type="skip"/>
        <textField type="text"/>
        <textField type="skip"/>
      </textFields>
    </textPr>
  </connection>
  <connection id="2267" xr16:uid="{00000000-0015-0000-FFFF-FFFFCD090000}" name="GV_Verlet1992_Var01" type="6" refreshedVersion="4" background="1" saveData="1">
    <textPr codePage="850" sourceFile="C:\Users\p3039\Dropbox (PETAL)\Team-Ordner „PETAL“\Audio\Bach_Goldberg_Variationen\Goldberg - Verlet (Clavecin Hemsch 1751) 1992\_data\GV_Verlet1992_Var01.txt" decimal="," thousands=" " comma="1">
      <textFields count="3">
        <textField type="skip"/>
        <textField type="text"/>
        <textField type="skip"/>
      </textFields>
    </textPr>
  </connection>
  <connection id="2268" xr16:uid="{00000000-0015-0000-FFFF-FFFFCE090000}" name="GV_Verlet1992_Var02" type="6" refreshedVersion="4" background="1" saveData="1">
    <textPr codePage="850" sourceFile="C:\Users\p3039\Dropbox (PETAL)\Team-Ordner „PETAL“\Audio\Bach_Goldberg_Variationen\Goldberg - Verlet (Clavecin Hemsch 1751) 1992\_data\GV_Verlet1992_Var02.txt" decimal="," thousands=" " comma="1">
      <textFields count="3">
        <textField type="skip"/>
        <textField type="text"/>
        <textField type="skip"/>
      </textFields>
    </textPr>
  </connection>
  <connection id="2269" xr16:uid="{00000000-0015-0000-FFFF-FFFFCF090000}" name="GV_Verlet1992_Var03" type="6" refreshedVersion="4" background="1" saveData="1">
    <textPr codePage="850" sourceFile="C:\Users\p3039\Dropbox (PETAL)\Team-Ordner „PETAL“\Audio\Bach_Goldberg_Variationen\Goldberg - Verlet (Clavecin Hemsch 1751) 1992\_data\GV_Verlet1992_Var03.txt" decimal="," thousands=" " comma="1">
      <textFields count="3">
        <textField type="skip"/>
        <textField type="text"/>
        <textField type="skip"/>
      </textFields>
    </textPr>
  </connection>
  <connection id="2270" xr16:uid="{00000000-0015-0000-FFFF-FFFFD0090000}" name="GV_Verlet1992_Var04" type="6" refreshedVersion="4" background="1" saveData="1">
    <textPr codePage="850" sourceFile="C:\Users\p3039\Dropbox (PETAL)\Team-Ordner „PETAL“\Audio\Bach_Goldberg_Variationen\Goldberg - Verlet (Clavecin Hemsch 1751) 1992\_data\GV_Verlet1992_Var04.txt" decimal="," thousands=" " comma="1">
      <textFields count="3">
        <textField type="skip"/>
        <textField type="text"/>
        <textField type="skip"/>
      </textFields>
    </textPr>
  </connection>
  <connection id="2271" xr16:uid="{00000000-0015-0000-FFFF-FFFFD1090000}" name="GV_Verlet1992_Var05" type="6" refreshedVersion="4" background="1" saveData="1">
    <textPr codePage="850" sourceFile="C:\Users\p3039\Dropbox (PETAL)\Team-Ordner „PETAL“\Audio\Bach_Goldberg_Variationen\Goldberg - Verlet (Clavecin Hemsch 1751) 1992\_data\GV_Verlet1992_Var05.txt" decimal="," thousands=" " comma="1">
      <textFields count="3">
        <textField type="skip"/>
        <textField type="text"/>
        <textField type="skip"/>
      </textFields>
    </textPr>
  </connection>
  <connection id="2272" xr16:uid="{00000000-0015-0000-FFFF-FFFFD2090000}" name="GV_Verlet1992_Var06" type="6" refreshedVersion="4" background="1" saveData="1">
    <textPr codePage="850" sourceFile="C:\Users\p3039\Dropbox (PETAL)\Team-Ordner „PETAL“\Audio\Bach_Goldberg_Variationen\Goldberg - Verlet (Clavecin Hemsch 1751) 1992\_data\GV_Verlet1992_Var06.txt" decimal="," thousands=" " comma="1">
      <textFields count="3">
        <textField type="skip"/>
        <textField type="text"/>
        <textField type="skip"/>
      </textFields>
    </textPr>
  </connection>
  <connection id="2273" xr16:uid="{00000000-0015-0000-FFFF-FFFFD3090000}" name="GV_Verlet1992_Var07" type="6" refreshedVersion="4" background="1" saveData="1">
    <textPr codePage="850" sourceFile="C:\Users\p3039\Dropbox (PETAL)\Team-Ordner „PETAL“\Audio\Bach_Goldberg_Variationen\Goldberg - Verlet (Clavecin Hemsch 1751) 1992\_data\GV_Verlet1992_Var07.txt" decimal="," thousands=" " comma="1">
      <textFields count="3">
        <textField type="skip"/>
        <textField type="text"/>
        <textField type="skip"/>
      </textFields>
    </textPr>
  </connection>
  <connection id="2274" xr16:uid="{00000000-0015-0000-FFFF-FFFFD4090000}" name="GV_Verlet1992_Var08" type="6" refreshedVersion="4" background="1" saveData="1">
    <textPr codePage="850" sourceFile="C:\Users\p3039\Dropbox (PETAL)\Team-Ordner „PETAL“\Audio\Bach_Goldberg_Variationen\Goldberg - Verlet (Clavecin Hemsch 1751) 1992\_data\GV_Verlet1992_Var08.txt" decimal="," thousands=" " comma="1">
      <textFields count="3">
        <textField type="skip"/>
        <textField type="text"/>
        <textField type="skip"/>
      </textFields>
    </textPr>
  </connection>
  <connection id="2275" xr16:uid="{00000000-0015-0000-FFFF-FFFFD5090000}" name="GV_Verlet1992_Var09" type="6" refreshedVersion="4" background="1" saveData="1">
    <textPr codePage="850" sourceFile="C:\Users\p3039\Dropbox (PETAL)\Team-Ordner „PETAL“\Audio\Bach_Goldberg_Variationen\Goldberg - Verlet (Clavecin Hemsch 1751) 1992\_data\GV_Verlet1992_Var09.txt" decimal="," thousands=" " comma="1">
      <textFields count="3">
        <textField type="skip"/>
        <textField type="text"/>
        <textField type="skip"/>
      </textFields>
    </textPr>
  </connection>
  <connection id="2276" xr16:uid="{00000000-0015-0000-FFFF-FFFFD6090000}" name="GV_Verlet1992_Var10" type="6" refreshedVersion="4" background="1" saveData="1">
    <textPr codePage="850" sourceFile="C:\Users\p3039\Dropbox (PETAL)\Team-Ordner „PETAL“\Audio\Bach_Goldberg_Variationen\Goldberg - Verlet (Clavecin Hemsch 1751) 1992\_data\GV_Verlet1992_Var10.txt" decimal="," thousands=" " comma="1">
      <textFields count="3">
        <textField type="skip"/>
        <textField type="text"/>
        <textField type="skip"/>
      </textFields>
    </textPr>
  </connection>
  <connection id="2277" xr16:uid="{00000000-0015-0000-FFFF-FFFFD7090000}" name="GV_Verlet1992_Var11" type="6" refreshedVersion="4" background="1" saveData="1">
    <textPr codePage="850" sourceFile="C:\Users\p3039\Dropbox (PETAL)\Team-Ordner „PETAL“\Audio\Bach_Goldberg_Variationen\Goldberg - Verlet (Clavecin Hemsch 1751) 1992\_data\GV_Verlet1992_Var11.txt" decimal="," thousands=" " comma="1">
      <textFields count="3">
        <textField type="skip"/>
        <textField type="text"/>
        <textField type="skip"/>
      </textFields>
    </textPr>
  </connection>
  <connection id="2278" xr16:uid="{00000000-0015-0000-FFFF-FFFFD8090000}" name="GV_Verlet1992_Var12" type="6" refreshedVersion="4" background="1" saveData="1">
    <textPr codePage="850" sourceFile="C:\Users\p3039\Dropbox (PETAL)\Team-Ordner „PETAL“\Audio\Bach_Goldberg_Variationen\Goldberg - Verlet (Clavecin Hemsch 1751) 1992\_data\GV_Verlet1992_Var12.txt" decimal="," thousands=" " comma="1">
      <textFields count="3">
        <textField type="skip"/>
        <textField type="text"/>
        <textField type="skip"/>
      </textFields>
    </textPr>
  </connection>
  <connection id="2279" xr16:uid="{00000000-0015-0000-FFFF-FFFFD9090000}" name="GV_Verlet1992_Var13" type="6" refreshedVersion="4" background="1" saveData="1">
    <textPr codePage="850" sourceFile="C:\Users\p3039\Dropbox (PETAL)\Team-Ordner „PETAL“\Audio\Bach_Goldberg_Variationen\Goldberg - Verlet (Clavecin Hemsch 1751) 1992\_data\GV_Verlet1992_Var13.txt" decimal="," thousands=" " comma="1">
      <textFields count="3">
        <textField type="skip"/>
        <textField type="text"/>
        <textField type="skip"/>
      </textFields>
    </textPr>
  </connection>
  <connection id="2280" xr16:uid="{00000000-0015-0000-FFFF-FFFFDA090000}" name="GV_Verlet1992_Var14" type="6" refreshedVersion="4" background="1" saveData="1">
    <textPr codePage="850" sourceFile="C:\Users\p3039\Dropbox (PETAL)\Team-Ordner „PETAL“\Audio\Bach_Goldberg_Variationen\Goldberg - Verlet (Clavecin Hemsch 1751) 1992\_data\GV_Verlet1992_Var14.txt" decimal="," thousands=" " comma="1">
      <textFields count="3">
        <textField type="skip"/>
        <textField type="text"/>
        <textField type="skip"/>
      </textFields>
    </textPr>
  </connection>
  <connection id="2281" xr16:uid="{00000000-0015-0000-FFFF-FFFFDB090000}" name="GV_Verlet1992_Var15" type="6" refreshedVersion="4" background="1" saveData="1">
    <textPr codePage="850" sourceFile="C:\Users\p3039\Dropbox (PETAL)\Team-Ordner „PETAL“\Audio\Bach_Goldberg_Variationen\Goldberg - Verlet (Clavecin Hemsch 1751) 1992\_data\GV_Verlet1992_Var15.txt" decimal="," thousands=" " comma="1">
      <textFields count="3">
        <textField type="skip"/>
        <textField type="text"/>
        <textField type="skip"/>
      </textFields>
    </textPr>
  </connection>
  <connection id="2282" xr16:uid="{00000000-0015-0000-FFFF-FFFFDC090000}" name="GV_Verlet1992_Var16" type="6" refreshedVersion="4" background="1" saveData="1">
    <textPr codePage="850" sourceFile="C:\Users\p3039\Dropbox (PETAL)\Team-Ordner „PETAL“\Audio\Bach_Goldberg_Variationen\Goldberg - Verlet (Clavecin Hemsch 1751) 1992\_data\GV_Verlet1992_Var16.txt" decimal="," thousands=" " comma="1">
      <textFields count="3">
        <textField type="skip"/>
        <textField type="text"/>
        <textField type="skip"/>
      </textFields>
    </textPr>
  </connection>
  <connection id="2283" xr16:uid="{00000000-0015-0000-FFFF-FFFFDD090000}" name="GV_Verlet1992_Var17" type="6" refreshedVersion="4" background="1" saveData="1">
    <textPr codePage="850" sourceFile="C:\Users\p3039\Dropbox (PETAL)\Team-Ordner „PETAL“\Audio\Bach_Goldberg_Variationen\Goldberg - Verlet (Clavecin Hemsch 1751) 1992\_data\GV_Verlet1992_Var17.txt" decimal="," thousands=" " comma="1">
      <textFields count="3">
        <textField type="skip"/>
        <textField type="text"/>
        <textField type="skip"/>
      </textFields>
    </textPr>
  </connection>
  <connection id="2284" xr16:uid="{00000000-0015-0000-FFFF-FFFFDE090000}" name="GV_Verlet1992_Var18" type="6" refreshedVersion="4" background="1" saveData="1">
    <textPr codePage="850" sourceFile="C:\Users\p3039\Dropbox (PETAL)\Team-Ordner „PETAL“\Audio\Bach_Goldberg_Variationen\Goldberg - Verlet (Clavecin Hemsch 1751) 1992\_data\GV_Verlet1992_Var18.txt" decimal="," thousands=" " comma="1">
      <textFields count="3">
        <textField type="skip"/>
        <textField type="text"/>
        <textField type="skip"/>
      </textFields>
    </textPr>
  </connection>
  <connection id="2285" xr16:uid="{00000000-0015-0000-FFFF-FFFFDF090000}" name="GV_Verlet1992_Var19" type="6" refreshedVersion="4" background="1" saveData="1">
    <textPr codePage="850" sourceFile="C:\Users\p3039\Dropbox (PETAL)\Team-Ordner „PETAL“\Audio\Bach_Goldberg_Variationen\Goldberg - Verlet (Clavecin Hemsch 1751) 1992\_data\GV_Verlet1992_Var19.txt" decimal="," thousands=" " comma="1">
      <textFields count="3">
        <textField type="skip"/>
        <textField type="text"/>
        <textField type="skip"/>
      </textFields>
    </textPr>
  </connection>
  <connection id="2286" xr16:uid="{00000000-0015-0000-FFFF-FFFFE0090000}" name="GV_Verlet1992_Var20" type="6" refreshedVersion="4" background="1" saveData="1">
    <textPr codePage="850" sourceFile="C:\Users\p3039\Dropbox (PETAL)\Team-Ordner „PETAL“\Audio\Bach_Goldberg_Variationen\Goldberg - Verlet (Clavecin Hemsch 1751) 1992\_data\GV_Verlet1992_Var20.txt" decimal="," thousands=" " comma="1">
      <textFields count="3">
        <textField type="skip"/>
        <textField type="text"/>
        <textField type="skip"/>
      </textFields>
    </textPr>
  </connection>
  <connection id="2287" xr16:uid="{00000000-0015-0000-FFFF-FFFFE1090000}" name="GV_Verlet1992_Var21" type="6" refreshedVersion="4" background="1" saveData="1">
    <textPr codePage="850" sourceFile="C:\Users\p3039\Dropbox (PETAL)\Team-Ordner „PETAL“\Audio\Bach_Goldberg_Variationen\Goldberg - Verlet (Clavecin Hemsch 1751) 1992\_data\GV_Verlet1992_Var21.txt" decimal="," thousands=" " comma="1">
      <textFields count="3">
        <textField type="skip"/>
        <textField type="text"/>
        <textField type="skip"/>
      </textFields>
    </textPr>
  </connection>
  <connection id="2288" xr16:uid="{00000000-0015-0000-FFFF-FFFFE2090000}" name="GV_Verlet1992_Var22" type="6" refreshedVersion="4" background="1" saveData="1">
    <textPr codePage="850" sourceFile="C:\Users\p3039\Dropbox (PETAL)\Team-Ordner „PETAL“\Audio\Bach_Goldberg_Variationen\Goldberg - Verlet (Clavecin Hemsch 1751) 1992\_data\GV_Verlet1992_Var22.txt" decimal="," thousands=" " comma="1">
      <textFields count="3">
        <textField type="skip"/>
        <textField type="text"/>
        <textField type="skip"/>
      </textFields>
    </textPr>
  </connection>
  <connection id="2289" xr16:uid="{00000000-0015-0000-FFFF-FFFFE3090000}" name="GV_Verlet1992_Var23" type="6" refreshedVersion="4" background="1" saveData="1">
    <textPr codePage="850" sourceFile="C:\Users\p3039\Dropbox (PETAL)\Team-Ordner „PETAL“\Audio\Bach_Goldberg_Variationen\Goldberg - Verlet (Clavecin Hemsch 1751) 1992\_data\GV_Verlet1992_Var23.txt" decimal="," thousands=" " comma="1">
      <textFields count="3">
        <textField type="skip"/>
        <textField type="text"/>
        <textField type="skip"/>
      </textFields>
    </textPr>
  </connection>
  <connection id="2290" xr16:uid="{00000000-0015-0000-FFFF-FFFFE4090000}" name="GV_Verlet1992_Var24" type="6" refreshedVersion="4" background="1" saveData="1">
    <textPr codePage="850" sourceFile="C:\Users\p3039\Dropbox (PETAL)\Team-Ordner „PETAL“\Audio\Bach_Goldberg_Variationen\Goldberg - Verlet (Clavecin Hemsch 1751) 1992\_data\GV_Verlet1992_Var24.txt" decimal="," thousands=" " comma="1">
      <textFields count="3">
        <textField type="skip"/>
        <textField type="text"/>
        <textField type="skip"/>
      </textFields>
    </textPr>
  </connection>
  <connection id="2291" xr16:uid="{00000000-0015-0000-FFFF-FFFFE5090000}" name="GV_Verlet1992_Var25" type="6" refreshedVersion="4" background="1" saveData="1">
    <textPr codePage="850" sourceFile="C:\Users\p3039\Dropbox (PETAL)\Team-Ordner „PETAL“\Audio\Bach_Goldberg_Variationen\Goldberg - Verlet (Clavecin Hemsch 1751) 1992\_data\GV_Verlet1992_Var25.txt" decimal="," thousands=" " comma="1">
      <textFields count="3">
        <textField type="skip"/>
        <textField type="text"/>
        <textField type="skip"/>
      </textFields>
    </textPr>
  </connection>
  <connection id="2292" xr16:uid="{00000000-0015-0000-FFFF-FFFFE6090000}" name="GV_Verlet1992_Var26" type="6" refreshedVersion="4" background="1" saveData="1">
    <textPr codePage="850" sourceFile="C:\Users\p3039\Dropbox (PETAL)\Team-Ordner „PETAL“\Audio\Bach_Goldberg_Variationen\Goldberg - Verlet (Clavecin Hemsch 1751) 1992\_data\GV_Verlet1992_Var26.txt" decimal="," thousands=" " comma="1">
      <textFields count="3">
        <textField type="skip"/>
        <textField type="text"/>
        <textField type="skip"/>
      </textFields>
    </textPr>
  </connection>
  <connection id="2293" xr16:uid="{00000000-0015-0000-FFFF-FFFFE7090000}" name="GV_Verlet1992_Var27" type="6" refreshedVersion="4" background="1" saveData="1">
    <textPr codePage="850" sourceFile="C:\Users\p3039\Dropbox (PETAL)\Team-Ordner „PETAL“\Audio\Bach_Goldberg_Variationen\Goldberg - Verlet (Clavecin Hemsch 1751) 1992\_data\GV_Verlet1992_Var27.txt" decimal="," thousands=" " comma="1">
      <textFields count="3">
        <textField type="skip"/>
        <textField type="text"/>
        <textField type="skip"/>
      </textFields>
    </textPr>
  </connection>
  <connection id="2294" xr16:uid="{00000000-0015-0000-FFFF-FFFFE8090000}" name="GV_Verlet1992_Var28" type="6" refreshedVersion="4" background="1" saveData="1">
    <textPr codePage="850" sourceFile="C:\Users\p3039\Dropbox (PETAL)\Team-Ordner „PETAL“\Audio\Bach_Goldberg_Variationen\Goldberg - Verlet (Clavecin Hemsch 1751) 1992\_data\GV_Verlet1992_Var28.txt" decimal="," thousands=" " comma="1">
      <textFields count="3">
        <textField type="skip"/>
        <textField type="text"/>
        <textField type="skip"/>
      </textFields>
    </textPr>
  </connection>
  <connection id="2295" xr16:uid="{00000000-0015-0000-FFFF-FFFFE9090000}" name="GV_Verlet1992_Var29" type="6" refreshedVersion="4" background="1" saveData="1">
    <textPr codePage="850" sourceFile="C:\Users\p3039\Dropbox (PETAL)\Team-Ordner „PETAL“\Audio\Bach_Goldberg_Variationen\Goldberg - Verlet (Clavecin Hemsch 1751) 1992\_data\GV_Verlet1992_Var29.txt" decimal="," thousands=" " comma="1">
      <textFields count="3">
        <textField type="skip"/>
        <textField type="text"/>
        <textField type="skip"/>
      </textFields>
    </textPr>
  </connection>
  <connection id="2296" xr16:uid="{00000000-0015-0000-FFFF-FFFFEA090000}" name="GV_Verlet1992_Var30" type="6" refreshedVersion="4" background="1" saveData="1">
    <textPr codePage="850" sourceFile="C:\Users\p3039\Dropbox (PETAL)\Team-Ordner „PETAL“\Audio\Bach_Goldberg_Variationen\Goldberg - Verlet (Clavecin Hemsch 1751) 1992\_data\GV_Verlet1992_Var30.txt" decimal="," thousands=" " comma="1">
      <textFields count="3">
        <textField type="skip"/>
        <textField type="text"/>
        <textField type="skip"/>
      </textFields>
    </textPr>
  </connection>
  <connection id="2297" xr16:uid="{00000000-0015-0000-FFFF-FFFFEB090000}" name="GV_Vladar1997_Aria1" type="6" refreshedVersion="4" background="1" saveData="1">
    <textPr codePage="850" sourceFile="C:\Users\p3039\Dropbox (PETAL)\Team-Ordner „PETAL“\Audio\Bach_Goldberg_Variationen\Goldberg - Vladar 1997\_data\GV_Vladar1997_Aria1.txt" decimal="," thousands=" " comma="1">
      <textFields count="3">
        <textField type="skip"/>
        <textField type="text"/>
        <textField type="skip"/>
      </textFields>
    </textPr>
  </connection>
  <connection id="2298" xr16:uid="{00000000-0015-0000-FFFF-FFFFEC090000}" name="GV_Vladar1997_Aria2" type="6" refreshedVersion="4" background="1" saveData="1">
    <textPr codePage="850" sourceFile="C:\Users\p3039\Dropbox (PETAL)\Team-Ordner „PETAL“\Audio\Bach_Goldberg_Variationen\Goldberg - Vladar 1997\_data\GV_Vladar1997_Aria2.txt" decimal="," thousands=" " comma="1">
      <textFields count="3">
        <textField type="skip"/>
        <textField type="text"/>
        <textField type="skip"/>
      </textFields>
    </textPr>
  </connection>
  <connection id="2299" xr16:uid="{00000000-0015-0000-FFFF-FFFFED090000}" name="GV_Vladar1997_Var01" type="6" refreshedVersion="4" background="1" saveData="1">
    <textPr codePage="850" sourceFile="C:\Users\p3039\Dropbox (PETAL)\Team-Ordner „PETAL“\Audio\Bach_Goldberg_Variationen\Goldberg - Vladar 1997\_data\GV_Vladar1997_Var01.txt" decimal="," thousands=" " comma="1">
      <textFields count="3">
        <textField type="skip"/>
        <textField type="text"/>
        <textField type="skip"/>
      </textFields>
    </textPr>
  </connection>
  <connection id="2300" xr16:uid="{00000000-0015-0000-FFFF-FFFFEE090000}" name="GV_Vladar1997_Var02" type="6" refreshedVersion="4" background="1" saveData="1">
    <textPr codePage="850" sourceFile="C:\Users\p3039\Dropbox (PETAL)\Team-Ordner „PETAL“\Audio\Bach_Goldberg_Variationen\Goldberg - Vladar 1997\_data\GV_Vladar1997_Var02.txt" decimal="," thousands=" " comma="1">
      <textFields count="3">
        <textField type="skip"/>
        <textField type="text"/>
        <textField type="skip"/>
      </textFields>
    </textPr>
  </connection>
  <connection id="2301" xr16:uid="{00000000-0015-0000-FFFF-FFFFEF090000}" name="GV_Vladar1997_Var03" type="6" refreshedVersion="4" background="1" saveData="1">
    <textPr codePage="850" sourceFile="C:\Users\p3039\Dropbox (PETAL)\Team-Ordner „PETAL“\Audio\Bach_Goldberg_Variationen\Goldberg - Vladar 1997\_data\GV_Vladar1997_Var03.txt" decimal="," thousands=" " comma="1">
      <textFields count="3">
        <textField type="skip"/>
        <textField type="text"/>
        <textField type="skip"/>
      </textFields>
    </textPr>
  </connection>
  <connection id="2302" xr16:uid="{00000000-0015-0000-FFFF-FFFFF0090000}" name="GV_Vladar1997_Var04" type="6" refreshedVersion="4" background="1" saveData="1">
    <textPr codePage="850" sourceFile="C:\Users\p3039\Dropbox (PETAL)\Team-Ordner „PETAL“\Audio\Bach_Goldberg_Variationen\Goldberg - Vladar 1997\_data\GV_Vladar1997_Var04.txt" decimal="," thousands=" " comma="1">
      <textFields count="3">
        <textField type="skip"/>
        <textField type="text"/>
        <textField type="skip"/>
      </textFields>
    </textPr>
  </connection>
  <connection id="2303" xr16:uid="{00000000-0015-0000-FFFF-FFFFF1090000}" name="GV_Vladar1997_Var05" type="6" refreshedVersion="4" background="1" saveData="1">
    <textPr codePage="850" sourceFile="C:\Users\p3039\Dropbox (PETAL)\Team-Ordner „PETAL“\Audio\Bach_Goldberg_Variationen\Goldberg - Vladar 1997\_data\GV_Vladar1997_Var05.txt" decimal="," thousands=" " comma="1">
      <textFields count="3">
        <textField type="skip"/>
        <textField type="text"/>
        <textField type="skip"/>
      </textFields>
    </textPr>
  </connection>
  <connection id="2304" xr16:uid="{00000000-0015-0000-FFFF-FFFFF2090000}" name="GV_Vladar1997_Var06" type="6" refreshedVersion="4" background="1" saveData="1">
    <textPr codePage="850" sourceFile="C:\Users\p3039\Dropbox (PETAL)\Team-Ordner „PETAL“\Audio\Bach_Goldberg_Variationen\Goldberg - Vladar 1997\_data\GV_Vladar1997_Var06.txt" decimal="," thousands=" " comma="1">
      <textFields count="3">
        <textField type="skip"/>
        <textField type="text"/>
        <textField type="skip"/>
      </textFields>
    </textPr>
  </connection>
  <connection id="2305" xr16:uid="{00000000-0015-0000-FFFF-FFFFF3090000}" name="GV_Vladar1997_Var07" type="6" refreshedVersion="4" background="1" saveData="1">
    <textPr codePage="850" sourceFile="C:\Users\p3039\Dropbox (PETAL)\Team-Ordner „PETAL“\Audio\Bach_Goldberg_Variationen\Goldberg - Vladar 1997\_data\GV_Vladar1997_Var07.txt" decimal="," thousands=" " comma="1">
      <textFields count="3">
        <textField type="skip"/>
        <textField type="text"/>
        <textField type="skip"/>
      </textFields>
    </textPr>
  </connection>
  <connection id="2306" xr16:uid="{00000000-0015-0000-FFFF-FFFFF4090000}" name="GV_Vladar1997_Var08" type="6" refreshedVersion="4" background="1" saveData="1">
    <textPr codePage="850" sourceFile="C:\Users\p3039\Dropbox (PETAL)\Team-Ordner „PETAL“\Audio\Bach_Goldberg_Variationen\Goldberg - Vladar 1997\_data\GV_Vladar1997_Var08.txt" decimal="," thousands=" " comma="1">
      <textFields count="3">
        <textField type="skip"/>
        <textField type="text"/>
        <textField type="skip"/>
      </textFields>
    </textPr>
  </connection>
  <connection id="2307" xr16:uid="{00000000-0015-0000-FFFF-FFFFF5090000}" name="GV_Vladar1997_Var09" type="6" refreshedVersion="4" background="1" saveData="1">
    <textPr codePage="850" sourceFile="C:\Users\p3039\Dropbox (PETAL)\Team-Ordner „PETAL“\Audio\Bach_Goldberg_Variationen\Goldberg - Vladar 1997\_data\GV_Vladar1997_Var09.txt" decimal="," thousands=" " comma="1">
      <textFields count="3">
        <textField type="skip"/>
        <textField type="text"/>
        <textField type="skip"/>
      </textFields>
    </textPr>
  </connection>
  <connection id="2308" xr16:uid="{00000000-0015-0000-FFFF-FFFFF6090000}" name="GV_Vladar1997_Var10" type="6" refreshedVersion="4" background="1" saveData="1">
    <textPr codePage="850" sourceFile="C:\Users\p3039\Dropbox (PETAL)\Team-Ordner „PETAL“\Audio\Bach_Goldberg_Variationen\Goldberg - Vladar 1997\_data\GV_Vladar1997_Var10.txt" decimal="," thousands=" " comma="1">
      <textFields count="3">
        <textField type="skip"/>
        <textField type="text"/>
        <textField type="skip"/>
      </textFields>
    </textPr>
  </connection>
  <connection id="2309" xr16:uid="{00000000-0015-0000-FFFF-FFFFF7090000}" name="GV_Vladar1997_Var11" type="6" refreshedVersion="4" background="1" saveData="1">
    <textPr codePage="850" sourceFile="C:\Users\p3039\Dropbox (PETAL)\Team-Ordner „PETAL“\Audio\Bach_Goldberg_Variationen\Goldberg - Vladar 1997\_data\GV_Vladar1997_Var11.txt" decimal="," thousands=" " comma="1">
      <textFields count="3">
        <textField type="skip"/>
        <textField type="text"/>
        <textField type="skip"/>
      </textFields>
    </textPr>
  </connection>
  <connection id="2310" xr16:uid="{00000000-0015-0000-FFFF-FFFFF8090000}" name="GV_Vladar1997_Var12" type="6" refreshedVersion="4" background="1" saveData="1">
    <textPr codePage="850" sourceFile="C:\Users\p3039\Dropbox (PETAL)\Team-Ordner „PETAL“\Audio\Bach_Goldberg_Variationen\Goldberg - Vladar 1997\_data\GV_Vladar1997_Var12.txt" decimal="," thousands=" " comma="1">
      <textFields count="3">
        <textField type="skip"/>
        <textField type="text"/>
        <textField type="skip"/>
      </textFields>
    </textPr>
  </connection>
  <connection id="2311" xr16:uid="{00000000-0015-0000-FFFF-FFFFF9090000}" name="GV_Vladar1997_Var13" type="6" refreshedVersion="4" background="1" saveData="1">
    <textPr codePage="850" sourceFile="C:\Users\p3039\Dropbox (PETAL)\Team-Ordner „PETAL“\Audio\Bach_Goldberg_Variationen\Goldberg - Vladar 1997\_data\GV_Vladar1997_Var13.txt" decimal="," thousands=" " comma="1">
      <textFields count="3">
        <textField type="skip"/>
        <textField type="text"/>
        <textField type="skip"/>
      </textFields>
    </textPr>
  </connection>
  <connection id="2312" xr16:uid="{00000000-0015-0000-FFFF-FFFFFA090000}" name="GV_Vladar1997_Var14" type="6" refreshedVersion="4" background="1" saveData="1">
    <textPr codePage="850" sourceFile="C:\Users\p3039\Dropbox (PETAL)\Team-Ordner „PETAL“\Audio\Bach_Goldberg_Variationen\Goldberg - Vladar 1997\_data\GV_Vladar1997_Var14.txt" decimal="," thousands=" " comma="1">
      <textFields count="3">
        <textField type="skip"/>
        <textField type="text"/>
        <textField type="skip"/>
      </textFields>
    </textPr>
  </connection>
  <connection id="2313" xr16:uid="{00000000-0015-0000-FFFF-FFFFFB090000}" name="GV_Vladar1997_Var15" type="6" refreshedVersion="4" background="1" saveData="1">
    <textPr codePage="850" sourceFile="C:\Users\p3039\Dropbox (PETAL)\Team-Ordner „PETAL“\Audio\Bach_Goldberg_Variationen\Goldberg - Vladar 1997\_data\GV_Vladar1997_Var15.txt" decimal="," thousands=" " comma="1">
      <textFields count="3">
        <textField type="skip"/>
        <textField type="text"/>
        <textField type="skip"/>
      </textFields>
    </textPr>
  </connection>
  <connection id="2314" xr16:uid="{00000000-0015-0000-FFFF-FFFFFC090000}" name="GV_Vladar1997_Var16" type="6" refreshedVersion="4" background="1" saveData="1">
    <textPr codePage="850" sourceFile="C:\Users\p3039\Dropbox (PETAL)\Team-Ordner „PETAL“\Audio\Bach_Goldberg_Variationen\Goldberg - Vladar 1997\_data\GV_Vladar1997_Var16.txt" decimal="," thousands=" " comma="1">
      <textFields count="3">
        <textField type="skip"/>
        <textField type="text"/>
        <textField type="skip"/>
      </textFields>
    </textPr>
  </connection>
  <connection id="2315" xr16:uid="{00000000-0015-0000-FFFF-FFFFFD090000}" name="GV_Vladar1997_Var17" type="6" refreshedVersion="4" background="1" saveData="1">
    <textPr codePage="850" sourceFile="C:\Users\p3039\Dropbox (PETAL)\Team-Ordner „PETAL“\Audio\Bach_Goldberg_Variationen\Goldberg - Vladar 1997\_data\GV_Vladar1997_Var17.txt" decimal="," thousands=" " comma="1">
      <textFields count="3">
        <textField type="skip"/>
        <textField type="text"/>
        <textField type="skip"/>
      </textFields>
    </textPr>
  </connection>
  <connection id="2316" xr16:uid="{00000000-0015-0000-FFFF-FFFFFE090000}" name="GV_Vladar1997_Var18" type="6" refreshedVersion="4" background="1" saveData="1">
    <textPr codePage="850" sourceFile="C:\Users\p3039\Dropbox (PETAL)\Team-Ordner „PETAL“\Audio\Bach_Goldberg_Variationen\Goldberg - Vladar 1997\_data\GV_Vladar1997_Var18.txt" decimal="," thousands=" " comma="1">
      <textFields count="3">
        <textField type="skip"/>
        <textField type="text"/>
        <textField type="skip"/>
      </textFields>
    </textPr>
  </connection>
  <connection id="2317" xr16:uid="{00000000-0015-0000-FFFF-FFFFFF090000}" name="GV_Vladar1997_Var19" type="6" refreshedVersion="4" background="1" saveData="1">
    <textPr codePage="850" sourceFile="C:\Users\p3039\Dropbox (PETAL)\Team-Ordner „PETAL“\Audio\Bach_Goldberg_Variationen\Goldberg - Vladar 1997\_data\GV_Vladar1997_Var19.txt" decimal="," thousands=" " comma="1">
      <textFields count="3">
        <textField type="skip"/>
        <textField type="text"/>
        <textField type="skip"/>
      </textFields>
    </textPr>
  </connection>
  <connection id="2318" xr16:uid="{00000000-0015-0000-FFFF-FFFF000A0000}" name="GV_Vladar1997_Var20" type="6" refreshedVersion="4" background="1" saveData="1">
    <textPr codePage="850" sourceFile="C:\Users\p3039\Dropbox (PETAL)\Team-Ordner „PETAL“\Audio\Bach_Goldberg_Variationen\Goldberg - Vladar 1997\_data\GV_Vladar1997_Var20.txt" decimal="," thousands=" " comma="1">
      <textFields count="3">
        <textField type="skip"/>
        <textField type="text"/>
        <textField type="skip"/>
      </textFields>
    </textPr>
  </connection>
  <connection id="2319" xr16:uid="{00000000-0015-0000-FFFF-FFFF010A0000}" name="GV_Vladar1997_Var21" type="6" refreshedVersion="4" background="1" saveData="1">
    <textPr codePage="850" sourceFile="C:\Users\p3039\Dropbox (PETAL)\Team-Ordner „PETAL“\Audio\Bach_Goldberg_Variationen\Goldberg - Vladar 1997\_data\GV_Vladar1997_Var21.txt" decimal="," thousands=" " comma="1">
      <textFields count="3">
        <textField type="skip"/>
        <textField type="text"/>
        <textField type="skip"/>
      </textFields>
    </textPr>
  </connection>
  <connection id="2320" xr16:uid="{00000000-0015-0000-FFFF-FFFF020A0000}" name="GV_Vladar1997_Var22" type="6" refreshedVersion="4" background="1" saveData="1">
    <textPr codePage="850" sourceFile="C:\Users\p3039\Dropbox (PETAL)\Team-Ordner „PETAL“\Audio\Bach_Goldberg_Variationen\Goldberg - Vladar 1997\_data\GV_Vladar1997_Var22.txt" decimal="," thousands=" " comma="1">
      <textFields count="3">
        <textField type="skip"/>
        <textField type="text"/>
        <textField type="skip"/>
      </textFields>
    </textPr>
  </connection>
  <connection id="2321" xr16:uid="{00000000-0015-0000-FFFF-FFFF030A0000}" name="GV_Vladar1997_Var23" type="6" refreshedVersion="4" background="1" saveData="1">
    <textPr codePage="850" sourceFile="C:\Users\p3039\Dropbox (PETAL)\Team-Ordner „PETAL“\Audio\Bach_Goldberg_Variationen\Goldberg - Vladar 1997\_data\GV_Vladar1997_Var23.txt" decimal="," thousands=" " comma="1">
      <textFields count="3">
        <textField type="skip"/>
        <textField type="text"/>
        <textField type="skip"/>
      </textFields>
    </textPr>
  </connection>
  <connection id="2322" xr16:uid="{00000000-0015-0000-FFFF-FFFF040A0000}" name="GV_Vladar1997_Var24" type="6" refreshedVersion="4" background="1" saveData="1">
    <textPr codePage="850" sourceFile="C:\Users\p3039\Dropbox (PETAL)\Team-Ordner „PETAL“\Audio\Bach_Goldberg_Variationen\Goldberg - Vladar 1997\_data\GV_Vladar1997_Var24.txt" decimal="," thousands=" " comma="1">
      <textFields count="3">
        <textField type="skip"/>
        <textField type="text"/>
        <textField type="skip"/>
      </textFields>
    </textPr>
  </connection>
  <connection id="2323" xr16:uid="{00000000-0015-0000-FFFF-FFFF050A0000}" name="GV_Vladar1997_Var25" type="6" refreshedVersion="4" background="1" saveData="1">
    <textPr codePage="850" sourceFile="C:\Users\p3039\Dropbox (PETAL)\Team-Ordner „PETAL“\Audio\Bach_Goldberg_Variationen\Goldberg - Vladar 1997\_data\GV_Vladar1997_Var25.txt" decimal="," thousands=" " comma="1">
      <textFields count="3">
        <textField type="skip"/>
        <textField type="text"/>
        <textField type="skip"/>
      </textFields>
    </textPr>
  </connection>
  <connection id="2324" xr16:uid="{00000000-0015-0000-FFFF-FFFF060A0000}" name="GV_Vladar1997_Var26" type="6" refreshedVersion="4" background="1" saveData="1">
    <textPr codePage="850" sourceFile="C:\Users\p3039\Dropbox (PETAL)\Team-Ordner „PETAL“\Audio\Bach_Goldberg_Variationen\Goldberg - Vladar 1997\_data\GV_Vladar1997_Var26.txt" decimal="," thousands=" " comma="1">
      <textFields count="3">
        <textField type="skip"/>
        <textField type="text"/>
        <textField type="skip"/>
      </textFields>
    </textPr>
  </connection>
  <connection id="2325" xr16:uid="{00000000-0015-0000-FFFF-FFFF070A0000}" name="GV_Vladar1997_Var27" type="6" refreshedVersion="4" background="1" saveData="1">
    <textPr codePage="850" sourceFile="C:\Users\p3039\Dropbox (PETAL)\Team-Ordner „PETAL“\Audio\Bach_Goldberg_Variationen\Goldberg - Vladar 1997\_data\GV_Vladar1997_Var27.txt" decimal="," thousands=" " comma="1">
      <textFields count="3">
        <textField type="skip"/>
        <textField type="text"/>
        <textField type="skip"/>
      </textFields>
    </textPr>
  </connection>
  <connection id="2326" xr16:uid="{00000000-0015-0000-FFFF-FFFF080A0000}" name="GV_Vladar1997_Var28" type="6" refreshedVersion="4" background="1" saveData="1">
    <textPr codePage="850" sourceFile="C:\Users\p3039\Dropbox (PETAL)\Team-Ordner „PETAL“\Audio\Bach_Goldberg_Variationen\Goldberg - Vladar 1997\_data\GV_Vladar1997_Var28.txt" decimal="," thousands=" " comma="1">
      <textFields count="3">
        <textField type="skip"/>
        <textField type="text"/>
        <textField type="skip"/>
      </textFields>
    </textPr>
  </connection>
  <connection id="2327" xr16:uid="{00000000-0015-0000-FFFF-FFFF090A0000}" name="GV_Vladar1997_Var29" type="6" refreshedVersion="4" background="1" saveData="1">
    <textPr codePage="850" sourceFile="C:\Users\p3039\Dropbox (PETAL)\Team-Ordner „PETAL“\Audio\Bach_Goldberg_Variationen\Goldberg - Vladar 1997\_data\GV_Vladar1997_Var29.txt" decimal="," thousands=" " comma="1">
      <textFields count="3">
        <textField type="skip"/>
        <textField type="text"/>
        <textField type="skip"/>
      </textFields>
    </textPr>
  </connection>
  <connection id="2328" xr16:uid="{00000000-0015-0000-FFFF-FFFF0A0A0000}" name="GV_Vladar1997_Var30" type="6" refreshedVersion="4" background="1" saveData="1">
    <textPr codePage="850" sourceFile="C:\Users\p3039\Dropbox (PETAL)\Team-Ordner „PETAL“\Audio\Bach_Goldberg_Variationen\Goldberg - Vladar 1997\_data\GV_Vladar1997_Var30.txt" decimal="," thousands=" " comma="1">
      <textFields count="3">
        <textField type="skip"/>
        <textField type="text"/>
        <textField type="skip"/>
      </textFields>
    </textPr>
  </connection>
  <connection id="2329" xr16:uid="{00000000-0015-0000-FFFF-FFFF0B0A0000}" name="GV_Weissenberg1981_Aria1" type="6" refreshedVersion="4" background="1" saveData="1">
    <textPr codePage="850" sourceFile="C:\Users\p3039\Dropbox (PETAL)\Team-Ordner „PETAL“\Audio\Bach_Goldberg_Variationen\Goldberg - Weissenberg 1981\_data\GV_Weissenberg1981_Aria1.txt" decimal="," thousands=" " comma="1">
      <textFields count="3">
        <textField type="skip"/>
        <textField type="text"/>
        <textField type="skip"/>
      </textFields>
    </textPr>
  </connection>
  <connection id="2330" xr16:uid="{00000000-0015-0000-FFFF-FFFF0C0A0000}" name="GV_Weissenberg1981_Aria2" type="6" refreshedVersion="4" background="1" saveData="1">
    <textPr codePage="850" sourceFile="C:\Users\p3039\Dropbox (PETAL)\Team-Ordner „PETAL“\Audio\Bach_Goldberg_Variationen\Goldberg - Weissenberg 1981\_data\GV_Weissenberg1981_Aria2.txt" decimal="," thousands=" " comma="1">
      <textFields count="3">
        <textField type="skip"/>
        <textField type="text"/>
        <textField type="skip"/>
      </textFields>
    </textPr>
  </connection>
  <connection id="2331" xr16:uid="{00000000-0015-0000-FFFF-FFFF0D0A0000}" name="GV_Weissenberg1981_Var01" type="6" refreshedVersion="4" background="1" saveData="1">
    <textPr codePage="850" sourceFile="C:\Users\p3039\Dropbox (PETAL)\Team-Ordner „PETAL“\Audio\Bach_Goldberg_Variationen\Goldberg - Weissenberg 1981\_data\GV_Weissenberg1981_Var01.txt" decimal="," thousands=" " comma="1">
      <textFields count="3">
        <textField type="skip"/>
        <textField type="text"/>
        <textField type="skip"/>
      </textFields>
    </textPr>
  </connection>
  <connection id="2332" xr16:uid="{00000000-0015-0000-FFFF-FFFF0E0A0000}" name="GV_Weissenberg1981_Var02" type="6" refreshedVersion="4" background="1" saveData="1">
    <textPr codePage="850" sourceFile="C:\Users\p3039\Dropbox (PETAL)\Team-Ordner „PETAL“\Audio\Bach_Goldberg_Variationen\Goldberg - Weissenberg 1981\_data\GV_Weissenberg1981_Var02.txt" decimal="," thousands=" " comma="1">
      <textFields count="3">
        <textField type="skip"/>
        <textField type="text"/>
        <textField type="skip"/>
      </textFields>
    </textPr>
  </connection>
  <connection id="2333" xr16:uid="{00000000-0015-0000-FFFF-FFFF0F0A0000}" name="GV_Weissenberg1981_Var03" type="6" refreshedVersion="4" background="1" saveData="1">
    <textPr codePage="850" sourceFile="C:\Users\p3039\Dropbox (PETAL)\Team-Ordner „PETAL“\Audio\Bach_Goldberg_Variationen\Goldberg - Weissenberg 1981\_data\GV_Weissenberg1981_Var03.txt" decimal="," thousands=" " comma="1">
      <textFields count="3">
        <textField type="skip"/>
        <textField type="text"/>
        <textField type="skip"/>
      </textFields>
    </textPr>
  </connection>
  <connection id="2334" xr16:uid="{00000000-0015-0000-FFFF-FFFF100A0000}" name="GV_Weissenberg1981_Var04" type="6" refreshedVersion="4" background="1" saveData="1">
    <textPr codePage="850" sourceFile="C:\Users\p3039\Dropbox (PETAL)\Team-Ordner „PETAL“\Audio\Bach_Goldberg_Variationen\Goldberg - Weissenberg 1981\_data\GV_Weissenberg1981_Var04.txt" decimal="," thousands=" " comma="1">
      <textFields count="3">
        <textField type="skip"/>
        <textField type="text"/>
        <textField type="skip"/>
      </textFields>
    </textPr>
  </connection>
  <connection id="2335" xr16:uid="{00000000-0015-0000-FFFF-FFFF110A0000}" name="GV_Weissenberg1981_Var05" type="6" refreshedVersion="4" background="1" saveData="1">
    <textPr codePage="850" sourceFile="C:\Users\p3039\Dropbox (PETAL)\Team-Ordner „PETAL“\Audio\Bach_Goldberg_Variationen\Goldberg - Weissenberg 1981\_data\GV_Weissenberg1981_Var05.txt" decimal="," thousands=" " comma="1">
      <textFields count="3">
        <textField type="skip"/>
        <textField type="text"/>
        <textField type="skip"/>
      </textFields>
    </textPr>
  </connection>
  <connection id="2336" xr16:uid="{00000000-0015-0000-FFFF-FFFF120A0000}" name="GV_Weissenberg1981_Var06" type="6" refreshedVersion="4" background="1" saveData="1">
    <textPr codePage="850" sourceFile="C:\Users\p3039\Dropbox (PETAL)\Team-Ordner „PETAL“\Audio\Bach_Goldberg_Variationen\Goldberg - Weissenberg 1981\_data\GV_Weissenberg1981_Var06.txt" decimal="," thousands=" " comma="1">
      <textFields count="3">
        <textField type="skip"/>
        <textField type="text"/>
        <textField type="skip"/>
      </textFields>
    </textPr>
  </connection>
  <connection id="2337" xr16:uid="{00000000-0015-0000-FFFF-FFFF130A0000}" name="GV_Weissenberg1981_Var07" type="6" refreshedVersion="4" background="1" saveData="1">
    <textPr codePage="850" sourceFile="C:\Users\p3039\Dropbox (PETAL)\Team-Ordner „PETAL“\Audio\Bach_Goldberg_Variationen\Goldberg - Weissenberg 1981\_data\GV_Weissenberg1981_Var07.txt" decimal="," thousands=" " comma="1">
      <textFields count="3">
        <textField type="skip"/>
        <textField type="text"/>
        <textField type="skip"/>
      </textFields>
    </textPr>
  </connection>
  <connection id="2338" xr16:uid="{00000000-0015-0000-FFFF-FFFF140A0000}" name="GV_Weissenberg1981_Var08" type="6" refreshedVersion="4" background="1" saveData="1">
    <textPr codePage="850" sourceFile="C:\Users\p3039\Dropbox (PETAL)\Team-Ordner „PETAL“\Audio\Bach_Goldberg_Variationen\Goldberg - Weissenberg 1981\_data\GV_Weissenberg1981_Var08.txt" decimal="," thousands=" " comma="1">
      <textFields count="3">
        <textField type="skip"/>
        <textField type="text"/>
        <textField type="skip"/>
      </textFields>
    </textPr>
  </connection>
  <connection id="2339" xr16:uid="{00000000-0015-0000-FFFF-FFFF150A0000}" name="GV_Weissenberg1981_Var09" type="6" refreshedVersion="4" background="1" saveData="1">
    <textPr codePage="850" sourceFile="C:\Users\p3039\Dropbox (PETAL)\Team-Ordner „PETAL“\Audio\Bach_Goldberg_Variationen\Goldberg - Weissenberg 1981\_data\GV_Weissenberg1981_Var09.txt" decimal="," thousands=" " comma="1">
      <textFields count="3">
        <textField type="skip"/>
        <textField type="text"/>
        <textField type="skip"/>
      </textFields>
    </textPr>
  </connection>
  <connection id="2340" xr16:uid="{00000000-0015-0000-FFFF-FFFF160A0000}" name="GV_Weissenberg1981_Var10" type="6" refreshedVersion="4" background="1" saveData="1">
    <textPr codePage="850" sourceFile="C:\Users\p3039\Dropbox (PETAL)\Team-Ordner „PETAL“\Audio\Bach_Goldberg_Variationen\Goldberg - Weissenberg 1981\_data\GV_Weissenberg1981_Var10.txt" decimal="," thousands=" " comma="1">
      <textFields count="3">
        <textField type="skip"/>
        <textField type="text"/>
        <textField type="skip"/>
      </textFields>
    </textPr>
  </connection>
  <connection id="2341" xr16:uid="{00000000-0015-0000-FFFF-FFFF170A0000}" name="GV_Weissenberg1981_Var11" type="6" refreshedVersion="4" background="1" saveData="1">
    <textPr codePage="850" sourceFile="C:\Users\p3039\Dropbox (PETAL)\Team-Ordner „PETAL“\Audio\Bach_Goldberg_Variationen\Goldberg - Weissenberg 1981\_data\GV_Weissenberg1981_Var11.txt" decimal="," thousands=" " comma="1">
      <textFields count="3">
        <textField type="skip"/>
        <textField type="text"/>
        <textField type="skip"/>
      </textFields>
    </textPr>
  </connection>
  <connection id="2342" xr16:uid="{00000000-0015-0000-FFFF-FFFF180A0000}" name="GV_Weissenberg1981_Var12" type="6" refreshedVersion="4" background="1" saveData="1">
    <textPr codePage="850" sourceFile="C:\Users\p3039\Dropbox (PETAL)\Team-Ordner „PETAL“\Audio\Bach_Goldberg_Variationen\Goldberg - Weissenberg 1981\_data\GV_Weissenberg1981_Var12.txt" decimal="," thousands=" " comma="1">
      <textFields count="3">
        <textField type="skip"/>
        <textField type="text"/>
        <textField type="skip"/>
      </textFields>
    </textPr>
  </connection>
  <connection id="2343" xr16:uid="{00000000-0015-0000-FFFF-FFFF190A0000}" name="GV_Weissenberg1981_Var13" type="6" refreshedVersion="4" background="1" saveData="1">
    <textPr codePage="850" sourceFile="C:\Users\p3039\Dropbox (PETAL)\Team-Ordner „PETAL“\Audio\Bach_Goldberg_Variationen\Goldberg - Weissenberg 1981\_data\GV_Weissenberg1981_Var13.txt" decimal="," thousands=" " comma="1">
      <textFields count="3">
        <textField type="skip"/>
        <textField type="text"/>
        <textField type="skip"/>
      </textFields>
    </textPr>
  </connection>
  <connection id="2344" xr16:uid="{00000000-0015-0000-FFFF-FFFF1A0A0000}" name="GV_Weissenberg1981_Var14" type="6" refreshedVersion="4" background="1" saveData="1">
    <textPr codePage="850" sourceFile="C:\Users\p3039\Dropbox (PETAL)\Team-Ordner „PETAL“\Audio\Bach_Goldberg_Variationen\Goldberg - Weissenberg 1981\_data\GV_Weissenberg1981_Var14.txt" decimal="," thousands=" " comma="1">
      <textFields count="3">
        <textField type="skip"/>
        <textField type="text"/>
        <textField type="skip"/>
      </textFields>
    </textPr>
  </connection>
  <connection id="2345" xr16:uid="{00000000-0015-0000-FFFF-FFFF1B0A0000}" name="GV_Weissenberg1981_Var15" type="6" refreshedVersion="4" background="1" saveData="1">
    <textPr codePage="850" sourceFile="C:\Users\p3039\Dropbox (PETAL)\Team-Ordner „PETAL“\Audio\Bach_Goldberg_Variationen\Goldberg - Weissenberg 1981\_data\GV_Weissenberg1981_Var15.txt" decimal="," thousands=" " comma="1">
      <textFields count="3">
        <textField type="skip"/>
        <textField type="text"/>
        <textField type="skip"/>
      </textFields>
    </textPr>
  </connection>
  <connection id="2346" xr16:uid="{00000000-0015-0000-FFFF-FFFF1D0A0000}" name="GV_Weissenberg1981_Var17" type="6" refreshedVersion="4" background="1" saveData="1">
    <textPr codePage="850" sourceFile="C:\Users\p3039\Dropbox (PETAL)\Team-Ordner „PETAL“\Audio\Bach_Goldberg_Variationen\Goldberg - Weissenberg 1981\_data\GV_Weissenberg1981_Var17.txt" decimal="," thousands=" " comma="1">
      <textFields count="3">
        <textField type="skip"/>
        <textField type="text"/>
        <textField type="skip"/>
      </textFields>
    </textPr>
  </connection>
  <connection id="2347" xr16:uid="{00000000-0015-0000-FFFF-FFFF1E0A0000}" name="GV_Weissenberg1981_Var18" type="6" refreshedVersion="4" background="1" saveData="1">
    <textPr codePage="850" sourceFile="C:\Users\p3039\Dropbox (PETAL)\Team-Ordner „PETAL“\Audio\Bach_Goldberg_Variationen\Goldberg - Weissenberg 1981\_data\GV_Weissenberg1981_Var18.txt" decimal="," thousands=" " comma="1">
      <textFields count="3">
        <textField type="skip"/>
        <textField type="text"/>
        <textField type="skip"/>
      </textFields>
    </textPr>
  </connection>
  <connection id="2348" xr16:uid="{00000000-0015-0000-FFFF-FFFF1F0A0000}" name="GV_Weissenberg1981_Var19" type="6" refreshedVersion="4" background="1" saveData="1">
    <textPr codePage="850" sourceFile="C:\Users\p3039\Dropbox (PETAL)\Team-Ordner „PETAL“\Audio\Bach_Goldberg_Variationen\Goldberg - Weissenberg 1981\_data\GV_Weissenberg1981_Var19.txt" decimal="," thousands=" " comma="1">
      <textFields count="3">
        <textField type="skip"/>
        <textField type="text"/>
        <textField type="skip"/>
      </textFields>
    </textPr>
  </connection>
  <connection id="2349" xr16:uid="{00000000-0015-0000-FFFF-FFFF200A0000}" name="GV_Weissenberg1981_Var20" type="6" refreshedVersion="4" background="1" saveData="1">
    <textPr codePage="850" sourceFile="C:\Users\p3039\Dropbox (PETAL)\Team-Ordner „PETAL“\Audio\Bach_Goldberg_Variationen\Goldberg - Weissenberg 1981\_data\GV_Weissenberg1981_Var20.txt" decimal="," thousands=" " comma="1">
      <textFields count="3">
        <textField type="skip"/>
        <textField type="text"/>
        <textField type="skip"/>
      </textFields>
    </textPr>
  </connection>
  <connection id="2350" xr16:uid="{00000000-0015-0000-FFFF-FFFF210A0000}" name="GV_Weissenberg1981_Var21" type="6" refreshedVersion="4" background="1" saveData="1">
    <textPr codePage="850" sourceFile="C:\Users\p3039\Dropbox (PETAL)\Team-Ordner „PETAL“\Audio\Bach_Goldberg_Variationen\Goldberg - Weissenberg 1981\_data\GV_Weissenberg1981_Var21.txt" decimal="," thousands=" " comma="1">
      <textFields count="3">
        <textField type="skip"/>
        <textField type="text"/>
        <textField type="skip"/>
      </textFields>
    </textPr>
  </connection>
  <connection id="2351" xr16:uid="{00000000-0015-0000-FFFF-FFFF220A0000}" name="GV_Weissenberg1981_Var22" type="6" refreshedVersion="4" background="1" saveData="1">
    <textPr codePage="850" sourceFile="C:\Users\p3039\Dropbox (PETAL)\Team-Ordner „PETAL“\Audio\Bach_Goldberg_Variationen\Goldberg - Weissenberg 1981\_data\GV_Weissenberg1981_Var22.txt" decimal="," thousands=" " comma="1">
      <textFields count="3">
        <textField type="skip"/>
        <textField type="text"/>
        <textField type="skip"/>
      </textFields>
    </textPr>
  </connection>
  <connection id="2352" xr16:uid="{00000000-0015-0000-FFFF-FFFF230A0000}" name="GV_Weissenberg1981_Var23" type="6" refreshedVersion="4" background="1" saveData="1">
    <textPr codePage="850" sourceFile="C:\Users\p3039\Dropbox (PETAL)\Team-Ordner „PETAL“\Audio\Bach_Goldberg_Variationen\Goldberg - Weissenberg 1981\_data\GV_Weissenberg1981_Var23.txt" decimal="," thousands=" " comma="1">
      <textFields count="3">
        <textField type="skip"/>
        <textField type="text"/>
        <textField type="skip"/>
      </textFields>
    </textPr>
  </connection>
  <connection id="2353" xr16:uid="{00000000-0015-0000-FFFF-FFFF240A0000}" name="GV_Weissenberg1981_Var24" type="6" refreshedVersion="4" background="1" saveData="1">
    <textPr codePage="850" sourceFile="C:\Users\p3039\Dropbox (PETAL)\Team-Ordner „PETAL“\Audio\Bach_Goldberg_Variationen\Goldberg - Weissenberg 1981\_data\GV_Weissenberg1981_Var24.txt" decimal="," thousands=" " comma="1">
      <textFields count="3">
        <textField type="skip"/>
        <textField type="text"/>
        <textField type="skip"/>
      </textFields>
    </textPr>
  </connection>
  <connection id="2354" xr16:uid="{00000000-0015-0000-FFFF-FFFF250A0000}" name="GV_Weissenberg1981_Var25" type="6" refreshedVersion="4" background="1" saveData="1">
    <textPr codePage="850" sourceFile="C:\Users\p3039\Dropbox (PETAL)\Team-Ordner „PETAL“\Audio\Bach_Goldberg_Variationen\Goldberg - Weissenberg 1981\_data\GV_Weissenberg1981_Var25.txt" decimal="," thousands=" " comma="1">
      <textFields count="3">
        <textField type="skip"/>
        <textField type="text"/>
        <textField type="skip"/>
      </textFields>
    </textPr>
  </connection>
  <connection id="2355" xr16:uid="{00000000-0015-0000-FFFF-FFFF260A0000}" name="GV_Weissenberg1981_Var26" type="6" refreshedVersion="4" background="1" saveData="1">
    <textPr codePage="850" sourceFile="C:\Users\p3039\Dropbox (PETAL)\Team-Ordner „PETAL“\Audio\Bach_Goldberg_Variationen\Goldberg - Weissenberg 1981\_data\GV_Weissenberg1981_Var26.txt" decimal="," thousands=" " comma="1">
      <textFields count="3">
        <textField type="skip"/>
        <textField type="text"/>
        <textField type="skip"/>
      </textFields>
    </textPr>
  </connection>
  <connection id="2356" xr16:uid="{00000000-0015-0000-FFFF-FFFF270A0000}" name="GV_Weissenberg1981_Var27" type="6" refreshedVersion="4" background="1" saveData="1">
    <textPr codePage="850" sourceFile="C:\Users\p3039\Dropbox (PETAL)\Team-Ordner „PETAL“\Audio\Bach_Goldberg_Variationen\Goldberg - Weissenberg 1981\_data\GV_Weissenberg1981_Var27.txt" decimal="," thousands=" " comma="1">
      <textFields count="3">
        <textField type="skip"/>
        <textField type="text"/>
        <textField type="skip"/>
      </textFields>
    </textPr>
  </connection>
  <connection id="2357" xr16:uid="{00000000-0015-0000-FFFF-FFFF280A0000}" name="GV_Weissenberg1981_Var28" type="6" refreshedVersion="4" background="1" saveData="1">
    <textPr codePage="850" sourceFile="C:\Users\p3039\Dropbox (PETAL)\Team-Ordner „PETAL“\Audio\Bach_Goldberg_Variationen\Goldberg - Weissenberg 1981\_data\GV_Weissenberg1981_Var28.txt" decimal="," thousands=" " comma="1">
      <textFields count="3">
        <textField type="skip"/>
        <textField type="text"/>
        <textField type="skip"/>
      </textFields>
    </textPr>
  </connection>
  <connection id="2358" xr16:uid="{00000000-0015-0000-FFFF-FFFF290A0000}" name="GV_Weissenberg1981_Var29" type="6" refreshedVersion="4" background="1" saveData="1">
    <textPr codePage="850" sourceFile="C:\Users\p3039\Dropbox (PETAL)\Team-Ordner „PETAL“\Audio\Bach_Goldberg_Variationen\Goldberg - Weissenberg 1981\_data\GV_Weissenberg1981_Var29.txt" decimal="," thousands=" " comma="1">
      <textFields count="3">
        <textField type="skip"/>
        <textField type="text"/>
        <textField type="skip"/>
      </textFields>
    </textPr>
  </connection>
  <connection id="2359" xr16:uid="{00000000-0015-0000-FFFF-FFFF2A0A0000}" name="GV_Weissenberg1981_Var30" type="6" refreshedVersion="4" background="1" saveData="1">
    <textPr codePage="850" sourceFile="C:\Users\p3039\Dropbox (PETAL)\Team-Ordner „PETAL“\Audio\Bach_Goldberg_Variationen\Goldberg - Weissenberg 1981\_data\GV_Weissenberg1981_Var30.txt" decimal="," thousands=" " comma="1">
      <textFields count="3">
        <textField type="skip"/>
        <textField type="text"/>
        <textField type="skip"/>
      </textFields>
    </textPr>
  </connection>
  <connection id="2360" xr16:uid="{00000000-0015-0000-FFFF-FFFF2B0A0000}" name="GV_Zhu,Xiao-Mei2007_Aria1" type="6" refreshedVersion="4" background="1" saveData="1">
    <textPr codePage="850" sourceFile="C:\Users\p3039\Dropbox (PETAL)\Team-Ordner „PETAL“\Audio\Bach_Goldberg_Variationen\Goldberg - Zhu, Xiao-Mei 2007\_data\GV_Zhu,Xiao-Mei2007_Aria1.txt" decimal="," thousands=" " comma="1">
      <textFields count="3">
        <textField type="skip"/>
        <textField type="text"/>
        <textField type="skip"/>
      </textFields>
    </textPr>
  </connection>
  <connection id="2361" xr16:uid="{00000000-0015-0000-FFFF-FFFF2C0A0000}" name="GV_Zhu,Xiao-Mei2007_Aria2" type="6" refreshedVersion="4" background="1" saveData="1">
    <textPr codePage="850" sourceFile="C:\Users\p3039\Dropbox (PETAL)\Team-Ordner „PETAL“\Audio\Bach_Goldberg_Variationen\Goldberg - Zhu, Xiao-Mei 2007\_data\GV_Zhu,Xiao-Mei2007_Aria2.txt" decimal="," thousands=" " comma="1">
      <textFields count="3">
        <textField type="skip"/>
        <textField type="text"/>
        <textField type="skip"/>
      </textFields>
    </textPr>
  </connection>
  <connection id="2362" xr16:uid="{00000000-0015-0000-FFFF-FFFF2D0A0000}" name="GV_Zhu,Xiao-Mei2007_Var01" type="6" refreshedVersion="4" background="1" saveData="1">
    <textPr codePage="850" sourceFile="C:\Users\p3039\Dropbox (PETAL)\Team-Ordner „PETAL“\Audio\Bach_Goldberg_Variationen\Goldberg - Zhu, Xiao-Mei 2007\_data\GV_Zhu,Xiao-Mei2007_Var01.txt" decimal="," thousands=" " comma="1">
      <textFields count="3">
        <textField type="skip"/>
        <textField type="text"/>
        <textField type="skip"/>
      </textFields>
    </textPr>
  </connection>
  <connection id="2363" xr16:uid="{00000000-0015-0000-FFFF-FFFF2E0A0000}" name="GV_Zhu,Xiao-Mei2007_Var02" type="6" refreshedVersion="4" background="1" saveData="1">
    <textPr codePage="850" sourceFile="C:\Users\p3039\Dropbox (PETAL)\Team-Ordner „PETAL“\Audio\Bach_Goldberg_Variationen\Goldberg - Zhu, Xiao-Mei 2007\_data\GV_Zhu,Xiao-Mei2007_Var02.txt" decimal="," thousands=" " comma="1">
      <textFields count="3">
        <textField type="skip"/>
        <textField type="text"/>
        <textField type="skip"/>
      </textFields>
    </textPr>
  </connection>
  <connection id="2364" xr16:uid="{00000000-0015-0000-FFFF-FFFF2F0A0000}" name="GV_Zhu,Xiao-Mei2007_Var03" type="6" refreshedVersion="4" background="1" saveData="1">
    <textPr codePage="850" sourceFile="C:\Users\p3039\Dropbox (PETAL)\Team-Ordner „PETAL“\Audio\Bach_Goldberg_Variationen\Goldberg - Zhu, Xiao-Mei 2007\_data\GV_Zhu,Xiao-Mei2007_Var03.txt" decimal="," thousands=" " comma="1">
      <textFields count="3">
        <textField type="skip"/>
        <textField type="text"/>
        <textField type="skip"/>
      </textFields>
    </textPr>
  </connection>
  <connection id="2365" xr16:uid="{00000000-0015-0000-FFFF-FFFF300A0000}" name="GV_Zhu,Xiao-Mei2007_Var04" type="6" refreshedVersion="4" background="1" saveData="1">
    <textPr codePage="850" sourceFile="C:\Users\p3039\Dropbox (PETAL)\Team-Ordner „PETAL“\Audio\Bach_Goldberg_Variationen\Goldberg - Zhu, Xiao-Mei 2007\_data\GV_Zhu,Xiao-Mei2007_Var04.txt" decimal="," thousands=" " comma="1">
      <textFields count="3">
        <textField type="skip"/>
        <textField type="text"/>
        <textField type="skip"/>
      </textFields>
    </textPr>
  </connection>
  <connection id="2366" xr16:uid="{00000000-0015-0000-FFFF-FFFF310A0000}" name="GV_Zhu,Xiao-Mei2007_Var05" type="6" refreshedVersion="4" background="1" saveData="1">
    <textPr codePage="850" sourceFile="C:\Users\p3039\Dropbox (PETAL)\Team-Ordner „PETAL“\Audio\Bach_Goldberg_Variationen\Goldberg - Zhu, Xiao-Mei 2007\_data\GV_Zhu,Xiao-Mei2007_Var05.txt" decimal="," thousands=" " comma="1">
      <textFields count="3">
        <textField type="skip"/>
        <textField type="text"/>
        <textField type="skip"/>
      </textFields>
    </textPr>
  </connection>
  <connection id="2367" xr16:uid="{00000000-0015-0000-FFFF-FFFF320A0000}" name="GV_Zhu,Xiao-Mei2007_Var06" type="6" refreshedVersion="4" background="1" saveData="1">
    <textPr codePage="850" sourceFile="C:\Users\p3039\Dropbox (PETAL)\Team-Ordner „PETAL“\Audio\Bach_Goldberg_Variationen\Goldberg - Zhu, Xiao-Mei 2007\_data\GV_Zhu,Xiao-Mei2007_Var06.txt" decimal="," thousands=" " comma="1">
      <textFields count="3">
        <textField type="skip"/>
        <textField type="text"/>
        <textField type="skip"/>
      </textFields>
    </textPr>
  </connection>
  <connection id="2368" xr16:uid="{00000000-0015-0000-FFFF-FFFF330A0000}" name="GV_Zhu,Xiao-Mei2007_Var07" type="6" refreshedVersion="4" background="1" saveData="1">
    <textPr codePage="850" sourceFile="C:\Users\p3039\Dropbox (PETAL)\Team-Ordner „PETAL“\Audio\Bach_Goldberg_Variationen\Goldberg - Zhu, Xiao-Mei 2007\_data\GV_Zhu,Xiao-Mei2007_Var07.txt" decimal="," thousands=" " comma="1">
      <textFields count="3">
        <textField type="skip"/>
        <textField type="text"/>
        <textField type="skip"/>
      </textFields>
    </textPr>
  </connection>
  <connection id="2369" xr16:uid="{00000000-0015-0000-FFFF-FFFF340A0000}" name="GV_Zhu,Xiao-Mei2007_Var08" type="6" refreshedVersion="4" background="1" saveData="1">
    <textPr codePage="850" sourceFile="C:\Users\p3039\Dropbox (PETAL)\Team-Ordner „PETAL“\Audio\Bach_Goldberg_Variationen\Goldberg - Zhu, Xiao-Mei 2007\_data\GV_Zhu,Xiao-Mei2007_Var08.txt" decimal="," thousands=" " comma="1">
      <textFields count="3">
        <textField type="skip"/>
        <textField type="text"/>
        <textField type="skip"/>
      </textFields>
    </textPr>
  </connection>
  <connection id="2370" xr16:uid="{00000000-0015-0000-FFFF-FFFF350A0000}" name="GV_Zhu,Xiao-Mei2007_Var09" type="6" refreshedVersion="4" background="1" saveData="1">
    <textPr codePage="850" sourceFile="C:\Users\p3039\Dropbox (PETAL)\Team-Ordner „PETAL“\Audio\Bach_Goldberg_Variationen\Goldberg - Zhu, Xiao-Mei 2007\_data\GV_Zhu,Xiao-Mei2007_Var09.txt" decimal="," thousands=" " comma="1">
      <textFields count="3">
        <textField type="skip"/>
        <textField type="text"/>
        <textField type="skip"/>
      </textFields>
    </textPr>
  </connection>
  <connection id="2371" xr16:uid="{00000000-0015-0000-FFFF-FFFF360A0000}" name="GV_Zhu,Xiao-Mei2007_Var10" type="6" refreshedVersion="4" background="1" saveData="1">
    <textPr codePage="850" sourceFile="C:\Users\p3039\Dropbox (PETAL)\Team-Ordner „PETAL“\Audio\Bach_Goldberg_Variationen\Goldberg - Zhu, Xiao-Mei 2007\_data\GV_Zhu,Xiao-Mei2007_Var10.txt" decimal="," thousands=" " comma="1">
      <textFields count="3">
        <textField type="skip"/>
        <textField type="text"/>
        <textField type="skip"/>
      </textFields>
    </textPr>
  </connection>
  <connection id="2372" xr16:uid="{00000000-0015-0000-FFFF-FFFF370A0000}" name="GV_Zhu,Xiao-Mei2007_Var11" type="6" refreshedVersion="4" background="1" saveData="1">
    <textPr codePage="850" sourceFile="C:\Users\p3039\Dropbox (PETAL)\Team-Ordner „PETAL“\Audio\Bach_Goldberg_Variationen\Goldberg - Zhu, Xiao-Mei 2007\_data\GV_Zhu,Xiao-Mei2007_Var11.txt" decimal="," thousands=" " comma="1">
      <textFields count="3">
        <textField type="skip"/>
        <textField type="text"/>
        <textField type="skip"/>
      </textFields>
    </textPr>
  </connection>
  <connection id="2373" xr16:uid="{00000000-0015-0000-FFFF-FFFF380A0000}" name="GV_Zhu,Xiao-Mei2007_Var12" type="6" refreshedVersion="4" background="1" saveData="1">
    <textPr codePage="850" sourceFile="C:\Users\p3039\Dropbox (PETAL)\Team-Ordner „PETAL“\Audio\Bach_Goldberg_Variationen\Goldberg - Zhu, Xiao-Mei 2007\_data\GV_Zhu,Xiao-Mei2007_Var12.txt" decimal="," thousands=" " comma="1">
      <textFields count="3">
        <textField type="skip"/>
        <textField type="text"/>
        <textField type="skip"/>
      </textFields>
    </textPr>
  </connection>
  <connection id="2374" xr16:uid="{00000000-0015-0000-FFFF-FFFF390A0000}" name="GV_Zhu,Xiao-Mei2007_Var13" type="6" refreshedVersion="4" background="1" saveData="1">
    <textPr codePage="850" sourceFile="C:\Users\p3039\Dropbox (PETAL)\Team-Ordner „PETAL“\Audio\Bach_Goldberg_Variationen\Goldberg - Zhu, Xiao-Mei 2007\_data\GV_Zhu,Xiao-Mei2007_Var13.txt" decimal="," thousands=" " comma="1">
      <textFields count="3">
        <textField type="skip"/>
        <textField type="text"/>
        <textField type="skip"/>
      </textFields>
    </textPr>
  </connection>
  <connection id="2375" xr16:uid="{00000000-0015-0000-FFFF-FFFF3A0A0000}" name="GV_Zhu,Xiao-Mei2007_Var14" type="6" refreshedVersion="4" background="1" saveData="1">
    <textPr codePage="850" sourceFile="C:\Users\p3039\Dropbox (PETAL)\Team-Ordner „PETAL“\Audio\Bach_Goldberg_Variationen\Goldberg - Zhu, Xiao-Mei 2007\_data\GV_Zhu,Xiao-Mei2007_Var14.txt" decimal="," thousands=" " comma="1">
      <textFields count="3">
        <textField type="skip"/>
        <textField type="text"/>
        <textField type="skip"/>
      </textFields>
    </textPr>
  </connection>
  <connection id="2376" xr16:uid="{00000000-0015-0000-FFFF-FFFF3B0A0000}" name="GV_Zhu,Xiao-Mei2007_Var15" type="6" refreshedVersion="4" background="1" saveData="1">
    <textPr codePage="850" sourceFile="C:\Users\p3039\Dropbox (PETAL)\Team-Ordner „PETAL“\Audio\Bach_Goldberg_Variationen\Goldberg - Zhu, Xiao-Mei 2007\_data\GV_Zhu,Xiao-Mei2007_Var15.txt" decimal="," thousands=" " comma="1">
      <textFields count="3">
        <textField type="skip"/>
        <textField type="text"/>
        <textField type="skip"/>
      </textFields>
    </textPr>
  </connection>
  <connection id="2377" xr16:uid="{00000000-0015-0000-FFFF-FFFF3C0A0000}" name="GV_Zhu,Xiao-Mei2007_Var16" type="6" refreshedVersion="4" background="1" saveData="1">
    <textPr codePage="850" sourceFile="C:\Users\p3039\Dropbox (PETAL)\Team-Ordner „PETAL“\Audio\Bach_Goldberg_Variationen\Goldberg - Zhu, Xiao-Mei 2007\_data\GV_Zhu,Xiao-Mei2007_Var16.txt" decimal="," thousands=" " comma="1">
      <textFields count="3">
        <textField type="skip"/>
        <textField type="text"/>
        <textField type="skip"/>
      </textFields>
    </textPr>
  </connection>
  <connection id="2378" xr16:uid="{00000000-0015-0000-FFFF-FFFF3D0A0000}" name="GV_Zhu,Xiao-Mei2007_Var17" type="6" refreshedVersion="4" background="1" saveData="1">
    <textPr codePage="850" sourceFile="C:\Users\p3039\Dropbox (PETAL)\Team-Ordner „PETAL“\Audio\Bach_Goldberg_Variationen\Goldberg - Zhu, Xiao-Mei 2007\_data\GV_Zhu,Xiao-Mei2007_Var17.txt" decimal="," thousands=" " comma="1">
      <textFields count="3">
        <textField type="skip"/>
        <textField type="text"/>
        <textField type="skip"/>
      </textFields>
    </textPr>
  </connection>
  <connection id="2379" xr16:uid="{00000000-0015-0000-FFFF-FFFF3E0A0000}" name="GV_Zhu,Xiao-Mei2007_Var18" type="6" refreshedVersion="4" background="1" saveData="1">
    <textPr codePage="850" sourceFile="C:\Users\p3039\Dropbox (PETAL)\Team-Ordner „PETAL“\Audio\Bach_Goldberg_Variationen\Goldberg - Zhu, Xiao-Mei 2007\_data\GV_Zhu,Xiao-Mei2007_Var18.txt" decimal="," thousands=" " comma="1">
      <textFields count="3">
        <textField type="skip"/>
        <textField type="text"/>
        <textField type="skip"/>
      </textFields>
    </textPr>
  </connection>
  <connection id="2380" xr16:uid="{00000000-0015-0000-FFFF-FFFF3F0A0000}" name="GV_Zhu,Xiao-Mei2007_Var19" type="6" refreshedVersion="4" background="1" saveData="1">
    <textPr codePage="850" sourceFile="C:\Users\p3039\Dropbox (PETAL)\Team-Ordner „PETAL“\Audio\Bach_Goldberg_Variationen\Goldberg - Zhu, Xiao-Mei 2007\_data\GV_Zhu,Xiao-Mei2007_Var19.txt" decimal="," thousands=" " comma="1">
      <textFields count="3">
        <textField type="skip"/>
        <textField type="text"/>
        <textField type="skip"/>
      </textFields>
    </textPr>
  </connection>
  <connection id="2381" xr16:uid="{00000000-0015-0000-FFFF-FFFF400A0000}" name="GV_Zhu,Xiao-Mei2007_Var20" type="6" refreshedVersion="4" background="1" saveData="1">
    <textPr codePage="850" sourceFile="C:\Users\p3039\Dropbox (PETAL)\Team-Ordner „PETAL“\Audio\Bach_Goldberg_Variationen\Goldberg - Zhu, Xiao-Mei 2007\_data\GV_Zhu,Xiao-Mei2007_Var20.txt" decimal="," thousands=" " comma="1">
      <textFields count="3">
        <textField type="skip"/>
        <textField type="text"/>
        <textField type="skip"/>
      </textFields>
    </textPr>
  </connection>
  <connection id="2382" xr16:uid="{00000000-0015-0000-FFFF-FFFF410A0000}" name="GV_Zhu,Xiao-Mei2007_Var21" type="6" refreshedVersion="4" background="1" saveData="1">
    <textPr codePage="850" sourceFile="C:\Users\p3039\Dropbox (PETAL)\Team-Ordner „PETAL“\Audio\Bach_Goldberg_Variationen\Goldberg - Zhu, Xiao-Mei 2007\_data\GV_Zhu,Xiao-Mei2007_Var21.txt" decimal="," thousands=" " comma="1">
      <textFields count="3">
        <textField type="skip"/>
        <textField type="text"/>
        <textField type="skip"/>
      </textFields>
    </textPr>
  </connection>
  <connection id="2383" xr16:uid="{00000000-0015-0000-FFFF-FFFF420A0000}" name="GV_Zhu,Xiao-Mei2007_Var22" type="6" refreshedVersion="4" background="1" saveData="1">
    <textPr codePage="850" sourceFile="C:\Users\p3039\Dropbox (PETAL)\Team-Ordner „PETAL“\Audio\Bach_Goldberg_Variationen\Goldberg - Zhu, Xiao-Mei 2007\_data\GV_Zhu,Xiao-Mei2007_Var22.txt" decimal="," thousands=" " comma="1">
      <textFields count="3">
        <textField type="skip"/>
        <textField type="text"/>
        <textField type="skip"/>
      </textFields>
    </textPr>
  </connection>
  <connection id="2384" xr16:uid="{00000000-0015-0000-FFFF-FFFF430A0000}" name="GV_Zhu,Xiao-Mei2007_Var23" type="6" refreshedVersion="4" background="1" saveData="1">
    <textPr codePage="850" sourceFile="C:\Users\p3039\Dropbox (PETAL)\Team-Ordner „PETAL“\Audio\Bach_Goldberg_Variationen\Goldberg - Zhu, Xiao-Mei 2007\_data\GV_Zhu,Xiao-Mei2007_Var23.txt" decimal="," thousands=" " comma="1">
      <textFields count="3">
        <textField type="skip"/>
        <textField type="text"/>
        <textField type="skip"/>
      </textFields>
    </textPr>
  </connection>
  <connection id="2385" xr16:uid="{00000000-0015-0000-FFFF-FFFF440A0000}" name="GV_Zhu,Xiao-Mei2007_Var24" type="6" refreshedVersion="4" background="1" saveData="1">
    <textPr codePage="850" sourceFile="C:\Users\p3039\Dropbox (PETAL)\Team-Ordner „PETAL“\Audio\Bach_Goldberg_Variationen\Goldberg - Zhu, Xiao-Mei 2007\_data\GV_Zhu,Xiao-Mei2007_Var24.txt" decimal="," thousands=" " comma="1">
      <textFields count="3">
        <textField type="skip"/>
        <textField type="text"/>
        <textField type="skip"/>
      </textFields>
    </textPr>
  </connection>
  <connection id="2386" xr16:uid="{00000000-0015-0000-FFFF-FFFF450A0000}" name="GV_Zhu,Xiao-Mei2007_Var25" type="6" refreshedVersion="4" background="1" saveData="1">
    <textPr codePage="850" sourceFile="C:\Users\p3039\Dropbox (PETAL)\Team-Ordner „PETAL“\Audio\Bach_Goldberg_Variationen\Goldberg - Zhu, Xiao-Mei 2007\_data\GV_Zhu,Xiao-Mei2007_Var25.txt" decimal="," thousands=" " comma="1">
      <textFields count="3">
        <textField type="skip"/>
        <textField type="text"/>
        <textField type="skip"/>
      </textFields>
    </textPr>
  </connection>
  <connection id="2387" xr16:uid="{00000000-0015-0000-FFFF-FFFF460A0000}" name="GV_Zhu,Xiao-Mei2007_Var26" type="6" refreshedVersion="4" background="1" saveData="1">
    <textPr codePage="850" sourceFile="C:\Users\p3039\Dropbox (PETAL)\Team-Ordner „PETAL“\Audio\Bach_Goldberg_Variationen\Goldberg - Zhu, Xiao-Mei 2007\_data\GV_Zhu,Xiao-Mei2007_Var26.txt" decimal="," thousands=" " comma="1">
      <textFields count="3">
        <textField type="skip"/>
        <textField type="text"/>
        <textField type="skip"/>
      </textFields>
    </textPr>
  </connection>
  <connection id="2388" xr16:uid="{00000000-0015-0000-FFFF-FFFF470A0000}" name="GV_Zhu,Xiao-Mei2007_Var27" type="6" refreshedVersion="4" background="1" saveData="1">
    <textPr codePage="850" sourceFile="C:\Users\p3039\Dropbox (PETAL)\Team-Ordner „PETAL“\Audio\Bach_Goldberg_Variationen\Goldberg - Zhu, Xiao-Mei 2007\_data\GV_Zhu,Xiao-Mei2007_Var27.txt" decimal="," thousands=" " comma="1">
      <textFields count="3">
        <textField type="skip"/>
        <textField type="text"/>
        <textField type="skip"/>
      </textFields>
    </textPr>
  </connection>
  <connection id="2389" xr16:uid="{00000000-0015-0000-FFFF-FFFF480A0000}" name="GV_Zhu,Xiao-Mei2007_Var28" type="6" refreshedVersion="4" background="1" saveData="1">
    <textPr codePage="850" sourceFile="C:\Users\p3039\Dropbox (PETAL)\Team-Ordner „PETAL“\Audio\Bach_Goldberg_Variationen\Goldberg - Zhu, Xiao-Mei 2007\_data\GV_Zhu,Xiao-Mei2007_Var28.txt" decimal="," thousands=" " comma="1">
      <textFields count="3">
        <textField type="skip"/>
        <textField type="text"/>
        <textField type="skip"/>
      </textFields>
    </textPr>
  </connection>
  <connection id="2390" xr16:uid="{00000000-0015-0000-FFFF-FFFF490A0000}" name="GV_Zhu,Xiao-Mei2007_Var29" type="6" refreshedVersion="4" background="1" saveData="1">
    <textPr codePage="850" sourceFile="C:\Users\p3039\Dropbox (PETAL)\Team-Ordner „PETAL“\Audio\Bach_Goldberg_Variationen\Goldberg - Zhu, Xiao-Mei 2007\_data\GV_Zhu,Xiao-Mei2007_Var29.txt" decimal="," thousands=" " comma="1">
      <textFields count="3">
        <textField type="skip"/>
        <textField type="text"/>
        <textField type="skip"/>
      </textFields>
    </textPr>
  </connection>
  <connection id="2391" xr16:uid="{00000000-0015-0000-FFFF-FFFF4A0A0000}" name="GV_Zhu,Xiao-Mei2007_Var30" type="6" refreshedVersion="4" background="1" saveData="1">
    <textPr codePage="850" sourceFile="C:\Users\p3039\Dropbox (PETAL)\Team-Ordner „PETAL“\Audio\Bach_Goldberg_Variationen\Goldberg - Zhu, Xiao-Mei 2007\_data\GV_Zhu,Xiao-Mei2007_Var30.txt" decimal="," thousands=" " comma="1">
      <textFields count="3">
        <textField type="skip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<sst xmlns="http://schemas.openxmlformats.org/spreadsheetml/2006/main" count="5017" uniqueCount="174">
  <si>
    <t>Serkin 1928</t>
  </si>
  <si>
    <t>Aria1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</si>
  <si>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</si>
  <si>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</si>
  <si>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</si>
  <si>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</si>
  <si>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</si>
  <si>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</si>
  <si>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</si>
  <si>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</si>
  <si>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</si>
  <si>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Var10</t>
  </si>
  <si>
    <t>Var11</t>
  </si>
  <si>
    <t>Var12</t>
  </si>
  <si>
    <t>Var13</t>
  </si>
  <si>
    <t>Var14</t>
  </si>
  <si>
    <t>Var15</t>
  </si>
  <si>
    <t>Var16a</t>
  </si>
  <si>
    <t>Var16b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</si>
  <si>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</si>
  <si>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</si>
  <si>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</si>
  <si>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</si>
  <si>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</si>
  <si>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</si>
  <si>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</si>
  <si>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</si>
  <si>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</si>
  <si>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</si>
  <si>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</si>
  <si>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</si>
  <si>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</si>
  <si>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</si>
  <si>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Aria2</t>
  </si>
  <si>
    <t>1.</t>
  </si>
  <si>
    <t>2.</t>
  </si>
  <si>
    <t>3.</t>
  </si>
  <si>
    <t>4.</t>
  </si>
  <si>
    <t>5.</t>
  </si>
  <si>
    <t>6.</t>
  </si>
  <si>
    <t>7.</t>
  </si>
  <si>
    <t>8.</t>
  </si>
  <si>
    <t>28</t>
  </si>
  <si>
    <r>
      <t xml:space="preserve">M </t>
    </r>
    <r>
      <rPr>
        <sz val="11"/>
        <color theme="1"/>
        <rFont val="Calibri"/>
        <family val="2"/>
        <scheme val="minor"/>
      </rPr>
      <t>(T. 1-8)</t>
    </r>
  </si>
  <si>
    <t>Tempo (T. 1-8)</t>
  </si>
  <si>
    <t>SD(%)</t>
  </si>
  <si>
    <r>
      <t xml:space="preserve">M </t>
    </r>
    <r>
      <rPr>
        <sz val="11"/>
        <color theme="1"/>
        <rFont val="Calibri"/>
        <family val="2"/>
        <scheme val="minor"/>
      </rPr>
      <t>(T. 2-7)</t>
    </r>
  </si>
  <si>
    <t>Tempo (T. 2-7)</t>
  </si>
  <si>
    <r>
      <t xml:space="preserve">M </t>
    </r>
    <r>
      <rPr>
        <sz val="11"/>
        <color theme="1"/>
        <rFont val="Calibri"/>
        <family val="2"/>
        <scheme val="minor"/>
      </rPr>
      <t>(T. 1-4)</t>
    </r>
  </si>
  <si>
    <t>Tempo (T. 1-4)</t>
  </si>
  <si>
    <r>
      <t xml:space="preserve">M </t>
    </r>
    <r>
      <rPr>
        <sz val="11"/>
        <color theme="1"/>
        <rFont val="Calibri"/>
        <family val="2"/>
        <scheme val="minor"/>
      </rPr>
      <t>(T. 5-8)</t>
    </r>
  </si>
  <si>
    <t>Tempo (T. 5-8)</t>
  </si>
  <si>
    <r>
      <t xml:space="preserve">2-7 vs. 1-8 </t>
    </r>
    <r>
      <rPr>
        <i/>
        <sz val="11"/>
        <color theme="1"/>
        <rFont val="Calibri"/>
        <family val="2"/>
        <scheme val="minor"/>
      </rPr>
      <t>(%)</t>
    </r>
  </si>
  <si>
    <r>
      <t xml:space="preserve">5-8 vs. 1-4 </t>
    </r>
    <r>
      <rPr>
        <i/>
        <sz val="11"/>
        <color theme="1"/>
        <rFont val="Calibri"/>
        <family val="2"/>
        <scheme val="minor"/>
      </rPr>
      <t>(%)</t>
    </r>
  </si>
  <si>
    <t>Landowska 1933</t>
  </si>
  <si>
    <t>42</t>
  </si>
  <si>
    <t>M</t>
  </si>
  <si>
    <t>Tempo</t>
  </si>
  <si>
    <r>
      <t xml:space="preserve">M </t>
    </r>
    <r>
      <rPr>
        <sz val="11"/>
        <color theme="1"/>
        <rFont val="Calibri"/>
        <family val="2"/>
        <scheme val="minor"/>
      </rPr>
      <t>(T. 2-3+5-6)</t>
    </r>
  </si>
  <si>
    <t>Tempo (T.  2-3+5-6))</t>
  </si>
  <si>
    <t>(2-3+5-6 vs. 2-7) (%)</t>
  </si>
  <si>
    <t>Norton 1942</t>
  </si>
  <si>
    <t>Arrau 1942</t>
  </si>
  <si>
    <t>30</t>
  </si>
  <si>
    <t>Landowska 1945</t>
  </si>
  <si>
    <t>45</t>
  </si>
  <si>
    <t xml:space="preserve">Kirkpatrick 1952 </t>
  </si>
  <si>
    <t>Puls</t>
  </si>
  <si>
    <t>Teiler</t>
  </si>
  <si>
    <t>Wert</t>
  </si>
  <si>
    <t>MW Gesamt</t>
  </si>
  <si>
    <t>MW T.2-7</t>
  </si>
  <si>
    <r>
      <rPr>
        <b/>
        <sz val="11"/>
        <color theme="1"/>
        <rFont val="Calibri"/>
        <family val="2"/>
        <scheme val="minor"/>
      </rPr>
      <t xml:space="preserve">Diff. </t>
    </r>
    <r>
      <rPr>
        <b/>
        <i/>
        <sz val="11"/>
        <color theme="1"/>
        <rFont val="Calibri"/>
        <family val="2"/>
        <scheme val="minor"/>
      </rPr>
      <t>%</t>
    </r>
  </si>
  <si>
    <t>3/4</t>
  </si>
  <si>
    <t>1/4</t>
  </si>
  <si>
    <t>2/4</t>
  </si>
  <si>
    <t>2/2</t>
  </si>
  <si>
    <t>1/2</t>
  </si>
  <si>
    <t>3/8</t>
  </si>
  <si>
    <t>ohne Wdhl.</t>
  </si>
  <si>
    <t>1. Wdhl.</t>
  </si>
  <si>
    <t>2. Wdhl</t>
  </si>
  <si>
    <t>Aria1-Var14</t>
  </si>
  <si>
    <t>144</t>
  </si>
  <si>
    <t>192</t>
  </si>
  <si>
    <t>64</t>
  </si>
  <si>
    <t>96</t>
  </si>
  <si>
    <t>128</t>
  </si>
  <si>
    <t>62</t>
  </si>
  <si>
    <t>…</t>
  </si>
  <si>
    <t>32</t>
  </si>
  <si>
    <t>65</t>
  </si>
  <si>
    <t>Demus 1953</t>
  </si>
  <si>
    <t>Ahlgrimm 1954</t>
  </si>
  <si>
    <t>50</t>
  </si>
  <si>
    <t>Gould 1954</t>
  </si>
  <si>
    <t>Gould 1955</t>
  </si>
  <si>
    <t>Richter 1956</t>
  </si>
  <si>
    <t>Silver 1957</t>
  </si>
  <si>
    <t>Tureck 1957</t>
  </si>
  <si>
    <t>Gould 1958</t>
  </si>
  <si>
    <t xml:space="preserve">Kirkpatrick 1958 </t>
  </si>
  <si>
    <t>Gould 1959</t>
  </si>
  <si>
    <t>36</t>
  </si>
  <si>
    <t>Sultan 1959</t>
  </si>
  <si>
    <t>Marlowe 1962</t>
  </si>
  <si>
    <t xml:space="preserve">Gát 1963 </t>
  </si>
  <si>
    <t>Leonhardt 1965</t>
  </si>
  <si>
    <t>Picht-Axenfeld 1966</t>
  </si>
  <si>
    <t>Rosen 1967</t>
  </si>
  <si>
    <t>Kempff 1969</t>
  </si>
  <si>
    <t>Nikolayeva 1970</t>
  </si>
  <si>
    <t>Richter 1970</t>
  </si>
  <si>
    <t>Newman 1971</t>
  </si>
  <si>
    <t>Hayden 1976</t>
  </si>
  <si>
    <t>Takahashi 1976</t>
  </si>
  <si>
    <t>Gibbons 1979</t>
  </si>
  <si>
    <t>Pinnock 1980</t>
  </si>
  <si>
    <t>Weissenberg 1981</t>
  </si>
  <si>
    <t>Gould 1981</t>
  </si>
  <si>
    <t>Schiff 1982</t>
  </si>
  <si>
    <t>21</t>
  </si>
  <si>
    <t xml:space="preserve">Sokolov 1982 </t>
  </si>
  <si>
    <t>60</t>
  </si>
  <si>
    <t>63</t>
  </si>
  <si>
    <t>Chen 1985</t>
  </si>
  <si>
    <t>Gilbert 1986</t>
  </si>
  <si>
    <t>Tipo 1986</t>
  </si>
  <si>
    <t>16</t>
  </si>
  <si>
    <t>Koopman 1987</t>
  </si>
  <si>
    <t>Jarrett 1989</t>
  </si>
  <si>
    <t>27</t>
  </si>
  <si>
    <t>Asperen 1990</t>
  </si>
  <si>
    <t>Feltsman 1991</t>
  </si>
  <si>
    <t>Barenboim 1992</t>
  </si>
  <si>
    <t>Nikolayeva 1992</t>
  </si>
  <si>
    <t>Verlet 1992</t>
  </si>
  <si>
    <t>Gavrilov 1993</t>
  </si>
  <si>
    <t>Peter Serkin 1994</t>
  </si>
  <si>
    <t>Li 1996</t>
  </si>
  <si>
    <t>15</t>
  </si>
  <si>
    <t>Vladar 1997</t>
  </si>
  <si>
    <t>Schultz 1998</t>
  </si>
  <si>
    <t>35</t>
  </si>
  <si>
    <t>Tureck 1998</t>
  </si>
  <si>
    <t>Belder 1999</t>
  </si>
  <si>
    <t>Hewitt 1999</t>
  </si>
  <si>
    <t>Koroliov 1999</t>
  </si>
  <si>
    <t>Schirmer 1999</t>
  </si>
  <si>
    <t>Perahia 2000</t>
  </si>
  <si>
    <t>Schiff 2001</t>
  </si>
  <si>
    <t>Haugsand 2002</t>
  </si>
  <si>
    <t>Pescia 2004</t>
  </si>
  <si>
    <t>Takahashi 2004</t>
  </si>
  <si>
    <t>54</t>
  </si>
  <si>
    <t>Dinnerstein 2005</t>
  </si>
  <si>
    <t>Egarr 2005</t>
  </si>
  <si>
    <t>Zhu 2007</t>
  </si>
  <si>
    <t xml:space="preserve">M </t>
  </si>
  <si>
    <t>Staier 2009</t>
  </si>
  <si>
    <t>56</t>
  </si>
  <si>
    <t>Marsoner 2009</t>
  </si>
  <si>
    <t>Ishizaka 2012</t>
  </si>
  <si>
    <t>Denk 2013</t>
  </si>
  <si>
    <t>Hill 2014</t>
  </si>
  <si>
    <t>Hewitt 2015</t>
  </si>
  <si>
    <t>Levit 2015</t>
  </si>
  <si>
    <t>Schiff 2015</t>
  </si>
  <si>
    <t>Esfahani 2016</t>
  </si>
  <si>
    <t>Schornsheim 2016</t>
  </si>
  <si>
    <t>Kim 2018</t>
  </si>
  <si>
    <t>Ernst 2020</t>
  </si>
  <si>
    <t>Lang 2020a</t>
  </si>
  <si>
    <t>Lang 2020b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</si>
</sst>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7" connectionId="1977" xr16:uid="{AE564EAC-1E39-4EA4-AD22-3CFB01680D0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30" connectionId="1980" xr16:uid="{74E2FD87-9917-4B6E-9FA3-C0B16AD161AC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7" connectionId="71" xr16:uid="{F8FBAD51-AAA3-4443-AD1C-ABDA088DACC4}" autoFormatId="16" applyNumberFormats="0" applyBorderFormats="0" applyFontFormats="1" applyPatternFormats="1" applyAlignmentFormats="0" applyWidthHeightFormats="0"/>
</file>

<file path=xl/queryTables/queryTable10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30" connectionId="688" xr16:uid="{A7D3D3CD-29F4-40D1-9E46-BEE7A03CC391}" autoFormatId="16" applyNumberFormats="0" applyBorderFormats="0" applyFontFormats="1" applyPatternFormats="1" applyAlignmentFormats="0" applyWidthHeightFormats="0"/>
</file>

<file path=xl/queryTables/queryTable10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Aria1" connectionId="658" xr16:uid="{A10D9FA0-078A-46C6-B25D-C5740BDD6E81}" autoFormatId="16" applyNumberFormats="0" applyBorderFormats="0" applyFontFormats="1" applyPatternFormats="1" applyAlignmentFormats="0" applyWidthHeightFormats="0"/>
</file>

<file path=xl/queryTables/queryTable10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7" connectionId="666" xr16:uid="{102FF919-3692-42D8-AC3D-CEAD58F38881}" autoFormatId="16" applyNumberFormats="0" applyBorderFormats="0" applyFontFormats="1" applyPatternFormats="1" applyAlignmentFormats="0" applyWidthHeightFormats="0"/>
</file>

<file path=xl/queryTables/queryTable10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9" connectionId="668" xr16:uid="{B67484C8-EB7D-47A8-BB9B-BD95B12FAE52}" autoFormatId="16" applyNumberFormats="0" applyBorderFormats="0" applyFontFormats="1" applyPatternFormats="1" applyAlignmentFormats="0" applyWidthHeightFormats="0"/>
</file>

<file path=xl/queryTables/queryTable10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3" connectionId="681" xr16:uid="{ECC2F683-1B29-4044-A932-28D58AD7FC4A}" autoFormatId="16" applyNumberFormats="0" applyBorderFormats="0" applyFontFormats="1" applyPatternFormats="1" applyAlignmentFormats="0" applyWidthHeightFormats="0"/>
</file>

<file path=xl/queryTables/queryTable10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7" connectionId="675" xr16:uid="{62CF5816-3BE6-4789-B505-30F7AA2DDCBA}" autoFormatId="16" applyNumberFormats="0" applyBorderFormats="0" applyFontFormats="1" applyPatternFormats="1" applyAlignmentFormats="0" applyWidthHeightFormats="0"/>
</file>

<file path=xl/queryTables/queryTable10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1" connectionId="670" xr16:uid="{E4E6B0FD-8474-439B-A444-159CA5161028}" autoFormatId="16" applyNumberFormats="0" applyBorderFormats="0" applyFontFormats="1" applyPatternFormats="1" applyAlignmentFormats="0" applyWidthHeightFormats="0"/>
</file>

<file path=xl/queryTables/queryTable10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4" connectionId="663" xr16:uid="{D5FF255D-07C8-4F21-A48A-9F6AE2F226BA}" autoFormatId="16" applyNumberFormats="0" applyBorderFormats="0" applyFontFormats="1" applyPatternFormats="1" applyAlignmentFormats="0" applyWidthHeightFormats="0"/>
</file>

<file path=xl/queryTables/queryTable10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3" connectionId="662" xr16:uid="{45320D39-B274-4327-B62C-25CEB6E6C3DC}" autoFormatId="16" applyNumberFormats="0" applyBorderFormats="0" applyFontFormats="1" applyPatternFormats="1" applyAlignmentFormats="0" applyWidthHeightFormats="0"/>
</file>

<file path=xl/queryTables/queryTable10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9" connectionId="677" xr16:uid="{7EF465B6-1B5B-4A96-AE82-D7EB21577019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0" connectionId="74" xr16:uid="{8E56D7E1-9CD2-4841-BE22-B43895A6EDDC}" autoFormatId="16" applyNumberFormats="0" applyBorderFormats="0" applyFontFormats="1" applyPatternFormats="1" applyAlignmentFormats="0" applyWidthHeightFormats="0"/>
</file>

<file path=xl/queryTables/queryTable10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14" xr16:uid="{D3362148-17BC-45E9-B805-37EA27B32101}" autoFormatId="16" applyNumberFormats="0" applyBorderFormats="0" applyFontFormats="1" applyPatternFormats="1" applyAlignmentFormats="0" applyWidthHeightFormats="0"/>
</file>

<file path=xl/queryTables/queryTable10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2" connectionId="671" xr16:uid="{C556F2F2-93C9-485D-9A09-653264C9FF41}" autoFormatId="16" applyNumberFormats="0" applyBorderFormats="0" applyFontFormats="1" applyPatternFormats="1" applyAlignmentFormats="0" applyWidthHeightFormats="0"/>
</file>

<file path=xl/queryTables/queryTable10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5" connectionId="674" xr16:uid="{F752B744-556C-421A-8C58-831BF1AB77B2}" autoFormatId="16" applyNumberFormats="0" applyBorderFormats="0" applyFontFormats="1" applyPatternFormats="1" applyAlignmentFormats="0" applyWidthHeightFormats="0"/>
</file>

<file path=xl/queryTables/queryTable10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5" connectionId="683" xr16:uid="{0F0016F0-C1FD-43F7-8F53-2A1DE916318A}" autoFormatId="16" applyNumberFormats="0" applyBorderFormats="0" applyFontFormats="1" applyPatternFormats="1" applyAlignmentFormats="0" applyWidthHeightFormats="0"/>
</file>

<file path=xl/queryTables/queryTable10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8" connectionId="676" xr16:uid="{92029F6F-8A12-445E-9F69-998B2BDA8572}" autoFormatId="16" applyNumberFormats="0" applyBorderFormats="0" applyFontFormats="1" applyPatternFormats="1" applyAlignmentFormats="0" applyWidthHeightFormats="0"/>
</file>

<file path=xl/queryTables/queryTable10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6" connectionId="684" xr16:uid="{57FD57D4-B4D9-48F9-B2A2-813AE8A47164}" autoFormatId="16" applyNumberFormats="0" applyBorderFormats="0" applyFontFormats="1" applyPatternFormats="1" applyAlignmentFormats="0" applyWidthHeightFormats="0"/>
</file>

<file path=xl/queryTables/queryTable10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6" connectionId="665" xr16:uid="{BACFE21B-2F5D-466F-916B-3B75F984995A}" autoFormatId="16" applyNumberFormats="0" applyBorderFormats="0" applyFontFormats="1" applyPatternFormats="1" applyAlignmentFormats="0" applyWidthHeightFormats="0"/>
</file>

<file path=xl/queryTables/queryTable10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Aria2" connectionId="659" xr16:uid="{DB71D985-86FB-4EE8-93D5-E19162AEB777}" autoFormatId="16" applyNumberFormats="0" applyBorderFormats="0" applyFontFormats="1" applyPatternFormats="1" applyAlignmentFormats="0" applyWidthHeightFormats="0"/>
</file>

<file path=xl/queryTables/queryTable10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4" connectionId="673" xr16:uid="{503C8BA4-4DB1-4961-8A2C-54684FD0EF61}" autoFormatId="16" applyNumberFormats="0" applyBorderFormats="0" applyFontFormats="1" applyPatternFormats="1" applyAlignmentFormats="0" applyWidthHeightFormats="0"/>
</file>

<file path=xl/queryTables/queryTable10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8" connectionId="686" xr16:uid="{40A94570-9DB1-4954-8C2D-1C490BBE74C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Aria1" connectionId="52" xr16:uid="{D91766BC-BC66-4378-A460-706BCAEBF8ED}" autoFormatId="16" applyNumberFormats="0" applyBorderFormats="0" applyFontFormats="1" applyPatternFormats="1" applyAlignmentFormats="0" applyWidthHeightFormats="0"/>
</file>

<file path=xl/queryTables/queryTable10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0" connectionId="669" xr16:uid="{6811E175-C9DD-4B89-AEFF-956F0F481006}" autoFormatId="16" applyNumberFormats="0" applyBorderFormats="0" applyFontFormats="1" applyPatternFormats="1" applyAlignmentFormats="0" applyWidthHeightFormats="0"/>
</file>

<file path=xl/queryTables/queryTable10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0" connectionId="678" xr16:uid="{96FD014C-2791-48C0-A1DA-16EF9D36F23D}" autoFormatId="16" applyNumberFormats="0" applyBorderFormats="0" applyFontFormats="1" applyPatternFormats="1" applyAlignmentFormats="0" applyWidthHeightFormats="0"/>
</file>

<file path=xl/queryTables/queryTable10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2" connectionId="680" xr16:uid="{AE000D0D-B966-4111-856C-7C99C9597D0F}" autoFormatId="16" applyNumberFormats="0" applyBorderFormats="0" applyFontFormats="1" applyPatternFormats="1" applyAlignmentFormats="0" applyWidthHeightFormats="0"/>
</file>

<file path=xl/queryTables/queryTable10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8" connectionId="667" xr16:uid="{A7B66C31-1ED6-43D9-9067-DAE587B023F5}" autoFormatId="16" applyNumberFormats="0" applyBorderFormats="0" applyFontFormats="1" applyPatternFormats="1" applyAlignmentFormats="0" applyWidthHeightFormats="0"/>
</file>

<file path=xl/queryTables/queryTable10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3" connectionId="672" xr16:uid="{E1621761-B0F9-4984-B666-1AAADF100BC4}" autoFormatId="16" applyNumberFormats="0" applyBorderFormats="0" applyFontFormats="1" applyPatternFormats="1" applyAlignmentFormats="0" applyWidthHeightFormats="0"/>
</file>

<file path=xl/queryTables/queryTable10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1" connectionId="1753" xr16:uid="{12224BD2-5E91-4D8F-BD1E-7B84B2337CF1}" autoFormatId="16" applyNumberFormats="0" applyBorderFormats="0" applyFontFormats="1" applyPatternFormats="1" applyAlignmentFormats="0" applyWidthHeightFormats="0"/>
</file>

<file path=xl/queryTables/queryTable10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2" connectionId="1745" xr16:uid="{E294042C-6C0A-4117-9BAE-3CDB68817A8F}" autoFormatId="16" applyNumberFormats="0" applyBorderFormats="0" applyFontFormats="1" applyPatternFormats="1" applyAlignmentFormats="0" applyWidthHeightFormats="0"/>
</file>

<file path=xl/queryTables/queryTable10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5" connectionId="1738" xr16:uid="{EE0F61AC-0799-4960-9CD2-BD0EBF41A497}" autoFormatId="16" applyNumberFormats="0" applyBorderFormats="0" applyFontFormats="1" applyPatternFormats="1" applyAlignmentFormats="0" applyWidthHeightFormats="0"/>
</file>

<file path=xl/queryTables/queryTable10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7" connectionId="1759" xr16:uid="{FB9B8A88-721E-470B-A182-DBFBB8117A1D}" autoFormatId="16" applyNumberFormats="0" applyBorderFormats="0" applyFontFormats="1" applyPatternFormats="1" applyAlignmentFormats="0" applyWidthHeightFormats="0"/>
</file>

<file path=xl/queryTables/queryTable10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3" connectionId="1736" xr16:uid="{D53E9964-671F-4AA5-B0CD-E43FBB8B3F2C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6" connectionId="80" xr16:uid="{FC9991E2-2D3E-4303-B085-10BDE1A18822}" autoFormatId="16" applyNumberFormats="0" applyBorderFormats="0" applyFontFormats="1" applyPatternFormats="1" applyAlignmentFormats="0" applyWidthHeightFormats="0"/>
</file>

<file path=xl/queryTables/queryTable10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9" connectionId="1742" xr16:uid="{5638987E-3477-4589-B030-6F26A4627E5A}" autoFormatId="16" applyNumberFormats="0" applyBorderFormats="0" applyFontFormats="1" applyPatternFormats="1" applyAlignmentFormats="0" applyWidthHeightFormats="0"/>
</file>

<file path=xl/queryTables/queryTable10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0" connectionId="1752" xr16:uid="{D515E514-E1AA-44F8-9670-7707630EAEEA}" autoFormatId="16" applyNumberFormats="0" applyBorderFormats="0" applyFontFormats="1" applyPatternFormats="1" applyAlignmentFormats="0" applyWidthHeightFormats="0"/>
</file>

<file path=xl/queryTables/queryTable10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30" connectionId="1762" xr16:uid="{5940F255-3EEE-4DF8-BD97-5C365FD163CB}" autoFormatId="16" applyNumberFormats="0" applyBorderFormats="0" applyFontFormats="1" applyPatternFormats="1" applyAlignmentFormats="0" applyWidthHeightFormats="0"/>
</file>

<file path=xl/queryTables/queryTable10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6" connectionId="1758" xr16:uid="{22B689E4-D158-4610-B898-68A99607BCFF}" autoFormatId="16" applyNumberFormats="0" applyBorderFormats="0" applyFontFormats="1" applyPatternFormats="1" applyAlignmentFormats="0" applyWidthHeightFormats="0"/>
</file>

<file path=xl/queryTables/queryTable10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1" connectionId="1744" xr16:uid="{8D7C2D5B-9988-451C-916B-2897CE8E7B93}" autoFormatId="16" applyNumberFormats="0" applyBorderFormats="0" applyFontFormats="1" applyPatternFormats="1" applyAlignmentFormats="0" applyWidthHeightFormats="0"/>
</file>

<file path=xl/queryTables/queryTable10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4" connectionId="1756" xr16:uid="{17E00A94-7956-475C-9F46-CFC676D373E5}" autoFormatId="16" applyNumberFormats="0" applyBorderFormats="0" applyFontFormats="1" applyPatternFormats="1" applyAlignmentFormats="0" applyWidthHeightFormats="0"/>
</file>

<file path=xl/queryTables/queryTable10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6" connectionId="1739" xr16:uid="{1B15556E-49FB-4761-A15D-BECB7BCE0171}" autoFormatId="16" applyNumberFormats="0" applyBorderFormats="0" applyFontFormats="1" applyPatternFormats="1" applyAlignmentFormats="0" applyWidthHeightFormats="0"/>
</file>

<file path=xl/queryTables/queryTable10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3" connectionId="1755" xr16:uid="{5BBC4B36-36EF-4A06-AC23-71926AAB9644}" autoFormatId="16" applyNumberFormats="0" applyBorderFormats="0" applyFontFormats="1" applyPatternFormats="1" applyAlignmentFormats="0" applyWidthHeightFormats="0"/>
</file>

<file path=xl/queryTables/queryTable10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7" connectionId="1740" xr16:uid="{F3F57CF2-4D20-4973-82AD-CEF36CB968A6}" autoFormatId="16" applyNumberFormats="0" applyBorderFormats="0" applyFontFormats="1" applyPatternFormats="1" applyAlignmentFormats="0" applyWidthHeightFormats="0"/>
</file>

<file path=xl/queryTables/queryTable10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Aria1" connectionId="1732" xr16:uid="{D550D71B-2266-4BE8-9FBC-DC77B6E17ABF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30" connectionId="84" xr16:uid="{85599931-BF88-4D17-8007-110FDBF9A796}" autoFormatId="16" applyNumberFormats="0" applyBorderFormats="0" applyFontFormats="1" applyPatternFormats="1" applyAlignmentFormats="0" applyWidthHeightFormats="0"/>
</file>

<file path=xl/queryTables/queryTable10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1" connectionId="1734" xr16:uid="{A21B9950-D91D-4D90-A8CE-743664B37C44}" autoFormatId="16" applyNumberFormats="0" applyBorderFormats="0" applyFontFormats="1" applyPatternFormats="1" applyAlignmentFormats="0" applyWidthHeightFormats="0"/>
</file>

<file path=xl/queryTables/queryTable10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8" connectionId="1750" xr16:uid="{9E8F21BD-DC11-483F-BF48-D243197E43E5}" autoFormatId="16" applyNumberFormats="0" applyBorderFormats="0" applyFontFormats="1" applyPatternFormats="1" applyAlignmentFormats="0" applyWidthHeightFormats="0"/>
</file>

<file path=xl/queryTables/queryTable10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9" connectionId="1751" xr16:uid="{7BB7DB88-341A-437B-A84C-7B69A3D21176}" autoFormatId="16" applyNumberFormats="0" applyBorderFormats="0" applyFontFormats="1" applyPatternFormats="1" applyAlignmentFormats="0" applyWidthHeightFormats="0"/>
</file>

<file path=xl/queryTables/queryTable10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2" connectionId="1735" xr16:uid="{30E2F844-E333-48D3-840C-DDCEC292784E}" autoFormatId="16" applyNumberFormats="0" applyBorderFormats="0" applyFontFormats="1" applyPatternFormats="1" applyAlignmentFormats="0" applyWidthHeightFormats="0"/>
</file>

<file path=xl/queryTables/queryTable10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8" connectionId="1741" xr16:uid="{9B2B66F7-C1C9-4CAE-912F-DF59B652530B}" autoFormatId="16" applyNumberFormats="0" applyBorderFormats="0" applyFontFormats="1" applyPatternFormats="1" applyAlignmentFormats="0" applyWidthHeightFormats="0"/>
</file>

<file path=xl/queryTables/queryTable10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7" connectionId="1749" xr16:uid="{808B7A62-80D7-4C70-B62A-72692034444A}" autoFormatId="16" applyNumberFormats="0" applyBorderFormats="0" applyFontFormats="1" applyPatternFormats="1" applyAlignmentFormats="0" applyWidthHeightFormats="0"/>
</file>

<file path=xl/queryTables/queryTable10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5" connectionId="1757" xr16:uid="{B29B38EF-D22A-479F-8C6A-DAE9AD5F9B10}" autoFormatId="16" applyNumberFormats="0" applyBorderFormats="0" applyFontFormats="1" applyPatternFormats="1" applyAlignmentFormats="0" applyWidthHeightFormats="0"/>
</file>

<file path=xl/queryTables/queryTable10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9" connectionId="1761" xr16:uid="{2D556DE5-41BB-40D3-975A-AE9E255DDC4A}" autoFormatId="16" applyNumberFormats="0" applyBorderFormats="0" applyFontFormats="1" applyPatternFormats="1" applyAlignmentFormats="0" applyWidthHeightFormats="0"/>
</file>

<file path=xl/queryTables/queryTable10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4" connectionId="1747" xr16:uid="{CF67A8B7-D9FF-4C31-B324-B5952C9E2410}" autoFormatId="16" applyNumberFormats="0" applyBorderFormats="0" applyFontFormats="1" applyPatternFormats="1" applyAlignmentFormats="0" applyWidthHeightFormats="0"/>
</file>

<file path=xl/queryTables/queryTable10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3" connectionId="1746" xr16:uid="{FE97DDE8-E53C-4EA0-A959-03FEAE3CC171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4" connectionId="78" xr16:uid="{48364331-C014-482E-9CE3-F52EE64D63CD}" autoFormatId="16" applyNumberFormats="0" applyBorderFormats="0" applyFontFormats="1" applyPatternFormats="1" applyAlignmentFormats="0" applyWidthHeightFormats="0"/>
</file>

<file path=xl/queryTables/queryTable10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0" connectionId="1743" xr16:uid="{C8600260-838B-4E83-8F18-A1097E992043}" autoFormatId="16" applyNumberFormats="0" applyBorderFormats="0" applyFontFormats="1" applyPatternFormats="1" applyAlignmentFormats="0" applyWidthHeightFormats="0"/>
</file>

<file path=xl/queryTables/queryTable10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2" connectionId="1754" xr16:uid="{19010BD9-9825-41C0-B287-3EDE53CE61D1}" autoFormatId="16" applyNumberFormats="0" applyBorderFormats="0" applyFontFormats="1" applyPatternFormats="1" applyAlignmentFormats="0" applyWidthHeightFormats="0"/>
</file>

<file path=xl/queryTables/queryTable10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4" connectionId="1737" xr16:uid="{55045300-9D87-47D0-A321-8172CC1942AD}" autoFormatId="16" applyNumberFormats="0" applyBorderFormats="0" applyFontFormats="1" applyPatternFormats="1" applyAlignmentFormats="0" applyWidthHeightFormats="0"/>
</file>

<file path=xl/queryTables/queryTable10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8" connectionId="1760" xr16:uid="{72561824-DCCB-41C5-991D-FB3C21BE06BC}" autoFormatId="16" applyNumberFormats="0" applyBorderFormats="0" applyFontFormats="1" applyPatternFormats="1" applyAlignmentFormats="0" applyWidthHeightFormats="0"/>
</file>

<file path=xl/queryTables/queryTable10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5" connectionId="1748" xr16:uid="{937D0B71-37E3-4B2D-BC17-1EDF39BDEBF4}" autoFormatId="16" applyNumberFormats="0" applyBorderFormats="0" applyFontFormats="1" applyPatternFormats="1" applyAlignmentFormats="0" applyWidthHeightFormats="0"/>
</file>

<file path=xl/queryTables/queryTable10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Aria2" connectionId="1733" xr16:uid="{17F78E34-88C3-4F6A-90DA-34408E75CB22}" autoFormatId="16" applyNumberFormats="0" applyBorderFormats="0" applyFontFormats="1" applyPatternFormats="1" applyAlignmentFormats="0" applyWidthHeightFormats="0"/>
</file>

<file path=xl/queryTables/queryTable10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9_1" connectionId="2033" xr16:uid="{774EA4D4-65DA-4AF2-A037-04D19C26DFF5}" autoFormatId="16" applyNumberFormats="0" applyBorderFormats="0" applyFontFormats="1" applyPatternFormats="1" applyAlignmentFormats="0" applyWidthHeightFormats="0"/>
</file>

<file path=xl/queryTables/queryTable10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7" connectionId="2020" xr16:uid="{891700A7-AB67-4C9C-9FC9-B414B1845E59}" autoFormatId="16" applyNumberFormats="0" applyBorderFormats="0" applyFontFormats="1" applyPatternFormats="1" applyAlignmentFormats="0" applyWidthHeightFormats="0"/>
</file>

<file path=xl/queryTables/queryTable10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Aria2" connectionId="2013" xr16:uid="{CB1AB5F3-9C4C-4484-9162-07CD14BF037C}" autoFormatId="16" applyNumberFormats="0" applyBorderFormats="0" applyFontFormats="1" applyPatternFormats="1" applyAlignmentFormats="0" applyWidthHeightFormats="0"/>
</file>

<file path=xl/queryTables/queryTable10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5" connectionId="2018" xr16:uid="{BC21F526-6311-4A1E-92E0-2C8B8C3114EA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5" connectionId="69" xr16:uid="{71771B12-D971-45E0-9882-D5F6A3BA4D2F}" autoFormatId="16" applyNumberFormats="0" applyBorderFormats="0" applyFontFormats="1" applyPatternFormats="1" applyAlignmentFormats="0" applyWidthHeightFormats="0"/>
</file>

<file path=xl/queryTables/queryTable10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4" connectionId="2017" xr16:uid="{EBB44291-4519-4C57-9C90-F78647DD7C8F}" autoFormatId="16" applyNumberFormats="0" applyBorderFormats="0" applyFontFormats="1" applyPatternFormats="1" applyAlignmentFormats="0" applyWidthHeightFormats="0"/>
</file>

<file path=xl/queryTables/queryTable10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2" connectionId="2025" xr16:uid="{DB85BDDA-D05E-49E6-861A-94DF0CEF9187}" autoFormatId="16" applyNumberFormats="0" applyBorderFormats="0" applyFontFormats="1" applyPatternFormats="1" applyAlignmentFormats="0" applyWidthHeightFormats="0"/>
</file>

<file path=xl/queryTables/queryTable10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6" connectionId="2040" xr16:uid="{6B1CF254-0180-4C3D-92A5-B0DA6204B646}" autoFormatId="16" applyNumberFormats="0" applyBorderFormats="0" applyFontFormats="1" applyPatternFormats="1" applyAlignmentFormats="0" applyWidthHeightFormats="0"/>
</file>

<file path=xl/queryTables/queryTable10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6" connectionId="2030" xr16:uid="{652B954B-0069-4D34-962C-B0C0955B75D1}" autoFormatId="16" applyNumberFormats="0" applyBorderFormats="0" applyFontFormats="1" applyPatternFormats="1" applyAlignmentFormats="0" applyWidthHeightFormats="0"/>
</file>

<file path=xl/queryTables/queryTable10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8" connectionId="2021" xr16:uid="{93A6D06C-6916-48DA-928A-CDB516455254}" autoFormatId="16" applyNumberFormats="0" applyBorderFormats="0" applyFontFormats="1" applyPatternFormats="1" applyAlignmentFormats="0" applyWidthHeightFormats="0"/>
</file>

<file path=xl/queryTables/queryTable10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7" connectionId="2031" xr16:uid="{DBF73552-4528-4501-8100-CB884762F3B6}" autoFormatId="16" applyNumberFormats="0" applyBorderFormats="0" applyFontFormats="1" applyPatternFormats="1" applyAlignmentFormats="0" applyWidthHeightFormats="0"/>
</file>

<file path=xl/queryTables/queryTable10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1" connectionId="2014" xr16:uid="{EBFEDF79-F512-4E9D-ABC1-A1AF2C49AA71}" autoFormatId="16" applyNumberFormats="0" applyBorderFormats="0" applyFontFormats="1" applyPatternFormats="1" applyAlignmentFormats="0" applyWidthHeightFormats="0"/>
</file>

<file path=xl/queryTables/queryTable10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0" connectionId="2034" xr16:uid="{75CF76A8-8199-4AB0-87B8-720AA708E3DC}" autoFormatId="16" applyNumberFormats="0" applyBorderFormats="0" applyFontFormats="1" applyPatternFormats="1" applyAlignmentFormats="0" applyWidthHeightFormats="0"/>
</file>

<file path=xl/queryTables/queryTable10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6" connectionId="2019" xr16:uid="{F1882875-2DD2-4B63-9B1F-93EF9F26D092}" autoFormatId="16" applyNumberFormats="0" applyBorderFormats="0" applyFontFormats="1" applyPatternFormats="1" applyAlignmentFormats="0" applyWidthHeightFormats="0"/>
</file>

<file path=xl/queryTables/queryTable10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9" connectionId="2022" xr16:uid="{4AEE387C-3AFD-4362-817D-F6DC346FBADC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7" connectionId="81" xr16:uid="{045B4B16-7F38-41E9-9D85-73A37E7E6BC6}" autoFormatId="16" applyNumberFormats="0" applyBorderFormats="0" applyFontFormats="1" applyPatternFormats="1" applyAlignmentFormats="0" applyWidthHeightFormats="0"/>
</file>

<file path=xl/queryTables/queryTable10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2" connectionId="2036" xr16:uid="{190B2D3F-5B34-4896-8504-FE82EFA9BD4F}" autoFormatId="16" applyNumberFormats="0" applyBorderFormats="0" applyFontFormats="1" applyPatternFormats="1" applyAlignmentFormats="0" applyWidthHeightFormats="0"/>
</file>

<file path=xl/queryTables/queryTable10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3" connectionId="2037" xr16:uid="{1192132B-62D4-4D08-9BDE-CD4460E477C0}" autoFormatId="16" applyNumberFormats="0" applyBorderFormats="0" applyFontFormats="1" applyPatternFormats="1" applyAlignmentFormats="0" applyWidthHeightFormats="0"/>
</file>

<file path=xl/queryTables/queryTable10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4" connectionId="2027" xr16:uid="{2FEFEDAC-EB26-416B-8364-62FCA5BFB881}" autoFormatId="16" applyNumberFormats="0" applyBorderFormats="0" applyFontFormats="1" applyPatternFormats="1" applyAlignmentFormats="0" applyWidthHeightFormats="0"/>
</file>

<file path=xl/queryTables/queryTable10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4_2" connectionId="2028" xr16:uid="{2CBE0FC3-DB40-4168-8438-0EFE633F948F}" autoFormatId="16" applyNumberFormats="0" applyBorderFormats="0" applyFontFormats="1" applyPatternFormats="1" applyAlignmentFormats="0" applyWidthHeightFormats="0"/>
</file>

<file path=xl/queryTables/queryTable10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3" connectionId="2026" xr16:uid="{02B5B7B7-A12D-43CB-9950-C607788CFF73}" autoFormatId="16" applyNumberFormats="0" applyBorderFormats="0" applyFontFormats="1" applyPatternFormats="1" applyAlignmentFormats="0" applyWidthHeightFormats="0"/>
</file>

<file path=xl/queryTables/queryTable10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1" connectionId="2024" xr16:uid="{24414200-13AC-4EDB-8ABC-5FFD60CC61AF}" autoFormatId="16" applyNumberFormats="0" applyBorderFormats="0" applyFontFormats="1" applyPatternFormats="1" applyAlignmentFormats="0" applyWidthHeightFormats="0"/>
</file>

<file path=xl/queryTables/queryTable10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8" connectionId="2042" xr16:uid="{43ECCB0D-4899-4407-8E56-926B597D3DCC}" autoFormatId="16" applyNumberFormats="0" applyBorderFormats="0" applyFontFormats="1" applyPatternFormats="1" applyAlignmentFormats="0" applyWidthHeightFormats="0"/>
</file>

<file path=xl/queryTables/queryTable10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5_1" connectionId="2029" xr16:uid="{69E5BDF2-8588-4F74-9442-EEBFE0513E32}" autoFormatId="16" applyNumberFormats="0" applyBorderFormats="0" applyFontFormats="1" applyPatternFormats="1" applyAlignmentFormats="0" applyWidthHeightFormats="0"/>
</file>

<file path=xl/queryTables/queryTable10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30" connectionId="2044" xr16:uid="{1F7BBC5F-ED3F-4447-BFF4-F1DE0065D11F}" autoFormatId="16" applyNumberFormats="0" applyBorderFormats="0" applyFontFormats="1" applyPatternFormats="1" applyAlignmentFormats="0" applyWidthHeightFormats="0"/>
</file>

<file path=xl/queryTables/queryTable10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2" connectionId="2015" xr16:uid="{A3E1A65D-263E-47AE-AAC4-4E6EB7EC3FF7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4" connectionId="57" xr16:uid="{831245C1-2430-4D77-936A-B990898BF42A}" autoFormatId="16" applyNumberFormats="0" applyBorderFormats="0" applyFontFormats="1" applyPatternFormats="1" applyAlignmentFormats="0" applyWidthHeightFormats="0"/>
</file>

<file path=xl/queryTables/queryTable10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0" connectionId="2023" xr16:uid="{51ABE2D0-7597-4B7B-8FDA-B7F8F051B883}" autoFormatId="16" applyNumberFormats="0" applyBorderFormats="0" applyFontFormats="1" applyPatternFormats="1" applyAlignmentFormats="0" applyWidthHeightFormats="0"/>
</file>

<file path=xl/queryTables/queryTable10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8" connectionId="2032" xr16:uid="{C343E973-43E1-4CFF-B660-80C9216DFD35}" autoFormatId="16" applyNumberFormats="0" applyBorderFormats="0" applyFontFormats="1" applyPatternFormats="1" applyAlignmentFormats="0" applyWidthHeightFormats="0"/>
</file>

<file path=xl/queryTables/queryTable10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3" connectionId="2016" xr16:uid="{2787731C-42D6-4E33-97ED-5D9610375A9F}" autoFormatId="16" applyNumberFormats="0" applyBorderFormats="0" applyFontFormats="1" applyPatternFormats="1" applyAlignmentFormats="0" applyWidthHeightFormats="0"/>
</file>

<file path=xl/queryTables/queryTable10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Aria1" connectionId="2012" xr16:uid="{65F8C5F6-682A-4BF6-BCE7-1C1D93BE83DA}" autoFormatId="16" applyNumberFormats="0" applyBorderFormats="0" applyFontFormats="1" applyPatternFormats="1" applyAlignmentFormats="0" applyWidthHeightFormats="0"/>
</file>

<file path=xl/queryTables/queryTable10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5" connectionId="2039" xr16:uid="{1407CD27-A1C8-4EF2-9F01-073DA91F6796}" autoFormatId="16" applyNumberFormats="0" applyBorderFormats="0" applyFontFormats="1" applyPatternFormats="1" applyAlignmentFormats="0" applyWidthHeightFormats="0"/>
</file>

<file path=xl/queryTables/queryTable10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1" connectionId="2035" xr16:uid="{894F9AC7-170A-4C73-A138-933E163C669A}" autoFormatId="16" applyNumberFormats="0" applyBorderFormats="0" applyFontFormats="1" applyPatternFormats="1" applyAlignmentFormats="0" applyWidthHeightFormats="0"/>
</file>

<file path=xl/queryTables/queryTable10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4" connectionId="2038" xr16:uid="{1E4334CF-6336-4413-B02C-F84152AA6B63}" autoFormatId="16" applyNumberFormats="0" applyBorderFormats="0" applyFontFormats="1" applyPatternFormats="1" applyAlignmentFormats="0" applyWidthHeightFormats="0"/>
</file>

<file path=xl/queryTables/queryTable10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9" connectionId="2043" xr16:uid="{72D217A2-5B91-407D-80E0-2F59A1A517C3}" autoFormatId="16" applyNumberFormats="0" applyBorderFormats="0" applyFontFormats="1" applyPatternFormats="1" applyAlignmentFormats="0" applyWidthHeightFormats="0"/>
</file>

<file path=xl/queryTables/queryTable10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7" connectionId="2041" xr16:uid="{0E70AFCA-FB0B-4C6F-AF76-A53E53D4DF8C}" autoFormatId="16" applyNumberFormats="0" applyBorderFormats="0" applyFontFormats="1" applyPatternFormats="1" applyAlignmentFormats="0" applyWidthHeightFormats="0"/>
</file>

<file path=xl/queryTables/queryTable10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1" connectionId="203" xr16:uid="{909B33AD-F234-48BE-AE2F-B44757677172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2" connectionId="65" xr16:uid="{231A5A6C-71EA-49B9-A7E6-FD9AF3AB4FB1}" autoFormatId="16" applyNumberFormats="0" applyBorderFormats="0" applyFontFormats="1" applyPatternFormats="1" applyAlignmentFormats="0" applyWidthHeightFormats="0"/>
</file>

<file path=xl/queryTables/queryTable10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0" connectionId="202" xr16:uid="{811B83CE-2E40-4778-A7CB-2E188D6D58E0}" autoFormatId="16" applyNumberFormats="0" applyBorderFormats="0" applyFontFormats="1" applyPatternFormats="1" applyAlignmentFormats="0" applyWidthHeightFormats="0"/>
</file>

<file path=xl/queryTables/queryTable10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5" connectionId="207" xr16:uid="{C2998EBC-1E22-4ED2-ADFB-F6DE04372C29}" autoFormatId="16" applyNumberFormats="0" applyBorderFormats="0" applyFontFormats="1" applyPatternFormats="1" applyAlignmentFormats="0" applyWidthHeightFormats="0"/>
</file>

<file path=xl/queryTables/queryTable10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Aria1" connectionId="181" xr16:uid="{D39764CD-84F5-4AE1-BA9C-1B23D9221D7E}" autoFormatId="16" applyNumberFormats="0" applyBorderFormats="0" applyFontFormats="1" applyPatternFormats="1" applyAlignmentFormats="0" applyWidthHeightFormats="0"/>
</file>

<file path=xl/queryTables/queryTable10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Aria2" connectionId="182" xr16:uid="{59D9FF01-7BFE-49F3-B7D3-FCDD80EC1ADA}" autoFormatId="16" applyNumberFormats="0" applyBorderFormats="0" applyFontFormats="1" applyPatternFormats="1" applyAlignmentFormats="0" applyWidthHeightFormats="0"/>
</file>

<file path=xl/queryTables/queryTable10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3" connectionId="195" xr16:uid="{30413A7F-2C13-453E-A340-0D99BC926D88}" autoFormatId="16" applyNumberFormats="0" applyBorderFormats="0" applyFontFormats="1" applyPatternFormats="1" applyAlignmentFormats="0" applyWidthHeightFormats="0"/>
</file>

<file path=xl/queryTables/queryTable10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3" connectionId="185" xr16:uid="{7820B8AD-C209-4FAB-ADCA-00BE704E4BE0}" autoFormatId="16" applyNumberFormats="0" applyBorderFormats="0" applyFontFormats="1" applyPatternFormats="1" applyAlignmentFormats="0" applyWidthHeightFormats="0"/>
</file>

<file path=xl/queryTables/queryTable10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4" connectionId="196" xr16:uid="{5FC937C9-9C24-4A56-BF92-B9266522842F}" autoFormatId="16" applyNumberFormats="0" applyBorderFormats="0" applyFontFormats="1" applyPatternFormats="1" applyAlignmentFormats="0" applyWidthHeightFormats="0"/>
</file>

<file path=xl/queryTables/queryTable10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1" connectionId="193" xr16:uid="{51A883F2-E831-4D60-9344-C3DDE3037688}" autoFormatId="16" applyNumberFormats="0" applyBorderFormats="0" applyFontFormats="1" applyPatternFormats="1" applyAlignmentFormats="0" applyWidthHeightFormats="0"/>
</file>

<file path=xl/queryTables/queryTable10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7" connectionId="209" xr16:uid="{2481C363-A260-4285-8A2C-70B2BB8F3C3B}" autoFormatId="16" applyNumberFormats="0" applyBorderFormats="0" applyFontFormats="1" applyPatternFormats="1" applyAlignmentFormats="0" applyWidthHeightFormats="0"/>
</file>

<file path=xl/queryTables/queryTable10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8" connectionId="200" xr16:uid="{1B35FE7C-521D-4312-A8BB-596DAD31EB3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8" connectionId="1978" xr16:uid="{DCDAB8A9-B806-496B-A01E-FD55828FDD7B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9" connectionId="73" xr16:uid="{167F5908-0F37-4984-9E1E-6B721B4D747A}" autoFormatId="16" applyNumberFormats="0" applyBorderFormats="0" applyFontFormats="1" applyPatternFormats="1" applyAlignmentFormats="0" applyWidthHeightFormats="0"/>
</file>

<file path=xl/queryTables/queryTable1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8" connectionId="210" xr16:uid="{3451CDA7-AC43-47EA-ACCE-FB67BD30553E}" autoFormatId="16" applyNumberFormats="0" applyBorderFormats="0" applyFontFormats="1" applyPatternFormats="1" applyAlignmentFormats="0" applyWidthHeightFormats="0"/>
</file>

<file path=xl/queryTables/queryTable1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9" connectionId="201" xr16:uid="{69D4C15C-8562-4AC5-8328-6F91F20C5927}" autoFormatId="16" applyNumberFormats="0" applyBorderFormats="0" applyFontFormats="1" applyPatternFormats="1" applyAlignmentFormats="0" applyWidthHeightFormats="0"/>
</file>

<file path=xl/queryTables/queryTable1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30" connectionId="212" xr16:uid="{C8640BAA-5735-4F04-BB20-908EBE2C06D1}" autoFormatId="16" applyNumberFormats="0" applyBorderFormats="0" applyFontFormats="1" applyPatternFormats="1" applyAlignmentFormats="0" applyWidthHeightFormats="0"/>
</file>

<file path=xl/queryTables/queryTable1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0" connectionId="192" xr16:uid="{8889B51F-FBE4-4439-909A-C37ED7EF0FD5}" autoFormatId="16" applyNumberFormats="0" applyBorderFormats="0" applyFontFormats="1" applyPatternFormats="1" applyAlignmentFormats="0" applyWidthHeightFormats="0"/>
</file>

<file path=xl/queryTables/queryTable1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1" connectionId="183" xr16:uid="{91E2E1A2-BE7B-4E53-87AA-038FB3A36698}" autoFormatId="16" applyNumberFormats="0" applyBorderFormats="0" applyFontFormats="1" applyPatternFormats="1" applyAlignmentFormats="0" applyWidthHeightFormats="0"/>
</file>

<file path=xl/queryTables/queryTable1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9" connectionId="211" xr16:uid="{9455851A-0BE3-4B57-A51F-335E84734273}" autoFormatId="16" applyNumberFormats="0" applyBorderFormats="0" applyFontFormats="1" applyPatternFormats="1" applyAlignmentFormats="0" applyWidthHeightFormats="0"/>
</file>

<file path=xl/queryTables/queryTable1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6" connectionId="188" xr16:uid="{D75B6B55-AB26-4FDB-A565-50D304303652}" autoFormatId="16" applyNumberFormats="0" applyBorderFormats="0" applyFontFormats="1" applyPatternFormats="1" applyAlignmentFormats="0" applyWidthHeightFormats="0"/>
</file>

<file path=xl/queryTables/queryTable1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4" connectionId="206" xr16:uid="{8880B607-EFF8-42DE-8974-F0B79CDA98EB}" autoFormatId="16" applyNumberFormats="0" applyBorderFormats="0" applyFontFormats="1" applyPatternFormats="1" applyAlignmentFormats="0" applyWidthHeightFormats="0"/>
</file>

<file path=xl/queryTables/queryTable1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6" connectionId="198" xr16:uid="{1B1940B3-E068-48B7-96F1-52792D6A0C97}" autoFormatId="16" applyNumberFormats="0" applyBorderFormats="0" applyFontFormats="1" applyPatternFormats="1" applyAlignmentFormats="0" applyWidthHeightFormats="0"/>
</file>

<file path=xl/queryTables/queryTable1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7" connectionId="199" xr16:uid="{9C451F28-F35B-4930-B88C-7F517582D95E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2" connectionId="76" xr16:uid="{DA850583-A07B-40DB-82AF-82871C071724}" autoFormatId="16" applyNumberFormats="0" applyBorderFormats="0" applyFontFormats="1" applyPatternFormats="1" applyAlignmentFormats="0" applyWidthHeightFormats="0"/>
</file>

<file path=xl/queryTables/queryTable1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3" connectionId="205" xr16:uid="{6A16FDB2-E56F-4BF8-A1E3-10119C459CA2}" autoFormatId="16" applyNumberFormats="0" applyBorderFormats="0" applyFontFormats="1" applyPatternFormats="1" applyAlignmentFormats="0" applyWidthHeightFormats="0"/>
</file>

<file path=xl/queryTables/queryTable1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6" connectionId="208" xr16:uid="{E48CBB9B-B3AD-4A8A-AEF1-431D6CBDA8DB}" autoFormatId="16" applyNumberFormats="0" applyBorderFormats="0" applyFontFormats="1" applyPatternFormats="1" applyAlignmentFormats="0" applyWidthHeightFormats="0"/>
</file>

<file path=xl/queryTables/queryTable1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2" connectionId="204" xr16:uid="{2F1B00DA-1B0B-484E-8E6A-ACA1EFEC51CA}" autoFormatId="16" applyNumberFormats="0" applyBorderFormats="0" applyFontFormats="1" applyPatternFormats="1" applyAlignmentFormats="0" applyWidthHeightFormats="0"/>
</file>

<file path=xl/queryTables/queryTable1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5" connectionId="197" xr16:uid="{49B10A32-8A4C-4D37-9952-976C6EEAF251}" autoFormatId="16" applyNumberFormats="0" applyBorderFormats="0" applyFontFormats="1" applyPatternFormats="1" applyAlignmentFormats="0" applyWidthHeightFormats="0"/>
</file>

<file path=xl/queryTables/queryTable1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9" connectionId="191" xr16:uid="{1B4802C1-1D8F-4294-9391-653C80D40E9F}" autoFormatId="16" applyNumberFormats="0" applyBorderFormats="0" applyFontFormats="1" applyPatternFormats="1" applyAlignmentFormats="0" applyWidthHeightFormats="0"/>
</file>

<file path=xl/queryTables/queryTable1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7" connectionId="189" xr16:uid="{BFF3FC05-8254-4689-B2C4-4A61EB1AB483}" autoFormatId="16" applyNumberFormats="0" applyBorderFormats="0" applyFontFormats="1" applyPatternFormats="1" applyAlignmentFormats="0" applyWidthHeightFormats="0"/>
</file>

<file path=xl/queryTables/queryTable1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8" connectionId="190" xr16:uid="{42B01007-FF43-4770-9AF3-80B430874D63}" autoFormatId="16" applyNumberFormats="0" applyBorderFormats="0" applyFontFormats="1" applyPatternFormats="1" applyAlignmentFormats="0" applyWidthHeightFormats="0"/>
</file>

<file path=xl/queryTables/queryTable1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5" connectionId="187" xr16:uid="{18DE61FC-90A5-4EDA-9AFD-A4568D2233E5}" autoFormatId="16" applyNumberFormats="0" applyBorderFormats="0" applyFontFormats="1" applyPatternFormats="1" applyAlignmentFormats="0" applyWidthHeightFormats="0"/>
</file>

<file path=xl/queryTables/queryTable1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4" connectionId="186" xr16:uid="{19500497-7E0F-4F19-8721-824A65A2B8C9}" autoFormatId="16" applyNumberFormats="0" applyBorderFormats="0" applyFontFormats="1" applyPatternFormats="1" applyAlignmentFormats="0" applyWidthHeightFormats="0"/>
</file>

<file path=xl/queryTables/queryTable1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2" connectionId="184" xr16:uid="{0054D568-48FA-4E75-9519-D34B4D0DEC04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4" connectionId="67" xr16:uid="{5B370E8A-E82A-4F59-8193-64848062F916}" autoFormatId="16" applyNumberFormats="0" applyBorderFormats="0" applyFontFormats="1" applyPatternFormats="1" applyAlignmentFormats="0" applyWidthHeightFormats="0"/>
</file>

<file path=xl/queryTables/queryTable1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2" connectionId="194" xr16:uid="{EE127AEA-0E26-46C2-861A-21BF68916D41}" autoFormatId="16" applyNumberFormats="0" applyBorderFormats="0" applyFontFormats="1" applyPatternFormats="1" applyAlignmentFormats="0" applyWidthHeightFormats="0"/>
</file>

<file path=xl/queryTables/queryTable1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6" connectionId="506" xr16:uid="{ADEC2426-5A12-46A8-9D12-B13B6F6C19CC}" autoFormatId="16" applyNumberFormats="0" applyBorderFormats="0" applyFontFormats="1" applyPatternFormats="1" applyAlignmentFormats="0" applyWidthHeightFormats="0"/>
</file>

<file path=xl/queryTables/queryTable1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1" connectionId="521" xr16:uid="{EE1C6E25-FACA-4F66-BDEE-2DFC5813A86B}" autoFormatId="16" applyNumberFormats="0" applyBorderFormats="0" applyFontFormats="1" applyPatternFormats="1" applyAlignmentFormats="0" applyWidthHeightFormats="0"/>
</file>

<file path=xl/queryTables/queryTable1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8" connectionId="528" xr16:uid="{2CB8EEB0-1F01-4154-AB7A-BAD962BC3CE0}" autoFormatId="16" applyNumberFormats="0" applyBorderFormats="0" applyFontFormats="1" applyPatternFormats="1" applyAlignmentFormats="0" applyWidthHeightFormats="0"/>
</file>

<file path=xl/queryTables/queryTable1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6" connectionId="516" xr16:uid="{A4C64313-EE36-419A-A85D-70810E5E9849}" autoFormatId="16" applyNumberFormats="0" applyBorderFormats="0" applyFontFormats="1" applyPatternFormats="1" applyAlignmentFormats="0" applyWidthHeightFormats="0"/>
</file>

<file path=xl/queryTables/queryTable1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4" connectionId="504" xr16:uid="{C1C852F8-C4AE-4423-800C-98535F085281}" autoFormatId="16" applyNumberFormats="0" applyBorderFormats="0" applyFontFormats="1" applyPatternFormats="1" applyAlignmentFormats="0" applyWidthHeightFormats="0"/>
</file>

<file path=xl/queryTables/queryTable1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9" connectionId="529" xr16:uid="{323D53D2-A7B7-4BDB-AF1B-AFBB650761B3}" autoFormatId="16" applyNumberFormats="0" applyBorderFormats="0" applyFontFormats="1" applyPatternFormats="1" applyAlignmentFormats="0" applyWidthHeightFormats="0"/>
</file>

<file path=xl/queryTables/queryTable1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7" connectionId="527" xr16:uid="{B2956FEA-77E9-4A26-8348-07C8C1272DCE}" autoFormatId="16" applyNumberFormats="0" applyBorderFormats="0" applyFontFormats="1" applyPatternFormats="1" applyAlignmentFormats="0" applyWidthHeightFormats="0"/>
</file>

<file path=xl/queryTables/queryTable1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9" connectionId="519" xr16:uid="{20F7B649-43AF-4164-81D0-A12971AF9BBF}" autoFormatId="16" applyNumberFormats="0" applyBorderFormats="0" applyFontFormats="1" applyPatternFormats="1" applyAlignmentFormats="0" applyWidthHeightFormats="0"/>
</file>

<file path=xl/queryTables/queryTable1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4" connectionId="514" xr16:uid="{370C8D13-89A6-4E0E-A7F6-11FF7A3EF77C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6" connectionId="70" xr16:uid="{8F14E9CC-574B-493E-9FD7-C7F0184828BE}" autoFormatId="16" applyNumberFormats="0" applyBorderFormats="0" applyFontFormats="1" applyPatternFormats="1" applyAlignmentFormats="0" applyWidthHeightFormats="0"/>
</file>

<file path=xl/queryTables/queryTable1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2" connectionId="522" xr16:uid="{F2E8F821-F62E-4D12-821C-EA187EBFA182}" autoFormatId="16" applyNumberFormats="0" applyBorderFormats="0" applyFontFormats="1" applyPatternFormats="1" applyAlignmentFormats="0" applyWidthHeightFormats="0"/>
</file>

<file path=xl/queryTables/queryTable1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8" connectionId="508" xr16:uid="{14BD1B22-8BCA-411D-B86E-79B6BBE1D9C0}" autoFormatId="16" applyNumberFormats="0" applyBorderFormats="0" applyFontFormats="1" applyPatternFormats="1" applyAlignmentFormats="0" applyWidthHeightFormats="0"/>
</file>

<file path=xl/queryTables/queryTable1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3" connectionId="523" xr16:uid="{76ACDD8E-15A6-4A8E-83E3-B582FCC52AFE}" autoFormatId="16" applyNumberFormats="0" applyBorderFormats="0" applyFontFormats="1" applyPatternFormats="1" applyAlignmentFormats="0" applyWidthHeightFormats="0"/>
</file>

<file path=xl/queryTables/queryTable1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7" connectionId="507" xr16:uid="{F0145CA6-F824-4B66-88E7-A3EBD4830038}" autoFormatId="16" applyNumberFormats="0" applyBorderFormats="0" applyFontFormats="1" applyPatternFormats="1" applyAlignmentFormats="0" applyWidthHeightFormats="0"/>
</file>

<file path=xl/queryTables/queryTable1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5" connectionId="515" xr16:uid="{466876D2-45F0-4241-8346-8BBE7A9E2984}" autoFormatId="16" applyNumberFormats="0" applyBorderFormats="0" applyFontFormats="1" applyPatternFormats="1" applyAlignmentFormats="0" applyWidthHeightFormats="0"/>
</file>

<file path=xl/queryTables/queryTable1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6" connectionId="526" xr16:uid="{BC9818D2-96CF-44BB-B970-7391C6761E10}" autoFormatId="16" applyNumberFormats="0" applyBorderFormats="0" applyFontFormats="1" applyPatternFormats="1" applyAlignmentFormats="0" applyWidthHeightFormats="0"/>
</file>

<file path=xl/queryTables/queryTable1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1" connectionId="511" xr16:uid="{50F9FBC6-AC5A-4EE4-86BD-CB89AB59762D}" autoFormatId="16" applyNumberFormats="0" applyBorderFormats="0" applyFontFormats="1" applyPatternFormats="1" applyAlignmentFormats="0" applyWidthHeightFormats="0"/>
</file>

<file path=xl/queryTables/queryTable1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7" connectionId="517" xr16:uid="{64A8650C-550A-423A-91E2-60DF79E80101}" autoFormatId="16" applyNumberFormats="0" applyBorderFormats="0" applyFontFormats="1" applyPatternFormats="1" applyAlignmentFormats="0" applyWidthHeightFormats="0"/>
</file>

<file path=xl/queryTables/queryTable1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1" connectionId="501" xr16:uid="{4957BCF8-B261-4E4D-BF9F-0A0EE5AA56A9}" autoFormatId="16" applyNumberFormats="0" applyBorderFormats="0" applyFontFormats="1" applyPatternFormats="1" applyAlignmentFormats="0" applyWidthHeightFormats="0"/>
</file>

<file path=xl/queryTables/queryTable1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8" connectionId="518" xr16:uid="{AD89F5D5-59BA-4F9F-B00F-F1114EF00E0E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5" connectionId="79" xr16:uid="{37891301-5452-4D7D-8719-C172E9949D90}" autoFormatId="16" applyNumberFormats="0" applyBorderFormats="0" applyFontFormats="1" applyPatternFormats="1" applyAlignmentFormats="0" applyWidthHeightFormats="0"/>
</file>

<file path=xl/queryTables/queryTable1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5" connectionId="525" xr16:uid="{5ABD4EFB-4D1C-4697-8336-FD212BC28D93}" autoFormatId="16" applyNumberFormats="0" applyBorderFormats="0" applyFontFormats="1" applyPatternFormats="1" applyAlignmentFormats="0" applyWidthHeightFormats="0"/>
</file>

<file path=xl/queryTables/queryTable1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3" connectionId="503" xr16:uid="{4DD1C7C0-C7BE-4901-BB7C-CEAA4C8625DE}" autoFormatId="16" applyNumberFormats="0" applyBorderFormats="0" applyFontFormats="1" applyPatternFormats="1" applyAlignmentFormats="0" applyWidthHeightFormats="0"/>
</file>

<file path=xl/queryTables/queryTable1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5" connectionId="505" xr16:uid="{EA031421-702D-4EAC-915C-86C79145D44D}" autoFormatId="16" applyNumberFormats="0" applyBorderFormats="0" applyFontFormats="1" applyPatternFormats="1" applyAlignmentFormats="0" applyWidthHeightFormats="0"/>
</file>

<file path=xl/queryTables/queryTable1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0" connectionId="510" xr16:uid="{08498DBC-06A0-4520-B733-C0E755EAB374}" autoFormatId="16" applyNumberFormats="0" applyBorderFormats="0" applyFontFormats="1" applyPatternFormats="1" applyAlignmentFormats="0" applyWidthHeightFormats="0"/>
</file>

<file path=xl/queryTables/queryTable1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30" connectionId="530" xr16:uid="{7043463A-D4C4-4B99-9284-903245566E84}" autoFormatId="16" applyNumberFormats="0" applyBorderFormats="0" applyFontFormats="1" applyPatternFormats="1" applyAlignmentFormats="0" applyWidthHeightFormats="0"/>
</file>

<file path=xl/queryTables/queryTable1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Aria2" connectionId="500" xr16:uid="{26328313-5751-4326-A88F-799F431856D8}" autoFormatId="16" applyNumberFormats="0" applyBorderFormats="0" applyFontFormats="1" applyPatternFormats="1" applyAlignmentFormats="0" applyWidthHeightFormats="0"/>
</file>

<file path=xl/queryTables/queryTable1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2" connectionId="512" xr16:uid="{C3F4441F-0A7D-4365-A28E-49E80786FD94}" autoFormatId="16" applyNumberFormats="0" applyBorderFormats="0" applyFontFormats="1" applyPatternFormats="1" applyAlignmentFormats="0" applyWidthHeightFormats="0"/>
</file>

<file path=xl/queryTables/queryTable1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9" connectionId="509" xr16:uid="{AB74EFB5-2F02-4BBC-A6E3-E2C835F8CC53}" autoFormatId="16" applyNumberFormats="0" applyBorderFormats="0" applyFontFormats="1" applyPatternFormats="1" applyAlignmentFormats="0" applyWidthHeightFormats="0"/>
</file>

<file path=xl/queryTables/queryTable1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4" connectionId="524" xr16:uid="{D468359F-B6AB-4CB8-8B15-6F0D51328921}" autoFormatId="16" applyNumberFormats="0" applyBorderFormats="0" applyFontFormats="1" applyPatternFormats="1" applyAlignmentFormats="0" applyWidthHeightFormats="0"/>
</file>

<file path=xl/queryTables/queryTable1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Aria1" connectionId="499" xr16:uid="{3C60D2D1-84B3-457F-B97C-72D064FB2D1E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3" connectionId="66" xr16:uid="{E09D2AE7-A8CA-4742-A714-D3BB1248766F}" autoFormatId="16" applyNumberFormats="0" applyBorderFormats="0" applyFontFormats="1" applyPatternFormats="1" applyAlignmentFormats="0" applyWidthHeightFormats="0"/>
</file>

<file path=xl/queryTables/queryTable1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0" connectionId="520" xr16:uid="{D66BAE9E-3C41-4256-B950-8BABC29978DE}" autoFormatId="16" applyNumberFormats="0" applyBorderFormats="0" applyFontFormats="1" applyPatternFormats="1" applyAlignmentFormats="0" applyWidthHeightFormats="0"/>
</file>

<file path=xl/queryTables/queryTable1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3" connectionId="513" xr16:uid="{E0234961-5BBC-44D2-B61B-E0ED443B6173}" autoFormatId="16" applyNumberFormats="0" applyBorderFormats="0" applyFontFormats="1" applyPatternFormats="1" applyAlignmentFormats="0" applyWidthHeightFormats="0"/>
</file>

<file path=xl/queryTables/queryTable1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2" connectionId="502" xr16:uid="{3DF38504-0388-45FB-A54D-594BFDCB0995}" autoFormatId="16" applyNumberFormats="0" applyBorderFormats="0" applyFontFormats="1" applyPatternFormats="1" applyAlignmentFormats="0" applyWidthHeightFormats="0"/>
</file>

<file path=xl/queryTables/queryTable1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8" connectionId="2198" xr16:uid="{6AFDED89-AECE-45EC-B101-86A8C8558BD7}" autoFormatId="16" applyNumberFormats="0" applyBorderFormats="0" applyFontFormats="1" applyPatternFormats="1" applyAlignmentFormats="0" applyWidthHeightFormats="0"/>
</file>

<file path=xl/queryTables/queryTable1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6" connectionId="2177" xr16:uid="{2233532D-DC47-4B97-B88E-7FB601A35B8D}" autoFormatId="16" applyNumberFormats="0" applyBorderFormats="0" applyFontFormats="1" applyPatternFormats="1" applyAlignmentFormats="0" applyWidthHeightFormats="0"/>
</file>

<file path=xl/queryTables/queryTable1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3" connectionId="2174" xr16:uid="{908932F1-D2A2-411E-987E-9ACF4CEA345A}" autoFormatId="16" applyNumberFormats="0" applyBorderFormats="0" applyFontFormats="1" applyPatternFormats="1" applyAlignmentFormats="0" applyWidthHeightFormats="0"/>
</file>

<file path=xl/queryTables/queryTable1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1" connectionId="2172" xr16:uid="{4AB5C36B-A939-48BC-96C4-28CDDC9D5F91}" autoFormatId="16" applyNumberFormats="0" applyBorderFormats="0" applyFontFormats="1" applyPatternFormats="1" applyAlignmentFormats="0" applyWidthHeightFormats="0"/>
</file>

<file path=xl/queryTables/queryTable1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2" connectionId="2183" xr16:uid="{23885E37-4C3F-4499-95A2-CD2C15B4254E}" autoFormatId="16" applyNumberFormats="0" applyBorderFormats="0" applyFontFormats="1" applyPatternFormats="1" applyAlignmentFormats="0" applyWidthHeightFormats="0"/>
</file>

<file path=xl/queryTables/queryTable1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9" connectionId="2180" xr16:uid="{2B847FDE-7007-43FC-A043-1FEB8FC1079C}" autoFormatId="16" applyNumberFormats="0" applyBorderFormats="0" applyFontFormats="1" applyPatternFormats="1" applyAlignmentFormats="0" applyWidthHeightFormats="0"/>
</file>

<file path=xl/queryTables/queryTable1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0" connectionId="2190" xr16:uid="{33DAF276-2E3B-4A44-8790-063107DD6B89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1" connectionId="75" xr16:uid="{B66E19F9-2C28-432C-85E5-C27DD51C268A}" autoFormatId="16" applyNumberFormats="0" applyBorderFormats="0" applyFontFormats="1" applyPatternFormats="1" applyAlignmentFormats="0" applyWidthHeightFormats="0"/>
</file>

<file path=xl/queryTables/queryTable1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1" connectionId="2182" xr16:uid="{443E012B-E986-4303-ADE5-2A2C802303D0}" autoFormatId="16" applyNumberFormats="0" applyBorderFormats="0" applyFontFormats="1" applyPatternFormats="1" applyAlignmentFormats="0" applyWidthHeightFormats="0"/>
</file>

<file path=xl/queryTables/queryTable1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5" connectionId="2176" xr16:uid="{C1911FAC-CBD2-4F2C-B574-62F191309E81}" autoFormatId="16" applyNumberFormats="0" applyBorderFormats="0" applyFontFormats="1" applyPatternFormats="1" applyAlignmentFormats="0" applyWidthHeightFormats="0"/>
</file>

<file path=xl/queryTables/queryTable1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3" connectionId="2184" xr16:uid="{78CA30FC-7CAA-4750-9D0D-2C7834726568}" autoFormatId="16" applyNumberFormats="0" applyBorderFormats="0" applyFontFormats="1" applyPatternFormats="1" applyAlignmentFormats="0" applyWidthHeightFormats="0"/>
</file>

<file path=xl/queryTables/queryTable1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4" connectionId="2194" xr16:uid="{C6D13436-9C9F-43D2-A6B4-F4480CABBF08}" autoFormatId="16" applyNumberFormats="0" applyBorderFormats="0" applyFontFormats="1" applyPatternFormats="1" applyAlignmentFormats="0" applyWidthHeightFormats="0"/>
</file>

<file path=xl/queryTables/queryTable1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30" connectionId="2200" xr16:uid="{E24B9E71-874A-4481-B177-09582B0747CE}" autoFormatId="16" applyNumberFormats="0" applyBorderFormats="0" applyFontFormats="1" applyPatternFormats="1" applyAlignmentFormats="0" applyWidthHeightFormats="0"/>
</file>

<file path=xl/queryTables/queryTable1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7" connectionId="2187" xr16:uid="{54042F6B-E8B1-45D7-B44C-8EA0A53A042F}" autoFormatId="16" applyNumberFormats="0" applyBorderFormats="0" applyFontFormats="1" applyPatternFormats="1" applyAlignmentFormats="0" applyWidthHeightFormats="0"/>
</file>

<file path=xl/queryTables/queryTable1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8" connectionId="2188" xr16:uid="{AD7D34C3-CBF5-421C-8A7A-210D31E13E51}" autoFormatId="16" applyNumberFormats="0" applyBorderFormats="0" applyFontFormats="1" applyPatternFormats="1" applyAlignmentFormats="0" applyWidthHeightFormats="0"/>
</file>

<file path=xl/queryTables/queryTable1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0" connectionId="2181" xr16:uid="{4D049F11-8B4E-4D7F-992B-C91FA9F9B0C2}" autoFormatId="16" applyNumberFormats="0" applyBorderFormats="0" applyFontFormats="1" applyPatternFormats="1" applyAlignmentFormats="0" applyWidthHeightFormats="0"/>
</file>

<file path=xl/queryTables/queryTable1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3" connectionId="2193" xr16:uid="{11EB56AE-8B7C-470B-9464-8677E8A4950C}" autoFormatId="16" applyNumberFormats="0" applyBorderFormats="0" applyFontFormats="1" applyPatternFormats="1" applyAlignmentFormats="0" applyWidthHeightFormats="0"/>
</file>

<file path=xl/queryTables/queryTable1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9" connectionId="2199" xr16:uid="{58261BAA-0092-4F3A-9373-F447942FB331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0" connectionId="63" xr16:uid="{69DFF04C-CA7C-4587-B9A1-07F34CFB7264}" autoFormatId="16" applyNumberFormats="0" applyBorderFormats="0" applyFontFormats="1" applyPatternFormats="1" applyAlignmentFormats="0" applyWidthHeightFormats="0"/>
</file>

<file path=xl/queryTables/queryTable1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8" connectionId="2179" xr16:uid="{002831AF-320F-49E1-97E0-58DC80853A95}" autoFormatId="16" applyNumberFormats="0" applyBorderFormats="0" applyFontFormats="1" applyPatternFormats="1" applyAlignmentFormats="0" applyWidthHeightFormats="0"/>
</file>

<file path=xl/queryTables/queryTable1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9" connectionId="2189" xr16:uid="{85AB8D78-0FC3-4F32-B664-AAB6EEFAFC8F}" autoFormatId="16" applyNumberFormats="0" applyBorderFormats="0" applyFontFormats="1" applyPatternFormats="1" applyAlignmentFormats="0" applyWidthHeightFormats="0"/>
</file>

<file path=xl/queryTables/queryTable1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4" connectionId="2175" xr16:uid="{B0867A4B-57A4-44FC-AECF-69200FCA7EA6}" autoFormatId="16" applyNumberFormats="0" applyBorderFormats="0" applyFontFormats="1" applyPatternFormats="1" applyAlignmentFormats="0" applyWidthHeightFormats="0"/>
</file>

<file path=xl/queryTables/queryTable1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Aria1" connectionId="2170" xr16:uid="{1CE79167-EF07-4D89-9ECE-4BF223776848}" autoFormatId="16" applyNumberFormats="0" applyBorderFormats="0" applyFontFormats="1" applyPatternFormats="1" applyAlignmentFormats="0" applyWidthHeightFormats="0"/>
</file>

<file path=xl/queryTables/queryTable1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6" connectionId="2196" xr16:uid="{805ED74C-B877-49A6-B08F-D19C227B132F}" autoFormatId="16" applyNumberFormats="0" applyBorderFormats="0" applyFontFormats="1" applyPatternFormats="1" applyAlignmentFormats="0" applyWidthHeightFormats="0"/>
</file>

<file path=xl/queryTables/queryTable1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4" connectionId="2185" xr16:uid="{3C277BD5-A8EF-43C1-8F78-2991D4623E2B}" autoFormatId="16" applyNumberFormats="0" applyBorderFormats="0" applyFontFormats="1" applyPatternFormats="1" applyAlignmentFormats="0" applyWidthHeightFormats="0"/>
</file>

<file path=xl/queryTables/queryTable1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7" connectionId="2178" xr16:uid="{58FEE936-4EAB-47AB-8B62-3519866D6B5F}" autoFormatId="16" applyNumberFormats="0" applyBorderFormats="0" applyFontFormats="1" applyPatternFormats="1" applyAlignmentFormats="0" applyWidthHeightFormats="0"/>
</file>

<file path=xl/queryTables/queryTable1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1" connectionId="2191" xr16:uid="{AA26A4BE-7CF3-43C4-AC10-4D8B7AEB60FA}" autoFormatId="16" applyNumberFormats="0" applyBorderFormats="0" applyFontFormats="1" applyPatternFormats="1" applyAlignmentFormats="0" applyWidthHeightFormats="0"/>
</file>

<file path=xl/queryTables/queryTable1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5" connectionId="2195" xr16:uid="{A061505F-4DE0-4914-8DDD-837918C31243}" autoFormatId="16" applyNumberFormats="0" applyBorderFormats="0" applyFontFormats="1" applyPatternFormats="1" applyAlignmentFormats="0" applyWidthHeightFormats="0"/>
</file>

<file path=xl/queryTables/queryTable1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2" connectionId="2173" xr16:uid="{639F2A6C-9571-41B2-B1E6-3EA9D051D7AA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6" connectionId="59" xr16:uid="{01A03F58-81B3-420C-8010-DF19CDF0070E}" autoFormatId="16" applyNumberFormats="0" applyBorderFormats="0" applyFontFormats="1" applyPatternFormats="1" applyAlignmentFormats="0" applyWidthHeightFormats="0"/>
</file>

<file path=xl/queryTables/queryTable1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5" connectionId="2186" xr16:uid="{B0F97AA5-9C1D-46EE-B614-E8B6AA312CB3}" autoFormatId="16" applyNumberFormats="0" applyBorderFormats="0" applyFontFormats="1" applyPatternFormats="1" applyAlignmentFormats="0" applyWidthHeightFormats="0"/>
</file>

<file path=xl/queryTables/queryTable1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2" connectionId="2192" xr16:uid="{CD528883-991E-4E36-BBE7-DFAE68D53FEE}" autoFormatId="16" applyNumberFormats="0" applyBorderFormats="0" applyFontFormats="1" applyPatternFormats="1" applyAlignmentFormats="0" applyWidthHeightFormats="0"/>
</file>

<file path=xl/queryTables/queryTable1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Aria2" connectionId="2171" xr16:uid="{B5A79B82-DCB6-4D18-9BA1-FA15F09FE34E}" autoFormatId="16" applyNumberFormats="0" applyBorderFormats="0" applyFontFormats="1" applyPatternFormats="1" applyAlignmentFormats="0" applyWidthHeightFormats="0"/>
</file>

<file path=xl/queryTables/queryTable1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7" connectionId="2197" xr16:uid="{79FA5ED0-F6C1-451B-A961-210A6ED479CE}" autoFormatId="16" applyNumberFormats="0" applyBorderFormats="0" applyFontFormats="1" applyPatternFormats="1" applyAlignmentFormats="0" applyWidthHeightFormats="0"/>
</file>

<file path=xl/queryTables/queryTable1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2" connectionId="1040" xr16:uid="{29B5555A-18AE-4F8D-A565-683F589453DC}" autoFormatId="16" applyNumberFormats="0" applyBorderFormats="0" applyFontFormats="1" applyPatternFormats="1" applyAlignmentFormats="0" applyWidthHeightFormats="0"/>
</file>

<file path=xl/queryTables/queryTable1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3" connectionId="1061" xr16:uid="{0ECD8062-2458-4F2A-BB42-FC5B00439F7C}" autoFormatId="16" applyNumberFormats="0" applyBorderFormats="0" applyFontFormats="1" applyPatternFormats="1" applyAlignmentFormats="0" applyWidthHeightFormats="0"/>
</file>

<file path=xl/queryTables/queryTable1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1" connectionId="1039" xr16:uid="{82959965-A35D-416C-8229-B926AA52F321}" autoFormatId="16" applyNumberFormats="0" applyBorderFormats="0" applyFontFormats="1" applyPatternFormats="1" applyAlignmentFormats="0" applyWidthHeightFormats="0"/>
</file>

<file path=xl/queryTables/queryTable1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7" connectionId="1065" xr16:uid="{8D886612-B330-47AC-A904-77356487760D}" autoFormatId="16" applyNumberFormats="0" applyBorderFormats="0" applyFontFormats="1" applyPatternFormats="1" applyAlignmentFormats="0" applyWidthHeightFormats="0"/>
</file>

<file path=xl/queryTables/queryTable1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0" connectionId="1058" xr16:uid="{E0ECEBDD-90DF-4EBF-A58F-2F49986C2322}" autoFormatId="16" applyNumberFormats="0" applyBorderFormats="0" applyFontFormats="1" applyPatternFormats="1" applyAlignmentFormats="0" applyWidthHeightFormats="0"/>
</file>

<file path=xl/queryTables/queryTable1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8" connectionId="1066" xr16:uid="{7E92DBDF-F733-4DCF-B2D1-E528BBBA44EE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8" connectionId="72" xr16:uid="{8171165A-8227-4742-8FB0-FC0284633704}" autoFormatId="16" applyNumberFormats="0" applyBorderFormats="0" applyFontFormats="1" applyPatternFormats="1" applyAlignmentFormats="0" applyWidthHeightFormats="0"/>
</file>

<file path=xl/queryTables/queryTable1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4" connectionId="1042" xr16:uid="{3691E8AE-78D0-4085-BD19-174E44366C5C}" autoFormatId="16" applyNumberFormats="0" applyBorderFormats="0" applyFontFormats="1" applyPatternFormats="1" applyAlignmentFormats="0" applyWidthHeightFormats="0"/>
</file>

<file path=xl/queryTables/queryTable1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9" connectionId="1047" xr16:uid="{0840EAC9-9ED0-4DDA-9E4C-002504282B1C}" autoFormatId="16" applyNumberFormats="0" applyBorderFormats="0" applyFontFormats="1" applyPatternFormats="1" applyAlignmentFormats="0" applyWidthHeightFormats="0"/>
</file>

<file path=xl/queryTables/queryTable1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5" connectionId="1053" xr16:uid="{4FD2F5A8-8B69-4100-B1F3-471B5030E18C}" autoFormatId="16" applyNumberFormats="0" applyBorderFormats="0" applyFontFormats="1" applyPatternFormats="1" applyAlignmentFormats="0" applyWidthHeightFormats="0"/>
</file>

<file path=xl/queryTables/queryTable1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6" connectionId="1064" xr16:uid="{C62FF737-1353-4631-9EBC-3C81C53C06F2}" autoFormatId="16" applyNumberFormats="0" applyBorderFormats="0" applyFontFormats="1" applyPatternFormats="1" applyAlignmentFormats="0" applyWidthHeightFormats="0"/>
</file>

<file path=xl/queryTables/queryTable1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1" connectionId="1049" xr16:uid="{8F309A0C-94C8-4B8F-87F1-AF9DBD7289F3}" autoFormatId="16" applyNumberFormats="0" applyBorderFormats="0" applyFontFormats="1" applyPatternFormats="1" applyAlignmentFormats="0" applyWidthHeightFormats="0"/>
</file>

<file path=xl/queryTables/queryTable1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4" connectionId="1052" xr16:uid="{799FF854-C183-4123-8F5B-E88CD7C4E668}" autoFormatId="16" applyNumberFormats="0" applyBorderFormats="0" applyFontFormats="1" applyPatternFormats="1" applyAlignmentFormats="0" applyWidthHeightFormats="0"/>
</file>

<file path=xl/queryTables/queryTable1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30" connectionId="1068" xr16:uid="{1FAC3728-EB6D-4BA9-AC38-ED31BB02AFE8}" autoFormatId="16" applyNumberFormats="0" applyBorderFormats="0" applyFontFormats="1" applyPatternFormats="1" applyAlignmentFormats="0" applyWidthHeightFormats="0"/>
</file>

<file path=xl/queryTables/queryTable1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7" connectionId="1055" xr16:uid="{16073DC6-B500-4262-8C39-57468372062C}" autoFormatId="16" applyNumberFormats="0" applyBorderFormats="0" applyFontFormats="1" applyPatternFormats="1" applyAlignmentFormats="0" applyWidthHeightFormats="0"/>
</file>

<file path=xl/queryTables/queryTable1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4" connectionId="1062" xr16:uid="{D477042C-AC5E-4C78-8AC4-1D7C294002F6}" autoFormatId="16" applyNumberFormats="0" applyBorderFormats="0" applyFontFormats="1" applyPatternFormats="1" applyAlignmentFormats="0" applyWidthHeightFormats="0"/>
</file>

<file path=xl/queryTables/queryTable1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5" connectionId="1063" xr16:uid="{2946844F-F1F3-493D-959F-30DE5EB051C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8" connectionId="1968" xr16:uid="{0388FF15-EDAF-4627-AC91-342D18D8932E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3" connectionId="56" xr16:uid="{6A7DB64B-00A2-4C8B-9594-D27A675DFC74}" autoFormatId="16" applyNumberFormats="0" applyBorderFormats="0" applyFontFormats="1" applyPatternFormats="1" applyAlignmentFormats="0" applyWidthHeightFormats="0"/>
</file>

<file path=xl/queryTables/queryTable1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6" connectionId="1044" xr16:uid="{B3E5577D-4C0E-46CA-A388-85C7E5B7665E}" autoFormatId="16" applyNumberFormats="0" applyBorderFormats="0" applyFontFormats="1" applyPatternFormats="1" applyAlignmentFormats="0" applyWidthHeightFormats="0"/>
</file>

<file path=xl/queryTables/queryTable1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9" connectionId="1067" xr16:uid="{351177CB-51EE-4392-B4B8-9680845098E8}" autoFormatId="16" applyNumberFormats="0" applyBorderFormats="0" applyFontFormats="1" applyPatternFormats="1" applyAlignmentFormats="0" applyWidthHeightFormats="0"/>
</file>

<file path=xl/queryTables/queryTable1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Aria2" connectionId="1038" xr16:uid="{D812D787-8471-4C8B-8C0D-FDF96C07C6CF}" autoFormatId="16" applyNumberFormats="0" applyBorderFormats="0" applyFontFormats="1" applyPatternFormats="1" applyAlignmentFormats="0" applyWidthHeightFormats="0"/>
</file>

<file path=xl/queryTables/queryTable1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9" connectionId="1057" xr16:uid="{7F3448CE-59E8-4C08-85C3-C6B1E831942D}" autoFormatId="16" applyNumberFormats="0" applyBorderFormats="0" applyFontFormats="1" applyPatternFormats="1" applyAlignmentFormats="0" applyWidthHeightFormats="0"/>
</file>

<file path=xl/queryTables/queryTable1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3" connectionId="1051" xr16:uid="{FE8CCF2B-C36F-46C3-94F3-4C7EE75A5657}" autoFormatId="16" applyNumberFormats="0" applyBorderFormats="0" applyFontFormats="1" applyPatternFormats="1" applyAlignmentFormats="0" applyWidthHeightFormats="0"/>
</file>

<file path=xl/queryTables/queryTable1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8" connectionId="1056" xr16:uid="{70658163-5A54-45B8-A1E2-5F811508BB09}" autoFormatId="16" applyNumberFormats="0" applyBorderFormats="0" applyFontFormats="1" applyPatternFormats="1" applyAlignmentFormats="0" applyWidthHeightFormats="0"/>
</file>

<file path=xl/queryTables/queryTable1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7" connectionId="1045" xr16:uid="{CBB49FB8-3B60-4CDB-89D5-352C218E0B75}" autoFormatId="16" applyNumberFormats="0" applyBorderFormats="0" applyFontFormats="1" applyPatternFormats="1" applyAlignmentFormats="0" applyWidthHeightFormats="0"/>
</file>

<file path=xl/queryTables/queryTable1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3" connectionId="1041" xr16:uid="{41ABC7A2-F750-4066-963C-6832CF4A5C00}" autoFormatId="16" applyNumberFormats="0" applyBorderFormats="0" applyFontFormats="1" applyPatternFormats="1" applyAlignmentFormats="0" applyWidthHeightFormats="0"/>
</file>

<file path=xl/queryTables/queryTable1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2" connectionId="1050" xr16:uid="{87AF3673-1A92-4F2B-9D55-7851B77D8A24}" autoFormatId="16" applyNumberFormats="0" applyBorderFormats="0" applyFontFormats="1" applyPatternFormats="1" applyAlignmentFormats="0" applyWidthHeightFormats="0"/>
</file>

<file path=xl/queryTables/queryTable1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2" connectionId="1060" xr16:uid="{0CEB815B-51E2-4665-B4D3-C6A515613735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2" connectionId="55" xr16:uid="{34BD0C56-0246-4A0D-B35D-4530493316D3}" autoFormatId="16" applyNumberFormats="0" applyBorderFormats="0" applyFontFormats="1" applyPatternFormats="1" applyAlignmentFormats="0" applyWidthHeightFormats="0"/>
</file>

<file path=xl/queryTables/queryTable1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0" connectionId="1048" xr16:uid="{3E339194-56D8-4888-91BB-6DC051AADD33}" autoFormatId="16" applyNumberFormats="0" applyBorderFormats="0" applyFontFormats="1" applyPatternFormats="1" applyAlignmentFormats="0" applyWidthHeightFormats="0"/>
</file>

<file path=xl/queryTables/queryTable1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8" connectionId="1046" xr16:uid="{51A2B4BE-0578-42EC-AFB4-B0A899FA9F14}" autoFormatId="16" applyNumberFormats="0" applyBorderFormats="0" applyFontFormats="1" applyPatternFormats="1" applyAlignmentFormats="0" applyWidthHeightFormats="0"/>
</file>

<file path=xl/queryTables/queryTable1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6" connectionId="1054" xr16:uid="{35A0F387-A2D4-4856-A17C-F6DE5F56FB98}" autoFormatId="16" applyNumberFormats="0" applyBorderFormats="0" applyFontFormats="1" applyPatternFormats="1" applyAlignmentFormats="0" applyWidthHeightFormats="0"/>
</file>

<file path=xl/queryTables/queryTable1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Aria1" connectionId="1037" xr16:uid="{48949A34-18EC-4143-BD4B-0E4E491133FA}" autoFormatId="16" applyNumberFormats="0" applyBorderFormats="0" applyFontFormats="1" applyPatternFormats="1" applyAlignmentFormats="0" applyWidthHeightFormats="0"/>
</file>

<file path=xl/queryTables/queryTable1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5" connectionId="1043" xr16:uid="{FC788A4F-AC9D-47E8-B57E-CE7AD41F37AB}" autoFormatId="16" applyNumberFormats="0" applyBorderFormats="0" applyFontFormats="1" applyPatternFormats="1" applyAlignmentFormats="0" applyWidthHeightFormats="0"/>
</file>

<file path=xl/queryTables/queryTable1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1" connectionId="1059" xr16:uid="{88D38B58-DE1C-40CF-9835-D1FF5492B090}" autoFormatId="16" applyNumberFormats="0" applyBorderFormats="0" applyFontFormats="1" applyPatternFormats="1" applyAlignmentFormats="0" applyWidthHeightFormats="0"/>
</file>

<file path=xl/queryTables/queryTable1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8" connectionId="900" xr16:uid="{5799D722-E9A1-4D95-83E2-5CE3F98ED7DE}" autoFormatId="16" applyNumberFormats="0" applyBorderFormats="0" applyFontFormats="1" applyPatternFormats="1" applyAlignmentFormats="0" applyWidthHeightFormats="0"/>
</file>

<file path=xl/queryTables/queryTable1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4" connectionId="906" xr16:uid="{167BC911-8669-432F-8E35-367DE82C918C}" autoFormatId="16" applyNumberFormats="0" applyBorderFormats="0" applyFontFormats="1" applyPatternFormats="1" applyAlignmentFormats="0" applyWidthHeightFormats="0"/>
</file>

<file path=xl/queryTables/queryTable1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3" connectionId="885" xr16:uid="{64E0B8D7-ECF5-4EE0-BEE0-F9337F5EC965}" autoFormatId="16" applyNumberFormats="0" applyBorderFormats="0" applyFontFormats="1" applyPatternFormats="1" applyAlignmentFormats="0" applyWidthHeightFormats="0"/>
</file>

<file path=xl/queryTables/queryTable1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4" connectionId="886" xr16:uid="{9ED6F7FD-E034-43C7-B8AD-426A3740372B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4_1" connectionId="68" xr16:uid="{3A0D249C-D7C0-4996-8C38-66786D306084}" autoFormatId="16" applyNumberFormats="0" applyBorderFormats="0" applyFontFormats="1" applyPatternFormats="1" applyAlignmentFormats="0" applyWidthHeightFormats="0"/>
</file>

<file path=xl/queryTables/queryTable1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9" connectionId="901" xr16:uid="{C843A628-3094-4A6C-A32A-A27CB0419C0D}" autoFormatId="16" applyNumberFormats="0" applyBorderFormats="0" applyFontFormats="1" applyPatternFormats="1" applyAlignmentFormats="0" applyWidthHeightFormats="0"/>
</file>

<file path=xl/queryTables/queryTable1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5" connectionId="897" xr16:uid="{676F565B-BA47-49A3-A189-DC3E24153E19}" autoFormatId="16" applyNumberFormats="0" applyBorderFormats="0" applyFontFormats="1" applyPatternFormats="1" applyAlignmentFormats="0" applyWidthHeightFormats="0"/>
</file>

<file path=xl/queryTables/queryTable1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6" connectionId="898" xr16:uid="{B655A766-681E-41EB-A89E-0DBB3D921163}" autoFormatId="16" applyNumberFormats="0" applyBorderFormats="0" applyFontFormats="1" applyPatternFormats="1" applyAlignmentFormats="0" applyWidthHeightFormats="0"/>
</file>

<file path=xl/queryTables/queryTable1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8" connectionId="890" xr16:uid="{EB545435-885B-41A8-81DF-9D6100956625}" autoFormatId="16" applyNumberFormats="0" applyBorderFormats="0" applyFontFormats="1" applyPatternFormats="1" applyAlignmentFormats="0" applyWidthHeightFormats="0"/>
</file>

<file path=xl/queryTables/queryTable1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3" connectionId="905" xr16:uid="{194C7AF5-7B72-4DDB-832E-9F87A06FACF4}" autoFormatId="16" applyNumberFormats="0" applyBorderFormats="0" applyFontFormats="1" applyPatternFormats="1" applyAlignmentFormats="0" applyWidthHeightFormats="0"/>
</file>

<file path=xl/queryTables/queryTable1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7" connectionId="909" xr16:uid="{12D61D32-D57E-490F-ADB6-C182D2D78E88}" autoFormatId="16" applyNumberFormats="0" applyBorderFormats="0" applyFontFormats="1" applyPatternFormats="1" applyAlignmentFormats="0" applyWidthHeightFormats="0"/>
</file>

<file path=xl/queryTables/queryTable1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8" connectionId="910" xr16:uid="{F3280AC3-11D1-4757-BEAD-1A7625109C0B}" autoFormatId="16" applyNumberFormats="0" applyBorderFormats="0" applyFontFormats="1" applyPatternFormats="1" applyAlignmentFormats="0" applyWidthHeightFormats="0"/>
</file>

<file path=xl/queryTables/queryTable1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2" connectionId="884" xr16:uid="{9304EF89-0D16-4F83-A497-C4BCED53F64A}" autoFormatId="16" applyNumberFormats="0" applyBorderFormats="0" applyFontFormats="1" applyPatternFormats="1" applyAlignmentFormats="0" applyWidthHeightFormats="0"/>
</file>

<file path=xl/queryTables/queryTable1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6" connectionId="888" xr16:uid="{6800C1DF-B093-4BB8-AF7B-6310198D3219}" autoFormatId="16" applyNumberFormats="0" applyBorderFormats="0" applyFontFormats="1" applyPatternFormats="1" applyAlignmentFormats="0" applyWidthHeightFormats="0"/>
</file>

<file path=xl/queryTables/queryTable1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1" connectionId="883" xr16:uid="{29371AC6-C808-412D-987D-6764E44F3353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5" connectionId="58" xr16:uid="{9E0AD957-7CF1-4840-B485-A8DB813EF247}" autoFormatId="16" applyNumberFormats="0" applyBorderFormats="0" applyFontFormats="1" applyPatternFormats="1" applyAlignmentFormats="0" applyWidthHeightFormats="0"/>
</file>

<file path=xl/queryTables/queryTable1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2" connectionId="904" xr16:uid="{DE26C0F6-95B4-4A6F-9554-95E985E15554}" autoFormatId="16" applyNumberFormats="0" applyBorderFormats="0" applyFontFormats="1" applyPatternFormats="1" applyAlignmentFormats="0" applyWidthHeightFormats="0"/>
</file>

<file path=xl/queryTables/queryTable1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9" connectionId="911" xr16:uid="{51845DE7-8423-4987-8034-77F3FB2F6F6F}" autoFormatId="16" applyNumberFormats="0" applyBorderFormats="0" applyFontFormats="1" applyPatternFormats="1" applyAlignmentFormats="0" applyWidthHeightFormats="0"/>
</file>

<file path=xl/queryTables/queryTable1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1" connectionId="893" xr16:uid="{C092F86A-0922-4605-AB28-170E62309374}" autoFormatId="16" applyNumberFormats="0" applyBorderFormats="0" applyFontFormats="1" applyPatternFormats="1" applyAlignmentFormats="0" applyWidthHeightFormats="0"/>
</file>

<file path=xl/queryTables/queryTable1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7" connectionId="899" xr16:uid="{0DECFBC6-FD9C-4DE8-B733-A11719BD2D89}" autoFormatId="16" applyNumberFormats="0" applyBorderFormats="0" applyFontFormats="1" applyPatternFormats="1" applyAlignmentFormats="0" applyWidthHeightFormats="0"/>
</file>

<file path=xl/queryTables/queryTable1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0" connectionId="902" xr16:uid="{A7C6AF64-3D7E-445A-B69D-CF5538B261DB}" autoFormatId="16" applyNumberFormats="0" applyBorderFormats="0" applyFontFormats="1" applyPatternFormats="1" applyAlignmentFormats="0" applyWidthHeightFormats="0"/>
</file>

<file path=xl/queryTables/queryTable1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5" connectionId="887" xr16:uid="{0C0B2B58-5889-4783-A899-D2BA85A6CCB4}" autoFormatId="16" applyNumberFormats="0" applyBorderFormats="0" applyFontFormats="1" applyPatternFormats="1" applyAlignmentFormats="0" applyWidthHeightFormats="0"/>
</file>

<file path=xl/queryTables/queryTable1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7_1" connectionId="889" xr16:uid="{B5465AA6-32AF-42C1-9F31-EAA549C6D596}" autoFormatId="16" applyNumberFormats="0" applyBorderFormats="0" applyFontFormats="1" applyPatternFormats="1" applyAlignmentFormats="0" applyWidthHeightFormats="0"/>
</file>

<file path=xl/queryTables/queryTable1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5" connectionId="907" xr16:uid="{DBCF8774-8462-4A8F-B957-A7252F1FFFF4}" autoFormatId="16" applyNumberFormats="0" applyBorderFormats="0" applyFontFormats="1" applyPatternFormats="1" applyAlignmentFormats="0" applyWidthHeightFormats="0"/>
</file>

<file path=xl/queryTables/queryTable1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0" connectionId="892" xr16:uid="{F1960EF3-E509-449A-B1AE-ED8D16F98703}" autoFormatId="16" applyNumberFormats="0" applyBorderFormats="0" applyFontFormats="1" applyPatternFormats="1" applyAlignmentFormats="0" applyWidthHeightFormats="0"/>
</file>

<file path=xl/queryTables/queryTable1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Aria2" connectionId="882" xr16:uid="{F7A0FB51-A162-4CA0-9FE1-F2D20A3FF2DB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7" connectionId="60" xr16:uid="{4BCF729B-2D5B-46B4-9C62-9805F8AB131F}" autoFormatId="16" applyNumberFormats="0" applyBorderFormats="0" applyFontFormats="1" applyPatternFormats="1" applyAlignmentFormats="0" applyWidthHeightFormats="0"/>
</file>

<file path=xl/queryTables/queryTable1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Aria1" connectionId="881" xr16:uid="{A99CA828-29C4-49C1-A620-E9CEADC05690}" autoFormatId="16" applyNumberFormats="0" applyBorderFormats="0" applyFontFormats="1" applyPatternFormats="1" applyAlignmentFormats="0" applyWidthHeightFormats="0"/>
</file>

<file path=xl/queryTables/queryTable1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2" connectionId="894" xr16:uid="{151B5377-0C65-47F4-B66D-6C436DD8740B}" autoFormatId="16" applyNumberFormats="0" applyBorderFormats="0" applyFontFormats="1" applyPatternFormats="1" applyAlignmentFormats="0" applyWidthHeightFormats="0"/>
</file>

<file path=xl/queryTables/queryTable1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6" connectionId="908" xr16:uid="{F4C6C8A0-76C1-4013-AD8C-7F7E6A877E1C}" autoFormatId="16" applyNumberFormats="0" applyBorderFormats="0" applyFontFormats="1" applyPatternFormats="1" applyAlignmentFormats="0" applyWidthHeightFormats="0"/>
</file>

<file path=xl/queryTables/queryTable1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9" connectionId="891" xr16:uid="{62571FB7-EF23-4F18-B2A2-CB0EC1D4621D}" autoFormatId="16" applyNumberFormats="0" applyBorderFormats="0" applyFontFormats="1" applyPatternFormats="1" applyAlignmentFormats="0" applyWidthHeightFormats="0"/>
</file>

<file path=xl/queryTables/queryTable1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30" connectionId="912" xr16:uid="{9C10C03E-2C29-49EC-835A-302837C4510F}" autoFormatId="16" applyNumberFormats="0" applyBorderFormats="0" applyFontFormats="1" applyPatternFormats="1" applyAlignmentFormats="0" applyWidthHeightFormats="0"/>
</file>

<file path=xl/queryTables/queryTable1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1" connectionId="903" xr16:uid="{00182B45-E9B2-4750-B004-75DA45802599}" autoFormatId="16" applyNumberFormats="0" applyBorderFormats="0" applyFontFormats="1" applyPatternFormats="1" applyAlignmentFormats="0" applyWidthHeightFormats="0"/>
</file>

<file path=xl/queryTables/queryTable1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4" connectionId="896" xr16:uid="{D2DAE2DF-0DA9-43C6-8DF1-95CFF6822C7C}" autoFormatId="16" applyNumberFormats="0" applyBorderFormats="0" applyFontFormats="1" applyPatternFormats="1" applyAlignmentFormats="0" applyWidthHeightFormats="0"/>
</file>

<file path=xl/queryTables/queryTable1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3" connectionId="895" xr16:uid="{3EB1C97A-DB59-41E6-BD24-F2DDB8A43120}" autoFormatId="16" applyNumberFormats="0" applyBorderFormats="0" applyFontFormats="1" applyPatternFormats="1" applyAlignmentFormats="0" applyWidthHeightFormats="0"/>
</file>

<file path=xl/queryTables/queryTable1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7" connectionId="93" xr16:uid="{810C4DC9-FFA1-492E-80C8-B914EFFC5B4F}" autoFormatId="16" applyNumberFormats="0" applyBorderFormats="0" applyFontFormats="1" applyPatternFormats="1" applyAlignmentFormats="0" applyWidthHeightFormats="0"/>
</file>

<file path=xl/queryTables/queryTable1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8" connectionId="94" xr16:uid="{1460D326-1E63-46FD-AC64-DA780F1CFE5C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1" connectionId="1146" xr16:uid="{4803C967-61D8-43DC-B639-C364C98D2006}" autoFormatId="16" applyNumberFormats="0" applyBorderFormats="0" applyFontFormats="1" applyPatternFormats="1" applyAlignmentFormats="0" applyWidthHeightFormats="0"/>
</file>

<file path=xl/queryTables/queryTable1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5" connectionId="111" xr16:uid="{FC82CB21-2C0A-485D-ABCC-7D598EAAAAE1}" autoFormatId="16" applyNumberFormats="0" applyBorderFormats="0" applyFontFormats="1" applyPatternFormats="1" applyAlignmentFormats="0" applyWidthHeightFormats="0"/>
</file>

<file path=xl/queryTables/queryTable1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5" connectionId="101" xr16:uid="{C60C763C-7D31-456B-9E87-C41E63F3BD8D}" autoFormatId="16" applyNumberFormats="0" applyBorderFormats="0" applyFontFormats="1" applyPatternFormats="1" applyAlignmentFormats="0" applyWidthHeightFormats="0"/>
</file>

<file path=xl/queryTables/queryTable12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3" connectionId="99" xr16:uid="{B4EADE38-7D54-40D5-9B1A-B44421E0B762}" autoFormatId="16" applyNumberFormats="0" applyBorderFormats="0" applyFontFormats="1" applyPatternFormats="1" applyAlignmentFormats="0" applyWidthHeightFormats="0"/>
</file>

<file path=xl/queryTables/queryTable12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9" connectionId="105" xr16:uid="{6801065E-D7A4-4036-874B-6E7D713F7B55}" autoFormatId="16" applyNumberFormats="0" applyBorderFormats="0" applyFontFormats="1" applyPatternFormats="1" applyAlignmentFormats="0" applyWidthHeightFormats="0"/>
</file>

<file path=xl/queryTables/queryTable12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Aria1" connectionId="85" xr16:uid="{6C4D218E-0290-40D5-8639-0135C2179AD8}" autoFormatId="16" applyNumberFormats="0" applyBorderFormats="0" applyFontFormats="1" applyPatternFormats="1" applyAlignmentFormats="0" applyWidthHeightFormats="0"/>
</file>

<file path=xl/queryTables/queryTable12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2" connectionId="98" xr16:uid="{19DF85FF-D18B-4CFD-967E-F3F52C331F4A}" autoFormatId="16" applyNumberFormats="0" applyBorderFormats="0" applyFontFormats="1" applyPatternFormats="1" applyAlignmentFormats="0" applyWidthHeightFormats="0"/>
</file>

<file path=xl/queryTables/queryTable12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8" connectionId="104" xr16:uid="{14373B28-DB84-4842-BDD4-9E25B215F6BA}" autoFormatId="16" applyNumberFormats="0" applyBorderFormats="0" applyFontFormats="1" applyPatternFormats="1" applyAlignmentFormats="0" applyWidthHeightFormats="0"/>
</file>

<file path=xl/queryTables/queryTable12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4" connectionId="110" xr16:uid="{75E43EED-FBD1-459F-8FA6-8C172F88B7DC}" autoFormatId="16" applyNumberFormats="0" applyBorderFormats="0" applyFontFormats="1" applyPatternFormats="1" applyAlignmentFormats="0" applyWidthHeightFormats="0"/>
</file>

<file path=xl/queryTables/queryTable12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3" connectionId="109" xr16:uid="{C47A1D65-794A-4392-A655-C391867E19A1}" autoFormatId="16" applyNumberFormats="0" applyBorderFormats="0" applyFontFormats="1" applyPatternFormats="1" applyAlignmentFormats="0" applyWidthHeightFormats="0"/>
</file>

<file path=xl/queryTables/queryTable12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6" connectionId="112" xr16:uid="{A15A6895-48AD-49BE-8E22-CE436774984C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6" connectionId="1141" xr16:uid="{435E0AC4-778A-4731-A51D-232255A16A63}" autoFormatId="16" applyNumberFormats="0" applyBorderFormats="0" applyFontFormats="1" applyPatternFormats="1" applyAlignmentFormats="0" applyWidthHeightFormats="0"/>
</file>

<file path=xl/queryTables/queryTable12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6" connectionId="102" xr16:uid="{CBC4B4E6-52D5-4181-B191-18C9AA1EDA06}" autoFormatId="16" applyNumberFormats="0" applyBorderFormats="0" applyFontFormats="1" applyPatternFormats="1" applyAlignmentFormats="0" applyWidthHeightFormats="0"/>
</file>

<file path=xl/queryTables/queryTable12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9" connectionId="95" xr16:uid="{EFC65129-67D0-4EBB-A596-CCB122CC21F8}" autoFormatId="16" applyNumberFormats="0" applyBorderFormats="0" applyFontFormats="1" applyPatternFormats="1" applyAlignmentFormats="0" applyWidthHeightFormats="0"/>
</file>

<file path=xl/queryTables/queryTable12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1" connectionId="97" xr16:uid="{4EA1F7BA-37BA-4881-92C2-580F73A34F80}" autoFormatId="16" applyNumberFormats="0" applyBorderFormats="0" applyFontFormats="1" applyPatternFormats="1" applyAlignmentFormats="0" applyWidthHeightFormats="0"/>
</file>

<file path=xl/queryTables/queryTable12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2" connectionId="108" xr16:uid="{03848129-3F0F-4903-A15D-DE11D27527EF}" autoFormatId="16" applyNumberFormats="0" applyBorderFormats="0" applyFontFormats="1" applyPatternFormats="1" applyAlignmentFormats="0" applyWidthHeightFormats="0"/>
</file>

<file path=xl/queryTables/queryTable12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Aria2" connectionId="86" xr16:uid="{9929B7B1-E84E-41C5-B5AF-C58FB28C8F0C}" autoFormatId="16" applyNumberFormats="0" applyBorderFormats="0" applyFontFormats="1" applyPatternFormats="1" applyAlignmentFormats="0" applyWidthHeightFormats="0"/>
</file>

<file path=xl/queryTables/queryTable12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2" connectionId="88" xr16:uid="{6AD6E6D1-79E6-4ACD-9F65-FFD51CDDE823}" autoFormatId="16" applyNumberFormats="0" applyBorderFormats="0" applyFontFormats="1" applyPatternFormats="1" applyAlignmentFormats="0" applyWidthHeightFormats="0"/>
</file>

<file path=xl/queryTables/queryTable12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0" connectionId="96" xr16:uid="{0F186898-531B-4C58-90AB-89DF52495DCA}" autoFormatId="16" applyNumberFormats="0" applyBorderFormats="0" applyFontFormats="1" applyPatternFormats="1" applyAlignmentFormats="0" applyWidthHeightFormats="0"/>
</file>

<file path=xl/queryTables/queryTable12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7" connectionId="113" xr16:uid="{F8883B31-66F9-4436-8CE1-2DB976664412}" autoFormatId="16" applyNumberFormats="0" applyBorderFormats="0" applyFontFormats="1" applyPatternFormats="1" applyAlignmentFormats="0" applyWidthHeightFormats="0"/>
</file>

<file path=xl/queryTables/queryTable12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4" connectionId="90" xr16:uid="{1ADB9242-714A-4DE0-A449-1246BE8BACFD}" autoFormatId="16" applyNumberFormats="0" applyBorderFormats="0" applyFontFormats="1" applyPatternFormats="1" applyAlignmentFormats="0" applyWidthHeightFormats="0"/>
</file>

<file path=xl/queryTables/queryTable12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1" connectionId="107" xr16:uid="{682B3736-578F-4654-BA58-9E7FE27A6E1D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4" connectionId="1158" xr16:uid="{3DB9474D-8F99-4840-969B-DBAB385604FE}" autoFormatId="16" applyNumberFormats="0" applyBorderFormats="0" applyFontFormats="1" applyPatternFormats="1" applyAlignmentFormats="0" applyWidthHeightFormats="0"/>
</file>

<file path=xl/queryTables/queryTable12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3" connectionId="89" xr16:uid="{3F4E057F-2072-4E9E-9B6E-7D595B853A4D}" autoFormatId="16" applyNumberFormats="0" applyBorderFormats="0" applyFontFormats="1" applyPatternFormats="1" applyAlignmentFormats="0" applyWidthHeightFormats="0"/>
</file>

<file path=xl/queryTables/queryTable12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1" connectionId="87" xr16:uid="{AB7DB6BC-37A8-4110-80B9-E6608848FA6B}" autoFormatId="16" applyNumberFormats="0" applyBorderFormats="0" applyFontFormats="1" applyPatternFormats="1" applyAlignmentFormats="0" applyWidthHeightFormats="0"/>
</file>

<file path=xl/queryTables/queryTable12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30" connectionId="116" xr16:uid="{FA59E95D-FB1E-496A-9229-097FBD207FBA}" autoFormatId="16" applyNumberFormats="0" applyBorderFormats="0" applyFontFormats="1" applyPatternFormats="1" applyAlignmentFormats="0" applyWidthHeightFormats="0"/>
</file>

<file path=xl/queryTables/queryTable12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6" connectionId="92" xr16:uid="{E4E5DC48-4572-4446-BB65-FE6BAD0197AC}" autoFormatId="16" applyNumberFormats="0" applyBorderFormats="0" applyFontFormats="1" applyPatternFormats="1" applyAlignmentFormats="0" applyWidthHeightFormats="0"/>
</file>

<file path=xl/queryTables/queryTable12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9" connectionId="115" xr16:uid="{AA64EFB0-9F22-4A13-A2E3-B554DC036965}" autoFormatId="16" applyNumberFormats="0" applyBorderFormats="0" applyFontFormats="1" applyPatternFormats="1" applyAlignmentFormats="0" applyWidthHeightFormats="0"/>
</file>

<file path=xl/queryTables/queryTable12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4" connectionId="100" xr16:uid="{20923BEB-1FF9-4501-BE18-BB7527A13C10}" autoFormatId="16" applyNumberFormats="0" applyBorderFormats="0" applyFontFormats="1" applyPatternFormats="1" applyAlignmentFormats="0" applyWidthHeightFormats="0"/>
</file>

<file path=xl/queryTables/queryTable12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0" connectionId="106" xr16:uid="{55958FB7-5268-4F02-A33B-4E776FAD5E58}" autoFormatId="16" applyNumberFormats="0" applyBorderFormats="0" applyFontFormats="1" applyPatternFormats="1" applyAlignmentFormats="0" applyWidthHeightFormats="0"/>
</file>

<file path=xl/queryTables/queryTable12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8" connectionId="114" xr16:uid="{9E51DEB1-DAD0-437D-8F9E-70D4130DB8FD}" autoFormatId="16" applyNumberFormats="0" applyBorderFormats="0" applyFontFormats="1" applyPatternFormats="1" applyAlignmentFormats="0" applyWidthHeightFormats="0"/>
</file>

<file path=xl/queryTables/queryTable12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5" connectionId="91" xr16:uid="{E385F48B-621E-4D36-84C8-AF6FBDC9AF28}" autoFormatId="16" applyNumberFormats="0" applyBorderFormats="0" applyFontFormats="1" applyPatternFormats="1" applyAlignmentFormats="0" applyWidthHeightFormats="0"/>
</file>

<file path=xl/queryTables/queryTable12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7" connectionId="103" xr16:uid="{D2208DA7-8CFA-44F5-91D5-01FCD4C9B536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3" connectionId="1138" xr16:uid="{72B9BFA9-B748-4F21-AA84-F0A8D403D7E8}" autoFormatId="16" applyNumberFormats="0" applyBorderFormats="0" applyFontFormats="1" applyPatternFormats="1" applyAlignmentFormats="0" applyWidthHeightFormats="0"/>
</file>

<file path=xl/queryTables/queryTable12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Aria1" connectionId="117" xr16:uid="{5406C24F-9875-4D45-9ABD-5115615FEDA1}" autoFormatId="16" applyNumberFormats="0" applyBorderFormats="0" applyFontFormats="1" applyPatternFormats="1" applyAlignmentFormats="0" applyWidthHeightFormats="0"/>
</file>

<file path=xl/queryTables/queryTable12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6" connectionId="144" xr16:uid="{DE6C12FF-C265-4F86-AA38-8800A4323070}" autoFormatId="16" applyNumberFormats="0" applyBorderFormats="0" applyFontFormats="1" applyPatternFormats="1" applyAlignmentFormats="0" applyWidthHeightFormats="0"/>
</file>

<file path=xl/queryTables/queryTable12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4" connectionId="132" xr16:uid="{63028DD1-78F5-4AAB-98DA-AC737292CE14}" autoFormatId="16" applyNumberFormats="0" applyBorderFormats="0" applyFontFormats="1" applyPatternFormats="1" applyAlignmentFormats="0" applyWidthHeightFormats="0"/>
</file>

<file path=xl/queryTables/queryTable12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4" connectionId="122" xr16:uid="{E6A639F0-F9E0-4895-AEA3-6E7499982537}" autoFormatId="16" applyNumberFormats="0" applyBorderFormats="0" applyFontFormats="1" applyPatternFormats="1" applyAlignmentFormats="0" applyWidthHeightFormats="0"/>
</file>

<file path=xl/queryTables/queryTable12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Aria2" connectionId="118" xr16:uid="{0F2F7663-B4D1-48A0-8D9D-BDF915651021}" autoFormatId="16" applyNumberFormats="0" applyBorderFormats="0" applyFontFormats="1" applyPatternFormats="1" applyAlignmentFormats="0" applyWidthHeightFormats="0"/>
</file>

<file path=xl/queryTables/queryTable12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1" connectionId="139" xr16:uid="{B82C4371-1A4C-474D-9648-5AB04EAF6CA3}" autoFormatId="16" applyNumberFormats="0" applyBorderFormats="0" applyFontFormats="1" applyPatternFormats="1" applyAlignmentFormats="0" applyWidthHeightFormats="0"/>
</file>

<file path=xl/queryTables/queryTable12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8" connectionId="146" xr16:uid="{251A71B6-BD45-4D15-A684-0010CD0589A6}" autoFormatId="16" applyNumberFormats="0" applyBorderFormats="0" applyFontFormats="1" applyPatternFormats="1" applyAlignmentFormats="0" applyWidthHeightFormats="0"/>
</file>

<file path=xl/queryTables/queryTable12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1" connectionId="129" xr16:uid="{9BA1E329-5F22-4998-A974-EDBFD0F9F441}" autoFormatId="16" applyNumberFormats="0" applyBorderFormats="0" applyFontFormats="1" applyPatternFormats="1" applyAlignmentFormats="0" applyWidthHeightFormats="0"/>
</file>

<file path=xl/queryTables/queryTable12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8" connectionId="136" xr16:uid="{DF8DD320-ACC0-4A51-AA38-DC54626B936C}" autoFormatId="16" applyNumberFormats="0" applyBorderFormats="0" applyFontFormats="1" applyPatternFormats="1" applyAlignmentFormats="0" applyWidthHeightFormats="0"/>
</file>

<file path=xl/queryTables/queryTable12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0" connectionId="138" xr16:uid="{3C310D85-6D25-41F1-ACA5-49FC6B7A9F92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0" connectionId="1145" xr16:uid="{A06C49F0-4125-4434-B323-AB05AFCC5AAA}" autoFormatId="16" applyNumberFormats="0" applyBorderFormats="0" applyFontFormats="1" applyPatternFormats="1" applyAlignmentFormats="0" applyWidthHeightFormats="0"/>
</file>

<file path=xl/queryTables/queryTable12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3" connectionId="121" xr16:uid="{39A15A46-9E08-4D12-A810-8E26CBFDEDBB}" autoFormatId="16" applyNumberFormats="0" applyBorderFormats="0" applyFontFormats="1" applyPatternFormats="1" applyAlignmentFormats="0" applyWidthHeightFormats="0"/>
</file>

<file path=xl/queryTables/queryTable12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0" connectionId="128" xr16:uid="{0E61006D-8911-49F9-A135-375EF6A92914}" autoFormatId="16" applyNumberFormats="0" applyBorderFormats="0" applyFontFormats="1" applyPatternFormats="1" applyAlignmentFormats="0" applyWidthHeightFormats="0"/>
</file>

<file path=xl/queryTables/queryTable12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3" connectionId="141" xr16:uid="{4D6A63BA-02C6-4857-B4FB-1BF8A9873231}" autoFormatId="16" applyNumberFormats="0" applyBorderFormats="0" applyFontFormats="1" applyPatternFormats="1" applyAlignmentFormats="0" applyWidthHeightFormats="0"/>
</file>

<file path=xl/queryTables/queryTable12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9" connectionId="137" xr16:uid="{FA4274C6-4A58-4C0E-B48A-E62969548249}" autoFormatId="16" applyNumberFormats="0" applyBorderFormats="0" applyFontFormats="1" applyPatternFormats="1" applyAlignmentFormats="0" applyWidthHeightFormats="0"/>
</file>

<file path=xl/queryTables/queryTable12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5" connectionId="133" xr16:uid="{9E2637A5-564E-4331-8BEB-9AAECAEF16B2}" autoFormatId="16" applyNumberFormats="0" applyBorderFormats="0" applyFontFormats="1" applyPatternFormats="1" applyAlignmentFormats="0" applyWidthHeightFormats="0"/>
</file>

<file path=xl/queryTables/queryTable12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7" connectionId="125" xr16:uid="{59EB332F-5E3F-4E0C-BA26-5DB79E0A7CFD}" autoFormatId="16" applyNumberFormats="0" applyBorderFormats="0" applyFontFormats="1" applyPatternFormats="1" applyAlignmentFormats="0" applyWidthHeightFormats="0"/>
</file>

<file path=xl/queryTables/queryTable12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5" connectionId="123" xr16:uid="{35FC1045-AA9F-439F-BAF2-60D2C1243D0F}" autoFormatId="16" applyNumberFormats="0" applyBorderFormats="0" applyFontFormats="1" applyPatternFormats="1" applyAlignmentFormats="0" applyWidthHeightFormats="0"/>
</file>

<file path=xl/queryTables/queryTable12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7" connectionId="145" xr16:uid="{9E1E5178-E3F1-46B8-997F-8C079C4352D4}" autoFormatId="16" applyNumberFormats="0" applyBorderFormats="0" applyFontFormats="1" applyPatternFormats="1" applyAlignmentFormats="0" applyWidthHeightFormats="0"/>
</file>

<file path=xl/queryTables/queryTable12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9" connectionId="127" xr16:uid="{92CF9C3B-79FA-4A6F-9117-274EAACFE8CB}" autoFormatId="16" applyNumberFormats="0" applyBorderFormats="0" applyFontFormats="1" applyPatternFormats="1" applyAlignmentFormats="0" applyWidthHeightFormats="0"/>
</file>

<file path=xl/queryTables/queryTable12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2" connectionId="130" xr16:uid="{B960C1F3-E793-4CBD-9955-B086101730F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3" connectionId="1973" xr16:uid="{E3849E00-5E40-4136-BEE8-4009713C5844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2" connectionId="1156" xr16:uid="{753C26A9-2387-4B59-85B7-AF7710B5C11D}" autoFormatId="16" applyNumberFormats="0" applyBorderFormats="0" applyFontFormats="1" applyPatternFormats="1" applyAlignmentFormats="0" applyWidthHeightFormats="0"/>
</file>

<file path=xl/queryTables/queryTable13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8" connectionId="126" xr16:uid="{CD5CCA14-D029-4AC2-BFE9-5305B0ABF26E}" autoFormatId="16" applyNumberFormats="0" applyBorderFormats="0" applyFontFormats="1" applyPatternFormats="1" applyAlignmentFormats="0" applyWidthHeightFormats="0"/>
</file>

<file path=xl/queryTables/queryTable13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4" connectionId="142" xr16:uid="{2B3119BB-EA43-4AF8-8FAC-052295EE3F73}" autoFormatId="16" applyNumberFormats="0" applyBorderFormats="0" applyFontFormats="1" applyPatternFormats="1" applyAlignmentFormats="0" applyWidthHeightFormats="0"/>
</file>

<file path=xl/queryTables/queryTable13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2" connectionId="140" xr16:uid="{E8165711-350A-41F1-B97F-E0EC1CA1237D}" autoFormatId="16" applyNumberFormats="0" applyBorderFormats="0" applyFontFormats="1" applyPatternFormats="1" applyAlignmentFormats="0" applyWidthHeightFormats="0"/>
</file>

<file path=xl/queryTables/queryTable13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1" connectionId="119" xr16:uid="{39BA1636-980C-4D3C-BC05-7888790FC8B8}" autoFormatId="16" applyNumberFormats="0" applyBorderFormats="0" applyFontFormats="1" applyPatternFormats="1" applyAlignmentFormats="0" applyWidthHeightFormats="0"/>
</file>

<file path=xl/queryTables/queryTable13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30" connectionId="148" xr16:uid="{893EDAED-EFB1-4730-BA85-D54B1D11766D}" autoFormatId="16" applyNumberFormats="0" applyBorderFormats="0" applyFontFormats="1" applyPatternFormats="1" applyAlignmentFormats="0" applyWidthHeightFormats="0"/>
</file>

<file path=xl/queryTables/queryTable13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2" connectionId="120" xr16:uid="{C9AF34C1-F26D-4731-B8E7-D48F2DB4E544}" autoFormatId="16" applyNumberFormats="0" applyBorderFormats="0" applyFontFormats="1" applyPatternFormats="1" applyAlignmentFormats="0" applyWidthHeightFormats="0"/>
</file>

<file path=xl/queryTables/queryTable13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3" connectionId="131" xr16:uid="{80292C69-929F-4A1F-9C25-050BA110E896}" autoFormatId="16" applyNumberFormats="0" applyBorderFormats="0" applyFontFormats="1" applyPatternFormats="1" applyAlignmentFormats="0" applyWidthHeightFormats="0"/>
</file>

<file path=xl/queryTables/queryTable13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9" connectionId="147" xr16:uid="{A4B7BA46-220D-4FA9-883A-ECDE0CCFA6E7}" autoFormatId="16" applyNumberFormats="0" applyBorderFormats="0" applyFontFormats="1" applyPatternFormats="1" applyAlignmentFormats="0" applyWidthHeightFormats="0"/>
</file>

<file path=xl/queryTables/queryTable13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5" connectionId="143" xr16:uid="{D7259EF1-C94F-4C42-8274-55BA7E2B7DCE}" autoFormatId="16" applyNumberFormats="0" applyBorderFormats="0" applyFontFormats="1" applyPatternFormats="1" applyAlignmentFormats="0" applyWidthHeightFormats="0"/>
</file>

<file path=xl/queryTables/queryTable13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6" connectionId="134" xr16:uid="{5C1744E8-1243-4481-9A9C-4ED668103770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2" connectionId="1137" xr16:uid="{AE528120-BC7B-41A9-B9AA-6A397E6427BD}" autoFormatId="16" applyNumberFormats="0" applyBorderFormats="0" applyFontFormats="1" applyPatternFormats="1" applyAlignmentFormats="0" applyWidthHeightFormats="0"/>
</file>

<file path=xl/queryTables/queryTable13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6" connectionId="124" xr16:uid="{1C857BAF-86E8-44B0-A266-9CAD7A0FCFAB}" autoFormatId="16" applyNumberFormats="0" applyBorderFormats="0" applyFontFormats="1" applyPatternFormats="1" applyAlignmentFormats="0" applyWidthHeightFormats="0"/>
</file>

<file path=xl/queryTables/queryTable13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7" connectionId="135" xr16:uid="{AA99DA27-9728-4F64-9DD1-A3C7D1005338}" autoFormatId="16" applyNumberFormats="0" applyBorderFormats="0" applyFontFormats="1" applyPatternFormats="1" applyAlignmentFormats="0" applyWidthHeightFormats="0"/>
</file>

<file path=xl/queryTables/queryTable13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1" connectionId="1438" xr16:uid="{54B3FB23-DD1B-409B-A932-940BA8940703}" autoFormatId="16" applyNumberFormats="0" applyBorderFormats="0" applyFontFormats="1" applyPatternFormats="1" applyAlignmentFormats="0" applyWidthHeightFormats="0"/>
</file>

<file path=xl/queryTables/queryTable13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Aria1" connectionId="1417" xr16:uid="{071055DF-B035-43CE-963E-1ACEE3BEAF9C}" autoFormatId="16" applyNumberFormats="0" applyBorderFormats="0" applyFontFormats="1" applyPatternFormats="1" applyAlignmentFormats="0" applyWidthHeightFormats="0"/>
</file>

<file path=xl/queryTables/queryTable13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5" connectionId="1442" xr16:uid="{8616305F-9A70-430C-839B-7042FBC3012C}" autoFormatId="16" applyNumberFormats="0" applyBorderFormats="0" applyFontFormats="1" applyPatternFormats="1" applyAlignmentFormats="0" applyWidthHeightFormats="0"/>
</file>

<file path=xl/queryTables/queryTable13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4" connectionId="1422" xr16:uid="{1B7D35FD-952E-4259-808F-A82C8EA56CAF}" autoFormatId="16" applyNumberFormats="0" applyBorderFormats="0" applyFontFormats="1" applyPatternFormats="1" applyAlignmentFormats="0" applyWidthHeightFormats="0"/>
</file>

<file path=xl/queryTables/queryTable13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4" connectionId="1441" xr16:uid="{0B788C56-B534-41F8-BADB-4125017E948D}" autoFormatId="16" applyNumberFormats="0" applyBorderFormats="0" applyFontFormats="1" applyPatternFormats="1" applyAlignmentFormats="0" applyWidthHeightFormats="0"/>
</file>

<file path=xl/queryTables/queryTable13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5" connectionId="1423" xr16:uid="{A0151D81-A633-446F-958C-879BAA2968B1}" autoFormatId="16" applyNumberFormats="0" applyBorderFormats="0" applyFontFormats="1" applyPatternFormats="1" applyAlignmentFormats="0" applyWidthHeightFormats="0"/>
</file>

<file path=xl/queryTables/queryTable13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7" connectionId="1444" xr16:uid="{1B33969E-C874-40C1-8BA3-84FBA59C6A00}" autoFormatId="16" applyNumberFormats="0" applyBorderFormats="0" applyFontFormats="1" applyPatternFormats="1" applyAlignmentFormats="0" applyWidthHeightFormats="0"/>
</file>

<file path=xl/queryTables/queryTable13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0" connectionId="1437" xr16:uid="{CD0B0E38-B33A-4FAF-8856-9795C86730EB}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0" connectionId="1154" xr16:uid="{B1E0D7A1-82BB-4F72-BBE3-5804B88EB96B}" autoFormatId="16" applyNumberFormats="0" applyBorderFormats="0" applyFontFormats="1" applyPatternFormats="1" applyAlignmentFormats="0" applyWidthHeightFormats="0"/>
</file>

<file path=xl/queryTables/queryTable13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7" connectionId="1425" xr16:uid="{CEAF7F71-1BAB-458D-9E0C-42CD0DB1C08C}" autoFormatId="16" applyNumberFormats="0" applyBorderFormats="0" applyFontFormats="1" applyPatternFormats="1" applyAlignmentFormats="0" applyWidthHeightFormats="0"/>
</file>

<file path=xl/queryTables/queryTable13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2" connectionId="1439" xr16:uid="{72F20571-B0A6-4402-80FA-F64FC2C78FE2}" autoFormatId="16" applyNumberFormats="0" applyBorderFormats="0" applyFontFormats="1" applyPatternFormats="1" applyAlignmentFormats="0" applyWidthHeightFormats="0"/>
</file>

<file path=xl/queryTables/queryTable13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3" connectionId="1431" xr16:uid="{1BA2F9D1-2E64-4353-AD60-826D4CF5FF30}" autoFormatId="16" applyNumberFormats="0" applyBorderFormats="0" applyFontFormats="1" applyPatternFormats="1" applyAlignmentFormats="0" applyWidthHeightFormats="0"/>
</file>

<file path=xl/queryTables/queryTable13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2" connectionId="1430" xr16:uid="{AC6E5A8F-3E40-4EB8-A728-FD70069268ED}" autoFormatId="16" applyNumberFormats="0" applyBorderFormats="0" applyFontFormats="1" applyPatternFormats="1" applyAlignmentFormats="0" applyWidthHeightFormats="0"/>
</file>

<file path=xl/queryTables/queryTable13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6" connectionId="1424" xr16:uid="{A18D68C3-DD44-4E49-9E74-C4F2CF25F28D}" autoFormatId="16" applyNumberFormats="0" applyBorderFormats="0" applyFontFormats="1" applyPatternFormats="1" applyAlignmentFormats="0" applyWidthHeightFormats="0"/>
</file>

<file path=xl/queryTables/queryTable13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8" connectionId="1435" xr16:uid="{EF302F4F-77A0-4B43-8A90-2663C26CDE26}" autoFormatId="16" applyNumberFormats="0" applyBorderFormats="0" applyFontFormats="1" applyPatternFormats="1" applyAlignmentFormats="0" applyWidthHeightFormats="0"/>
</file>

<file path=xl/queryTables/queryTable13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Aria2" connectionId="1418" xr16:uid="{ACB2DEA9-0F8B-4098-9D48-E676E1D0B673}" autoFormatId="16" applyNumberFormats="0" applyBorderFormats="0" applyFontFormats="1" applyPatternFormats="1" applyAlignmentFormats="0" applyWidthHeightFormats="0"/>
</file>

<file path=xl/queryTables/queryTable13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9" connectionId="1446" xr16:uid="{AB79F7E1-DA58-4633-B697-7771D94C371A}" autoFormatId="16" applyNumberFormats="0" applyBorderFormats="0" applyFontFormats="1" applyPatternFormats="1" applyAlignmentFormats="0" applyWidthHeightFormats="0"/>
</file>

<file path=xl/queryTables/queryTable13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6" connectionId="1443" xr16:uid="{1D1AECC8-B562-4761-8BC0-D709DB1FD2F2}" autoFormatId="16" applyNumberFormats="0" applyBorderFormats="0" applyFontFormats="1" applyPatternFormats="1" applyAlignmentFormats="0" applyWidthHeightFormats="0"/>
</file>

<file path=xl/queryTables/queryTable13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1" connectionId="1429" xr16:uid="{155F9ABC-E5A2-4CD5-9E96-1B3B13DA6D12}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8" connectionId="1143" xr16:uid="{3CB457C4-2AEE-451B-909F-AC8C4748E702}" autoFormatId="16" applyNumberFormats="0" applyBorderFormats="0" applyFontFormats="1" applyPatternFormats="1" applyAlignmentFormats="0" applyWidthHeightFormats="0"/>
</file>

<file path=xl/queryTables/queryTable13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4" connectionId="1432" xr16:uid="{861AFA3A-344E-450C-B85F-128047743136}" autoFormatId="16" applyNumberFormats="0" applyBorderFormats="0" applyFontFormats="1" applyPatternFormats="1" applyAlignmentFormats="0" applyWidthHeightFormats="0"/>
</file>

<file path=xl/queryTables/queryTable13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3" connectionId="1421" xr16:uid="{FAD2C98A-82E4-4834-B984-DA7253D933BD}" autoFormatId="16" applyNumberFormats="0" applyBorderFormats="0" applyFontFormats="1" applyPatternFormats="1" applyAlignmentFormats="0" applyWidthHeightFormats="0"/>
</file>

<file path=xl/queryTables/queryTable13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7" connectionId="1434" xr16:uid="{EE0B3D17-6C87-4816-82D8-FB64B259B0CE}" autoFormatId="16" applyNumberFormats="0" applyBorderFormats="0" applyFontFormats="1" applyPatternFormats="1" applyAlignmentFormats="0" applyWidthHeightFormats="0"/>
</file>

<file path=xl/queryTables/queryTable13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3" connectionId="1440" xr16:uid="{61995280-B8CB-418D-900B-480F2DCF3FF4}" autoFormatId="16" applyNumberFormats="0" applyBorderFormats="0" applyFontFormats="1" applyPatternFormats="1" applyAlignmentFormats="0" applyWidthHeightFormats="0"/>
</file>

<file path=xl/queryTables/queryTable13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30" connectionId="1447" xr16:uid="{2DD5A548-A9BB-4D20-8C8E-F52D484D0523}" autoFormatId="16" applyNumberFormats="0" applyBorderFormats="0" applyFontFormats="1" applyPatternFormats="1" applyAlignmentFormats="0" applyWidthHeightFormats="0"/>
</file>

<file path=xl/queryTables/queryTable13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2" connectionId="1420" xr16:uid="{D8CEE755-6B39-46B4-9D48-15B869DFF234}" autoFormatId="16" applyNumberFormats="0" applyBorderFormats="0" applyFontFormats="1" applyPatternFormats="1" applyAlignmentFormats="0" applyWidthHeightFormats="0"/>
</file>

<file path=xl/queryTables/queryTable13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9" connectionId="1436" xr16:uid="{A9CC6DAF-F427-4846-AA80-BE9D49DFA57B}" autoFormatId="16" applyNumberFormats="0" applyBorderFormats="0" applyFontFormats="1" applyPatternFormats="1" applyAlignmentFormats="0" applyWidthHeightFormats="0"/>
</file>

<file path=xl/queryTables/queryTable13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9" connectionId="1427" xr16:uid="{BA10DFDB-FC31-4ABE-BB0A-F1228DA6C6EE}" autoFormatId="16" applyNumberFormats="0" applyBorderFormats="0" applyFontFormats="1" applyPatternFormats="1" applyAlignmentFormats="0" applyWidthHeightFormats="0"/>
</file>

<file path=xl/queryTables/queryTable13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8" connectionId="1426" xr16:uid="{194D5001-B87D-46A4-A748-BF1FC6F04857}" autoFormatId="16" applyNumberFormats="0" applyBorderFormats="0" applyFontFormats="1" applyPatternFormats="1" applyAlignmentFormats="0" applyWidthHeightFormats="0"/>
</file>

<file path=xl/queryTables/queryTable13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8" connectionId="1445" xr16:uid="{0E509504-88CA-4169-802C-F4D62BC1C5C0}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1" connectionId="1155" xr16:uid="{F312CF52-44B2-4A99-8AC2-27FA9F709140}" autoFormatId="16" applyNumberFormats="0" applyBorderFormats="0" applyFontFormats="1" applyPatternFormats="1" applyAlignmentFormats="0" applyWidthHeightFormats="0"/>
</file>

<file path=xl/queryTables/queryTable13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5" connectionId="1433" xr16:uid="{C38F3033-BC5E-4F54-9A4B-D9AD001FC107}" autoFormatId="16" applyNumberFormats="0" applyBorderFormats="0" applyFontFormats="1" applyPatternFormats="1" applyAlignmentFormats="0" applyWidthHeightFormats="0"/>
</file>

<file path=xl/queryTables/queryTable13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1" connectionId="1419" xr16:uid="{E5AAEF82-2535-467D-8DB0-511630D121A8}" autoFormatId="16" applyNumberFormats="0" applyBorderFormats="0" applyFontFormats="1" applyPatternFormats="1" applyAlignmentFormats="0" applyWidthHeightFormats="0"/>
</file>

<file path=xl/queryTables/queryTable13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0" connectionId="1428" xr16:uid="{DC51F539-DA07-4545-89D9-8E09DE068D2B}" autoFormatId="16" applyNumberFormats="0" applyBorderFormats="0" applyFontFormats="1" applyPatternFormats="1" applyAlignmentFormats="0" applyWidthHeightFormats="0"/>
</file>

<file path=xl/queryTables/queryTable13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4" connectionId="2270" xr16:uid="{CFBB21ED-EE97-4148-9EB5-0C44072C1335}" autoFormatId="16" applyNumberFormats="0" applyBorderFormats="0" applyFontFormats="1" applyPatternFormats="1" applyAlignmentFormats="0" applyWidthHeightFormats="0"/>
</file>

<file path=xl/queryTables/queryTable13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3" connectionId="2279" xr16:uid="{E7149097-8BB1-4A8D-842A-B982341AB051}" autoFormatId="16" applyNumberFormats="0" applyBorderFormats="0" applyFontFormats="1" applyPatternFormats="1" applyAlignmentFormats="0" applyWidthHeightFormats="0"/>
</file>

<file path=xl/queryTables/queryTable13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9" connectionId="2275" xr16:uid="{D662E443-5ED8-4B2C-A7DC-6A3023B40B7F}" autoFormatId="16" applyNumberFormats="0" applyBorderFormats="0" applyFontFormats="1" applyPatternFormats="1" applyAlignmentFormats="0" applyWidthHeightFormats="0"/>
</file>

<file path=xl/queryTables/queryTable13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8" connectionId="2274" xr16:uid="{CABE90CC-6DAF-4998-A728-D1722706128C}" autoFormatId="16" applyNumberFormats="0" applyBorderFormats="0" applyFontFormats="1" applyPatternFormats="1" applyAlignmentFormats="0" applyWidthHeightFormats="0"/>
</file>

<file path=xl/queryTables/queryTable13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1" connectionId="2277" xr16:uid="{1D4C0FBF-88B9-43C0-8232-46394EAD70CA}" autoFormatId="16" applyNumberFormats="0" applyBorderFormats="0" applyFontFormats="1" applyPatternFormats="1" applyAlignmentFormats="0" applyWidthHeightFormats="0"/>
</file>

<file path=xl/queryTables/queryTable13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1" connectionId="2267" xr16:uid="{102D78CB-C185-4072-B486-D9D68A9AE5B6}" autoFormatId="16" applyNumberFormats="0" applyBorderFormats="0" applyFontFormats="1" applyPatternFormats="1" applyAlignmentFormats="0" applyWidthHeightFormats="0"/>
</file>

<file path=xl/queryTables/queryTable13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Aria1" connectionId="2265" xr16:uid="{64B054B5-B166-4432-8B0E-542BCD4F9E5C}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5" connectionId="1159" xr16:uid="{E9D21180-6A2D-4F03-A4D6-ADA339CD421B}" autoFormatId="16" applyNumberFormats="0" applyBorderFormats="0" applyFontFormats="1" applyPatternFormats="1" applyAlignmentFormats="0" applyWidthHeightFormats="0"/>
</file>

<file path=xl/queryTables/queryTable13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9" connectionId="2295" xr16:uid="{66FE580F-AFC8-42F1-9AAD-3A5C92A08AE9}" autoFormatId="16" applyNumberFormats="0" applyBorderFormats="0" applyFontFormats="1" applyPatternFormats="1" applyAlignmentFormats="0" applyWidthHeightFormats="0"/>
</file>

<file path=xl/queryTables/queryTable13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8" connectionId="2294" xr16:uid="{3372175F-36C0-4D9E-94A6-48A9CF133C95}" autoFormatId="16" applyNumberFormats="0" applyBorderFormats="0" applyFontFormats="1" applyPatternFormats="1" applyAlignmentFormats="0" applyWidthHeightFormats="0"/>
</file>

<file path=xl/queryTables/queryTable13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9" connectionId="2285" xr16:uid="{E5F1469B-2A41-4B79-AA15-CDB4BCA40B73}" autoFormatId="16" applyNumberFormats="0" applyBorderFormats="0" applyFontFormats="1" applyPatternFormats="1" applyAlignmentFormats="0" applyWidthHeightFormats="0"/>
</file>

<file path=xl/queryTables/queryTable13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4" connectionId="2290" xr16:uid="{CC52ADE6-8476-40DB-87D3-74B260440D4C}" autoFormatId="16" applyNumberFormats="0" applyBorderFormats="0" applyFontFormats="1" applyPatternFormats="1" applyAlignmentFormats="0" applyWidthHeightFormats="0"/>
</file>

<file path=xl/queryTables/queryTable13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0" connectionId="2276" xr16:uid="{E8FD3DC6-3255-49ED-9D02-BE0EEF9CA2E2}" autoFormatId="16" applyNumberFormats="0" applyBorderFormats="0" applyFontFormats="1" applyPatternFormats="1" applyAlignmentFormats="0" applyWidthHeightFormats="0"/>
</file>

<file path=xl/queryTables/queryTable13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Aria2" connectionId="2266" xr16:uid="{F2B4F235-1B46-4861-A463-A18ABC261C67}" autoFormatId="16" applyNumberFormats="0" applyBorderFormats="0" applyFontFormats="1" applyPatternFormats="1" applyAlignmentFormats="0" applyWidthHeightFormats="0"/>
</file>

<file path=xl/queryTables/queryTable13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2" connectionId="2278" xr16:uid="{2EC80546-5E66-4D36-B94C-BF3CEF4DF455}" autoFormatId="16" applyNumberFormats="0" applyBorderFormats="0" applyFontFormats="1" applyPatternFormats="1" applyAlignmentFormats="0" applyWidthHeightFormats="0"/>
</file>

<file path=xl/queryTables/queryTable13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7" connectionId="2283" xr16:uid="{B59DF39D-78A0-4320-B11D-A7B539258778}" autoFormatId="16" applyNumberFormats="0" applyBorderFormats="0" applyFontFormats="1" applyPatternFormats="1" applyAlignmentFormats="0" applyWidthHeightFormats="0"/>
</file>

<file path=xl/queryTables/queryTable13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5" connectionId="2291" xr16:uid="{D04944F8-E4ED-4994-8ECF-96B1B1841996}" autoFormatId="16" applyNumberFormats="0" applyBorderFormats="0" applyFontFormats="1" applyPatternFormats="1" applyAlignmentFormats="0" applyWidthHeightFormats="0"/>
</file>

<file path=xl/queryTables/queryTable13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0" connectionId="2286" xr16:uid="{140D40E9-BCDB-48AE-AB6C-62804DBE6F38}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6" connectionId="1160" xr16:uid="{D79996ED-3800-4CCF-B88A-11BC5A47331E}" autoFormatId="16" applyNumberFormats="0" applyBorderFormats="0" applyFontFormats="1" applyPatternFormats="1" applyAlignmentFormats="0" applyWidthHeightFormats="0"/>
</file>

<file path=xl/queryTables/queryTable13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3" connectionId="2289" xr16:uid="{536CA69F-2DDC-4087-AF23-AC0EFF3E71E6}" autoFormatId="16" applyNumberFormats="0" applyBorderFormats="0" applyFontFormats="1" applyPatternFormats="1" applyAlignmentFormats="0" applyWidthHeightFormats="0"/>
</file>

<file path=xl/queryTables/queryTable13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6" connectionId="2292" xr16:uid="{23CA1139-0355-4775-B25D-4FEB0DF8D300}" autoFormatId="16" applyNumberFormats="0" applyBorderFormats="0" applyFontFormats="1" applyPatternFormats="1" applyAlignmentFormats="0" applyWidthHeightFormats="0"/>
</file>

<file path=xl/queryTables/queryTable13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4" connectionId="2280" xr16:uid="{2B837339-B5E3-44C8-95CD-392ECAECECC2}" autoFormatId="16" applyNumberFormats="0" applyBorderFormats="0" applyFontFormats="1" applyPatternFormats="1" applyAlignmentFormats="0" applyWidthHeightFormats="0"/>
</file>

<file path=xl/queryTables/queryTable13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2" connectionId="2268" xr16:uid="{EEBAEA34-ADA5-4B70-97D4-8188D2C336C1}" autoFormatId="16" applyNumberFormats="0" applyBorderFormats="0" applyFontFormats="1" applyPatternFormats="1" applyAlignmentFormats="0" applyWidthHeightFormats="0"/>
</file>

<file path=xl/queryTables/queryTable13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3" connectionId="2269" xr16:uid="{B63DBBF7-2B22-4B62-9BBB-FB2234E52714}" autoFormatId="16" applyNumberFormats="0" applyBorderFormats="0" applyFontFormats="1" applyPatternFormats="1" applyAlignmentFormats="0" applyWidthHeightFormats="0"/>
</file>

<file path=xl/queryTables/queryTable13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7" connectionId="2293" xr16:uid="{07ADBE36-8B98-41D9-9A6E-B6446D80DDD2}" autoFormatId="16" applyNumberFormats="0" applyBorderFormats="0" applyFontFormats="1" applyPatternFormats="1" applyAlignmentFormats="0" applyWidthHeightFormats="0"/>
</file>

<file path=xl/queryTables/queryTable13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30" connectionId="2296" xr16:uid="{2AA32ADA-E380-4BB6-B47F-4BDD18400665}" autoFormatId="16" applyNumberFormats="0" applyBorderFormats="0" applyFontFormats="1" applyPatternFormats="1" applyAlignmentFormats="0" applyWidthHeightFormats="0"/>
</file>

<file path=xl/queryTables/queryTable13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2" connectionId="2288" xr16:uid="{6A54F0D5-BEC6-4F22-A92D-AA922FED1EF7}" autoFormatId="16" applyNumberFormats="0" applyBorderFormats="0" applyFontFormats="1" applyPatternFormats="1" applyAlignmentFormats="0" applyWidthHeightFormats="0"/>
</file>

<file path=xl/queryTables/queryTable13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6" connectionId="2282" xr16:uid="{A131F086-4F94-4FC8-8C5F-16907A5DDE0D}" autoFormatId="16" applyNumberFormats="0" applyBorderFormats="0" applyFontFormats="1" applyPatternFormats="1" applyAlignmentFormats="0" applyWidthHeightFormats="0"/>
</file>

<file path=xl/queryTables/queryTable13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1" connectionId="2287" xr16:uid="{5ABD0D42-720F-4623-967E-8840DDF45C26}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9" connectionId="1163" xr16:uid="{7CB83D33-04D0-4EF1-A49F-F02AF9DE2FEB}" autoFormatId="16" applyNumberFormats="0" applyBorderFormats="0" applyFontFormats="1" applyPatternFormats="1" applyAlignmentFormats="0" applyWidthHeightFormats="0"/>
</file>

<file path=xl/queryTables/queryTable13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5" connectionId="2271" xr16:uid="{347E229A-5E82-469E-ACB9-799D82E466C2}" autoFormatId="16" applyNumberFormats="0" applyBorderFormats="0" applyFontFormats="1" applyPatternFormats="1" applyAlignmentFormats="0" applyWidthHeightFormats="0"/>
</file>

<file path=xl/queryTables/queryTable13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8" connectionId="2284" xr16:uid="{77B63A2C-7505-4441-86AB-1FB191D44F1F}" autoFormatId="16" applyNumberFormats="0" applyBorderFormats="0" applyFontFormats="1" applyPatternFormats="1" applyAlignmentFormats="0" applyWidthHeightFormats="0"/>
</file>

<file path=xl/queryTables/queryTable13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6" connectionId="2272" xr16:uid="{95C89459-9663-4F46-8CE5-07C126BEF459}" autoFormatId="16" applyNumberFormats="0" applyBorderFormats="0" applyFontFormats="1" applyPatternFormats="1" applyAlignmentFormats="0" applyWidthHeightFormats="0"/>
</file>

<file path=xl/queryTables/queryTable13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5" connectionId="2281" xr16:uid="{1411484C-502C-4347-A448-EDA2DD5EBE57}" autoFormatId="16" applyNumberFormats="0" applyBorderFormats="0" applyFontFormats="1" applyPatternFormats="1" applyAlignmentFormats="0" applyWidthHeightFormats="0"/>
</file>

<file path=xl/queryTables/queryTable13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7" connectionId="2273" xr16:uid="{91F50B0D-4626-4AD3-9033-DDA5E5716583}" autoFormatId="16" applyNumberFormats="0" applyBorderFormats="0" applyFontFormats="1" applyPatternFormats="1" applyAlignmentFormats="0" applyWidthHeightFormats="0"/>
</file>

<file path=xl/queryTables/queryTable13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7" connectionId="444" xr16:uid="{8252F82D-1425-4A6B-993D-913D75164E47}" autoFormatId="16" applyNumberFormats="0" applyBorderFormats="0" applyFontFormats="1" applyPatternFormats="1" applyAlignmentFormats="0" applyWidthHeightFormats="0"/>
</file>

<file path=xl/queryTables/queryTable13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3" connectionId="460" xr16:uid="{4DD25F9F-7801-4E9F-B8C9-C260E744E13C}" autoFormatId="16" applyNumberFormats="0" applyBorderFormats="0" applyFontFormats="1" applyPatternFormats="1" applyAlignmentFormats="0" applyWidthHeightFormats="0"/>
</file>

<file path=xl/queryTables/queryTable13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4" connectionId="441" xr16:uid="{BB44B8FC-0EAF-47F2-B890-F0DDEDF7926E}" autoFormatId="16" applyNumberFormats="0" applyBorderFormats="0" applyFontFormats="1" applyPatternFormats="1" applyAlignmentFormats="0" applyWidthHeightFormats="0"/>
</file>

<file path=xl/queryTables/queryTable13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8" connectionId="465" xr16:uid="{0263EA4E-0187-4D1F-9237-A674EE0F7C4A}" autoFormatId="16" applyNumberFormats="0" applyBorderFormats="0" applyFontFormats="1" applyPatternFormats="1" applyAlignmentFormats="0" applyWidthHeightFormats="0"/>
</file>

<file path=xl/queryTables/queryTable13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1" connectionId="458" xr16:uid="{132F8433-541F-4294-B596-EB312FE255F9}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Aria2" connectionId="1135" xr16:uid="{144BC7C9-9F8D-4DD3-B514-5FB462701356}" autoFormatId="16" applyNumberFormats="0" applyBorderFormats="0" applyFontFormats="1" applyPatternFormats="1" applyAlignmentFormats="0" applyWidthHeightFormats="0"/>
</file>

<file path=xl/queryTables/queryTable13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3" connectionId="440" xr16:uid="{15DC55C6-9142-4A2D-A80B-38E25081F132}" autoFormatId="16" applyNumberFormats="0" applyBorderFormats="0" applyFontFormats="1" applyPatternFormats="1" applyAlignmentFormats="0" applyWidthHeightFormats="0"/>
</file>

<file path=xl/queryTables/queryTable13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8" connectionId="455" xr16:uid="{84CBE55E-6A54-4E3D-9BC4-E5782399FD90}" autoFormatId="16" applyNumberFormats="0" applyBorderFormats="0" applyFontFormats="1" applyPatternFormats="1" applyAlignmentFormats="0" applyWidthHeightFormats="0"/>
</file>

<file path=xl/queryTables/queryTable13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Aria1" connectionId="436" xr16:uid="{48BA2774-B603-40F7-A3CF-630A232A551F}" autoFormatId="16" applyNumberFormats="0" applyBorderFormats="0" applyFontFormats="1" applyPatternFormats="1" applyAlignmentFormats="0" applyWidthHeightFormats="0"/>
</file>

<file path=xl/queryTables/queryTable13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9" connectionId="466" xr16:uid="{2B2C8ECC-C0CD-40E8-ABC1-617D271EDC25}" autoFormatId="16" applyNumberFormats="0" applyBorderFormats="0" applyFontFormats="1" applyPatternFormats="1" applyAlignmentFormats="0" applyWidthHeightFormats="0"/>
</file>

<file path=xl/queryTables/queryTable13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2" connectionId="459" xr16:uid="{6FFF7460-673C-46A9-A40A-EFA492B24BD5}" autoFormatId="16" applyNumberFormats="0" applyBorderFormats="0" applyFontFormats="1" applyPatternFormats="1" applyAlignmentFormats="0" applyWidthHeightFormats="0"/>
</file>

<file path=xl/queryTables/queryTable13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0" connectionId="457" xr16:uid="{658898F6-22F5-4C77-B072-E52DBEAE91CD}" autoFormatId="16" applyNumberFormats="0" applyBorderFormats="0" applyFontFormats="1" applyPatternFormats="1" applyAlignmentFormats="0" applyWidthHeightFormats="0"/>
</file>

<file path=xl/queryTables/queryTable13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30" connectionId="467" xr16:uid="{90F2AE33-8947-4D8A-BD85-A31D4625F717}" autoFormatId="16" applyNumberFormats="0" applyBorderFormats="0" applyFontFormats="1" applyPatternFormats="1" applyAlignmentFormats="0" applyWidthHeightFormats="0"/>
</file>

<file path=xl/queryTables/queryTable13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4" connectionId="461" xr16:uid="{16D8EF5B-5BD8-474D-8570-09A65154DA42}" autoFormatId="16" applyNumberFormats="0" applyBorderFormats="0" applyFontFormats="1" applyPatternFormats="1" applyAlignmentFormats="0" applyWidthHeightFormats="0"/>
</file>

<file path=xl/queryTables/queryTable13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6" connectionId="443" xr16:uid="{BCA988EA-2CBC-46D2-AE5C-11D8E3DA664E}" autoFormatId="16" applyNumberFormats="0" applyBorderFormats="0" applyFontFormats="1" applyPatternFormats="1" applyAlignmentFormats="0" applyWidthHeightFormats="0"/>
</file>

<file path=xl/queryTables/queryTable13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6" connectionId="463" xr16:uid="{6EC4493C-4D78-4857-8009-2CFACA032EC0}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4" connectionId="1139" xr16:uid="{BC27EB87-D279-4177-A7E9-B7C7EB4824DB}" autoFormatId="16" applyNumberFormats="0" applyBorderFormats="0" applyFontFormats="1" applyPatternFormats="1" applyAlignmentFormats="0" applyWidthHeightFormats="0"/>
</file>

<file path=xl/queryTables/queryTable13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1" connectionId="438" xr16:uid="{7672926F-731C-4AA1-B89F-9272122B3554}" autoFormatId="16" applyNumberFormats="0" applyBorderFormats="0" applyFontFormats="1" applyPatternFormats="1" applyAlignmentFormats="0" applyWidthHeightFormats="0"/>
</file>

<file path=xl/queryTables/queryTable13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9" connectionId="446" xr16:uid="{516E70BA-682E-424F-92ED-DA3B7E5E90F3}" autoFormatId="16" applyNumberFormats="0" applyBorderFormats="0" applyFontFormats="1" applyPatternFormats="1" applyAlignmentFormats="0" applyWidthHeightFormats="0"/>
</file>

<file path=xl/queryTables/queryTable13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9" connectionId="456" xr16:uid="{4268435B-B6D7-4C02-8F9B-57A21599FC2D}" autoFormatId="16" applyNumberFormats="0" applyBorderFormats="0" applyFontFormats="1" applyPatternFormats="1" applyAlignmentFormats="0" applyWidthHeightFormats="0"/>
</file>

<file path=xl/queryTables/queryTable13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7" connectionId="454" xr16:uid="{1F53CBC8-3320-4EE1-AE7E-B335A30FBCF4}" autoFormatId="16" applyNumberFormats="0" applyBorderFormats="0" applyFontFormats="1" applyPatternFormats="1" applyAlignmentFormats="0" applyWidthHeightFormats="0"/>
</file>

<file path=xl/queryTables/queryTable13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2" connectionId="449" xr16:uid="{9BD1E2AD-D9B2-4A75-A417-4F270A787135}" autoFormatId="16" applyNumberFormats="0" applyBorderFormats="0" applyFontFormats="1" applyPatternFormats="1" applyAlignmentFormats="0" applyWidthHeightFormats="0"/>
</file>

<file path=xl/queryTables/queryTable13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6" connectionId="453" xr16:uid="{FE6F6F8A-64E9-42A4-BAA4-153D3B26107B}" autoFormatId="16" applyNumberFormats="0" applyBorderFormats="0" applyFontFormats="1" applyPatternFormats="1" applyAlignmentFormats="0" applyWidthHeightFormats="0"/>
</file>

<file path=xl/queryTables/queryTable13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8" connectionId="445" xr16:uid="{16540006-2818-408B-8FD2-3B1AFC6BAF90}" autoFormatId="16" applyNumberFormats="0" applyBorderFormats="0" applyFontFormats="1" applyPatternFormats="1" applyAlignmentFormats="0" applyWidthHeightFormats="0"/>
</file>

<file path=xl/queryTables/queryTable13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3" connectionId="450" xr16:uid="{4DA706A0-070C-43E4-A3B9-CB41723F85B1}" autoFormatId="16" applyNumberFormats="0" applyBorderFormats="0" applyFontFormats="1" applyPatternFormats="1" applyAlignmentFormats="0" applyWidthHeightFormats="0"/>
</file>

<file path=xl/queryTables/queryTable13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7" connectionId="464" xr16:uid="{9C6EDDBD-FBDE-45B0-A03D-EAE031F89462}" autoFormatId="16" applyNumberFormats="0" applyBorderFormats="0" applyFontFormats="1" applyPatternFormats="1" applyAlignmentFormats="0" applyWidthHeightFormats="0"/>
</file>

<file path=xl/queryTables/queryTable13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1" connectionId="448" xr16:uid="{EA244F25-A2D7-4F0A-BEF7-734D5F63094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5_1" connectionId="1975" xr16:uid="{666705DC-F4C8-4B50-B98E-EE67C69B2E33}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4" connectionId="1149" xr16:uid="{48D40112-1BB8-4B2A-A7C7-61859A3301FB}" autoFormatId="16" applyNumberFormats="0" applyBorderFormats="0" applyFontFormats="1" applyPatternFormats="1" applyAlignmentFormats="0" applyWidthHeightFormats="0"/>
</file>

<file path=xl/queryTables/queryTable14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5" connectionId="452" xr16:uid="{CD9D1582-0E51-4A98-9553-89AFF7744334}" autoFormatId="16" applyNumberFormats="0" applyBorderFormats="0" applyFontFormats="1" applyPatternFormats="1" applyAlignmentFormats="0" applyWidthHeightFormats="0"/>
</file>

<file path=xl/queryTables/queryTable14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5" connectionId="462" xr16:uid="{39455CFD-9F8D-4D68-8BDF-AF1385717B61}" autoFormatId="16" applyNumberFormats="0" applyBorderFormats="0" applyFontFormats="1" applyPatternFormats="1" applyAlignmentFormats="0" applyWidthHeightFormats="0"/>
</file>

<file path=xl/queryTables/queryTable14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Aria2" connectionId="437" xr16:uid="{EEA2A83D-4AC1-4132-B31E-015AEBAE8DE5}" autoFormatId="16" applyNumberFormats="0" applyBorderFormats="0" applyFontFormats="1" applyPatternFormats="1" applyAlignmentFormats="0" applyWidthHeightFormats="0"/>
</file>

<file path=xl/queryTables/queryTable14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4" connectionId="451" xr16:uid="{69D5B6C9-C56A-47CF-9DF6-3D9EEBD89B13}" autoFormatId="16" applyNumberFormats="0" applyBorderFormats="0" applyFontFormats="1" applyPatternFormats="1" applyAlignmentFormats="0" applyWidthHeightFormats="0"/>
</file>

<file path=xl/queryTables/queryTable14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0" connectionId="447" xr16:uid="{0ED789C2-F50E-4CBC-B6F6-613CBF66F0EC}" autoFormatId="16" applyNumberFormats="0" applyBorderFormats="0" applyFontFormats="1" applyPatternFormats="1" applyAlignmentFormats="0" applyWidthHeightFormats="0"/>
</file>

<file path=xl/queryTables/queryTable14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5" connectionId="442" xr16:uid="{D6ECF144-4071-4317-B3B2-73F82F934DDE}" autoFormatId="16" applyNumberFormats="0" applyBorderFormats="0" applyFontFormats="1" applyPatternFormats="1" applyAlignmentFormats="0" applyWidthHeightFormats="0"/>
</file>

<file path=xl/queryTables/queryTable14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2" connectionId="439" xr16:uid="{ADD8DA80-3EEE-4F60-B5F4-13E987981B4D}" autoFormatId="16" applyNumberFormats="0" applyBorderFormats="0" applyFontFormats="1" applyPatternFormats="1" applyAlignmentFormats="0" applyWidthHeightFormats="0"/>
</file>

<file path=xl/queryTables/queryTable14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Aria2" connectionId="1922" xr16:uid="{F7C8D79C-3C59-46C9-B73A-EB110588B898}" autoFormatId="16" applyNumberFormats="0" applyBorderFormats="0" applyFontFormats="1" applyPatternFormats="1" applyAlignmentFormats="0" applyWidthHeightFormats="0"/>
</file>

<file path=xl/queryTables/queryTable14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5" connectionId="1947" xr16:uid="{48522C9D-3FE3-40A4-B141-DC1670D1A126}" autoFormatId="16" applyNumberFormats="0" applyBorderFormats="0" applyFontFormats="1" applyPatternFormats="1" applyAlignmentFormats="0" applyWidthHeightFormats="0"/>
</file>

<file path=xl/queryTables/queryTable14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2" connectionId="1944" xr16:uid="{521171A2-3CB8-4A90-8F3E-0625ED2E9408}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5" connectionId="1150" xr16:uid="{512744C0-3260-4CC3-8901-888F268DF41C}" autoFormatId="16" applyNumberFormats="0" applyBorderFormats="0" applyFontFormats="1" applyPatternFormats="1" applyAlignmentFormats="0" applyWidthHeightFormats="0"/>
</file>

<file path=xl/queryTables/queryTable14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4" connectionId="1926" xr16:uid="{30C4ECA3-045A-4E76-B908-3052544B5CA5}" autoFormatId="16" applyNumberFormats="0" applyBorderFormats="0" applyFontFormats="1" applyPatternFormats="1" applyAlignmentFormats="0" applyWidthHeightFormats="0"/>
</file>

<file path=xl/queryTables/queryTable14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8" connectionId="1950" xr16:uid="{7D33C96D-9F6D-4025-8234-47A83D31567E}" autoFormatId="16" applyNumberFormats="0" applyBorderFormats="0" applyFontFormats="1" applyPatternFormats="1" applyAlignmentFormats="0" applyWidthHeightFormats="0"/>
</file>

<file path=xl/queryTables/queryTable14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0" connectionId="1942" xr16:uid="{35A4D017-57CB-43A4-A343-E19EE3E44AE1}" autoFormatId="16" applyNumberFormats="0" applyBorderFormats="0" applyFontFormats="1" applyPatternFormats="1" applyAlignmentFormats="0" applyWidthHeightFormats="0"/>
</file>

<file path=xl/queryTables/queryTable14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4" connectionId="1936" xr16:uid="{FE7446DB-4B3F-49C7-AC8A-ED2657DA0F05}" autoFormatId="16" applyNumberFormats="0" applyBorderFormats="0" applyFontFormats="1" applyPatternFormats="1" applyAlignmentFormats="0" applyWidthHeightFormats="0"/>
</file>

<file path=xl/queryTables/queryTable14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30" connectionId="1952" xr16:uid="{5EA7D96E-BBEE-497E-B112-4865EE361113}" autoFormatId="16" applyNumberFormats="0" applyBorderFormats="0" applyFontFormats="1" applyPatternFormats="1" applyAlignmentFormats="0" applyWidthHeightFormats="0"/>
</file>

<file path=xl/queryTables/queryTable14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5" connectionId="1937" xr16:uid="{C37977DE-69BF-4B76-9B3D-F3099A7975CB}" autoFormatId="16" applyNumberFormats="0" applyBorderFormats="0" applyFontFormats="1" applyPatternFormats="1" applyAlignmentFormats="0" applyWidthHeightFormats="0"/>
</file>

<file path=xl/queryTables/queryTable14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1" connectionId="1923" xr16:uid="{23CD8F27-E38E-420D-8969-AA2D5A81D20D}" autoFormatId="16" applyNumberFormats="0" applyBorderFormats="0" applyFontFormats="1" applyPatternFormats="1" applyAlignmentFormats="0" applyWidthHeightFormats="0"/>
</file>

<file path=xl/queryTables/queryTable14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1" connectionId="1933" xr16:uid="{AF4862CD-67C2-45B0-B2DE-57B4F6C826F4}" autoFormatId="16" applyNumberFormats="0" applyBorderFormats="0" applyFontFormats="1" applyPatternFormats="1" applyAlignmentFormats="0" applyWidthHeightFormats="0"/>
</file>

<file path=xl/queryTables/queryTable14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7" connectionId="1929" xr16:uid="{58265252-7062-4E41-B772-22B78131AB53}" autoFormatId="16" applyNumberFormats="0" applyBorderFormats="0" applyFontFormats="1" applyPatternFormats="1" applyAlignmentFormats="0" applyWidthHeightFormats="0"/>
</file>

<file path=xl/queryTables/queryTable14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Aria1" connectionId="1921" xr16:uid="{E8157C6E-A4A7-4998-9674-2B766AD3B16E}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9" connectionId="1153" xr16:uid="{8C448481-2379-4C33-A795-3D3828CE2E1F}" autoFormatId="16" applyNumberFormats="0" applyBorderFormats="0" applyFontFormats="1" applyPatternFormats="1" applyAlignmentFormats="0" applyWidthHeightFormats="0"/>
</file>

<file path=xl/queryTables/queryTable14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0" connectionId="1932" xr16:uid="{918EE481-7FEE-4C50-A50E-80DAEA7C81BA}" autoFormatId="16" applyNumberFormats="0" applyBorderFormats="0" applyFontFormats="1" applyPatternFormats="1" applyAlignmentFormats="0" applyWidthHeightFormats="0"/>
</file>

<file path=xl/queryTables/queryTable14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9" connectionId="1951" xr16:uid="{9047E239-7A72-4192-83CB-ADD64BAA2800}" autoFormatId="16" applyNumberFormats="0" applyBorderFormats="0" applyFontFormats="1" applyPatternFormats="1" applyAlignmentFormats="0" applyWidthHeightFormats="0"/>
</file>

<file path=xl/queryTables/queryTable14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3" connectionId="1925" xr16:uid="{A337FE6A-402C-42DD-86E7-28DF9444C46A}" autoFormatId="16" applyNumberFormats="0" applyBorderFormats="0" applyFontFormats="1" applyPatternFormats="1" applyAlignmentFormats="0" applyWidthHeightFormats="0"/>
</file>

<file path=xl/queryTables/queryTable14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9" connectionId="1941" xr16:uid="{4BFD5700-2DE0-4699-824B-87B812B6D64E}" autoFormatId="16" applyNumberFormats="0" applyBorderFormats="0" applyFontFormats="1" applyPatternFormats="1" applyAlignmentFormats="0" applyWidthHeightFormats="0"/>
</file>

<file path=xl/queryTables/queryTable14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6" connectionId="1938" xr16:uid="{1F872DB4-F4E1-4544-9CB8-BB3F12B57F12}" autoFormatId="16" applyNumberFormats="0" applyBorderFormats="0" applyFontFormats="1" applyPatternFormats="1" applyAlignmentFormats="0" applyWidthHeightFormats="0"/>
</file>

<file path=xl/queryTables/queryTable14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9" connectionId="1931" xr16:uid="{E5DE7124-E0B7-4158-8FFB-7E63E5AD1F24}" autoFormatId="16" applyNumberFormats="0" applyBorderFormats="0" applyFontFormats="1" applyPatternFormats="1" applyAlignmentFormats="0" applyWidthHeightFormats="0"/>
</file>

<file path=xl/queryTables/queryTable14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7" connectionId="1939" xr16:uid="{66D21ABA-F847-4A46-8CD8-BDCC65A58A45}" autoFormatId="16" applyNumberFormats="0" applyBorderFormats="0" applyFontFormats="1" applyPatternFormats="1" applyAlignmentFormats="0" applyWidthHeightFormats="0"/>
</file>

<file path=xl/queryTables/queryTable14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2" connectionId="1924" xr16:uid="{9C73A4B6-16FD-4F8F-8418-0ED7D2D2B365}" autoFormatId="16" applyNumberFormats="0" applyBorderFormats="0" applyFontFormats="1" applyPatternFormats="1" applyAlignmentFormats="0" applyWidthHeightFormats="0"/>
</file>

<file path=xl/queryTables/queryTable14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8" connectionId="1930" xr16:uid="{6DF9D164-36F1-4E91-B846-E2AE5F76DA16}" autoFormatId="16" applyNumberFormats="0" applyBorderFormats="0" applyFontFormats="1" applyPatternFormats="1" applyAlignmentFormats="0" applyWidthHeightFormats="0"/>
</file>

<file path=xl/queryTables/queryTable14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3" connectionId="1935" xr16:uid="{58976ECA-D92D-4137-8EEE-761A2B7DED0E}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7" connectionId="1151" xr16:uid="{C3E796A3-AE72-4963-8C87-1FA68E0B1FD2}" autoFormatId="16" applyNumberFormats="0" applyBorderFormats="0" applyFontFormats="1" applyPatternFormats="1" applyAlignmentFormats="0" applyWidthHeightFormats="0"/>
</file>

<file path=xl/queryTables/queryTable14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1" connectionId="1943" xr16:uid="{7F2DC4D0-56E6-49DE-8DF8-AEEC91724172}" autoFormatId="16" applyNumberFormats="0" applyBorderFormats="0" applyFontFormats="1" applyPatternFormats="1" applyAlignmentFormats="0" applyWidthHeightFormats="0"/>
</file>

<file path=xl/queryTables/queryTable14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6" connectionId="1948" xr16:uid="{86BEEC71-9EA2-41EF-91B9-E0500F867DD7}" autoFormatId="16" applyNumberFormats="0" applyBorderFormats="0" applyFontFormats="1" applyPatternFormats="1" applyAlignmentFormats="0" applyWidthHeightFormats="0"/>
</file>

<file path=xl/queryTables/queryTable14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2" connectionId="1934" xr16:uid="{0AD7BBFB-F042-4A47-B86D-A75AA7A8173C}" autoFormatId="16" applyNumberFormats="0" applyBorderFormats="0" applyFontFormats="1" applyPatternFormats="1" applyAlignmentFormats="0" applyWidthHeightFormats="0"/>
</file>

<file path=xl/queryTables/queryTable14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6" connectionId="1928" xr16:uid="{FAEB40AA-9C55-422B-BDC4-3BF787BD7B47}" autoFormatId="16" applyNumberFormats="0" applyBorderFormats="0" applyFontFormats="1" applyPatternFormats="1" applyAlignmentFormats="0" applyWidthHeightFormats="0"/>
</file>

<file path=xl/queryTables/queryTable14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7" connectionId="1949" xr16:uid="{0D0E06BD-C52B-4805-BE97-79070852190D}" autoFormatId="16" applyNumberFormats="0" applyBorderFormats="0" applyFontFormats="1" applyPatternFormats="1" applyAlignmentFormats="0" applyWidthHeightFormats="0"/>
</file>

<file path=xl/queryTables/queryTable14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4" connectionId="1946" xr16:uid="{987AA449-3DB8-4557-9CEC-028CC89D9F52}" autoFormatId="16" applyNumberFormats="0" applyBorderFormats="0" applyFontFormats="1" applyPatternFormats="1" applyAlignmentFormats="0" applyWidthHeightFormats="0"/>
</file>

<file path=xl/queryTables/queryTable14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8" connectionId="1940" xr16:uid="{5AAAE321-A77F-4106-9806-58F0A8234E30}" autoFormatId="16" applyNumberFormats="0" applyBorderFormats="0" applyFontFormats="1" applyPatternFormats="1" applyAlignmentFormats="0" applyWidthHeightFormats="0"/>
</file>

<file path=xl/queryTables/queryTable14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3" connectionId="1945" xr16:uid="{134FC6B1-FB6A-4C87-A50A-2C606B168972}" autoFormatId="16" applyNumberFormats="0" applyBorderFormats="0" applyFontFormats="1" applyPatternFormats="1" applyAlignmentFormats="0" applyWidthHeightFormats="0"/>
</file>

<file path=xl/queryTables/queryTable14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5" connectionId="1927" xr16:uid="{E96E627F-B03D-4408-99B9-C9420FE68036}" autoFormatId="16" applyNumberFormats="0" applyBorderFormats="0" applyFontFormats="1" applyPatternFormats="1" applyAlignmentFormats="0" applyWidthHeightFormats="0"/>
</file>

<file path=xl/queryTables/queryTable14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0" connectionId="1312" xr16:uid="{26C5BEA8-F529-4761-B645-ACFC96E19DE1}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7" connectionId="1161" xr16:uid="{2E493B38-BE61-4329-8799-960AAB8163B0}" autoFormatId="16" applyNumberFormats="0" applyBorderFormats="0" applyFontFormats="1" applyPatternFormats="1" applyAlignmentFormats="0" applyWidthHeightFormats="0"/>
</file>

<file path=xl/queryTables/queryTable14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4" connectionId="1296" xr16:uid="{102ECBF1-52DC-4EC1-B9A7-FDB89305E97A}" autoFormatId="16" applyNumberFormats="0" applyBorderFormats="0" applyFontFormats="1" applyPatternFormats="1" applyAlignmentFormats="0" applyWidthHeightFormats="0"/>
</file>

<file path=xl/queryTables/queryTable14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3" connectionId="1305" xr16:uid="{213BD9DD-BFB2-4FB2-8A52-9CE9BE26F073}" autoFormatId="16" applyNumberFormats="0" applyBorderFormats="0" applyFontFormats="1" applyPatternFormats="1" applyAlignmentFormats="0" applyWidthHeightFormats="0"/>
</file>

<file path=xl/queryTables/queryTable14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8" connectionId="1300" xr16:uid="{57AD2B45-7F6D-4EAF-AD6C-4A7E0CE8B159}" autoFormatId="16" applyNumberFormats="0" applyBorderFormats="0" applyFontFormats="1" applyPatternFormats="1" applyAlignmentFormats="0" applyWidthHeightFormats="0"/>
</file>

<file path=xl/queryTables/queryTable14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9" connectionId="1301" xr16:uid="{37423190-3B95-4830-8E67-AA2E606B7DE4}" autoFormatId="16" applyNumberFormats="0" applyBorderFormats="0" applyFontFormats="1" applyPatternFormats="1" applyAlignmentFormats="0" applyWidthHeightFormats="0"/>
</file>

<file path=xl/queryTables/queryTable14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1" connectionId="1313" xr16:uid="{55093FA0-484C-48A3-BAD5-7CAEBC40CDDC}" autoFormatId="16" applyNumberFormats="0" applyBorderFormats="0" applyFontFormats="1" applyPatternFormats="1" applyAlignmentFormats="0" applyWidthHeightFormats="0"/>
</file>

<file path=xl/queryTables/queryTable14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7" connectionId="1309" xr16:uid="{36C70DB1-C980-4FB6-869C-ED566295CF71}" autoFormatId="16" applyNumberFormats="0" applyBorderFormats="0" applyFontFormats="1" applyPatternFormats="1" applyAlignmentFormats="0" applyWidthHeightFormats="0"/>
</file>

<file path=xl/queryTables/queryTable14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2" connectionId="1304" xr16:uid="{C7B70B15-4660-4CB3-A471-1AEDBD527CD4}" autoFormatId="16" applyNumberFormats="0" applyBorderFormats="0" applyFontFormats="1" applyPatternFormats="1" applyAlignmentFormats="0" applyWidthHeightFormats="0"/>
</file>

<file path=xl/queryTables/queryTable14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3" connectionId="1295" xr16:uid="{6828799E-5A55-4AA0-8A54-0F9A44A366FC}" autoFormatId="16" applyNumberFormats="0" applyBorderFormats="0" applyFontFormats="1" applyPatternFormats="1" applyAlignmentFormats="0" applyWidthHeightFormats="0"/>
</file>

<file path=xl/queryTables/queryTable14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1" connectionId="1293" xr16:uid="{46B53A69-5215-4FBD-9911-8F1719C7E782}" autoFormatId="16" applyNumberFormats="0" applyBorderFormats="0" applyFontFormats="1" applyPatternFormats="1" applyAlignmentFormats="0" applyWidthHeightFormats="0"/>
</file>

<file path=xl/queryTables/queryTable14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9" connectionId="1321" xr16:uid="{DE47DFF5-FA1B-4BD6-BB4E-9C8702C376DE}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8" connectionId="1162" xr16:uid="{6CBD0766-D160-4BCF-B311-00F7D2BD7AE9}" autoFormatId="16" applyNumberFormats="0" applyBorderFormats="0" applyFontFormats="1" applyPatternFormats="1" applyAlignmentFormats="0" applyWidthHeightFormats="0"/>
</file>

<file path=xl/queryTables/queryTable14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7" connectionId="1319" xr16:uid="{BE52EFEE-00BA-4809-899E-6B55B304AEB8}" autoFormatId="16" applyNumberFormats="0" applyBorderFormats="0" applyFontFormats="1" applyPatternFormats="1" applyAlignmentFormats="0" applyWidthHeightFormats="0"/>
</file>

<file path=xl/queryTables/queryTable14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Aria1" connectionId="1291" xr16:uid="{0A8BEBC4-812F-474E-9557-8F0F81ABFC22}" autoFormatId="16" applyNumberFormats="0" applyBorderFormats="0" applyFontFormats="1" applyPatternFormats="1" applyAlignmentFormats="0" applyWidthHeightFormats="0"/>
</file>

<file path=xl/queryTables/queryTable14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2" connectionId="1294" xr16:uid="{CA4161C1-FE96-488B-BFE5-9692B6A5F391}" autoFormatId="16" applyNumberFormats="0" applyBorderFormats="0" applyFontFormats="1" applyPatternFormats="1" applyAlignmentFormats="0" applyWidthHeightFormats="0"/>
</file>

<file path=xl/queryTables/queryTable14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30" connectionId="1322" xr16:uid="{14369F69-ECDF-4C93-AF49-3976DBC6B1F3}" autoFormatId="16" applyNumberFormats="0" applyBorderFormats="0" applyFontFormats="1" applyPatternFormats="1" applyAlignmentFormats="0" applyWidthHeightFormats="0"/>
</file>

<file path=xl/queryTables/queryTable14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4" connectionId="1316" xr16:uid="{C54EFB64-8868-4D75-A4A3-4F9C378D985F}" autoFormatId="16" applyNumberFormats="0" applyBorderFormats="0" applyFontFormats="1" applyPatternFormats="1" applyAlignmentFormats="0" applyWidthHeightFormats="0"/>
</file>

<file path=xl/queryTables/queryTable14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4" connectionId="1306" xr16:uid="{36E50A55-96AF-40B6-BAC6-579B162FDAA7}" autoFormatId="16" applyNumberFormats="0" applyBorderFormats="0" applyFontFormats="1" applyPatternFormats="1" applyAlignmentFormats="0" applyWidthHeightFormats="0"/>
</file>

<file path=xl/queryTables/queryTable14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6" connectionId="1298" xr16:uid="{3461136A-B522-48E3-8154-AD548DEEB404}" autoFormatId="16" applyNumberFormats="0" applyBorderFormats="0" applyFontFormats="1" applyPatternFormats="1" applyAlignmentFormats="0" applyWidthHeightFormats="0"/>
</file>

<file path=xl/queryTables/queryTable14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0" connectionId="1302" xr16:uid="{5373D2E2-AFB2-43ED-B5DD-1973D12D35C0}" autoFormatId="16" applyNumberFormats="0" applyBorderFormats="0" applyFontFormats="1" applyPatternFormats="1" applyAlignmentFormats="0" applyWidthHeightFormats="0"/>
</file>

<file path=xl/queryTables/queryTable14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8" connectionId="1310" xr16:uid="{123E243B-93B9-4DFB-96FA-50C7C1BC5CFF}" autoFormatId="16" applyNumberFormats="0" applyBorderFormats="0" applyFontFormats="1" applyPatternFormats="1" applyAlignmentFormats="0" applyWidthHeightFormats="0"/>
</file>

<file path=xl/queryTables/queryTable14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7" connectionId="1299" xr16:uid="{2AB88DB4-47CC-4868-BA7B-EFD15B6EEFE6}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8" connectionId="1152" xr16:uid="{C7EC5FA7-89A7-44AF-9446-6F5BC518FFFD}" autoFormatId="16" applyNumberFormats="0" applyBorderFormats="0" applyFontFormats="1" applyPatternFormats="1" applyAlignmentFormats="0" applyWidthHeightFormats="0"/>
</file>

<file path=xl/queryTables/queryTable14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8" connectionId="1320" xr16:uid="{5AE4EB0C-7869-4283-8FBE-B4F019F48443}" autoFormatId="16" applyNumberFormats="0" applyBorderFormats="0" applyFontFormats="1" applyPatternFormats="1" applyAlignmentFormats="0" applyWidthHeightFormats="0"/>
</file>

<file path=xl/queryTables/queryTable14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6" connectionId="1308" xr16:uid="{07588318-92F7-4EC7-8331-FEE1138D0659}" autoFormatId="16" applyNumberFormats="0" applyBorderFormats="0" applyFontFormats="1" applyPatternFormats="1" applyAlignmentFormats="0" applyWidthHeightFormats="0"/>
</file>

<file path=xl/queryTables/queryTable14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Aria2" connectionId="1292" xr16:uid="{32FF8FE8-ED35-4C9B-8224-52DAA56D4A41}" autoFormatId="16" applyNumberFormats="0" applyBorderFormats="0" applyFontFormats="1" applyPatternFormats="1" applyAlignmentFormats="0" applyWidthHeightFormats="0"/>
</file>

<file path=xl/queryTables/queryTable14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5" connectionId="1317" xr16:uid="{B0CE5D7C-448F-4AC4-B49F-299E970A09CC}" autoFormatId="16" applyNumberFormats="0" applyBorderFormats="0" applyFontFormats="1" applyPatternFormats="1" applyAlignmentFormats="0" applyWidthHeightFormats="0"/>
</file>

<file path=xl/queryTables/queryTable14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5" connectionId="1307" xr16:uid="{5B261098-08C1-4AAE-BC7C-DB964E22A2AB}" autoFormatId="16" applyNumberFormats="0" applyBorderFormats="0" applyFontFormats="1" applyPatternFormats="1" applyAlignmentFormats="0" applyWidthHeightFormats="0"/>
</file>

<file path=xl/queryTables/queryTable14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6" connectionId="1318" xr16:uid="{9AD20CAE-47EE-4B22-BC7D-0FF985449755}" autoFormatId="16" applyNumberFormats="0" applyBorderFormats="0" applyFontFormats="1" applyPatternFormats="1" applyAlignmentFormats="0" applyWidthHeightFormats="0"/>
</file>

<file path=xl/queryTables/queryTable14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3" connectionId="1315" xr16:uid="{91B8591D-0894-4E92-B242-FFA31D86CF1A}" autoFormatId="16" applyNumberFormats="0" applyBorderFormats="0" applyFontFormats="1" applyPatternFormats="1" applyAlignmentFormats="0" applyWidthHeightFormats="0"/>
</file>

<file path=xl/queryTables/queryTable14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1" connectionId="1303" xr16:uid="{5890ACFC-52B7-488F-8E99-B84B1D5E9943}" autoFormatId="16" applyNumberFormats="0" applyBorderFormats="0" applyFontFormats="1" applyPatternFormats="1" applyAlignmentFormats="0" applyWidthHeightFormats="0"/>
</file>

<file path=xl/queryTables/queryTable14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9" connectionId="1311" xr16:uid="{EA024C42-E699-4A61-B032-988A9CC9C30D}" autoFormatId="16" applyNumberFormats="0" applyBorderFormats="0" applyFontFormats="1" applyPatternFormats="1" applyAlignmentFormats="0" applyWidthHeightFormats="0"/>
</file>

<file path=xl/queryTables/queryTable14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2" connectionId="1314" xr16:uid="{BD005124-0D4A-416F-A343-2EF1265EB556}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1" connectionId="1136" xr16:uid="{25C75939-5CE8-4688-A5CC-ABB8A383DDC6}" autoFormatId="16" applyNumberFormats="0" applyBorderFormats="0" applyFontFormats="1" applyPatternFormats="1" applyAlignmentFormats="0" applyWidthHeightFormats="0"/>
</file>

<file path=xl/queryTables/queryTable14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5" connectionId="1297" xr16:uid="{414EE728-662B-4FBE-8AAE-C4B5D09F1ABF}" autoFormatId="16" applyNumberFormats="0" applyBorderFormats="0" applyFontFormats="1" applyPatternFormats="1" applyAlignmentFormats="0" applyWidthHeightFormats="0"/>
</file>

<file path=xl/queryTables/queryTable14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1" connectionId="2309" xr16:uid="{4E15744B-F649-4735-A40B-B49FB276F799}" autoFormatId="16" applyNumberFormats="0" applyBorderFormats="0" applyFontFormats="1" applyPatternFormats="1" applyAlignmentFormats="0" applyWidthHeightFormats="0"/>
</file>

<file path=xl/queryTables/queryTable14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2" connectionId="2320" xr16:uid="{409BCEEA-4279-43C3-9FBC-2E6B32CDA3E6}" autoFormatId="16" applyNumberFormats="0" applyBorderFormats="0" applyFontFormats="1" applyPatternFormats="1" applyAlignmentFormats="0" applyWidthHeightFormats="0"/>
</file>

<file path=xl/queryTables/queryTable14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30" connectionId="2328" xr16:uid="{1F436BB4-7E19-4094-BEC8-BB6E65854D3C}" autoFormatId="16" applyNumberFormats="0" applyBorderFormats="0" applyFontFormats="1" applyPatternFormats="1" applyAlignmentFormats="0" applyWidthHeightFormats="0"/>
</file>

<file path=xl/queryTables/queryTable14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6" connectionId="2304" xr16:uid="{CBEA7367-6B0A-4A27-9B89-AAD4723FB2FD}" autoFormatId="16" applyNumberFormats="0" applyBorderFormats="0" applyFontFormats="1" applyPatternFormats="1" applyAlignmentFormats="0" applyWidthHeightFormats="0"/>
</file>

<file path=xl/queryTables/queryTable14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6" connectionId="2314" xr16:uid="{5E74033D-5EA9-4DFD-BB20-2F3DE451DE47}" autoFormatId="16" applyNumberFormats="0" applyBorderFormats="0" applyFontFormats="1" applyPatternFormats="1" applyAlignmentFormats="0" applyWidthHeightFormats="0"/>
</file>

<file path=xl/queryTables/queryTable14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2" connectionId="2300" xr16:uid="{CD591682-38CC-4295-A42A-B4311D899207}" autoFormatId="16" applyNumberFormats="0" applyBorderFormats="0" applyFontFormats="1" applyPatternFormats="1" applyAlignmentFormats="0" applyWidthHeightFormats="0"/>
</file>

<file path=xl/queryTables/queryTable14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9" connectionId="2317" xr16:uid="{0B572CB8-2422-4BED-B71D-80E81CFF0E80}" autoFormatId="16" applyNumberFormats="0" applyBorderFormats="0" applyFontFormats="1" applyPatternFormats="1" applyAlignmentFormats="0" applyWidthHeightFormats="0"/>
</file>

<file path=xl/queryTables/queryTable14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1" connectionId="2299" xr16:uid="{DB463D0E-1AE2-4394-98C6-8EE35B598FB4}" autoFormatId="16" applyNumberFormats="0" applyBorderFormats="0" applyFontFormats="1" applyPatternFormats="1" applyAlignmentFormats="0" applyWidthHeightFormats="0"/>
</file>

<file path=xl/queryTables/queryTable14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0" connectionId="2308" xr16:uid="{FF2C6ED3-2759-4FE1-9C4A-FDF7306992DE}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5" connectionId="1140" xr16:uid="{927A917D-D47E-4D20-9CAC-0592EF119EA8}" autoFormatId="16" applyNumberFormats="0" applyBorderFormats="0" applyFontFormats="1" applyPatternFormats="1" applyAlignmentFormats="0" applyWidthHeightFormats="0"/>
</file>

<file path=xl/queryTables/queryTable14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2" connectionId="2310" xr16:uid="{68141DD2-8463-4A5D-85C3-CDF03371948C}" autoFormatId="16" applyNumberFormats="0" applyBorderFormats="0" applyFontFormats="1" applyPatternFormats="1" applyAlignmentFormats="0" applyWidthHeightFormats="0"/>
</file>

<file path=xl/queryTables/queryTable14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8" connectionId="2306" xr16:uid="{F97CC9E1-7857-4B2E-939C-508D1EF53BA0}" autoFormatId="16" applyNumberFormats="0" applyBorderFormats="0" applyFontFormats="1" applyPatternFormats="1" applyAlignmentFormats="0" applyWidthHeightFormats="0"/>
</file>

<file path=xl/queryTables/queryTable14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7" connectionId="2325" xr16:uid="{3438549C-609C-43DC-8269-ECA5FDE39CB8}" autoFormatId="16" applyNumberFormats="0" applyBorderFormats="0" applyFontFormats="1" applyPatternFormats="1" applyAlignmentFormats="0" applyWidthHeightFormats="0"/>
</file>

<file path=xl/queryTables/queryTable14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9" connectionId="2327" xr16:uid="{D520ED1E-3B0D-457B-B37D-F3BD7D4FFB95}" autoFormatId="16" applyNumberFormats="0" applyBorderFormats="0" applyFontFormats="1" applyPatternFormats="1" applyAlignmentFormats="0" applyWidthHeightFormats="0"/>
</file>

<file path=xl/queryTables/queryTable14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0" connectionId="2318" xr16:uid="{3E22A0B3-61D1-4558-B49F-1A821AE755FA}" autoFormatId="16" applyNumberFormats="0" applyBorderFormats="0" applyFontFormats="1" applyPatternFormats="1" applyAlignmentFormats="0" applyWidthHeightFormats="0"/>
</file>

<file path=xl/queryTables/queryTable14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8" connectionId="2316" xr16:uid="{BA2004E1-7841-4B50-9A0F-0A483E251020}" autoFormatId="16" applyNumberFormats="0" applyBorderFormats="0" applyFontFormats="1" applyPatternFormats="1" applyAlignmentFormats="0" applyWidthHeightFormats="0"/>
</file>

<file path=xl/queryTables/queryTable14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7" connectionId="2315" xr16:uid="{5B73103C-C576-4F52-81B0-9B0796E2FB0A}" autoFormatId="16" applyNumberFormats="0" applyBorderFormats="0" applyFontFormats="1" applyPatternFormats="1" applyAlignmentFormats="0" applyWidthHeightFormats="0"/>
</file>

<file path=xl/queryTables/queryTable14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Aria2" connectionId="2298" xr16:uid="{01FB6579-CDB3-4D86-9C09-522E4B7DC028}" autoFormatId="16" applyNumberFormats="0" applyBorderFormats="0" applyFontFormats="1" applyPatternFormats="1" applyAlignmentFormats="0" applyWidthHeightFormats="0"/>
</file>

<file path=xl/queryTables/queryTable14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4" connectionId="2312" xr16:uid="{A427B65D-8A16-4C33-9D1E-EED09A2AFF93}" autoFormatId="16" applyNumberFormats="0" applyBorderFormats="0" applyFontFormats="1" applyPatternFormats="1" applyAlignmentFormats="0" applyWidthHeightFormats="0"/>
</file>

<file path=xl/queryTables/queryTable14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1" connectionId="2319" xr16:uid="{525226B2-2A6D-4859-B650-7288EC33E858}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3_1" connectionId="1157" xr16:uid="{07CBD2FF-A7E9-4E57-AE39-CC885CB80DA1}" autoFormatId="16" applyNumberFormats="0" applyBorderFormats="0" applyFontFormats="1" applyPatternFormats="1" applyAlignmentFormats="0" applyWidthHeightFormats="0"/>
</file>

<file path=xl/queryTables/queryTable14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5" connectionId="2303" xr16:uid="{B15C86AA-366A-4A20-9500-93C268844A16}" autoFormatId="16" applyNumberFormats="0" applyBorderFormats="0" applyFontFormats="1" applyPatternFormats="1" applyAlignmentFormats="0" applyWidthHeightFormats="0"/>
</file>

<file path=xl/queryTables/queryTable14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3" connectionId="2301" xr16:uid="{A702B0C9-9A6A-4EEE-9DEA-2EB635F25BB8}" autoFormatId="16" applyNumberFormats="0" applyBorderFormats="0" applyFontFormats="1" applyPatternFormats="1" applyAlignmentFormats="0" applyWidthHeightFormats="0"/>
</file>

<file path=xl/queryTables/queryTable14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Aria1" connectionId="2297" xr16:uid="{E21C7157-05B3-4B3B-9B5E-578F2EBB1B1E}" autoFormatId="16" applyNumberFormats="0" applyBorderFormats="0" applyFontFormats="1" applyPatternFormats="1" applyAlignmentFormats="0" applyWidthHeightFormats="0"/>
</file>

<file path=xl/queryTables/queryTable14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3" connectionId="2311" xr16:uid="{C1E26DB7-CD0C-4F3F-9435-4DB37B7CE075}" autoFormatId="16" applyNumberFormats="0" applyBorderFormats="0" applyFontFormats="1" applyPatternFormats="1" applyAlignmentFormats="0" applyWidthHeightFormats="0"/>
</file>

<file path=xl/queryTables/queryTable14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8" connectionId="2326" xr16:uid="{A38DB6B8-9A7D-40D3-A7D1-6261CD6EC7C2}" autoFormatId="16" applyNumberFormats="0" applyBorderFormats="0" applyFontFormats="1" applyPatternFormats="1" applyAlignmentFormats="0" applyWidthHeightFormats="0"/>
</file>

<file path=xl/queryTables/queryTable14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7" connectionId="2305" xr16:uid="{3B802146-46E1-48FE-AFEB-BC20F6D69318}" autoFormatId="16" applyNumberFormats="0" applyBorderFormats="0" applyFontFormats="1" applyPatternFormats="1" applyAlignmentFormats="0" applyWidthHeightFormats="0"/>
</file>

<file path=xl/queryTables/queryTable14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9" connectionId="2307" xr16:uid="{B05BF876-0B96-4D9A-82DE-F93CFF344004}" autoFormatId="16" applyNumberFormats="0" applyBorderFormats="0" applyFontFormats="1" applyPatternFormats="1" applyAlignmentFormats="0" applyWidthHeightFormats="0"/>
</file>

<file path=xl/queryTables/queryTable14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4" connectionId="2322" xr16:uid="{F9D7BD23-4103-4AA7-BB7C-741B155E3E12}" autoFormatId="16" applyNumberFormats="0" applyBorderFormats="0" applyFontFormats="1" applyPatternFormats="1" applyAlignmentFormats="0" applyWidthHeightFormats="0"/>
</file>

<file path=xl/queryTables/queryTable14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5" connectionId="2323" xr16:uid="{10C2A3FB-CC5B-4C42-ADAC-521EB9A0E445}" autoFormatId="16" applyNumberFormats="0" applyBorderFormats="0" applyFontFormats="1" applyPatternFormats="1" applyAlignmentFormats="0" applyWidthHeightFormats="0"/>
</file>

<file path=xl/queryTables/queryTable14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5" connectionId="2313" xr16:uid="{96D8C59D-7B1E-4FE6-952E-2A6DC9E5A68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5" connectionId="1959" xr16:uid="{464AB5ED-FB8D-45CC-81E6-495B813E4E3C}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30" connectionId="1164" xr16:uid="{B2558846-A801-4DB4-9CAD-67C1A3278FB7}" autoFormatId="16" applyNumberFormats="0" applyBorderFormats="0" applyFontFormats="1" applyPatternFormats="1" applyAlignmentFormats="0" applyWidthHeightFormats="0"/>
</file>

<file path=xl/queryTables/queryTable15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3" connectionId="2321" xr16:uid="{5152305D-A81D-40FE-BD59-FEB12A7CBC9C}" autoFormatId="16" applyNumberFormats="0" applyBorderFormats="0" applyFontFormats="1" applyPatternFormats="1" applyAlignmentFormats="0" applyWidthHeightFormats="0"/>
</file>

<file path=xl/queryTables/queryTable15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6" connectionId="2324" xr16:uid="{686B4550-0757-4E98-8440-0B4AD2824FCC}" autoFormatId="16" applyNumberFormats="0" applyBorderFormats="0" applyFontFormats="1" applyPatternFormats="1" applyAlignmentFormats="0" applyWidthHeightFormats="0"/>
</file>

<file path=xl/queryTables/queryTable15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4" connectionId="2302" xr16:uid="{222824BB-2C42-44E0-981B-D783C26DBBD0}" autoFormatId="16" applyNumberFormats="0" applyBorderFormats="0" applyFontFormats="1" applyPatternFormats="1" applyAlignmentFormats="0" applyWidthHeightFormats="0"/>
</file>

<file path=xl/queryTables/queryTable15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9" connectionId="1909" xr16:uid="{4C463525-BF23-422D-8534-6B05D2C99F83}" autoFormatId="16" applyNumberFormats="0" applyBorderFormats="0" applyFontFormats="1" applyPatternFormats="1" applyAlignmentFormats="0" applyWidthHeightFormats="0"/>
</file>

<file path=xl/queryTables/queryTable15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4" connectionId="1914" xr16:uid="{A376FC13-C3E3-41EA-9E7F-5ED6745F5F07}" autoFormatId="16" applyNumberFormats="0" applyBorderFormats="0" applyFontFormats="1" applyPatternFormats="1" applyAlignmentFormats="0" applyWidthHeightFormats="0"/>
</file>

<file path=xl/queryTables/queryTable15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6" connectionId="1916" xr16:uid="{C0F088CE-F1AB-4BC8-B72C-A0DF782C2B6D}" autoFormatId="16" applyNumberFormats="0" applyBorderFormats="0" applyFontFormats="1" applyPatternFormats="1" applyAlignmentFormats="0" applyWidthHeightFormats="0"/>
</file>

<file path=xl/queryTables/queryTable15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0" connectionId="1900" xr16:uid="{CF981E34-E7C7-400A-90B7-BDCD00B2E05F}" autoFormatId="16" applyNumberFormats="0" applyBorderFormats="0" applyFontFormats="1" applyPatternFormats="1" applyAlignmentFormats="0" applyWidthHeightFormats="0"/>
</file>

<file path=xl/queryTables/queryTable15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5" connectionId="1905" xr16:uid="{457A2504-E441-479E-9319-96A8E62813B3}" autoFormatId="16" applyNumberFormats="0" applyBorderFormats="0" applyFontFormats="1" applyPatternFormats="1" applyAlignmentFormats="0" applyWidthHeightFormats="0"/>
</file>

<file path=xl/queryTables/queryTable15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6" connectionId="1896" xr16:uid="{347F83D5-753F-4253-8088-FA1A829FA77B}" autoFormatId="16" applyNumberFormats="0" applyBorderFormats="0" applyFontFormats="1" applyPatternFormats="1" applyAlignmentFormats="0" applyWidthHeightFormats="0"/>
</file>

<file path=xl/queryTables/queryTable15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0" connectionId="1910" xr16:uid="{61DC897D-49E8-48B0-9AB5-4093142A3346}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7" connectionId="1142" xr16:uid="{6B7CE831-1969-4B86-8B26-474E88E84DFD}" autoFormatId="16" applyNumberFormats="0" applyBorderFormats="0" applyFontFormats="1" applyPatternFormats="1" applyAlignmentFormats="0" applyWidthHeightFormats="0"/>
</file>

<file path=xl/queryTables/queryTable15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8" connectionId="1918" xr16:uid="{07601C2A-7E69-4BCA-8CFF-3B41ED791002}" autoFormatId="16" applyNumberFormats="0" applyBorderFormats="0" applyFontFormats="1" applyPatternFormats="1" applyAlignmentFormats="0" applyWidthHeightFormats="0"/>
</file>

<file path=xl/queryTables/queryTable15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3" connectionId="1893" xr16:uid="{6293C5DA-7744-467E-8634-AD89511A369C}" autoFormatId="16" applyNumberFormats="0" applyBorderFormats="0" applyFontFormats="1" applyPatternFormats="1" applyAlignmentFormats="0" applyWidthHeightFormats="0"/>
</file>

<file path=xl/queryTables/queryTable15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1" connectionId="1911" xr16:uid="{50758B90-00A2-4C5F-9BBB-DC59FF72335B}" autoFormatId="16" applyNumberFormats="0" applyBorderFormats="0" applyFontFormats="1" applyPatternFormats="1" applyAlignmentFormats="0" applyWidthHeightFormats="0"/>
</file>

<file path=xl/queryTables/queryTable15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7" connectionId="1897" xr16:uid="{A6F8CD5D-0336-485F-8898-FB12D9020527}" autoFormatId="16" applyNumberFormats="0" applyBorderFormats="0" applyFontFormats="1" applyPatternFormats="1" applyAlignmentFormats="0" applyWidthHeightFormats="0"/>
</file>

<file path=xl/queryTables/queryTable15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9" connectionId="1919" xr16:uid="{14BA087D-B055-4DA3-8120-C940D2C2DDC3}" autoFormatId="16" applyNumberFormats="0" applyBorderFormats="0" applyFontFormats="1" applyPatternFormats="1" applyAlignmentFormats="0" applyWidthHeightFormats="0"/>
</file>

<file path=xl/queryTables/queryTable15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7" connectionId="1907" xr16:uid="{946DBAEE-2ACA-45F8-A034-7B6C95BE64BC}" autoFormatId="16" applyNumberFormats="0" applyBorderFormats="0" applyFontFormats="1" applyPatternFormats="1" applyAlignmentFormats="0" applyWidthHeightFormats="0"/>
</file>

<file path=xl/queryTables/queryTable15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5" connectionId="1915" xr16:uid="{13178513-A6ED-47CB-96FB-718A07CF6658}" autoFormatId="16" applyNumberFormats="0" applyBorderFormats="0" applyFontFormats="1" applyPatternFormats="1" applyAlignmentFormats="0" applyWidthHeightFormats="0"/>
</file>

<file path=xl/queryTables/queryTable15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8" connectionId="1898" xr16:uid="{9B75EBDD-0116-49B5-9BA3-01D10825A9D2}" autoFormatId="16" applyNumberFormats="0" applyBorderFormats="0" applyFontFormats="1" applyPatternFormats="1" applyAlignmentFormats="0" applyWidthHeightFormats="0"/>
</file>

<file path=xl/queryTables/queryTable15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8" connectionId="1908" xr16:uid="{92FD0F68-8C92-4C4F-9C19-75F0732A390C}" autoFormatId="16" applyNumberFormats="0" applyBorderFormats="0" applyFontFormats="1" applyPatternFormats="1" applyAlignmentFormats="0" applyWidthHeightFormats="0"/>
</file>

<file path=xl/queryTables/queryTable15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30" connectionId="1920" xr16:uid="{C741613F-0C4B-48A8-8F5E-916220850545}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9" connectionId="1144" xr16:uid="{3769A632-14F3-4A04-8202-BB6674C9D5E7}" autoFormatId="16" applyNumberFormats="0" applyBorderFormats="0" applyFontFormats="1" applyPatternFormats="1" applyAlignmentFormats="0" applyWidthHeightFormats="0"/>
</file>

<file path=xl/queryTables/queryTable15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1" connectionId="1901" xr16:uid="{C15A3622-30CA-41B4-B23A-538094EBA132}" autoFormatId="16" applyNumberFormats="0" applyBorderFormats="0" applyFontFormats="1" applyPatternFormats="1" applyAlignmentFormats="0" applyWidthHeightFormats="0"/>
</file>

<file path=xl/queryTables/queryTable15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6" connectionId="1906" xr16:uid="{4F2B04D5-94CD-45B6-A820-1FB6931AE773}" autoFormatId="16" applyNumberFormats="0" applyBorderFormats="0" applyFontFormats="1" applyPatternFormats="1" applyAlignmentFormats="0" applyWidthHeightFormats="0"/>
</file>

<file path=xl/queryTables/queryTable15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1" connectionId="1891" xr16:uid="{17F5C57F-5AB0-4C82-B145-6B69B2846C81}" autoFormatId="16" applyNumberFormats="0" applyBorderFormats="0" applyFontFormats="1" applyPatternFormats="1" applyAlignmentFormats="0" applyWidthHeightFormats="0"/>
</file>

<file path=xl/queryTables/queryTable15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3" connectionId="1913" xr16:uid="{322BA96E-07F3-4586-AFB1-ADC7A7CC6894}" autoFormatId="16" applyNumberFormats="0" applyBorderFormats="0" applyFontFormats="1" applyPatternFormats="1" applyAlignmentFormats="0" applyWidthHeightFormats="0"/>
</file>

<file path=xl/queryTables/queryTable15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9" connectionId="1899" xr16:uid="{79493EB3-DF76-48DC-88D7-4B4C5EDB9EBF}" autoFormatId="16" applyNumberFormats="0" applyBorderFormats="0" applyFontFormats="1" applyPatternFormats="1" applyAlignmentFormats="0" applyWidthHeightFormats="0"/>
</file>

<file path=xl/queryTables/queryTable15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3" connectionId="1903" xr16:uid="{767ABB8C-3502-4372-BC46-7058B7A691EB}" autoFormatId="16" applyNumberFormats="0" applyBorderFormats="0" applyFontFormats="1" applyPatternFormats="1" applyAlignmentFormats="0" applyWidthHeightFormats="0"/>
</file>

<file path=xl/queryTables/queryTable15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Aria1" connectionId="1889" xr16:uid="{DF779F97-F035-4689-9425-5F59519A9D63}" autoFormatId="16" applyNumberFormats="0" applyBorderFormats="0" applyFontFormats="1" applyPatternFormats="1" applyAlignmentFormats="0" applyWidthHeightFormats="0"/>
</file>

<file path=xl/queryTables/queryTable15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2" connectionId="1902" xr16:uid="{68C20816-4682-43C9-A1BB-8225B1E1CFC9}" autoFormatId="16" applyNumberFormats="0" applyBorderFormats="0" applyFontFormats="1" applyPatternFormats="1" applyAlignmentFormats="0" applyWidthHeightFormats="0"/>
</file>

<file path=xl/queryTables/queryTable15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2" connectionId="1912" xr16:uid="{ED18CDA4-BBEC-4B45-9444-AB257F432BA0}" autoFormatId="16" applyNumberFormats="0" applyBorderFormats="0" applyFontFormats="1" applyPatternFormats="1" applyAlignmentFormats="0" applyWidthHeightFormats="0"/>
</file>

<file path=xl/queryTables/queryTable15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2" connectionId="1892" xr16:uid="{1A4F8940-1F1A-49DB-8016-058D5FEF817B}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Aria1" connectionId="1134" xr16:uid="{A14BAA4D-8643-4316-B69B-D599AC296D52}" autoFormatId="16" applyNumberFormats="0" applyBorderFormats="0" applyFontFormats="1" applyPatternFormats="1" applyAlignmentFormats="0" applyWidthHeightFormats="0"/>
</file>

<file path=xl/queryTables/queryTable15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Aria2" connectionId="1890" xr16:uid="{319B36E1-475E-4EA5-9101-97783238DCE5}" autoFormatId="16" applyNumberFormats="0" applyBorderFormats="0" applyFontFormats="1" applyPatternFormats="1" applyAlignmentFormats="0" applyWidthHeightFormats="0"/>
</file>

<file path=xl/queryTables/queryTable15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7" connectionId="1917" xr16:uid="{6CCF3F93-18D5-4B14-9F05-D298A8BBEBD8}" autoFormatId="16" applyNumberFormats="0" applyBorderFormats="0" applyFontFormats="1" applyPatternFormats="1" applyAlignmentFormats="0" applyWidthHeightFormats="0"/>
</file>

<file path=xl/queryTables/queryTable15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4_1" connectionId="1894" xr16:uid="{1BEEDF30-759E-4B9B-8955-DF9901F5D042}" autoFormatId="16" applyNumberFormats="0" applyBorderFormats="0" applyFontFormats="1" applyPatternFormats="1" applyAlignmentFormats="0" applyWidthHeightFormats="0"/>
</file>

<file path=xl/queryTables/queryTable15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4" connectionId="1904" xr16:uid="{7B526F40-9DE5-4ECA-A516-4E4151B75E34}" autoFormatId="16" applyNumberFormats="0" applyBorderFormats="0" applyFontFormats="1" applyPatternFormats="1" applyAlignmentFormats="0" applyWidthHeightFormats="0"/>
</file>

<file path=xl/queryTables/queryTable15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5" connectionId="1895" xr16:uid="{BFB52204-B0BD-429B-B97B-4CE3980B2660}" autoFormatId="16" applyNumberFormats="0" applyBorderFormats="0" applyFontFormats="1" applyPatternFormats="1" applyAlignmentFormats="0" applyWidthHeightFormats="0"/>
</file>

<file path=xl/queryTables/queryTable15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Aria2" connectionId="2234" xr16:uid="{46EFC20E-4CEF-4092-8E1B-4BAB868D0045}" autoFormatId="16" applyNumberFormats="0" applyBorderFormats="0" applyFontFormats="1" applyPatternFormats="1" applyAlignmentFormats="0" applyWidthHeightFormats="0"/>
</file>

<file path=xl/queryTables/queryTable15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4" connectionId="2248" xr16:uid="{4AB86C96-0680-4760-9942-02ED06E3E3AC}" autoFormatId="16" applyNumberFormats="0" applyBorderFormats="0" applyFontFormats="1" applyPatternFormats="1" applyAlignmentFormats="0" applyWidthHeightFormats="0"/>
</file>

<file path=xl/queryTables/queryTable15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7" connectionId="2241" xr16:uid="{FAF9F770-2F37-45AF-9565-D0C8BC2BB874}" autoFormatId="16" applyNumberFormats="0" applyBorderFormats="0" applyFontFormats="1" applyPatternFormats="1" applyAlignmentFormats="0" applyWidthHeightFormats="0"/>
</file>

<file path=xl/queryTables/queryTable15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Aria1" connectionId="2233" xr16:uid="{DD51CB0B-2AF6-482C-8242-CBA32E8C6818}" autoFormatId="16" applyNumberFormats="0" applyBorderFormats="0" applyFontFormats="1" applyPatternFormats="1" applyAlignmentFormats="0" applyWidthHeightFormats="0"/>
</file>

<file path=xl/queryTables/queryTable15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9" connectionId="2263" xr16:uid="{37FC8BFB-000B-4030-897B-D5023C985FAA}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3" connectionId="1148" xr16:uid="{83907609-DA90-4143-8D58-C50FF817B6F4}" autoFormatId="16" applyNumberFormats="0" applyBorderFormats="0" applyFontFormats="1" applyPatternFormats="1" applyAlignmentFormats="0" applyWidthHeightFormats="0"/>
</file>

<file path=xl/queryTables/queryTable15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8" connectionId="2242" xr16:uid="{84E7BDE1-D4EF-4601-9CF3-CB310DE48AA7}" autoFormatId="16" applyNumberFormats="0" applyBorderFormats="0" applyFontFormats="1" applyPatternFormats="1" applyAlignmentFormats="0" applyWidthHeightFormats="0"/>
</file>

<file path=xl/queryTables/queryTable15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8" connectionId="2262" xr16:uid="{DDC444A5-8C9E-46F3-B904-4E65DE7B2839}" autoFormatId="16" applyNumberFormats="0" applyBorderFormats="0" applyFontFormats="1" applyPatternFormats="1" applyAlignmentFormats="0" applyWidthHeightFormats="0"/>
</file>

<file path=xl/queryTables/queryTable15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4" connectionId="2258" xr16:uid="{52F09810-F33D-47FD-A780-95DECC549431}" autoFormatId="16" applyNumberFormats="0" applyBorderFormats="0" applyFontFormats="1" applyPatternFormats="1" applyAlignmentFormats="0" applyWidthHeightFormats="0"/>
</file>

<file path=xl/queryTables/queryTable15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3" connectionId="2247" xr16:uid="{06495C36-C467-43FA-B22A-1E9AD2361102}" autoFormatId="16" applyNumberFormats="0" applyBorderFormats="0" applyFontFormats="1" applyPatternFormats="1" applyAlignmentFormats="0" applyWidthHeightFormats="0"/>
</file>

<file path=xl/queryTables/queryTable15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8" connectionId="2252" xr16:uid="{63FD259C-500F-4A19-A2BD-4CCBDFF59468}" autoFormatId="16" applyNumberFormats="0" applyBorderFormats="0" applyFontFormats="1" applyPatternFormats="1" applyAlignmentFormats="0" applyWidthHeightFormats="0"/>
</file>

<file path=xl/queryTables/queryTable15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2" connectionId="2236" xr16:uid="{E9C36137-5C27-4A19-BC26-272C17AE9F40}" autoFormatId="16" applyNumberFormats="0" applyBorderFormats="0" applyFontFormats="1" applyPatternFormats="1" applyAlignmentFormats="0" applyWidthHeightFormats="0"/>
</file>

<file path=xl/queryTables/queryTable15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1" connectionId="2255" xr16:uid="{4D5EE0C6-FEEC-4A9B-995B-41D27AE32D2A}" autoFormatId="16" applyNumberFormats="0" applyBorderFormats="0" applyFontFormats="1" applyPatternFormats="1" applyAlignmentFormats="0" applyWidthHeightFormats="0"/>
</file>

<file path=xl/queryTables/queryTable15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7" connectionId="2261" xr16:uid="{986B2C64-B0A9-4BF1-8F5F-9BAD30EB7B4F}" autoFormatId="16" applyNumberFormats="0" applyBorderFormats="0" applyFontFormats="1" applyPatternFormats="1" applyAlignmentFormats="0" applyWidthHeightFormats="0"/>
</file>

<file path=xl/queryTables/queryTable15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0" connectionId="2244" xr16:uid="{8CDDEF1F-E5D2-4EEB-8507-D777A469D6C3}" autoFormatId="16" applyNumberFormats="0" applyBorderFormats="0" applyFontFormats="1" applyPatternFormats="1" applyAlignmentFormats="0" applyWidthHeightFormats="0"/>
</file>

<file path=xl/queryTables/queryTable15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4" connectionId="2238" xr16:uid="{1DE902DC-8137-4BC9-9DDB-99826D71B954}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2" connectionId="1147" xr16:uid="{23BEC888-885B-4C27-8A09-D311C8AA054B}" autoFormatId="16" applyNumberFormats="0" applyBorderFormats="0" applyFontFormats="1" applyPatternFormats="1" applyAlignmentFormats="0" applyWidthHeightFormats="0"/>
</file>

<file path=xl/queryTables/queryTable15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5" connectionId="2259" xr16:uid="{CDE56630-C63B-446D-9ABF-A28046F6145F}" autoFormatId="16" applyNumberFormats="0" applyBorderFormats="0" applyFontFormats="1" applyPatternFormats="1" applyAlignmentFormats="0" applyWidthHeightFormats="0"/>
</file>

<file path=xl/queryTables/queryTable15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7" connectionId="2251" xr16:uid="{7B463B9D-9115-4F77-A6BC-2612DEAE8798}" autoFormatId="16" applyNumberFormats="0" applyBorderFormats="0" applyFontFormats="1" applyPatternFormats="1" applyAlignmentFormats="0" applyWidthHeightFormats="0"/>
</file>

<file path=xl/queryTables/queryTable15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5" connectionId="2239" xr16:uid="{04BE949B-E80B-4A50-A733-1FFFCD52A0D8}" autoFormatId="16" applyNumberFormats="0" applyBorderFormats="0" applyFontFormats="1" applyPatternFormats="1" applyAlignmentFormats="0" applyWidthHeightFormats="0"/>
</file>

<file path=xl/queryTables/queryTable15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1" connectionId="2235" xr16:uid="{31263771-8B99-40C2-85DD-99332FE0D3E1}" autoFormatId="16" applyNumberFormats="0" applyBorderFormats="0" applyFontFormats="1" applyPatternFormats="1" applyAlignmentFormats="0" applyWidthHeightFormats="0"/>
</file>

<file path=xl/queryTables/queryTable15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6" connectionId="2240" xr16:uid="{EB12927B-4635-4A9E-94D6-CB149D2C0384}" autoFormatId="16" applyNumberFormats="0" applyBorderFormats="0" applyFontFormats="1" applyPatternFormats="1" applyAlignmentFormats="0" applyWidthHeightFormats="0"/>
</file>

<file path=xl/queryTables/queryTable15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9" connectionId="2253" xr16:uid="{15A7A04D-DA9E-4021-8A4B-1DBA295ADFCA}" autoFormatId="16" applyNumberFormats="0" applyBorderFormats="0" applyFontFormats="1" applyPatternFormats="1" applyAlignmentFormats="0" applyWidthHeightFormats="0"/>
</file>

<file path=xl/queryTables/queryTable15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2" connectionId="2246" xr16:uid="{59CF1500-915A-4511-89E3-EE4A272CFF99}" autoFormatId="16" applyNumberFormats="0" applyBorderFormats="0" applyFontFormats="1" applyPatternFormats="1" applyAlignmentFormats="0" applyWidthHeightFormats="0"/>
</file>

<file path=xl/queryTables/queryTable15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3" connectionId="2257" xr16:uid="{B88022DA-B6BB-422F-964C-485FE62E6A68}" autoFormatId="16" applyNumberFormats="0" applyBorderFormats="0" applyFontFormats="1" applyPatternFormats="1" applyAlignmentFormats="0" applyWidthHeightFormats="0"/>
</file>

<file path=xl/queryTables/queryTable15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1" connectionId="2245" xr16:uid="{F8109786-DD1E-424B-9E51-97F722F525AF}" autoFormatId="16" applyNumberFormats="0" applyBorderFormats="0" applyFontFormats="1" applyPatternFormats="1" applyAlignmentFormats="0" applyWidthHeightFormats="0"/>
</file>

<file path=xl/queryTables/queryTable15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6" connectionId="2250" xr16:uid="{BAAA1D7A-A60C-43B8-8E84-57CEC41F79F5}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3" connectionId="980" xr16:uid="{B9CC7E26-E86F-4388-8E57-33B0DBFAC3F4}" autoFormatId="16" applyNumberFormats="0" applyBorderFormats="0" applyFontFormats="1" applyPatternFormats="1" applyAlignmentFormats="0" applyWidthHeightFormats="0"/>
</file>

<file path=xl/queryTables/queryTable15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9" connectionId="2243" xr16:uid="{7E6E5047-BE46-4DE5-B91F-734E18CBF9B6}" autoFormatId="16" applyNumberFormats="0" applyBorderFormats="0" applyFontFormats="1" applyPatternFormats="1" applyAlignmentFormats="0" applyWidthHeightFormats="0"/>
</file>

<file path=xl/queryTables/queryTable15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30" connectionId="2264" xr16:uid="{45C2C0D7-1F75-4E11-AB7A-9277483A6CDA}" autoFormatId="16" applyNumberFormats="0" applyBorderFormats="0" applyFontFormats="1" applyPatternFormats="1" applyAlignmentFormats="0" applyWidthHeightFormats="0"/>
</file>

<file path=xl/queryTables/queryTable15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2" connectionId="2256" xr16:uid="{3E4E9353-672B-4A51-A205-870A26A60439}" autoFormatId="16" applyNumberFormats="0" applyBorderFormats="0" applyFontFormats="1" applyPatternFormats="1" applyAlignmentFormats="0" applyWidthHeightFormats="0"/>
</file>

<file path=xl/queryTables/queryTable15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6" connectionId="2260" xr16:uid="{2D56B6AF-A0DB-48DB-ABAA-D5421E1FDC4F}" autoFormatId="16" applyNumberFormats="0" applyBorderFormats="0" applyFontFormats="1" applyPatternFormats="1" applyAlignmentFormats="0" applyWidthHeightFormats="0"/>
</file>

<file path=xl/queryTables/queryTable15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0" connectionId="2254" xr16:uid="{16525A55-6F29-403F-8130-A4ABE3FDF27D}" autoFormatId="16" applyNumberFormats="0" applyBorderFormats="0" applyFontFormats="1" applyPatternFormats="1" applyAlignmentFormats="0" applyWidthHeightFormats="0"/>
</file>

<file path=xl/queryTables/queryTable15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3" connectionId="2237" xr16:uid="{BE63EF89-8AC9-45E1-8DDA-FD7193E377EA}" autoFormatId="16" applyNumberFormats="0" applyBorderFormats="0" applyFontFormats="1" applyPatternFormats="1" applyAlignmentFormats="0" applyWidthHeightFormats="0"/>
</file>

<file path=xl/queryTables/queryTable15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5" connectionId="2249" xr16:uid="{84127E73-4963-4CED-A8AC-E5B44E457EB7}" autoFormatId="16" applyNumberFormats="0" applyBorderFormats="0" applyFontFormats="1" applyPatternFormats="1" applyAlignmentFormats="0" applyWidthHeightFormats="0"/>
</file>

<file path=xl/queryTables/queryTable15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9" connectionId="169" xr16:uid="{E0B68A10-8195-4258-95BC-BA30F5264D6D}" autoFormatId="16" applyNumberFormats="0" applyBorderFormats="0" applyFontFormats="1" applyPatternFormats="1" applyAlignmentFormats="0" applyWidthHeightFormats="0"/>
</file>

<file path=xl/queryTables/queryTable15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6" connectionId="156" xr16:uid="{E5818F1D-DF15-4BFF-AFC5-41CB6A53E4D3}" autoFormatId="16" applyNumberFormats="0" applyBorderFormats="0" applyFontFormats="1" applyPatternFormats="1" applyAlignmentFormats="0" applyWidthHeightFormats="0"/>
</file>

<file path=xl/queryTables/queryTable15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2" connectionId="172" xr16:uid="{E25F70FE-AE7A-485D-A410-FA7DFDCB5638}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1" connectionId="978" xr16:uid="{92493B70-AEBC-4268-A92D-20902A8DCE51}" autoFormatId="16" applyNumberFormats="0" applyBorderFormats="0" applyFontFormats="1" applyPatternFormats="1" applyAlignmentFormats="0" applyWidthHeightFormats="0"/>
</file>

<file path=xl/queryTables/queryTable15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9" connectionId="179" xr16:uid="{74BA7C5E-1A6D-4619-8E21-BF96969CCCDC}" autoFormatId="16" applyNumberFormats="0" applyBorderFormats="0" applyFontFormats="1" applyPatternFormats="1" applyAlignmentFormats="0" applyWidthHeightFormats="0"/>
</file>

<file path=xl/queryTables/queryTable15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1" connectionId="151" xr16:uid="{74522378-1350-40AC-B444-536E94983643}" autoFormatId="16" applyNumberFormats="0" applyBorderFormats="0" applyFontFormats="1" applyPatternFormats="1" applyAlignmentFormats="0" applyWidthHeightFormats="0"/>
</file>

<file path=xl/queryTables/queryTable15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Aria2" connectionId="150" xr16:uid="{CC472170-B293-4735-9376-B5F40FE7FC9D}" autoFormatId="16" applyNumberFormats="0" applyBorderFormats="0" applyFontFormats="1" applyPatternFormats="1" applyAlignmentFormats="0" applyWidthHeightFormats="0"/>
</file>

<file path=xl/queryTables/queryTable15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8" connectionId="168" xr16:uid="{9F550927-9332-433E-9788-587678566837}" autoFormatId="16" applyNumberFormats="0" applyBorderFormats="0" applyFontFormats="1" applyPatternFormats="1" applyAlignmentFormats="0" applyWidthHeightFormats="0"/>
</file>

<file path=xl/queryTables/queryTable15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3" connectionId="173" xr16:uid="{5934474E-C1B5-4D93-8510-64C07357EA62}" autoFormatId="16" applyNumberFormats="0" applyBorderFormats="0" applyFontFormats="1" applyPatternFormats="1" applyAlignmentFormats="0" applyWidthHeightFormats="0"/>
</file>

<file path=xl/queryTables/queryTable15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1" connectionId="161" xr16:uid="{4B9FFA49-3225-4335-9E3F-8CCC265F42FA}" autoFormatId="16" applyNumberFormats="0" applyBorderFormats="0" applyFontFormats="1" applyPatternFormats="1" applyAlignmentFormats="0" applyWidthHeightFormats="0"/>
</file>

<file path=xl/queryTables/queryTable15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30" connectionId="180" xr16:uid="{3148B55F-F2A0-4893-8652-74A6AF313D90}" autoFormatId="16" applyNumberFormats="0" applyBorderFormats="0" applyFontFormats="1" applyPatternFormats="1" applyAlignmentFormats="0" applyWidthHeightFormats="0"/>
</file>

<file path=xl/queryTables/queryTable15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8" connectionId="178" xr16:uid="{7ED32026-D580-4041-BBB0-85E0F3B8F73E}" autoFormatId="16" applyNumberFormats="0" applyBorderFormats="0" applyFontFormats="1" applyPatternFormats="1" applyAlignmentFormats="0" applyWidthHeightFormats="0"/>
</file>

<file path=xl/queryTables/queryTable15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3" connectionId="153" xr16:uid="{5E55ECDF-F324-4836-BAAC-28AF907CE941}" autoFormatId="16" applyNumberFormats="0" applyBorderFormats="0" applyFontFormats="1" applyPatternFormats="1" applyAlignmentFormats="0" applyWidthHeightFormats="0"/>
</file>

<file path=xl/queryTables/queryTable15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Aria1" connectionId="149" xr16:uid="{6A04474D-0B60-4331-BADB-BEF025FF6FD5}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9" connectionId="1004" xr16:uid="{4B366070-E23B-4BA9-9661-29F81F881970}" autoFormatId="16" applyNumberFormats="0" applyBorderFormats="0" applyFontFormats="1" applyPatternFormats="1" applyAlignmentFormats="0" applyWidthHeightFormats="0"/>
</file>

<file path=xl/queryTables/queryTable15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4" connectionId="164" xr16:uid="{1F9CF875-89B6-4172-A7AF-850675053345}" autoFormatId="16" applyNumberFormats="0" applyBorderFormats="0" applyFontFormats="1" applyPatternFormats="1" applyAlignmentFormats="0" applyWidthHeightFormats="0"/>
</file>

<file path=xl/queryTables/queryTable15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5" connectionId="165" xr16:uid="{3005CD07-A906-431F-A22B-EBEB4AED8051}" autoFormatId="16" applyNumberFormats="0" applyBorderFormats="0" applyFontFormats="1" applyPatternFormats="1" applyAlignmentFormats="0" applyWidthHeightFormats="0"/>
</file>

<file path=xl/queryTables/queryTable15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5" connectionId="155" xr16:uid="{E903966D-D602-4A50-8C8D-4EE15B6E7324}" autoFormatId="16" applyNumberFormats="0" applyBorderFormats="0" applyFontFormats="1" applyPatternFormats="1" applyAlignmentFormats="0" applyWidthHeightFormats="0"/>
</file>

<file path=xl/queryTables/queryTable15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4" connectionId="154" xr16:uid="{ACD7B39E-99CF-42D3-909A-C5BCD93E9535}" autoFormatId="16" applyNumberFormats="0" applyBorderFormats="0" applyFontFormats="1" applyPatternFormats="1" applyAlignmentFormats="0" applyWidthHeightFormats="0"/>
</file>

<file path=xl/queryTables/queryTable15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3" connectionId="163" xr16:uid="{895A2371-4BA1-490E-A291-DE2DB01C5043}" autoFormatId="16" applyNumberFormats="0" applyBorderFormats="0" applyFontFormats="1" applyPatternFormats="1" applyAlignmentFormats="0" applyWidthHeightFormats="0"/>
</file>

<file path=xl/queryTables/queryTable15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0" connectionId="160" xr16:uid="{F502DC22-AA68-4AA2-8203-076B8B94EECD}" autoFormatId="16" applyNumberFormats="0" applyBorderFormats="0" applyFontFormats="1" applyPatternFormats="1" applyAlignmentFormats="0" applyWidthHeightFormats="0"/>
</file>

<file path=xl/queryTables/queryTable15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7" connectionId="177" xr16:uid="{5DFF0F2C-701D-478B-BF43-689594191B7F}" autoFormatId="16" applyNumberFormats="0" applyBorderFormats="0" applyFontFormats="1" applyPatternFormats="1" applyAlignmentFormats="0" applyWidthHeightFormats="0"/>
</file>

<file path=xl/queryTables/queryTable15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4" connectionId="174" xr16:uid="{D087F395-8BD1-4C49-B0DC-E9BE9E02892F}" autoFormatId="16" applyNumberFormats="0" applyBorderFormats="0" applyFontFormats="1" applyPatternFormats="1" applyAlignmentFormats="0" applyWidthHeightFormats="0"/>
</file>

<file path=xl/queryTables/queryTable15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6" connectionId="176" xr16:uid="{DA74AC8F-A474-4114-A1E1-0A5F5C6EBA3C}" autoFormatId="16" applyNumberFormats="0" applyBorderFormats="0" applyFontFormats="1" applyPatternFormats="1" applyAlignmentFormats="0" applyWidthHeightFormats="0"/>
</file>

<file path=xl/queryTables/queryTable15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7" connectionId="157" xr16:uid="{CB519FEF-11E7-402D-BF64-B77538515056}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5" connectionId="1000" xr16:uid="{10D7D6C5-C785-4FC9-8917-A1499937A33B}" autoFormatId="16" applyNumberFormats="0" applyBorderFormats="0" applyFontFormats="1" applyPatternFormats="1" applyAlignmentFormats="0" applyWidthHeightFormats="0"/>
</file>

<file path=xl/queryTables/queryTable15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7" connectionId="167" xr16:uid="{9C46D5A5-DB25-4C9E-91BF-BEA749AE31E7}" autoFormatId="16" applyNumberFormats="0" applyBorderFormats="0" applyFontFormats="1" applyPatternFormats="1" applyAlignmentFormats="0" applyWidthHeightFormats="0"/>
</file>

<file path=xl/queryTables/queryTable15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2" connectionId="162" xr16:uid="{AA5006E9-ED17-4898-BE24-CD2C2B75FBC6}" autoFormatId="16" applyNumberFormats="0" applyBorderFormats="0" applyFontFormats="1" applyPatternFormats="1" applyAlignmentFormats="0" applyWidthHeightFormats="0"/>
</file>

<file path=xl/queryTables/queryTable15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5" connectionId="175" xr16:uid="{70B2EFB9-E263-4979-99BA-F83E4A886179}" autoFormatId="16" applyNumberFormats="0" applyBorderFormats="0" applyFontFormats="1" applyPatternFormats="1" applyAlignmentFormats="0" applyWidthHeightFormats="0"/>
</file>

<file path=xl/queryTables/queryTable15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1" connectionId="171" xr16:uid="{F14D7144-7261-41D0-8E57-60BF7E27AD75}" autoFormatId="16" applyNumberFormats="0" applyBorderFormats="0" applyFontFormats="1" applyPatternFormats="1" applyAlignmentFormats="0" applyWidthHeightFormats="0"/>
</file>

<file path=xl/queryTables/queryTable15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6" connectionId="166" xr16:uid="{BF216ED9-8DC9-4F7F-AA77-DC8C67F857FE}" autoFormatId="16" applyNumberFormats="0" applyBorderFormats="0" applyFontFormats="1" applyPatternFormats="1" applyAlignmentFormats="0" applyWidthHeightFormats="0"/>
</file>

<file path=xl/queryTables/queryTable15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8" connectionId="158" xr16:uid="{6049D443-64D6-413E-AA2D-29849518FFD1}" autoFormatId="16" applyNumberFormats="0" applyBorderFormats="0" applyFontFormats="1" applyPatternFormats="1" applyAlignmentFormats="0" applyWidthHeightFormats="0"/>
</file>

<file path=xl/queryTables/queryTable15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9" connectionId="159" xr16:uid="{DA9A9745-ECF8-47B0-B387-3B87DEAF0F25}" autoFormatId="16" applyNumberFormats="0" applyBorderFormats="0" applyFontFormats="1" applyPatternFormats="1" applyAlignmentFormats="0" applyWidthHeightFormats="0"/>
</file>

<file path=xl/queryTables/queryTable15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0" connectionId="170" xr16:uid="{A503AC87-664B-4850-8405-FCAEC2125105}" autoFormatId="16" applyNumberFormats="0" applyBorderFormats="0" applyFontFormats="1" applyPatternFormats="1" applyAlignmentFormats="0" applyWidthHeightFormats="0"/>
</file>

<file path=xl/queryTables/queryTable15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2" connectionId="152" xr16:uid="{4219EFBB-CB3A-446C-9C85-35959D8388F8}" autoFormatId="16" applyNumberFormats="0" applyBorderFormats="0" applyFontFormats="1" applyPatternFormats="1" applyAlignmentFormats="0" applyWidthHeightFormats="0"/>
</file>

<file path=xl/queryTables/queryTable15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8" connectionId="782" xr16:uid="{372D3B25-6CF6-4E72-93B8-F562AA20F67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Aria2" connectionId="1954" xr16:uid="{8B32C55A-28DF-438C-BD8F-BE2002C45CDE}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0" connectionId="995" xr16:uid="{B692DC8B-75F0-4E04-9428-2DC77E5CA112}" autoFormatId="16" applyNumberFormats="0" applyBorderFormats="0" applyFontFormats="1" applyPatternFormats="1" applyAlignmentFormats="0" applyWidthHeightFormats="0"/>
</file>

<file path=xl/queryTables/queryTable16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7" connectionId="771" xr16:uid="{9CFCB053-9DA2-4C6D-B5BF-7A7D44EF484F}" autoFormatId="16" applyNumberFormats="0" applyBorderFormats="0" applyFontFormats="1" applyPatternFormats="1" applyAlignmentFormats="0" applyWidthHeightFormats="0"/>
</file>

<file path=xl/queryTables/queryTable16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0" connectionId="764" xr16:uid="{DB294DE4-6F96-4BAA-9179-72BE53D07B6B}" autoFormatId="16" applyNumberFormats="0" applyBorderFormats="0" applyFontFormats="1" applyPatternFormats="1" applyAlignmentFormats="0" applyWidthHeightFormats="0"/>
</file>

<file path=xl/queryTables/queryTable16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4" connectionId="758" xr16:uid="{07464B9A-CD28-4F33-8396-E51085ED42AB}" autoFormatId="16" applyNumberFormats="0" applyBorderFormats="0" applyFontFormats="1" applyPatternFormats="1" applyAlignmentFormats="0" applyWidthHeightFormats="0"/>
</file>

<file path=xl/queryTables/queryTable16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5" connectionId="759" xr16:uid="{F87E554C-F721-420E-8096-B467D4C76EF4}" autoFormatId="16" applyNumberFormats="0" applyBorderFormats="0" applyFontFormats="1" applyPatternFormats="1" applyAlignmentFormats="0" applyWidthHeightFormats="0"/>
</file>

<file path=xl/queryTables/queryTable16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3" connectionId="757" xr16:uid="{17AF4BF6-B232-4248-92D5-1F852F4D09F8}" autoFormatId="16" applyNumberFormats="0" applyBorderFormats="0" applyFontFormats="1" applyPatternFormats="1" applyAlignmentFormats="0" applyWidthHeightFormats="0"/>
</file>

<file path=xl/queryTables/queryTable16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6" connectionId="770" xr16:uid="{F1A505DB-16E2-4577-8165-0FAB0C071F4B}" autoFormatId="16" applyNumberFormats="0" applyBorderFormats="0" applyFontFormats="1" applyPatternFormats="1" applyAlignmentFormats="0" applyWidthHeightFormats="0"/>
</file>

<file path=xl/queryTables/queryTable16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Aria1" connectionId="753" xr16:uid="{674DD497-43DE-47E1-AB10-9E647080AA8B}" autoFormatId="16" applyNumberFormats="0" applyBorderFormats="0" applyFontFormats="1" applyPatternFormats="1" applyAlignmentFormats="0" applyWidthHeightFormats="0"/>
</file>

<file path=xl/queryTables/queryTable16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1" connectionId="755" xr16:uid="{F3095FF1-D611-4BFF-BF30-DD8601C7FD11}" autoFormatId="16" applyNumberFormats="0" applyBorderFormats="0" applyFontFormats="1" applyPatternFormats="1" applyAlignmentFormats="0" applyWidthHeightFormats="0"/>
</file>

<file path=xl/queryTables/queryTable16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2" connectionId="776" xr16:uid="{F384468A-0D2B-4A3C-ABA4-4B3929C24DE9}" autoFormatId="16" applyNumberFormats="0" applyBorderFormats="0" applyFontFormats="1" applyPatternFormats="1" applyAlignmentFormats="0" applyWidthHeightFormats="0"/>
</file>

<file path=xl/queryTables/queryTable16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9" connectionId="773" xr16:uid="{C4E7FC59-97B8-4923-89B1-95216C4E19A1}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2" connectionId="997" xr16:uid="{A46A9B20-8721-42CA-A049-8DA8C4AAB477}" autoFormatId="16" applyNumberFormats="0" applyBorderFormats="0" applyFontFormats="1" applyPatternFormats="1" applyAlignmentFormats="0" applyWidthHeightFormats="0"/>
</file>

<file path=xl/queryTables/queryTable16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0" connectionId="774" xr16:uid="{DB899CAC-E3BE-45F9-B960-02281735EEC8}" autoFormatId="16" applyNumberFormats="0" applyBorderFormats="0" applyFontFormats="1" applyPatternFormats="1" applyAlignmentFormats="0" applyWidthHeightFormats="0"/>
</file>

<file path=xl/queryTables/queryTable16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2" connectionId="766" xr16:uid="{AE05D17C-E06C-41DA-B496-AFB5875D43D9}" autoFormatId="16" applyNumberFormats="0" applyBorderFormats="0" applyFontFormats="1" applyPatternFormats="1" applyAlignmentFormats="0" applyWidthHeightFormats="0"/>
</file>

<file path=xl/queryTables/queryTable16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1" connectionId="775" xr16:uid="{D6716940-E687-4571-B27C-8049F42E277C}" autoFormatId="16" applyNumberFormats="0" applyBorderFormats="0" applyFontFormats="1" applyPatternFormats="1" applyAlignmentFormats="0" applyWidthHeightFormats="0"/>
</file>

<file path=xl/queryTables/queryTable16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1" connectionId="765" xr16:uid="{39C84ECC-F81A-4FBE-BF5E-C9756BF8DB46}" autoFormatId="16" applyNumberFormats="0" applyBorderFormats="0" applyFontFormats="1" applyPatternFormats="1" applyAlignmentFormats="0" applyWidthHeightFormats="0"/>
</file>

<file path=xl/queryTables/queryTable16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9" connectionId="763" xr16:uid="{02423DE1-21C3-44DD-AA9D-E3EB4BB77353}" autoFormatId="16" applyNumberFormats="0" applyBorderFormats="0" applyFontFormats="1" applyPatternFormats="1" applyAlignmentFormats="0" applyWidthHeightFormats="0"/>
</file>

<file path=xl/queryTables/queryTable16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7" connectionId="761" xr16:uid="{CE830239-FEBB-4399-B455-6B6564D8174C}" autoFormatId="16" applyNumberFormats="0" applyBorderFormats="0" applyFontFormats="1" applyPatternFormats="1" applyAlignmentFormats="0" applyWidthHeightFormats="0"/>
</file>

<file path=xl/queryTables/queryTable16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2" connectionId="756" xr16:uid="{BD441B7F-C05B-40DE-9402-62BCF75145D4}" autoFormatId="16" applyNumberFormats="0" applyBorderFormats="0" applyFontFormats="1" applyPatternFormats="1" applyAlignmentFormats="0" applyWidthHeightFormats="0"/>
</file>

<file path=xl/queryTables/queryTable16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6" connectionId="780" xr16:uid="{2F9AF2CB-5EF4-48E7-8716-B026FB01080D}" autoFormatId="16" applyNumberFormats="0" applyBorderFormats="0" applyFontFormats="1" applyPatternFormats="1" applyAlignmentFormats="0" applyWidthHeightFormats="0"/>
</file>

<file path=xl/queryTables/queryTable16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4" connectionId="768" xr16:uid="{8FB78D5C-78B0-40B4-93CB-83910DE7E3C5}" autoFormatId="16" applyNumberFormats="0" applyBorderFormats="0" applyFontFormats="1" applyPatternFormats="1" applyAlignmentFormats="0" applyWidthHeightFormats="0"/>
</file>

<file path=xl/queryTables/queryTable16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8" connectionId="772" xr16:uid="{89B402DF-92E9-4D81-901C-B8AF24E9A255}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1" connectionId="996" xr16:uid="{ACDE9F2F-E139-42EB-BA70-B0C50B2441C7}" autoFormatId="16" applyNumberFormats="0" applyBorderFormats="0" applyFontFormats="1" applyPatternFormats="1" applyAlignmentFormats="0" applyWidthHeightFormats="0"/>
</file>

<file path=xl/queryTables/queryTable16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30" connectionId="784" xr16:uid="{F0B85F5F-B659-474D-9612-F87C8345FC43}" autoFormatId="16" applyNumberFormats="0" applyBorderFormats="0" applyFontFormats="1" applyPatternFormats="1" applyAlignmentFormats="0" applyWidthHeightFormats="0"/>
</file>

<file path=xl/queryTables/queryTable16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3" connectionId="777" xr16:uid="{F2B01A51-375A-478A-8085-52A483933CDA}" autoFormatId="16" applyNumberFormats="0" applyBorderFormats="0" applyFontFormats="1" applyPatternFormats="1" applyAlignmentFormats="0" applyWidthHeightFormats="0"/>
</file>

<file path=xl/queryTables/queryTable16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9_1" connectionId="783" xr16:uid="{E8EEE816-79D2-43C7-B880-4B28F1C418EC}" autoFormatId="16" applyNumberFormats="0" applyBorderFormats="0" applyFontFormats="1" applyPatternFormats="1" applyAlignmentFormats="0" applyWidthHeightFormats="0"/>
</file>

<file path=xl/queryTables/queryTable16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8" connectionId="762" xr16:uid="{E2B7D77B-75A2-4774-80A2-2AFC4C7FF518}" autoFormatId="16" applyNumberFormats="0" applyBorderFormats="0" applyFontFormats="1" applyPatternFormats="1" applyAlignmentFormats="0" applyWidthHeightFormats="0"/>
</file>

<file path=xl/queryTables/queryTable16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4" connectionId="778" xr16:uid="{300FAE79-514C-4A15-B97C-1FC1DF860225}" autoFormatId="16" applyNumberFormats="0" applyBorderFormats="0" applyFontFormats="1" applyPatternFormats="1" applyAlignmentFormats="0" applyWidthHeightFormats="0"/>
</file>

<file path=xl/queryTables/queryTable16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5" connectionId="779" xr16:uid="{70D0138E-B80D-4753-9340-CC862BD948AF}" autoFormatId="16" applyNumberFormats="0" applyBorderFormats="0" applyFontFormats="1" applyPatternFormats="1" applyAlignmentFormats="0" applyWidthHeightFormats="0"/>
</file>

<file path=xl/queryTables/queryTable16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7" connectionId="781" xr16:uid="{E5D3B430-A3AC-47A5-862F-97CAD8404F23}" autoFormatId="16" applyNumberFormats="0" applyBorderFormats="0" applyFontFormats="1" applyPatternFormats="1" applyAlignmentFormats="0" applyWidthHeightFormats="0"/>
</file>

<file path=xl/queryTables/queryTable16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5" connectionId="769" xr16:uid="{9118C269-08B7-482C-8593-3A381BCAD34C}" autoFormatId="16" applyNumberFormats="0" applyBorderFormats="0" applyFontFormats="1" applyPatternFormats="1" applyAlignmentFormats="0" applyWidthHeightFormats="0"/>
</file>

<file path=xl/queryTables/queryTable16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Aria2" connectionId="754" xr16:uid="{72A097DC-D878-47F5-A4AB-8EC85BDC649D}" autoFormatId="16" applyNumberFormats="0" applyBorderFormats="0" applyFontFormats="1" applyPatternFormats="1" applyAlignmentFormats="0" applyWidthHeightFormats="0"/>
</file>

<file path=xl/queryTables/queryTable16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6" connectionId="760" xr16:uid="{5208E6F9-82BD-448D-8B82-0126478AE01E}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8" connectionId="1003" xr16:uid="{2DFBA4BC-2B16-4E2A-8DED-E8B23105FA98}" autoFormatId="16" applyNumberFormats="0" applyBorderFormats="0" applyFontFormats="1" applyPatternFormats="1" applyAlignmentFormats="0" applyWidthHeightFormats="0"/>
</file>

<file path=xl/queryTables/queryTable16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3" connectionId="767" xr16:uid="{919B930A-5AA6-4FB4-A33C-F184A1CD4A91}" autoFormatId="16" applyNumberFormats="0" applyBorderFormats="0" applyFontFormats="1" applyPatternFormats="1" applyAlignmentFormats="0" applyWidthHeightFormats="0"/>
</file>

<file path=xl/queryTables/queryTable16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30" connectionId="1101" xr16:uid="{0E76FC69-30C2-4A57-AFA7-D9EE3934C160}" autoFormatId="16" applyNumberFormats="0" applyBorderFormats="0" applyFontFormats="1" applyPatternFormats="1" applyAlignmentFormats="0" applyWidthHeightFormats="0"/>
</file>

<file path=xl/queryTables/queryTable16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9" connectionId="1090" xr16:uid="{F65A1715-7DAF-4351-85F1-E5D1043E5078}" autoFormatId="16" applyNumberFormats="0" applyBorderFormats="0" applyFontFormats="1" applyPatternFormats="1" applyAlignmentFormats="0" applyWidthHeightFormats="0"/>
</file>

<file path=xl/queryTables/queryTable16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5" connectionId="1096" xr16:uid="{AB3E8A2E-9EB9-4638-8213-EBC2B1032596}" autoFormatId="16" applyNumberFormats="0" applyBorderFormats="0" applyFontFormats="1" applyPatternFormats="1" applyAlignmentFormats="0" applyWidthHeightFormats="0"/>
</file>

<file path=xl/queryTables/queryTable16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Aria1_Korrektur" connectionId="1069" xr16:uid="{327F915F-8536-48CC-9B6B-2CBB4B828E74}" autoFormatId="16" applyNumberFormats="0" applyBorderFormats="0" applyFontFormats="1" applyPatternFormats="1" applyAlignmentFormats="0" applyWidthHeightFormats="0"/>
</file>

<file path=xl/queryTables/queryTable16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1" connectionId="1071" xr16:uid="{614264CA-AE00-486F-A8A3-FB2925F63FAD}" autoFormatId="16" applyNumberFormats="0" applyBorderFormats="0" applyFontFormats="1" applyPatternFormats="1" applyAlignmentFormats="0" applyWidthHeightFormats="0"/>
</file>

<file path=xl/queryTables/queryTable16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3" connectionId="1094" xr16:uid="{5E7BD8E6-F85F-4413-BB6F-F58380F592A0}" autoFormatId="16" applyNumberFormats="0" applyBorderFormats="0" applyFontFormats="1" applyPatternFormats="1" applyAlignmentFormats="0" applyWidthHeightFormats="0"/>
</file>

<file path=xl/queryTables/queryTable16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7" connectionId="1077" xr16:uid="{54C5C917-6AC0-46C8-8739-8E9BFA23153B}" autoFormatId="16" applyNumberFormats="0" applyBorderFormats="0" applyFontFormats="1" applyPatternFormats="1" applyAlignmentFormats="0" applyWidthHeightFormats="0"/>
</file>

<file path=xl/queryTables/queryTable16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5_Korrektur" connectionId="1075" xr16:uid="{8C13B15F-EC64-4AA7-A162-539808926AA9}" autoFormatId="16" applyNumberFormats="0" applyBorderFormats="0" applyFontFormats="1" applyPatternFormats="1" applyAlignmentFormats="0" applyWidthHeightFormats="0"/>
</file>

<file path=xl/queryTables/queryTable16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7" connectionId="1088" xr16:uid="{31C98A89-C6FF-4446-915F-E86AF482723C}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1" connectionId="987" xr16:uid="{D0BB558C-9606-4889-BC03-1BE0C227B42E}" autoFormatId="16" applyNumberFormats="0" applyBorderFormats="0" applyFontFormats="1" applyPatternFormats="1" applyAlignmentFormats="0" applyWidthHeightFormats="0"/>
</file>

<file path=xl/queryTables/queryTable16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7" connectionId="1098" xr16:uid="{6C08154B-EBDB-4EE4-97E6-104120FE68D0}" autoFormatId="16" applyNumberFormats="0" applyBorderFormats="0" applyFontFormats="1" applyPatternFormats="1" applyAlignmentFormats="0" applyWidthHeightFormats="0"/>
</file>

<file path=xl/queryTables/queryTable16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1" connectionId="1092" xr16:uid="{8B42D29C-B806-4BA3-A274-F9DF6C0C04FA}" autoFormatId="16" applyNumberFormats="0" applyBorderFormats="0" applyFontFormats="1" applyPatternFormats="1" applyAlignmentFormats="0" applyWidthHeightFormats="0"/>
</file>

<file path=xl/queryTables/queryTable16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8" connectionId="1099" xr16:uid="{7938E399-6138-40BE-9EAD-2E9F98624D6C}" autoFormatId="16" applyNumberFormats="0" applyBorderFormats="0" applyFontFormats="1" applyPatternFormats="1" applyAlignmentFormats="0" applyWidthHeightFormats="0"/>
</file>

<file path=xl/queryTables/queryTable16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2_1" connectionId="1082" xr16:uid="{BC831DE8-8E55-489F-A9E6-CFC32DC82479}" autoFormatId="16" applyNumberFormats="0" applyBorderFormats="0" applyFontFormats="1" applyPatternFormats="1" applyAlignmentFormats="0" applyWidthHeightFormats="0"/>
</file>

<file path=xl/queryTables/queryTable16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9" connectionId="1100" xr16:uid="{4AC51C9F-39D0-4F97-BD7B-EFFDEBFB2E8A}" autoFormatId="16" applyNumberFormats="0" applyBorderFormats="0" applyFontFormats="1" applyPatternFormats="1" applyAlignmentFormats="0" applyWidthHeightFormats="0"/>
</file>

<file path=xl/queryTables/queryTable16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8_2" connectionId="1089" xr16:uid="{5EAE2D7B-7D43-4FB1-A16A-F5DF4472CE9C}" autoFormatId="16" applyNumberFormats="0" applyBorderFormats="0" applyFontFormats="1" applyPatternFormats="1" applyAlignmentFormats="0" applyWidthHeightFormats="0"/>
</file>

<file path=xl/queryTables/queryTable16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4" connectionId="1095" xr16:uid="{DB74ADDE-72CA-41BA-9804-81F21284588F}" autoFormatId="16" applyNumberFormats="0" applyBorderFormats="0" applyFontFormats="1" applyPatternFormats="1" applyAlignmentFormats="0" applyWidthHeightFormats="0"/>
</file>

<file path=xl/queryTables/queryTable16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6_Korrektur" connectionId="1076" xr16:uid="{C2BCA63A-43C6-4B1C-A3FC-356C17575FEB}" autoFormatId="16" applyNumberFormats="0" applyBorderFormats="0" applyFontFormats="1" applyPatternFormats="1" applyAlignmentFormats="0" applyWidthHeightFormats="0"/>
</file>

<file path=xl/queryTables/queryTable16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Aria2_Korrektur" connectionId="1070" xr16:uid="{58CBF51D-ED90-4F96-858B-A1544F3E6C5C}" autoFormatId="16" applyNumberFormats="0" applyBorderFormats="0" applyFontFormats="1" applyPatternFormats="1" applyAlignmentFormats="0" applyWidthHeightFormats="0"/>
</file>

<file path=xl/queryTables/queryTable16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2" connectionId="1093" xr16:uid="{DF9DECCE-E935-4AE0-A260-D14867DD6848}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6" connectionId="983" xr16:uid="{DC7A9CAA-8F15-4307-991E-25689361A82F}" autoFormatId="16" applyNumberFormats="0" applyBorderFormats="0" applyFontFormats="1" applyPatternFormats="1" applyAlignmentFormats="0" applyWidthHeightFormats="0"/>
</file>

<file path=xl/queryTables/queryTable16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4" connectionId="1074" xr16:uid="{A6A35D6F-0954-484B-A66F-388F4D5A5A64}" autoFormatId="16" applyNumberFormats="0" applyBorderFormats="0" applyFontFormats="1" applyPatternFormats="1" applyAlignmentFormats="0" applyWidthHeightFormats="0"/>
</file>

<file path=xl/queryTables/queryTable16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3" connectionId="1073" xr16:uid="{ADAFBA27-4230-43DA-9B48-780629D12E45}" autoFormatId="16" applyNumberFormats="0" applyBorderFormats="0" applyFontFormats="1" applyPatternFormats="1" applyAlignmentFormats="0" applyWidthHeightFormats="0"/>
</file>

<file path=xl/queryTables/queryTable16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5" connectionId="1085" xr16:uid="{BEA05EF8-95E3-4352-8BB5-188B712E0E98}" autoFormatId="16" applyNumberFormats="0" applyBorderFormats="0" applyFontFormats="1" applyPatternFormats="1" applyAlignmentFormats="0" applyWidthHeightFormats="0"/>
</file>

<file path=xl/queryTables/queryTable16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6" connectionId="1086" xr16:uid="{C7859B16-EA93-4102-B091-E792E7C202E7}" autoFormatId="16" applyNumberFormats="0" applyBorderFormats="0" applyFontFormats="1" applyPatternFormats="1" applyAlignmentFormats="0" applyWidthHeightFormats="0"/>
</file>

<file path=xl/queryTables/queryTable16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4" connectionId="1084" xr16:uid="{C45880F1-8F2B-4479-91C0-F945C909B3DF}" autoFormatId="16" applyNumberFormats="0" applyBorderFormats="0" applyFontFormats="1" applyPatternFormats="1" applyAlignmentFormats="0" applyWidthHeightFormats="0"/>
</file>

<file path=xl/queryTables/queryTable16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6" connectionId="1097" xr16:uid="{2D36E423-D781-46FF-B01B-8C21A99C83D0}" autoFormatId="16" applyNumberFormats="0" applyBorderFormats="0" applyFontFormats="1" applyPatternFormats="1" applyAlignmentFormats="0" applyWidthHeightFormats="0"/>
</file>

<file path=xl/queryTables/queryTable16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0" connectionId="1080" xr16:uid="{233B676E-0884-4851-B88A-63D4DC9C4121}" autoFormatId="16" applyNumberFormats="0" applyBorderFormats="0" applyFontFormats="1" applyPatternFormats="1" applyAlignmentFormats="0" applyWidthHeightFormats="0"/>
</file>

<file path=xl/queryTables/queryTable16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1" connectionId="1081" xr16:uid="{EEDEEC48-4745-407C-AEF6-B19C39042AC9}" autoFormatId="16" applyNumberFormats="0" applyBorderFormats="0" applyFontFormats="1" applyPatternFormats="1" applyAlignmentFormats="0" applyWidthHeightFormats="0"/>
</file>

<file path=xl/queryTables/queryTable16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3" connectionId="1083" xr16:uid="{B331A71E-6597-4A70-A545-06D0F87E2C95}" autoFormatId="16" applyNumberFormats="0" applyBorderFormats="0" applyFontFormats="1" applyPatternFormats="1" applyAlignmentFormats="0" applyWidthHeightFormats="0"/>
</file>

<file path=xl/queryTables/queryTable16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2" connectionId="1072" xr16:uid="{2EAFE6F9-FDC7-4C8D-9FD8-1A9BFCBC7FD7}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2" connectionId="988" xr16:uid="{CE73D24E-D637-4314-B753-F4DCC99FFF38}" autoFormatId="16" applyNumberFormats="0" applyBorderFormats="0" applyFontFormats="1" applyPatternFormats="1" applyAlignmentFormats="0" applyWidthHeightFormats="0"/>
</file>

<file path=xl/queryTables/queryTable16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0" connectionId="1091" xr16:uid="{4E57AD1F-7A99-48DA-8C2B-90149BD031F8}" autoFormatId="16" applyNumberFormats="0" applyBorderFormats="0" applyFontFormats="1" applyPatternFormats="1" applyAlignmentFormats="0" applyWidthHeightFormats="0"/>
</file>

<file path=xl/queryTables/queryTable16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9" connectionId="1079" xr16:uid="{7576E594-309E-4710-B0D0-F834CD8ED4BE}" autoFormatId="16" applyNumberFormats="0" applyBorderFormats="0" applyFontFormats="1" applyPatternFormats="1" applyAlignmentFormats="0" applyWidthHeightFormats="0"/>
</file>

<file path=xl/queryTables/queryTable16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8" connectionId="1078" xr16:uid="{D311D5DD-084C-46B2-99B5-CB4553B585E4}" autoFormatId="16" applyNumberFormats="0" applyBorderFormats="0" applyFontFormats="1" applyPatternFormats="1" applyAlignmentFormats="0" applyWidthHeightFormats="0"/>
</file>

<file path=xl/queryTables/queryTable16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8" connectionId="1855" xr16:uid="{013C9E42-84BA-491C-AB41-315EA22226EC}" autoFormatId="16" applyNumberFormats="0" applyBorderFormats="0" applyFontFormats="1" applyPatternFormats="1" applyAlignmentFormats="0" applyWidthHeightFormats="0"/>
</file>

<file path=xl/queryTables/queryTable16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8" connectionId="1835" xr16:uid="{7FC47702-84F7-4286-870A-260372816338}" autoFormatId="16" applyNumberFormats="0" applyBorderFormats="0" applyFontFormats="1" applyPatternFormats="1" applyAlignmentFormats="0" applyWidthHeightFormats="0"/>
</file>

<file path=xl/queryTables/queryTable16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1" connectionId="1838" xr16:uid="{1D2E5720-FC75-41CF-A315-C3A9844BDAC6}" autoFormatId="16" applyNumberFormats="0" applyBorderFormats="0" applyFontFormats="1" applyPatternFormats="1" applyAlignmentFormats="0" applyWidthHeightFormats="0"/>
</file>

<file path=xl/queryTables/queryTable16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Aria2" connectionId="1827" xr16:uid="{D2D4C3BF-8CBE-439F-BF53-AF58942F0796}" autoFormatId="16" applyNumberFormats="0" applyBorderFormats="0" applyFontFormats="1" applyPatternFormats="1" applyAlignmentFormats="0" applyWidthHeightFormats="0"/>
</file>

<file path=xl/queryTables/queryTable16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6" connectionId="1853" xr16:uid="{926A5B4D-BBAC-48DB-A424-87E0C4B1D881}" autoFormatId="16" applyNumberFormats="0" applyBorderFormats="0" applyFontFormats="1" applyPatternFormats="1" applyAlignmentFormats="0" applyWidthHeightFormats="0"/>
</file>

<file path=xl/queryTables/queryTable16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7" connectionId="1844" xr16:uid="{F290BBC1-9BC7-4099-979C-5378E7536BC6}" autoFormatId="16" applyNumberFormats="0" applyBorderFormats="0" applyFontFormats="1" applyPatternFormats="1" applyAlignmentFormats="0" applyWidthHeightFormats="0"/>
</file>

<file path=xl/queryTables/queryTable16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0" connectionId="1847" xr16:uid="{009A8A38-83A8-427D-9E58-272B7F8985A8}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8" connectionId="984" xr16:uid="{D835407A-37B7-4BB4-8BDF-906B9F592359}" autoFormatId="16" applyNumberFormats="0" applyBorderFormats="0" applyFontFormats="1" applyPatternFormats="1" applyAlignmentFormats="0" applyWidthHeightFormats="0"/>
</file>

<file path=xl/queryTables/queryTable16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6" connectionId="1833" xr16:uid="{79691933-9598-444D-9F35-B49361CCDEE8}" autoFormatId="16" applyNumberFormats="0" applyBorderFormats="0" applyFontFormats="1" applyPatternFormats="1" applyAlignmentFormats="0" applyWidthHeightFormats="0"/>
</file>

<file path=xl/queryTables/queryTable16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9" connectionId="1846" xr16:uid="{57CC9CEB-6BE8-4750-837E-7232726B4493}" autoFormatId="16" applyNumberFormats="0" applyBorderFormats="0" applyFontFormats="1" applyPatternFormats="1" applyAlignmentFormats="0" applyWidthHeightFormats="0"/>
</file>

<file path=xl/queryTables/queryTable16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6" connectionId="1843" xr16:uid="{82BF5B13-621A-46F2-9E4C-A56DE5339C0B}" autoFormatId="16" applyNumberFormats="0" applyBorderFormats="0" applyFontFormats="1" applyPatternFormats="1" applyAlignmentFormats="0" applyWidthHeightFormats="0"/>
</file>

<file path=xl/queryTables/queryTable16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0" connectionId="1837" xr16:uid="{15BE2BF7-B976-47FF-9FF9-9879DDC0EE22}" autoFormatId="16" applyNumberFormats="0" applyBorderFormats="0" applyFontFormats="1" applyPatternFormats="1" applyAlignmentFormats="0" applyWidthHeightFormats="0"/>
</file>

<file path=xl/queryTables/queryTable16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3" connectionId="1830" xr16:uid="{EF258379-AAF6-44AE-A6FE-1A5B0D45A84B}" autoFormatId="16" applyNumberFormats="0" applyBorderFormats="0" applyFontFormats="1" applyPatternFormats="1" applyAlignmentFormats="0" applyWidthHeightFormats="0"/>
</file>

<file path=xl/queryTables/queryTable16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9" connectionId="1836" xr16:uid="{48CCCA6F-0FAD-45F6-8B9F-481B638EAEA7}" autoFormatId="16" applyNumberFormats="0" applyBorderFormats="0" applyFontFormats="1" applyPatternFormats="1" applyAlignmentFormats="0" applyWidthHeightFormats="0"/>
</file>

<file path=xl/queryTables/queryTable16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4" connectionId="1851" xr16:uid="{968EB479-2109-4B71-B06B-130DC4A3FCD4}" autoFormatId="16" applyNumberFormats="0" applyBorderFormats="0" applyFontFormats="1" applyPatternFormats="1" applyAlignmentFormats="0" applyWidthHeightFormats="0"/>
</file>

<file path=xl/queryTables/queryTable16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5" connectionId="1832" xr16:uid="{72FE7D45-57F9-43BF-9C88-A83671D43639}" autoFormatId="16" applyNumberFormats="0" applyBorderFormats="0" applyFontFormats="1" applyPatternFormats="1" applyAlignmentFormats="0" applyWidthHeightFormats="0"/>
</file>

<file path=xl/queryTables/queryTable16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2" connectionId="1829" xr16:uid="{E0BE1EC1-8AF9-4F9D-874D-C4029F7A35F0}" autoFormatId="16" applyNumberFormats="0" applyBorderFormats="0" applyFontFormats="1" applyPatternFormats="1" applyAlignmentFormats="0" applyWidthHeightFormats="0"/>
</file>

<file path=xl/queryTables/queryTable16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3" connectionId="1840" xr16:uid="{CC9A361B-DFD5-40C0-BC3E-0EB150595AE9}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6" connectionId="1001" xr16:uid="{545855CA-BDB4-4D54-88F7-1051092C3A7E}" autoFormatId="16" applyNumberFormats="0" applyBorderFormats="0" applyFontFormats="1" applyPatternFormats="1" applyAlignmentFormats="0" applyWidthHeightFormats="0"/>
</file>

<file path=xl/queryTables/queryTable16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8" connectionId="1845" xr16:uid="{9C60AAA1-374D-45A9-9E41-7785F04A1050}" autoFormatId="16" applyNumberFormats="0" applyBorderFormats="0" applyFontFormats="1" applyPatternFormats="1" applyAlignmentFormats="0" applyWidthHeightFormats="0"/>
</file>

<file path=xl/queryTables/queryTable16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4" connectionId="1831" xr16:uid="{31CD2DAC-0B68-49B2-9BA8-89D2E21C7908}" autoFormatId="16" applyNumberFormats="0" applyBorderFormats="0" applyFontFormats="1" applyPatternFormats="1" applyAlignmentFormats="0" applyWidthHeightFormats="0"/>
</file>

<file path=xl/queryTables/queryTable16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2" connectionId="1839" xr16:uid="{C1EE26EB-1A2F-4F04-9B56-56531CF2C2DE}" autoFormatId="16" applyNumberFormats="0" applyBorderFormats="0" applyFontFormats="1" applyPatternFormats="1" applyAlignmentFormats="0" applyWidthHeightFormats="0"/>
</file>

<file path=xl/queryTables/queryTable16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Aria1" connectionId="1826" xr16:uid="{ED8F3987-B81C-4BDD-A45F-0B82C1B4BBFB}" autoFormatId="16" applyNumberFormats="0" applyBorderFormats="0" applyFontFormats="1" applyPatternFormats="1" applyAlignmentFormats="0" applyWidthHeightFormats="0"/>
</file>

<file path=xl/queryTables/queryTable16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5" connectionId="1842" xr16:uid="{AEE3AFE6-DEDA-41F4-ACF5-C070E21322F0}" autoFormatId="16" applyNumberFormats="0" applyBorderFormats="0" applyFontFormats="1" applyPatternFormats="1" applyAlignmentFormats="0" applyWidthHeightFormats="0"/>
</file>

<file path=xl/queryTables/queryTable16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6" connectionId="1087" xr16:uid="{D98EB1CC-C2FD-4F4A-8EF6-194B817EA980}" autoFormatId="16" applyNumberFormats="0" applyBorderFormats="0" applyFontFormats="1" applyPatternFormats="1" applyAlignmentFormats="0" applyWidthHeightFormats="0"/>
</file>

<file path=xl/queryTables/queryTable16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7" connectionId="1854" xr16:uid="{63E37195-51AF-40C4-8B66-C20F72868207}" autoFormatId="16" applyNumberFormats="0" applyBorderFormats="0" applyFontFormats="1" applyPatternFormats="1" applyAlignmentFormats="0" applyWidthHeightFormats="0"/>
</file>

<file path=xl/queryTables/queryTable16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7" connectionId="1834" xr16:uid="{B5DE3927-5F55-4FC3-834E-7A8C68B8AF39}" autoFormatId="16" applyNumberFormats="0" applyBorderFormats="0" applyFontFormats="1" applyPatternFormats="1" applyAlignmentFormats="0" applyWidthHeightFormats="0"/>
</file>

<file path=xl/queryTables/queryTable16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9" connectionId="1856" xr16:uid="{8F0F0B9F-3194-4037-A99E-36230F0A03AC}" autoFormatId="16" applyNumberFormats="0" applyBorderFormats="0" applyFontFormats="1" applyPatternFormats="1" applyAlignmentFormats="0" applyWidthHeightFormats="0"/>
</file>

<file path=xl/queryTables/queryTable16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5" connectionId="1852" xr16:uid="{6CB28054-602C-4043-BF74-E2B5EDCABEA0}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3" connectionId="989" xr16:uid="{F1161F86-AB18-4017-9F90-71A6D86522B2}" autoFormatId="16" applyNumberFormats="0" applyBorderFormats="0" applyFontFormats="1" applyPatternFormats="1" applyAlignmentFormats="0" applyWidthHeightFormats="0"/>
</file>

<file path=xl/queryTables/queryTable16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4" connectionId="1841" xr16:uid="{F9886DC3-01AE-4822-A96E-A8CE2594022B}" autoFormatId="16" applyNumberFormats="0" applyBorderFormats="0" applyFontFormats="1" applyPatternFormats="1" applyAlignmentFormats="0" applyWidthHeightFormats="0"/>
</file>

<file path=xl/queryTables/queryTable16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3" connectionId="1850" xr16:uid="{36D66C01-D654-4863-BD9F-081B608A9F3C}" autoFormatId="16" applyNumberFormats="0" applyBorderFormats="0" applyFontFormats="1" applyPatternFormats="1" applyAlignmentFormats="0" applyWidthHeightFormats="0"/>
</file>

<file path=xl/queryTables/queryTable16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30" connectionId="1857" xr16:uid="{0BD37379-B0DE-42F1-8576-19CA5536AC2A}" autoFormatId="16" applyNumberFormats="0" applyBorderFormats="0" applyFontFormats="1" applyPatternFormats="1" applyAlignmentFormats="0" applyWidthHeightFormats="0"/>
</file>

<file path=xl/queryTables/queryTable16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1" connectionId="1828" xr16:uid="{6DBD59FD-E69F-4EF2-BC32-FA3CD8F73C10}" autoFormatId="16" applyNumberFormats="0" applyBorderFormats="0" applyFontFormats="1" applyPatternFormats="1" applyAlignmentFormats="0" applyWidthHeightFormats="0"/>
</file>

<file path=xl/queryTables/queryTable16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2" connectionId="1849" xr16:uid="{960891C0-C905-4770-B73C-485AEA908108}" autoFormatId="16" applyNumberFormats="0" applyBorderFormats="0" applyFontFormats="1" applyPatternFormats="1" applyAlignmentFormats="0" applyWidthHeightFormats="0"/>
</file>

<file path=xl/queryTables/queryTable16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1" connectionId="1848" xr16:uid="{063027BC-7CC6-4652-B3E7-515F4D0E6EA6}" autoFormatId="16" applyNumberFormats="0" applyBorderFormats="0" applyFontFormats="1" applyPatternFormats="1" applyAlignmentFormats="0" applyWidthHeightFormats="0"/>
</file>

<file path=xl/queryTables/queryTable16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5" connectionId="1517" xr16:uid="{0745497C-E458-46F9-82C9-68A91DB0E9D9}" autoFormatId="16" applyNumberFormats="0" applyBorderFormats="0" applyFontFormats="1" applyPatternFormats="1" applyAlignmentFormats="0" applyWidthHeightFormats="0"/>
</file>

<file path=xl/queryTables/queryTable16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0" connectionId="1522" xr16:uid="{112AA11F-FD6B-4715-89ED-EF3F0CAFCD90}" autoFormatId="16" applyNumberFormats="0" applyBorderFormats="0" applyFontFormats="1" applyPatternFormats="1" applyAlignmentFormats="0" applyWidthHeightFormats="0"/>
</file>

<file path=xl/queryTables/queryTable16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8" connectionId="1531" xr16:uid="{E198EC0A-A3C2-4BE4-94F7-FAA39966ACDB}" autoFormatId="16" applyNumberFormats="0" applyBorderFormats="0" applyFontFormats="1" applyPatternFormats="1" applyAlignmentFormats="0" applyWidthHeightFormats="0"/>
</file>

<file path=xl/queryTables/queryTable16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6" connectionId="1518" xr16:uid="{23A7B358-0890-46D4-A1F3-764F56018181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9" connectionId="1960" xr16:uid="{70AA8822-12AA-4196-8C24-1C27EC15C508}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4" connectionId="990" xr16:uid="{1EA4016E-F323-4560-8F10-9085B7ECD280}" autoFormatId="16" applyNumberFormats="0" applyBorderFormats="0" applyFontFormats="1" applyPatternFormats="1" applyAlignmentFormats="0" applyWidthHeightFormats="0"/>
</file>

<file path=xl/queryTables/queryTable17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7" connectionId="1519" xr16:uid="{75CFAF83-87BC-47B1-AE3B-48C59D13E623}" autoFormatId="16" applyNumberFormats="0" applyBorderFormats="0" applyFontFormats="1" applyPatternFormats="1" applyAlignmentFormats="0" applyWidthHeightFormats="0"/>
</file>

<file path=xl/queryTables/queryTable17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2" connectionId="1535" xr16:uid="{B946CE7B-8AAE-4106-A02C-C42C490C7E50}" autoFormatId="16" applyNumberFormats="0" applyBorderFormats="0" applyFontFormats="1" applyPatternFormats="1" applyAlignmentFormats="0" applyWidthHeightFormats="0"/>
</file>

<file path=xl/queryTables/queryTable17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4" connectionId="1537" xr16:uid="{B3B3B273-CA4D-49C2-89C0-1B23009FD62A}" autoFormatId="16" applyNumberFormats="0" applyBorderFormats="0" applyFontFormats="1" applyPatternFormats="1" applyAlignmentFormats="0" applyWidthHeightFormats="0"/>
</file>

<file path=xl/queryTables/queryTable17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9" connectionId="1521" xr16:uid="{C7193BD9-5BB8-4D89-9ADD-0637EB10735E}" autoFormatId="16" applyNumberFormats="0" applyBorderFormats="0" applyFontFormats="1" applyPatternFormats="1" applyAlignmentFormats="0" applyWidthHeightFormats="0"/>
</file>

<file path=xl/queryTables/queryTable17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3" connectionId="1536" xr16:uid="{6A5E712B-EA34-4149-8C43-AB328CF4CD22}" autoFormatId="16" applyNumberFormats="0" applyBorderFormats="0" applyFontFormats="1" applyPatternFormats="1" applyAlignmentFormats="0" applyWidthHeightFormats="0"/>
</file>

<file path=xl/queryTables/queryTable17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3" connectionId="1525" xr16:uid="{61F86F5A-246E-472C-ADEF-7C148D819F48}" autoFormatId="16" applyNumberFormats="0" applyBorderFormats="0" applyFontFormats="1" applyPatternFormats="1" applyAlignmentFormats="0" applyWidthHeightFormats="0"/>
</file>

<file path=xl/queryTables/queryTable17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1" connectionId="1534" xr16:uid="{73655636-32F6-4581-9B24-7478F77F101B}" autoFormatId="16" applyNumberFormats="0" applyBorderFormats="0" applyFontFormats="1" applyPatternFormats="1" applyAlignmentFormats="0" applyWidthHeightFormats="0"/>
</file>

<file path=xl/queryTables/queryTable17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6" connectionId="1539" xr16:uid="{6AA1417F-0658-46A4-80ED-18AFEFF5ABB2}" autoFormatId="16" applyNumberFormats="0" applyBorderFormats="0" applyFontFormats="1" applyPatternFormats="1" applyAlignmentFormats="0" applyWidthHeightFormats="0"/>
</file>

<file path=xl/queryTables/queryTable17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0" connectionId="1533" xr16:uid="{EABFF23E-FB44-480F-B3A6-1D99B1947CD2}" autoFormatId="16" applyNumberFormats="0" applyBorderFormats="0" applyFontFormats="1" applyPatternFormats="1" applyAlignmentFormats="0" applyWidthHeightFormats="0"/>
</file>

<file path=xl/queryTables/queryTable17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Aria1" connectionId="1511" xr16:uid="{56A59124-B9BE-43E5-9746-25F858BB979F}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9" connectionId="985" xr16:uid="{DFCDD1E4-23E6-4045-B131-54ACB6C5E2B9}" autoFormatId="16" applyNumberFormats="0" applyBorderFormats="0" applyFontFormats="1" applyPatternFormats="1" applyAlignmentFormats="0" applyWidthHeightFormats="0"/>
</file>

<file path=xl/queryTables/queryTable17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4" connectionId="1516" xr16:uid="{D8BAAA6B-FB44-4B3E-8E40-25F9DC2DC76F}" autoFormatId="16" applyNumberFormats="0" applyBorderFormats="0" applyFontFormats="1" applyPatternFormats="1" applyAlignmentFormats="0" applyWidthHeightFormats="0"/>
</file>

<file path=xl/queryTables/queryTable17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2" connectionId="1514" xr16:uid="{5251C607-9459-4041-9BC0-EEA07E56868E}" autoFormatId="16" applyNumberFormats="0" applyBorderFormats="0" applyFontFormats="1" applyPatternFormats="1" applyAlignmentFormats="0" applyWidthHeightFormats="0"/>
</file>

<file path=xl/queryTables/queryTable17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9" connectionId="1542" xr16:uid="{1FCF54EB-14CA-4543-AE89-DF70FA93E017}" autoFormatId="16" applyNumberFormats="0" applyBorderFormats="0" applyFontFormats="1" applyPatternFormats="1" applyAlignmentFormats="0" applyWidthHeightFormats="0"/>
</file>

<file path=xl/queryTables/queryTable17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6" connectionId="1528" xr16:uid="{5F89A13C-91C5-4F54-8D66-8865422E9D54}" autoFormatId="16" applyNumberFormats="0" applyBorderFormats="0" applyFontFormats="1" applyPatternFormats="1" applyAlignmentFormats="0" applyWidthHeightFormats="0"/>
</file>

<file path=xl/queryTables/queryTable17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7_1" connectionId="1530" xr16:uid="{E93EA738-0ACA-4A90-A603-D2FA0258C729}" autoFormatId="16" applyNumberFormats="0" applyBorderFormats="0" applyFontFormats="1" applyPatternFormats="1" applyAlignmentFormats="0" applyWidthHeightFormats="0"/>
</file>

<file path=xl/queryTables/queryTable17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8" connectionId="1520" xr16:uid="{B78EF515-F6CC-4DCE-82DC-7FA0337F9C47}" autoFormatId="16" applyNumberFormats="0" applyBorderFormats="0" applyFontFormats="1" applyPatternFormats="1" applyAlignmentFormats="0" applyWidthHeightFormats="0"/>
</file>

<file path=xl/queryTables/queryTable17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1_1" connectionId="1523" xr16:uid="{1D9985EC-73F7-4FA0-B6DF-792A2B25C42A}" autoFormatId="16" applyNumberFormats="0" applyBorderFormats="0" applyFontFormats="1" applyPatternFormats="1" applyAlignmentFormats="0" applyWidthHeightFormats="0"/>
</file>

<file path=xl/queryTables/queryTable17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1" connectionId="1513" xr16:uid="{30AC1D4A-5F54-4A45-8713-B7EF01FCA3DF}" autoFormatId="16" applyNumberFormats="0" applyBorderFormats="0" applyFontFormats="1" applyPatternFormats="1" applyAlignmentFormats="0" applyWidthHeightFormats="0"/>
</file>

<file path=xl/queryTables/queryTable17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6_1" connectionId="1529" xr16:uid="{7AA2CC58-AF9B-4FBA-9C4C-49531CAFCBC3}" autoFormatId="16" applyNumberFormats="0" applyBorderFormats="0" applyFontFormats="1" applyPatternFormats="1" applyAlignmentFormats="0" applyWidthHeightFormats="0"/>
</file>

<file path=xl/queryTables/queryTable17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7" connectionId="1540" xr16:uid="{99C23D91-A10F-46DA-9589-E87C3D4C0F58}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0" connectionId="986" xr16:uid="{DADED488-34EA-4C47-BC06-3674A821CC89}" autoFormatId="16" applyNumberFormats="0" applyBorderFormats="0" applyFontFormats="1" applyPatternFormats="1" applyAlignmentFormats="0" applyWidthHeightFormats="0"/>
</file>

<file path=xl/queryTables/queryTable17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9" connectionId="1532" xr16:uid="{F5A00157-4926-4B71-82B5-0C3143E2AD06}" autoFormatId="16" applyNumberFormats="0" applyBorderFormats="0" applyFontFormats="1" applyPatternFormats="1" applyAlignmentFormats="0" applyWidthHeightFormats="0"/>
</file>

<file path=xl/queryTables/queryTable17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5" connectionId="1538" xr16:uid="{556B29D1-170A-4B16-B76C-538FB7DA38D1}" autoFormatId="16" applyNumberFormats="0" applyBorderFormats="0" applyFontFormats="1" applyPatternFormats="1" applyAlignmentFormats="0" applyWidthHeightFormats="0"/>
</file>

<file path=xl/queryTables/queryTable17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4_1" connectionId="1526" xr16:uid="{B8046748-6513-4963-AB6D-FD0D8B8C146D}" autoFormatId="16" applyNumberFormats="0" applyBorderFormats="0" applyFontFormats="1" applyPatternFormats="1" applyAlignmentFormats="0" applyWidthHeightFormats="0"/>
</file>

<file path=xl/queryTables/queryTable17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5" connectionId="1527" xr16:uid="{71DEAB44-6FD4-4C53-A64E-6ACC32789E60}" autoFormatId="16" applyNumberFormats="0" applyBorderFormats="0" applyFontFormats="1" applyPatternFormats="1" applyAlignmentFormats="0" applyWidthHeightFormats="0"/>
</file>

<file path=xl/queryTables/queryTable17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3" connectionId="1515" xr16:uid="{08AF71D6-D0AE-4CDE-81D5-7762C4447347}" autoFormatId="16" applyNumberFormats="0" applyBorderFormats="0" applyFontFormats="1" applyPatternFormats="1" applyAlignmentFormats="0" applyWidthHeightFormats="0"/>
</file>

<file path=xl/queryTables/queryTable17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30" connectionId="1543" xr16:uid="{9766F07B-E727-47C7-910A-4D8CD139F15B}" autoFormatId="16" applyNumberFormats="0" applyBorderFormats="0" applyFontFormats="1" applyPatternFormats="1" applyAlignmentFormats="0" applyWidthHeightFormats="0"/>
</file>

<file path=xl/queryTables/queryTable17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2_1" connectionId="1524" xr16:uid="{B24FC90B-E9CF-470C-AABA-7FFF895EC4D7}" autoFormatId="16" applyNumberFormats="0" applyBorderFormats="0" applyFontFormats="1" applyPatternFormats="1" applyAlignmentFormats="0" applyWidthHeightFormats="0"/>
</file>

<file path=xl/queryTables/queryTable17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Aria2" connectionId="1512" xr16:uid="{22E24009-C1EA-4ED9-B8AC-F08AEF28F0D3}" autoFormatId="16" applyNumberFormats="0" applyBorderFormats="0" applyFontFormats="1" applyPatternFormats="1" applyAlignmentFormats="0" applyWidthHeightFormats="0"/>
</file>

<file path=xl/queryTables/queryTable17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8" connectionId="1541" xr16:uid="{C98A67A1-74AE-46D3-8A0F-AA9D86FDB401}" autoFormatId="16" applyNumberFormats="0" applyBorderFormats="0" applyFontFormats="1" applyPatternFormats="1" applyAlignmentFormats="0" applyWidthHeightFormats="0"/>
</file>

<file path=xl/queryTables/queryTable17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5" connectionId="1820" xr16:uid="{3167777F-86B8-49C1-8EDC-DA2C78324F1D}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5" connectionId="991" xr16:uid="{6576A6D2-2DF7-4179-90F2-3423BF6C73EA}" autoFormatId="16" applyNumberFormats="0" applyBorderFormats="0" applyFontFormats="1" applyPatternFormats="1" applyAlignmentFormats="0" applyWidthHeightFormats="0"/>
</file>

<file path=xl/queryTables/queryTable17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4" connectionId="1819" xr16:uid="{B7039C06-CF86-41D9-96FB-B50D45033326}" autoFormatId="16" applyNumberFormats="0" applyBorderFormats="0" applyFontFormats="1" applyPatternFormats="1" applyAlignmentFormats="0" applyWidthHeightFormats="0"/>
</file>

<file path=xl/queryTables/queryTable17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1" connectionId="1816" xr16:uid="{A9D4D1A1-42E5-44CC-B2B5-691C171697C6}" autoFormatId="16" applyNumberFormats="0" applyBorderFormats="0" applyFontFormats="1" applyPatternFormats="1" applyAlignmentFormats="0" applyWidthHeightFormats="0"/>
</file>

<file path=xl/queryTables/queryTable17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5" connectionId="1800" xr16:uid="{60440DD7-E3AA-4589-B1D6-FE3C0139E58B}" autoFormatId="16" applyNumberFormats="0" applyBorderFormats="0" applyFontFormats="1" applyPatternFormats="1" applyAlignmentFormats="0" applyWidthHeightFormats="0"/>
</file>

<file path=xl/queryTables/queryTable17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7" connectionId="1822" xr16:uid="{C91816D8-A0EE-4E7E-A4EF-0B944B935D21}" autoFormatId="16" applyNumberFormats="0" applyBorderFormats="0" applyFontFormats="1" applyPatternFormats="1" applyAlignmentFormats="0" applyWidthHeightFormats="0"/>
</file>

<file path=xl/queryTables/queryTable17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7" connectionId="1812" xr16:uid="{1CAFDA1A-E855-4264-8B7F-7C7B11961D5B}" autoFormatId="16" applyNumberFormats="0" applyBorderFormats="0" applyFontFormats="1" applyPatternFormats="1" applyAlignmentFormats="0" applyWidthHeightFormats="0"/>
</file>

<file path=xl/queryTables/queryTable17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8" connectionId="1803" xr16:uid="{E82D72E5-14CB-4656-B3DF-51F78207C9B2}" autoFormatId="16" applyNumberFormats="0" applyBorderFormats="0" applyFontFormats="1" applyPatternFormats="1" applyAlignmentFormats="0" applyWidthHeightFormats="0"/>
</file>

<file path=xl/queryTables/queryTable17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8" connectionId="1823" xr16:uid="{77FEA524-A652-40A6-B34F-1BEC4AC9F73B}" autoFormatId="16" applyNumberFormats="0" applyBorderFormats="0" applyFontFormats="1" applyPatternFormats="1" applyAlignmentFormats="0" applyWidthHeightFormats="0"/>
</file>

<file path=xl/queryTables/queryTable17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3" connectionId="1808" xr16:uid="{AE868C52-C72B-456D-B597-FA3D92981F39}" autoFormatId="16" applyNumberFormats="0" applyBorderFormats="0" applyFontFormats="1" applyPatternFormats="1" applyAlignmentFormats="0" applyWidthHeightFormats="0"/>
</file>

<file path=xl/queryTables/queryTable17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9" connectionId="1824" xr16:uid="{94CBB20B-FAF1-4D46-BF69-B1760BE7BF72}" autoFormatId="16" applyNumberFormats="0" applyBorderFormats="0" applyFontFormats="1" applyPatternFormats="1" applyAlignmentFormats="0" applyWidthHeightFormats="0"/>
</file>

<file path=xl/queryTables/queryTable17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0" connectionId="1815" xr16:uid="{CD12E38C-7D8D-4AC0-965A-AFEF48C0C5B1}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9" connectionId="994" xr16:uid="{E3B3EC08-6414-427F-9991-49982D43F4C6}" autoFormatId="16" applyNumberFormats="0" applyBorderFormats="0" applyFontFormats="1" applyPatternFormats="1" applyAlignmentFormats="0" applyWidthHeightFormats="0"/>
</file>

<file path=xl/queryTables/queryTable17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8" connectionId="1813" xr16:uid="{83F16E39-8E2D-4D5E-9809-3468CF0621C9}" autoFormatId="16" applyNumberFormats="0" applyBorderFormats="0" applyFontFormats="1" applyPatternFormats="1" applyAlignmentFormats="0" applyWidthHeightFormats="0"/>
</file>

<file path=xl/queryTables/queryTable17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0" connectionId="1805" xr16:uid="{402DA73D-9D37-4929-8EE9-B93ABA8A2C7C}" autoFormatId="16" applyNumberFormats="0" applyBorderFormats="0" applyFontFormats="1" applyPatternFormats="1" applyAlignmentFormats="0" applyWidthHeightFormats="0"/>
</file>

<file path=xl/queryTables/queryTable17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2" connectionId="1797" xr16:uid="{5C44B388-980B-4411-8DD3-1E66A2C5CAB3}" autoFormatId="16" applyNumberFormats="0" applyBorderFormats="0" applyFontFormats="1" applyPatternFormats="1" applyAlignmentFormats="0" applyWidthHeightFormats="0"/>
</file>

<file path=xl/queryTables/queryTable17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Aria1" connectionId="1794" xr16:uid="{7016574E-A519-4C3A-BADA-BC29D98CDEFB}" autoFormatId="16" applyNumberFormats="0" applyBorderFormats="0" applyFontFormats="1" applyPatternFormats="1" applyAlignmentFormats="0" applyWidthHeightFormats="0"/>
</file>

<file path=xl/queryTables/queryTable17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2" connectionId="1817" xr16:uid="{1E214306-1499-4E3C-A6A8-2D076CE2F88E}" autoFormatId="16" applyNumberFormats="0" applyBorderFormats="0" applyFontFormats="1" applyPatternFormats="1" applyAlignmentFormats="0" applyWidthHeightFormats="0"/>
</file>

<file path=xl/queryTables/queryTable17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3" connectionId="1798" xr16:uid="{DD631151-44BD-4DD0-9EF0-0B5CE4BCB6B3}" autoFormatId="16" applyNumberFormats="0" applyBorderFormats="0" applyFontFormats="1" applyPatternFormats="1" applyAlignmentFormats="0" applyWidthHeightFormats="0"/>
</file>

<file path=xl/queryTables/queryTable17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Aria2_1" connectionId="1795" xr16:uid="{980DED50-B1A5-47AD-82A1-49A6CF44FC8F}" autoFormatId="16" applyNumberFormats="0" applyBorderFormats="0" applyFontFormats="1" applyPatternFormats="1" applyAlignmentFormats="0" applyWidthHeightFormats="0"/>
</file>

<file path=xl/queryTables/queryTable17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4" connectionId="1799" xr16:uid="{9D485CFF-AA2E-489B-B595-FE88FEB19A94}" autoFormatId="16" applyNumberFormats="0" applyBorderFormats="0" applyFontFormats="1" applyPatternFormats="1" applyAlignmentFormats="0" applyWidthHeightFormats="0"/>
</file>

<file path=xl/queryTables/queryTable17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7" connectionId="1802" xr16:uid="{D8F3E7C4-626C-446F-8BEF-54845DEA10D9}" autoFormatId="16" applyNumberFormats="0" applyBorderFormats="0" applyFontFormats="1" applyPatternFormats="1" applyAlignmentFormats="0" applyWidthHeightFormats="0"/>
</file>

<file path=xl/queryTables/queryTable17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1" connectionId="1806" xr16:uid="{91C1D6E0-C25D-4735-8FE1-D1208560C0FF}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Aria1" connectionId="976" xr16:uid="{008947D3-D6DB-4D07-BC7E-9458D040B17D}" autoFormatId="16" applyNumberFormats="0" applyBorderFormats="0" applyFontFormats="1" applyPatternFormats="1" applyAlignmentFormats="0" applyWidthHeightFormats="0"/>
</file>

<file path=xl/queryTables/queryTable17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2" connectionId="1807" xr16:uid="{0FE65CFE-4CF4-4388-B494-B5EF41CAF3AF}" autoFormatId="16" applyNumberFormats="0" applyBorderFormats="0" applyFontFormats="1" applyPatternFormats="1" applyAlignmentFormats="0" applyWidthHeightFormats="0"/>
</file>

<file path=xl/queryTables/queryTable17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9" connectionId="1814" xr16:uid="{A80B0198-239D-4BF8-8BF9-6959F82945A1}" autoFormatId="16" applyNumberFormats="0" applyBorderFormats="0" applyFontFormats="1" applyPatternFormats="1" applyAlignmentFormats="0" applyWidthHeightFormats="0"/>
</file>

<file path=xl/queryTables/queryTable17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5" connectionId="1810" xr16:uid="{EDA9B975-8084-4657-AFCF-F8021244EAB4}" autoFormatId="16" applyNumberFormats="0" applyBorderFormats="0" applyFontFormats="1" applyPatternFormats="1" applyAlignmentFormats="0" applyWidthHeightFormats="0"/>
</file>

<file path=xl/queryTables/queryTable17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6" connectionId="1801" xr16:uid="{8E04588C-F365-430C-B464-E8CC50E1C1AB}" autoFormatId="16" applyNumberFormats="0" applyBorderFormats="0" applyFontFormats="1" applyPatternFormats="1" applyAlignmentFormats="0" applyWidthHeightFormats="0"/>
</file>

<file path=xl/queryTables/queryTable17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3" connectionId="1818" xr16:uid="{5E02437D-2985-4E12-B688-416D66C98106}" autoFormatId="16" applyNumberFormats="0" applyBorderFormats="0" applyFontFormats="1" applyPatternFormats="1" applyAlignmentFormats="0" applyWidthHeightFormats="0"/>
</file>

<file path=xl/queryTables/queryTable17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30" connectionId="1825" xr16:uid="{8A399175-6894-47DD-ACAD-1713E5F4E23F}" autoFormatId="16" applyNumberFormats="0" applyBorderFormats="0" applyFontFormats="1" applyPatternFormats="1" applyAlignmentFormats="0" applyWidthHeightFormats="0"/>
</file>

<file path=xl/queryTables/queryTable17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4" connectionId="1809" xr16:uid="{3626F53C-0E9B-4FC2-AAFE-C58BA1A02EE6}" autoFormatId="16" applyNumberFormats="0" applyBorderFormats="0" applyFontFormats="1" applyPatternFormats="1" applyAlignmentFormats="0" applyWidthHeightFormats="0"/>
</file>

<file path=xl/queryTables/queryTable17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6" connectionId="1811" xr16:uid="{528A33AE-CE49-4245-B47B-BEE83248F915}" autoFormatId="16" applyNumberFormats="0" applyBorderFormats="0" applyFontFormats="1" applyPatternFormats="1" applyAlignmentFormats="0" applyWidthHeightFormats="0"/>
</file>

<file path=xl/queryTables/queryTable17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6" connectionId="1821" xr16:uid="{3E5736DD-A1F4-48FA-9AC7-1E9DFFCDD6D0}" autoFormatId="16" applyNumberFormats="0" applyBorderFormats="0" applyFontFormats="1" applyPatternFormats="1" applyAlignmentFormats="0" applyWidthHeightFormats="0"/>
</file>

<file path=xl/queryTables/queryTable17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1" connectionId="1796" xr16:uid="{E10B7551-5B3D-493D-8F76-73390EC545C8}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5" xr16:uid="{0FA3D4DE-7242-4E5E-BFA2-B92A759B55DE}" autoFormatId="16" applyNumberFormats="0" applyBorderFormats="0" applyFontFormats="1" applyPatternFormats="1" applyAlignmentFormats="0" applyWidthHeightFormats="0"/>
</file>

<file path=xl/queryTables/queryTable17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9" connectionId="1804" xr16:uid="{4C2F90FA-91AC-4118-AEAD-8170AA503FE2}" autoFormatId="16" applyNumberFormats="0" applyBorderFormats="0" applyFontFormats="1" applyPatternFormats="1" applyAlignmentFormats="0" applyWidthHeightFormats="0"/>
</file>

<file path=xl/queryTables/queryTable17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3" connectionId="713" xr16:uid="{DA0A850D-3B16-4695-A350-0F0AE46E7695}" autoFormatId="16" applyNumberFormats="0" applyBorderFormats="0" applyFontFormats="1" applyPatternFormats="1" applyAlignmentFormats="0" applyWidthHeightFormats="0"/>
</file>

<file path=xl/queryTables/queryTable17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9" connectionId="719" xr16:uid="{A85A5B02-2C79-41A5-A152-0DB7D170AEF3}" autoFormatId="16" applyNumberFormats="0" applyBorderFormats="0" applyFontFormats="1" applyPatternFormats="1" applyAlignmentFormats="0" applyWidthHeightFormats="0"/>
</file>

<file path=xl/queryTables/queryTable17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2" connectionId="702" xr16:uid="{34E49BAC-462F-4805-9F46-BEBE6110F6DA}" autoFormatId="16" applyNumberFormats="0" applyBorderFormats="0" applyFontFormats="1" applyPatternFormats="1" applyAlignmentFormats="0" applyWidthHeightFormats="0"/>
</file>

<file path=xl/queryTables/queryTable17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3" connectionId="703" xr16:uid="{1F14CD04-A0DC-478F-8C25-6FA85F4AB8A3}" autoFormatId="16" applyNumberFormats="0" applyBorderFormats="0" applyFontFormats="1" applyPatternFormats="1" applyAlignmentFormats="0" applyWidthHeightFormats="0"/>
</file>

<file path=xl/queryTables/queryTable17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2" connectionId="712" xr16:uid="{70B375CF-8D28-4C4A-9522-6CBE8E20D598}" autoFormatId="16" applyNumberFormats="0" applyBorderFormats="0" applyFontFormats="1" applyPatternFormats="1" applyAlignmentFormats="0" applyWidthHeightFormats="0"/>
</file>

<file path=xl/queryTables/queryTable17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5" connectionId="705" xr16:uid="{C3015BCA-3F94-4A2A-8944-0076FA79039B}" autoFormatId="16" applyNumberFormats="0" applyBorderFormats="0" applyFontFormats="1" applyPatternFormats="1" applyAlignmentFormats="0" applyWidthHeightFormats="0"/>
</file>

<file path=xl/queryTables/queryTable17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30" connectionId="720" xr16:uid="{6AFD5A69-7C10-483C-9317-CBF0A822C577}" autoFormatId="16" applyNumberFormats="0" applyBorderFormats="0" applyFontFormats="1" applyPatternFormats="1" applyAlignmentFormats="0" applyWidthHeightFormats="0"/>
</file>

<file path=xl/queryTables/queryTable17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Aria2" connectionId="690" xr16:uid="{C92327C1-D166-4295-BE7C-8D87B3803AFD}" autoFormatId="16" applyNumberFormats="0" applyBorderFormats="0" applyFontFormats="1" applyPatternFormats="1" applyAlignmentFormats="0" applyWidthHeightFormats="0"/>
</file>

<file path=xl/queryTables/queryTable17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2" connectionId="692" xr16:uid="{C477ECA4-E808-43B5-A0C1-C0C6AF65B464}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3" connectionId="998" xr16:uid="{48827130-568A-435C-90DA-314E02598EC8}" autoFormatId="16" applyNumberFormats="0" applyBorderFormats="0" applyFontFormats="1" applyPatternFormats="1" applyAlignmentFormats="0" applyWidthHeightFormats="0"/>
</file>

<file path=xl/queryTables/queryTable17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9" connectionId="699" xr16:uid="{36CF002D-71B8-4895-86F2-DA2E2C407E0F}" autoFormatId="16" applyNumberFormats="0" applyBorderFormats="0" applyFontFormats="1" applyPatternFormats="1" applyAlignmentFormats="0" applyWidthHeightFormats="0"/>
</file>

<file path=xl/queryTables/queryTable17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6" connectionId="716" xr16:uid="{64C842CC-0335-4758-A030-EE4DFFF434E0}" autoFormatId="16" applyNumberFormats="0" applyBorderFormats="0" applyFontFormats="1" applyPatternFormats="1" applyAlignmentFormats="0" applyWidthHeightFormats="0"/>
</file>

<file path=xl/queryTables/queryTable17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5" connectionId="695" xr16:uid="{1F1A6E40-05DB-4A87-86DD-7AEC798C30F1}" autoFormatId="16" applyNumberFormats="0" applyBorderFormats="0" applyFontFormats="1" applyPatternFormats="1" applyAlignmentFormats="0" applyWidthHeightFormats="0"/>
</file>

<file path=xl/queryTables/queryTable17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6" connectionId="696" xr16:uid="{B126D4B0-6868-4676-ACBD-3EF40A698D5F}" autoFormatId="16" applyNumberFormats="0" applyBorderFormats="0" applyFontFormats="1" applyPatternFormats="1" applyAlignmentFormats="0" applyWidthHeightFormats="0"/>
</file>

<file path=xl/queryTables/queryTable17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4" connectionId="714" xr16:uid="{6DF88633-D1AB-450B-909D-3F6A82368EF2}" autoFormatId="16" applyNumberFormats="0" applyBorderFormats="0" applyFontFormats="1" applyPatternFormats="1" applyAlignmentFormats="0" applyWidthHeightFormats="0"/>
</file>

<file path=xl/queryTables/queryTable17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7" connectionId="717" xr16:uid="{9DCA861A-2F11-45DD-9321-7B14D06BB05C}" autoFormatId="16" applyNumberFormats="0" applyBorderFormats="0" applyFontFormats="1" applyPatternFormats="1" applyAlignmentFormats="0" applyWidthHeightFormats="0"/>
</file>

<file path=xl/queryTables/queryTable17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7" connectionId="697" xr16:uid="{B88DD0A5-23EA-42C8-8DF7-607788B9EE93}" autoFormatId="16" applyNumberFormats="0" applyBorderFormats="0" applyFontFormats="1" applyPatternFormats="1" applyAlignmentFormats="0" applyWidthHeightFormats="0"/>
</file>

<file path=xl/queryTables/queryTable17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5_1" connectionId="715" xr16:uid="{433DD0DD-8D35-4662-9201-97E89CB262F9}" autoFormatId="16" applyNumberFormats="0" applyBorderFormats="0" applyFontFormats="1" applyPatternFormats="1" applyAlignmentFormats="0" applyWidthHeightFormats="0"/>
</file>

<file path=xl/queryTables/queryTable17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7" connectionId="707" xr16:uid="{092A2AB1-11B7-42DA-8BD4-0D447ED9E173}" autoFormatId="16" applyNumberFormats="0" applyBorderFormats="0" applyFontFormats="1" applyPatternFormats="1" applyAlignmentFormats="0" applyWidthHeightFormats="0"/>
</file>

<file path=xl/queryTables/queryTable17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0" connectionId="710" xr16:uid="{8DE5207C-37D8-478A-94EC-C5B6DC2F28CF}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Aria2" connectionId="977" xr16:uid="{D0A36D42-0953-4BEB-8AE5-D276F11D5F61}" autoFormatId="16" applyNumberFormats="0" applyBorderFormats="0" applyFontFormats="1" applyPatternFormats="1" applyAlignmentFormats="0" applyWidthHeightFormats="0"/>
</file>

<file path=xl/queryTables/queryTable17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Aria1" connectionId="689" xr16:uid="{846AF982-9BF2-4118-826D-B1EDDDBB6899}" autoFormatId="16" applyNumberFormats="0" applyBorderFormats="0" applyFontFormats="1" applyPatternFormats="1" applyAlignmentFormats="0" applyWidthHeightFormats="0"/>
</file>

<file path=xl/queryTables/queryTable17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4" connectionId="694" xr16:uid="{F1970AFE-6CE1-42FC-BD8D-C7DBBA4AA96A}" autoFormatId="16" applyNumberFormats="0" applyBorderFormats="0" applyFontFormats="1" applyPatternFormats="1" applyAlignmentFormats="0" applyWidthHeightFormats="0"/>
</file>

<file path=xl/queryTables/queryTable17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3" connectionId="693" xr16:uid="{7547FB5F-BE04-48C7-94E3-B5FD0E12BAEE}" autoFormatId="16" applyNumberFormats="0" applyBorderFormats="0" applyFontFormats="1" applyPatternFormats="1" applyAlignmentFormats="0" applyWidthHeightFormats="0"/>
</file>

<file path=xl/queryTables/queryTable17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1" connectionId="691" xr16:uid="{04607963-81EB-481B-BD4F-E5CE88CCC7D4}" autoFormatId="16" applyNumberFormats="0" applyBorderFormats="0" applyFontFormats="1" applyPatternFormats="1" applyAlignmentFormats="0" applyWidthHeightFormats="0"/>
</file>

<file path=xl/queryTables/queryTable17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0" connectionId="700" xr16:uid="{7D2AF152-D361-4E4D-92A5-5282CAC658E4}" autoFormatId="16" applyNumberFormats="0" applyBorderFormats="0" applyFontFormats="1" applyPatternFormats="1" applyAlignmentFormats="0" applyWidthHeightFormats="0"/>
</file>

<file path=xl/queryTables/queryTable17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8" connectionId="718" xr16:uid="{46431EDD-D35F-4EE7-A4C8-8228A6F76353}" autoFormatId="16" applyNumberFormats="0" applyBorderFormats="0" applyFontFormats="1" applyPatternFormats="1" applyAlignmentFormats="0" applyWidthHeightFormats="0"/>
</file>

<file path=xl/queryTables/queryTable17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8" connectionId="708" xr16:uid="{F8689B49-7602-4317-B828-B6D733F2DB17}" autoFormatId="16" applyNumberFormats="0" applyBorderFormats="0" applyFontFormats="1" applyPatternFormats="1" applyAlignmentFormats="0" applyWidthHeightFormats="0"/>
</file>

<file path=xl/queryTables/queryTable17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6" connectionId="706" xr16:uid="{6F33A503-8266-4F75-90C9-3BDECA7C1949}" autoFormatId="16" applyNumberFormats="0" applyBorderFormats="0" applyFontFormats="1" applyPatternFormats="1" applyAlignmentFormats="0" applyWidthHeightFormats="0"/>
</file>

<file path=xl/queryTables/queryTable17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9" connectionId="709" xr16:uid="{30AF1A54-75E6-4C12-9C45-2A5E6BDAD8CD}" autoFormatId="16" applyNumberFormats="0" applyBorderFormats="0" applyFontFormats="1" applyPatternFormats="1" applyAlignmentFormats="0" applyWidthHeightFormats="0"/>
</file>

<file path=xl/queryTables/queryTable17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8" connectionId="698" xr16:uid="{9F6E7114-E8AE-41F6-AB92-53BDD722CBDE}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7" connectionId="1002" xr16:uid="{469512DA-4827-4127-BF02-C2FE0564A4AB}" autoFormatId="16" applyNumberFormats="0" applyBorderFormats="0" applyFontFormats="1" applyPatternFormats="1" applyAlignmentFormats="0" applyWidthHeightFormats="0"/>
</file>

<file path=xl/queryTables/queryTable17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4" connectionId="704" xr16:uid="{BA85D7EF-D37F-45D4-8498-5562030584C7}" autoFormatId="16" applyNumberFormats="0" applyBorderFormats="0" applyFontFormats="1" applyPatternFormats="1" applyAlignmentFormats="0" applyWidthHeightFormats="0"/>
</file>

<file path=xl/queryTables/queryTable17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1" connectionId="701" xr16:uid="{BFFE00A0-7F0B-41D3-ABD8-FD3B9696DB05}" autoFormatId="16" applyNumberFormats="0" applyBorderFormats="0" applyFontFormats="1" applyPatternFormats="1" applyAlignmentFormats="0" applyWidthHeightFormats="0"/>
</file>

<file path=xl/queryTables/queryTable17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1" connectionId="711" xr16:uid="{AA6C08A0-4CBC-405B-8247-CC550495BED3}" autoFormatId="16" applyNumberFormats="0" applyBorderFormats="0" applyFontFormats="1" applyPatternFormats="1" applyAlignmentFormats="0" applyWidthHeightFormats="0"/>
</file>

<file path=xl/queryTables/queryTable17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7" connectionId="1561" xr16:uid="{457301EA-FBD9-4F87-8A6B-7BBC9D4DCBBD}" autoFormatId="16" applyNumberFormats="0" applyBorderFormats="0" applyFontFormats="1" applyPatternFormats="1" applyAlignmentFormats="0" applyWidthHeightFormats="0"/>
</file>

<file path=xl/queryTables/queryTable17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8" connectionId="1553" xr16:uid="{AAEDA332-5A2A-490C-A595-E4292A8D9DCA}" autoFormatId="16" applyNumberFormats="0" applyBorderFormats="0" applyFontFormats="1" applyPatternFormats="1" applyAlignmentFormats="0" applyWidthHeightFormats="0"/>
</file>

<file path=xl/queryTables/queryTable17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0" connectionId="1555" xr16:uid="{19EB17B7-229C-4D82-BA8A-0B19B2452AF3}" autoFormatId="16" applyNumberFormats="0" applyBorderFormats="0" applyFontFormats="1" applyPatternFormats="1" applyAlignmentFormats="0" applyWidthHeightFormats="0"/>
</file>

<file path=xl/queryTables/queryTable17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5" connectionId="1550" xr16:uid="{56E4973F-85FF-4D0A-9EB0-7D2E0D90AE7C}" autoFormatId="16" applyNumberFormats="0" applyBorderFormats="0" applyFontFormats="1" applyPatternFormats="1" applyAlignmentFormats="0" applyWidthHeightFormats="0"/>
</file>

<file path=xl/queryTables/queryTable17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Aria1" connectionId="1544" xr16:uid="{CC03BE4B-EF0F-4AFD-BDBD-65A573B5492F}" autoFormatId="16" applyNumberFormats="0" applyBorderFormats="0" applyFontFormats="1" applyPatternFormats="1" applyAlignmentFormats="0" applyWidthHeightFormats="0"/>
</file>

<file path=xl/queryTables/queryTable17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8" connectionId="1572" xr16:uid="{6180A38B-C6C4-44F5-A30D-9C5AB76BAD7D}" autoFormatId="16" applyNumberFormats="0" applyBorderFormats="0" applyFontFormats="1" applyPatternFormats="1" applyAlignmentFormats="0" applyWidthHeightFormats="0"/>
</file>

<file path=xl/queryTables/queryTable17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5" connectionId="1560" xr16:uid="{78F16B8C-2740-4B81-BEBB-033122AB366F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4" connectionId="1965" xr16:uid="{E3F6D629-E576-4DB2-AD98-78284495F4B6}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4" connectionId="981" xr16:uid="{7ADFFEA5-080A-4279-928A-1E930EF537CE}" autoFormatId="16" applyNumberFormats="0" applyBorderFormats="0" applyFontFormats="1" applyPatternFormats="1" applyAlignmentFormats="0" applyWidthHeightFormats="0"/>
</file>

<file path=xl/queryTables/queryTable18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0" connectionId="1564" xr16:uid="{0AD07CD0-2BAB-44DA-B884-7FE67EF634F7}" autoFormatId="16" applyNumberFormats="0" applyBorderFormats="0" applyFontFormats="1" applyPatternFormats="1" applyAlignmentFormats="0" applyWidthHeightFormats="0"/>
</file>

<file path=xl/queryTables/queryTable18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6" connectionId="1551" xr16:uid="{E6F4B04D-87F6-43AB-92BF-A4153D61F186}" autoFormatId="16" applyNumberFormats="0" applyBorderFormats="0" applyFontFormats="1" applyPatternFormats="1" applyAlignmentFormats="0" applyWidthHeightFormats="0"/>
</file>

<file path=xl/queryTables/queryTable18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3" connectionId="1567" xr16:uid="{609B5778-4A74-42AA-93E8-91C142163759}" autoFormatId="16" applyNumberFormats="0" applyBorderFormats="0" applyFontFormats="1" applyPatternFormats="1" applyAlignmentFormats="0" applyWidthHeightFormats="0"/>
</file>

<file path=xl/queryTables/queryTable18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30" connectionId="1574" xr16:uid="{9ACA47F2-3160-4F3F-816A-56AC83FA9828}" autoFormatId="16" applyNumberFormats="0" applyBorderFormats="0" applyFontFormats="1" applyPatternFormats="1" applyAlignmentFormats="0" applyWidthHeightFormats="0"/>
</file>

<file path=xl/queryTables/queryTable18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4" connectionId="1559" xr16:uid="{F864E4A7-3E44-4358-9894-2C9C9BA003D5}" autoFormatId="16" applyNumberFormats="0" applyBorderFormats="0" applyFontFormats="1" applyPatternFormats="1" applyAlignmentFormats="0" applyWidthHeightFormats="0"/>
</file>

<file path=xl/queryTables/queryTable18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6" connectionId="1570" xr16:uid="{CD95DA1F-E834-4C84-A9D0-13CCD426A988}" autoFormatId="16" applyNumberFormats="0" applyBorderFormats="0" applyFontFormats="1" applyPatternFormats="1" applyAlignmentFormats="0" applyWidthHeightFormats="0"/>
</file>

<file path=xl/queryTables/queryTable18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5" connectionId="1569" xr16:uid="{08852A5D-1918-4D16-9FFC-659A893F23FC}" autoFormatId="16" applyNumberFormats="0" applyBorderFormats="0" applyFontFormats="1" applyPatternFormats="1" applyAlignmentFormats="0" applyWidthHeightFormats="0"/>
</file>

<file path=xl/queryTables/queryTable18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2" connectionId="1547" xr16:uid="{E89E9988-B31D-4DCF-BD9C-AE63071F103B}" autoFormatId="16" applyNumberFormats="0" applyBorderFormats="0" applyFontFormats="1" applyPatternFormats="1" applyAlignmentFormats="0" applyWidthHeightFormats="0"/>
</file>

<file path=xl/queryTables/queryTable18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2" connectionId="1557" xr16:uid="{EC24EEAD-330A-4B18-84DE-FEA8C25F02D3}" autoFormatId="16" applyNumberFormats="0" applyBorderFormats="0" applyFontFormats="1" applyPatternFormats="1" applyAlignmentFormats="0" applyWidthHeightFormats="0"/>
</file>

<file path=xl/queryTables/queryTable18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3" connectionId="1558" xr16:uid="{B90BDCFD-7E13-4EF5-BDCF-7D67B190A21F}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7" connectionId="992" xr16:uid="{607EF14D-D80F-42EC-971B-D4DD035029D2}" autoFormatId="16" applyNumberFormats="0" applyBorderFormats="0" applyFontFormats="1" applyPatternFormats="1" applyAlignmentFormats="0" applyWidthHeightFormats="0"/>
</file>

<file path=xl/queryTables/queryTable18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4" connectionId="1568" xr16:uid="{9C9847FB-0526-49EE-AE1A-9F7C3199C3B5}" autoFormatId="16" applyNumberFormats="0" applyBorderFormats="0" applyFontFormats="1" applyPatternFormats="1" applyAlignmentFormats="0" applyWidthHeightFormats="0"/>
</file>

<file path=xl/queryTables/queryTable18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7" connectionId="1552" xr16:uid="{3FA0F446-1DAC-48A3-9A9C-5DEB72AA5E8D}" autoFormatId="16" applyNumberFormats="0" applyBorderFormats="0" applyFontFormats="1" applyPatternFormats="1" applyAlignmentFormats="0" applyWidthHeightFormats="0"/>
</file>

<file path=xl/queryTables/queryTable18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9" connectionId="1554" xr16:uid="{7B4E7FAF-AE37-484C-A0A8-DB9EE657344A}" autoFormatId="16" applyNumberFormats="0" applyBorderFormats="0" applyFontFormats="1" applyPatternFormats="1" applyAlignmentFormats="0" applyWidthHeightFormats="0"/>
</file>

<file path=xl/queryTables/queryTable18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9" connectionId="1563" xr16:uid="{9481A91D-E225-48A9-A7F8-B84DD6665FE6}" autoFormatId="16" applyNumberFormats="0" applyBorderFormats="0" applyFontFormats="1" applyPatternFormats="1" applyAlignmentFormats="0" applyWidthHeightFormats="0"/>
</file>

<file path=xl/queryTables/queryTable18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1" connectionId="1556" xr16:uid="{074B65EA-A94C-415A-8550-170CF49A68C0}" autoFormatId="16" applyNumberFormats="0" applyBorderFormats="0" applyFontFormats="1" applyPatternFormats="1" applyAlignmentFormats="0" applyWidthHeightFormats="0"/>
</file>

<file path=xl/queryTables/queryTable18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7" connectionId="1571" xr16:uid="{44319FDD-9DAA-4A66-8A0E-8C33CC73D0A6}" autoFormatId="16" applyNumberFormats="0" applyBorderFormats="0" applyFontFormats="1" applyPatternFormats="1" applyAlignmentFormats="0" applyWidthHeightFormats="0"/>
</file>

<file path=xl/queryTables/queryTable18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2" connectionId="1566" xr16:uid="{C9A002F2-973E-4477-A306-6FCB87F65B81}" autoFormatId="16" applyNumberFormats="0" applyBorderFormats="0" applyFontFormats="1" applyPatternFormats="1" applyAlignmentFormats="0" applyWidthHeightFormats="0"/>
</file>

<file path=xl/queryTables/queryTable18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3" connectionId="1548" xr16:uid="{A3911412-D637-485C-AA5D-81D59B8FF68C}" autoFormatId="16" applyNumberFormats="0" applyBorderFormats="0" applyFontFormats="1" applyPatternFormats="1" applyAlignmentFormats="0" applyWidthHeightFormats="0"/>
</file>

<file path=xl/queryTables/queryTable18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9" connectionId="1573" xr16:uid="{14E02F32-51D7-42C4-9022-3C8B44EC7A2D}" autoFormatId="16" applyNumberFormats="0" applyBorderFormats="0" applyFontFormats="1" applyPatternFormats="1" applyAlignmentFormats="0" applyWidthHeightFormats="0"/>
</file>

<file path=xl/queryTables/queryTable18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Aria2" connectionId="1545" xr16:uid="{6D7403AE-BE77-401A-B813-3A4582BC2AE4}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5" connectionId="982" xr16:uid="{D1F80EA7-CDDD-4369-879A-9E3885F20FC4}" autoFormatId="16" applyNumberFormats="0" applyBorderFormats="0" applyFontFormats="1" applyPatternFormats="1" applyAlignmentFormats="0" applyWidthHeightFormats="0"/>
</file>

<file path=xl/queryTables/queryTable18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1" connectionId="1546" xr16:uid="{5D00BF7D-CCFA-460F-BFC0-DC083A666496}" autoFormatId="16" applyNumberFormats="0" applyBorderFormats="0" applyFontFormats="1" applyPatternFormats="1" applyAlignmentFormats="0" applyWidthHeightFormats="0"/>
</file>

<file path=xl/queryTables/queryTable18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4" connectionId="1549" xr16:uid="{EF2FC06F-D405-4AB0-AEBB-CBD2C263F2AA}" autoFormatId="16" applyNumberFormats="0" applyBorderFormats="0" applyFontFormats="1" applyPatternFormats="1" applyAlignmentFormats="0" applyWidthHeightFormats="0"/>
</file>

<file path=xl/queryTables/queryTable18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1" connectionId="1565" xr16:uid="{9B599DE8-DB07-4E22-846A-0FD1DB62659B}" autoFormatId="16" applyNumberFormats="0" applyBorderFormats="0" applyFontFormats="1" applyPatternFormats="1" applyAlignmentFormats="0" applyWidthHeightFormats="0"/>
</file>

<file path=xl/queryTables/queryTable18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8" connectionId="1562" xr16:uid="{99D2750A-727A-48E8-8FDA-2DF220C42E07}" autoFormatId="16" applyNumberFormats="0" applyBorderFormats="0" applyFontFormats="1" applyPatternFormats="1" applyAlignmentFormats="0" applyWidthHeightFormats="0"/>
</file>

<file path=xl/queryTables/queryTable18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5" connectionId="2154" xr16:uid="{9E1D0252-74B0-4C63-801F-6FD28690AEC1}" autoFormatId="16" applyNumberFormats="0" applyBorderFormats="0" applyFontFormats="1" applyPatternFormats="1" applyAlignmentFormats="0" applyWidthHeightFormats="0"/>
</file>

<file path=xl/queryTables/queryTable18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6" connectionId="2165" xr16:uid="{C0E16A00-4B4A-4A53-9A74-AB172D8E0E7E}" autoFormatId="16" applyNumberFormats="0" applyBorderFormats="0" applyFontFormats="1" applyPatternFormats="1" applyAlignmentFormats="0" applyWidthHeightFormats="0"/>
</file>

<file path=xl/queryTables/queryTable18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6" connectionId="2145" xr16:uid="{CAD06417-150D-44AD-B474-3C05A0ABBD1C}" autoFormatId="16" applyNumberFormats="0" applyBorderFormats="0" applyFontFormats="1" applyPatternFormats="1" applyAlignmentFormats="0" applyWidthHeightFormats="0"/>
</file>

<file path=xl/queryTables/queryTable18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1" connectionId="2150" xr16:uid="{1A43B002-DC26-4261-BC3F-DD84B0170D6F}" autoFormatId="16" applyNumberFormats="0" applyBorderFormats="0" applyFontFormats="1" applyPatternFormats="1" applyAlignmentFormats="0" applyWidthHeightFormats="0"/>
</file>

<file path=xl/queryTables/queryTable18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0" connectionId="2149" xr16:uid="{EB04DCA8-7305-4F22-8B46-79570E82BF6F}" autoFormatId="16" applyNumberFormats="0" applyBorderFormats="0" applyFontFormats="1" applyPatternFormats="1" applyAlignmentFormats="0" applyWidthHeightFormats="0"/>
</file>

<file path=xl/queryTables/queryTable18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9" connectionId="2158" xr16:uid="{0FF3763E-9B65-41B9-862C-CE38D44D0B79}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2" connectionId="979" xr16:uid="{CC49FA98-E7B9-41F9-8E84-9549D65FE610}" autoFormatId="16" applyNumberFormats="0" applyBorderFormats="0" applyFontFormats="1" applyPatternFormats="1" applyAlignmentFormats="0" applyWidthHeightFormats="0"/>
</file>

<file path=xl/queryTables/queryTable18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5" connectionId="2164" xr16:uid="{A3AFDDE7-62FA-41B7-ACED-E25220559AE8}" autoFormatId="16" applyNumberFormats="0" applyBorderFormats="0" applyFontFormats="1" applyPatternFormats="1" applyAlignmentFormats="0" applyWidthHeightFormats="0"/>
</file>

<file path=xl/queryTables/queryTable18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8" connectionId="2157" xr16:uid="{49E8ADF7-8FDE-4D4E-9762-DCD6B13963BB}" autoFormatId="16" applyNumberFormats="0" applyBorderFormats="0" applyFontFormats="1" applyPatternFormats="1" applyAlignmentFormats="0" applyWidthHeightFormats="0"/>
</file>

<file path=xl/queryTables/queryTable18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1" connectionId="2140" xr16:uid="{3F624545-32FB-4A57-8DD0-01C8EA333BBD}" autoFormatId="16" applyNumberFormats="0" applyBorderFormats="0" applyFontFormats="1" applyPatternFormats="1" applyAlignmentFormats="0" applyWidthHeightFormats="0"/>
</file>

<file path=xl/queryTables/queryTable18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4" connectionId="2153" xr16:uid="{8553EA66-B4BD-4A09-A758-C396E2B76769}" autoFormatId="16" applyNumberFormats="0" applyBorderFormats="0" applyFontFormats="1" applyPatternFormats="1" applyAlignmentFormats="0" applyWidthHeightFormats="0"/>
</file>

<file path=xl/queryTables/queryTable18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3" connectionId="2162" xr16:uid="{41BB7FE1-D5A8-4638-A5D1-BA704BCB804B}" autoFormatId="16" applyNumberFormats="0" applyBorderFormats="0" applyFontFormats="1" applyPatternFormats="1" applyAlignmentFormats="0" applyWidthHeightFormats="0"/>
</file>

<file path=xl/queryTables/queryTable18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7" connectionId="2146" xr16:uid="{0BC77C13-F915-4E32-94A2-D7E01A074041}" autoFormatId="16" applyNumberFormats="0" applyBorderFormats="0" applyFontFormats="1" applyPatternFormats="1" applyAlignmentFormats="0" applyWidthHeightFormats="0"/>
</file>

<file path=xl/queryTables/queryTable18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1" connectionId="2160" xr16:uid="{BE2471E4-6161-4891-BD12-C8157DE2D40D}" autoFormatId="16" applyNumberFormats="0" applyBorderFormats="0" applyFontFormats="1" applyPatternFormats="1" applyAlignmentFormats="0" applyWidthHeightFormats="0"/>
</file>

<file path=xl/queryTables/queryTable18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5" connectionId="2144" xr16:uid="{916F8E79-B766-4CC2-A405-60BC747F250F}" autoFormatId="16" applyNumberFormats="0" applyBorderFormats="0" applyFontFormats="1" applyPatternFormats="1" applyAlignmentFormats="0" applyWidthHeightFormats="0"/>
</file>

<file path=xl/queryTables/queryTable18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6" connectionId="2155" xr16:uid="{FF34722F-E5D4-4EAD-92D6-58CC34E8D53B}" autoFormatId="16" applyNumberFormats="0" applyBorderFormats="0" applyFontFormats="1" applyPatternFormats="1" applyAlignmentFormats="0" applyWidthHeightFormats="0"/>
</file>

<file path=xl/queryTables/queryTable18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9" connectionId="2168" xr16:uid="{1694E044-5D46-4598-9C94-411A7B61DAC0}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8" connectionId="993" xr16:uid="{00161069-A7CE-4BB0-BB6A-06AFEA0E68BD}" autoFormatId="16" applyNumberFormats="0" applyBorderFormats="0" applyFontFormats="1" applyPatternFormats="1" applyAlignmentFormats="0" applyWidthHeightFormats="0"/>
</file>

<file path=xl/queryTables/queryTable18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9" connectionId="2148" xr16:uid="{F6850BF3-E549-4D5F-9933-4AEE5051EB28}" autoFormatId="16" applyNumberFormats="0" applyBorderFormats="0" applyFontFormats="1" applyPatternFormats="1" applyAlignmentFormats="0" applyWidthHeightFormats="0"/>
</file>

<file path=xl/queryTables/queryTable18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4" connectionId="2143" xr16:uid="{0EB80056-83AC-4AEE-8402-E1E7E792A56A}" autoFormatId="16" applyNumberFormats="0" applyBorderFormats="0" applyFontFormats="1" applyPatternFormats="1" applyAlignmentFormats="0" applyWidthHeightFormats="0"/>
</file>

<file path=xl/queryTables/queryTable18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8" connectionId="2147" xr16:uid="{ECC05832-376B-4BCC-B094-9255E63556BD}" autoFormatId="16" applyNumberFormats="0" applyBorderFormats="0" applyFontFormats="1" applyPatternFormats="1" applyAlignmentFormats="0" applyWidthHeightFormats="0"/>
</file>

<file path=xl/queryTables/queryTable18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7" connectionId="2166" xr16:uid="{32DD8DC1-531F-4360-9909-1AD7ACC70BBB}" autoFormatId="16" applyNumberFormats="0" applyBorderFormats="0" applyFontFormats="1" applyPatternFormats="1" applyAlignmentFormats="0" applyWidthHeightFormats="0"/>
</file>

<file path=xl/queryTables/queryTable18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3" connectionId="2142" xr16:uid="{4E683175-7E02-46F3-BCAC-5DBC8D8650BB}" autoFormatId="16" applyNumberFormats="0" applyBorderFormats="0" applyFontFormats="1" applyPatternFormats="1" applyAlignmentFormats="0" applyWidthHeightFormats="0"/>
</file>

<file path=xl/queryTables/queryTable18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0" connectionId="2159" xr16:uid="{CFCA4D82-4CFD-4FF5-9669-7A9A6642C04A}" autoFormatId="16" applyNumberFormats="0" applyBorderFormats="0" applyFontFormats="1" applyPatternFormats="1" applyAlignmentFormats="0" applyWidthHeightFormats="0"/>
</file>

<file path=xl/queryTables/queryTable18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7" connectionId="2156" xr16:uid="{B3DA4195-6763-4EA2-A5CF-F48FA26E846A}" autoFormatId="16" applyNumberFormats="0" applyBorderFormats="0" applyFontFormats="1" applyPatternFormats="1" applyAlignmentFormats="0" applyWidthHeightFormats="0"/>
</file>

<file path=xl/queryTables/queryTable18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Aria2" connectionId="2139" xr16:uid="{64073CA7-EC67-4803-9005-C523DBD16BFE}" autoFormatId="16" applyNumberFormats="0" applyBorderFormats="0" applyFontFormats="1" applyPatternFormats="1" applyAlignmentFormats="0" applyWidthHeightFormats="0"/>
</file>

<file path=xl/queryTables/queryTable18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Aria1" connectionId="2138" xr16:uid="{AF871324-ACE1-4517-BE4C-C5B21A6A702F}" autoFormatId="16" applyNumberFormats="0" applyBorderFormats="0" applyFontFormats="1" applyPatternFormats="1" applyAlignmentFormats="0" applyWidthHeightFormats="0"/>
</file>

<file path=xl/queryTables/queryTable18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8" connectionId="2167" xr16:uid="{275CBBF1-C989-4D5A-9182-3BB98BCA2502}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30" connectionId="1005" xr16:uid="{96FD88A0-0841-43B0-A04B-13B018991943}" autoFormatId="16" applyNumberFormats="0" applyBorderFormats="0" applyFontFormats="1" applyPatternFormats="1" applyAlignmentFormats="0" applyWidthHeightFormats="0"/>
</file>

<file path=xl/queryTables/queryTable18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4" connectionId="2163" xr16:uid="{7B784CBD-B312-481A-AC26-657E99C12E1E}" autoFormatId="16" applyNumberFormats="0" applyBorderFormats="0" applyFontFormats="1" applyPatternFormats="1" applyAlignmentFormats="0" applyWidthHeightFormats="0"/>
</file>

<file path=xl/queryTables/queryTable18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2" connectionId="2151" xr16:uid="{BD836E8D-63DD-4B77-B06E-A18713D51D02}" autoFormatId="16" applyNumberFormats="0" applyBorderFormats="0" applyFontFormats="1" applyPatternFormats="1" applyAlignmentFormats="0" applyWidthHeightFormats="0"/>
</file>

<file path=xl/queryTables/queryTable18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2" connectionId="2141" xr16:uid="{4917C194-C6CC-42CB-9074-76D43FA79ECA}" autoFormatId="16" applyNumberFormats="0" applyBorderFormats="0" applyFontFormats="1" applyPatternFormats="1" applyAlignmentFormats="0" applyWidthHeightFormats="0"/>
</file>

<file path=xl/queryTables/queryTable18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2" connectionId="2161" xr16:uid="{B6E2FC33-3E6A-4D17-9B52-6764CCDDAB0C}" autoFormatId="16" applyNumberFormats="0" applyBorderFormats="0" applyFontFormats="1" applyPatternFormats="1" applyAlignmentFormats="0" applyWidthHeightFormats="0"/>
</file>

<file path=xl/queryTables/queryTable18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3" connectionId="2152" xr16:uid="{DE4BE917-95F7-4BDD-B476-C03E2885277F}" autoFormatId="16" applyNumberFormats="0" applyBorderFormats="0" applyFontFormats="1" applyPatternFormats="1" applyAlignmentFormats="0" applyWidthHeightFormats="0"/>
</file>

<file path=xl/queryTables/queryTable18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30" connectionId="2169" xr16:uid="{ABF71D2D-4A2F-4B12-8A7B-75A166F559D1}" autoFormatId="16" applyNumberFormats="0" applyBorderFormats="0" applyFontFormats="1" applyPatternFormats="1" applyAlignmentFormats="0" applyWidthHeightFormats="0"/>
</file>

<file path=xl/queryTables/queryTable18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4" connectionId="304" xr16:uid="{21A00C04-DD8C-4ADF-9411-66754D25F31D}" autoFormatId="16" applyNumberFormats="0" applyBorderFormats="0" applyFontFormats="1" applyPatternFormats="1" applyAlignmentFormats="0" applyWidthHeightFormats="0"/>
</file>

<file path=xl/queryTables/queryTable18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5" connectionId="305" xr16:uid="{65AA90E6-2C89-4601-83A9-8136C6A68AE3}" autoFormatId="16" applyNumberFormats="0" applyBorderFormats="0" applyFontFormats="1" applyPatternFormats="1" applyAlignmentFormats="0" applyWidthHeightFormats="0"/>
</file>

<file path=xl/queryTables/queryTable18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30" connectionId="310" xr16:uid="{13BC1EC6-3601-4D1C-AB5E-043561A75B82}" autoFormatId="16" applyNumberFormats="0" applyBorderFormats="0" applyFontFormats="1" applyPatternFormats="1" applyAlignmentFormats="0" applyWidthHeightFormats="0"/>
</file>

<file path=xl/queryTables/queryTable18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7" connectionId="287" xr16:uid="{5C2214E2-86CE-47D0-BC48-D2F41695736B}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4" connectionId="999" xr16:uid="{0371E318-1C1C-48B0-B669-A61064903746}" autoFormatId="16" applyNumberFormats="0" applyBorderFormats="0" applyFontFormats="1" applyPatternFormats="1" applyAlignmentFormats="0" applyWidthHeightFormats="0"/>
</file>

<file path=xl/queryTables/queryTable18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Aria2" connectionId="280" xr16:uid="{CFCE8951-37EB-455F-BC8D-8EC100B77284}" autoFormatId="16" applyNumberFormats="0" applyBorderFormats="0" applyFontFormats="1" applyPatternFormats="1" applyAlignmentFormats="0" applyWidthHeightFormats="0"/>
</file>

<file path=xl/queryTables/queryTable18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9" connectionId="289" xr16:uid="{04558301-3D65-4836-83F1-754A102061C9}" autoFormatId="16" applyNumberFormats="0" applyBorderFormats="0" applyFontFormats="1" applyPatternFormats="1" applyAlignmentFormats="0" applyWidthHeightFormats="0"/>
</file>

<file path=xl/queryTables/queryTable18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6" connectionId="306" xr16:uid="{62A6F3B6-229B-4F64-AFD1-D5BB4B841BB5}" autoFormatId="16" applyNumberFormats="0" applyBorderFormats="0" applyFontFormats="1" applyPatternFormats="1" applyAlignmentFormats="0" applyWidthHeightFormats="0"/>
</file>

<file path=xl/queryTables/queryTable18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6" connectionId="296" xr16:uid="{E333C57B-CFAB-4E42-95AB-FD4A1F25688C}" autoFormatId="16" applyNumberFormats="0" applyBorderFormats="0" applyFontFormats="1" applyPatternFormats="1" applyAlignmentFormats="0" applyWidthHeightFormats="0"/>
</file>

<file path=xl/queryTables/queryTable18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2" connectionId="302" xr16:uid="{B91F20E5-3416-4F3E-923A-5ED9DCBDAE8D}" autoFormatId="16" applyNumberFormats="0" applyBorderFormats="0" applyFontFormats="1" applyPatternFormats="1" applyAlignmentFormats="0" applyWidthHeightFormats="0"/>
</file>

<file path=xl/queryTables/queryTable18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9" connectionId="299" xr16:uid="{9D830C6E-19BD-4AD5-90DD-2AD7919725C7}" autoFormatId="16" applyNumberFormats="0" applyBorderFormats="0" applyFontFormats="1" applyPatternFormats="1" applyAlignmentFormats="0" applyWidthHeightFormats="0"/>
</file>

<file path=xl/queryTables/queryTable18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0" connectionId="300" xr16:uid="{A60008F8-6E3B-4444-B30D-6D8467CD8386}" autoFormatId="16" applyNumberFormats="0" applyBorderFormats="0" applyFontFormats="1" applyPatternFormats="1" applyAlignmentFormats="0" applyWidthHeightFormats="0"/>
</file>

<file path=xl/queryTables/queryTable18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3" connectionId="283" xr16:uid="{C80BB870-69BF-4ED5-B1BD-239F49F4744C}" autoFormatId="16" applyNumberFormats="0" applyBorderFormats="0" applyFontFormats="1" applyPatternFormats="1" applyAlignmentFormats="0" applyWidthHeightFormats="0"/>
</file>

<file path=xl/queryTables/queryTable18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1" connectionId="281" xr16:uid="{C6E9AD75-BC1D-41AE-B35E-43C20E1463F9}" autoFormatId="16" applyNumberFormats="0" applyBorderFormats="0" applyFontFormats="1" applyPatternFormats="1" applyAlignmentFormats="0" applyWidthHeightFormats="0"/>
</file>

<file path=xl/queryTables/queryTable18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4" connectionId="294" xr16:uid="{0443E4B1-B7D2-49B2-9457-9945E84E5715}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4" xr16:uid="{1A7F488C-C70C-43F3-8DA2-076C650361E6}" autoFormatId="16" applyNumberFormats="0" applyBorderFormats="0" applyFontFormats="1" applyPatternFormats="1" applyAlignmentFormats="0" applyWidthHeightFormats="0"/>
</file>

<file path=xl/queryTables/queryTable18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8" connectionId="288" xr16:uid="{D5882581-18EC-4183-A1E6-355583C98053}" autoFormatId="16" applyNumberFormats="0" applyBorderFormats="0" applyFontFormats="1" applyPatternFormats="1" applyAlignmentFormats="0" applyWidthHeightFormats="0"/>
</file>

<file path=xl/queryTables/queryTable18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2" connectionId="292" xr16:uid="{FA6D126A-DEC1-4F37-93BC-87C45F4F72AA}" autoFormatId="16" applyNumberFormats="0" applyBorderFormats="0" applyFontFormats="1" applyPatternFormats="1" applyAlignmentFormats="0" applyWidthHeightFormats="0"/>
</file>

<file path=xl/queryTables/queryTable18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8" connectionId="298" xr16:uid="{3F084A88-ED92-407B-AB10-0994E55EE2F3}" autoFormatId="16" applyNumberFormats="0" applyBorderFormats="0" applyFontFormats="1" applyPatternFormats="1" applyAlignmentFormats="0" applyWidthHeightFormats="0"/>
</file>

<file path=xl/queryTables/queryTable18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Aria1" connectionId="279" xr16:uid="{C58E483E-A8C7-4A20-998B-5A10AE9CA7E3}" autoFormatId="16" applyNumberFormats="0" applyBorderFormats="0" applyFontFormats="1" applyPatternFormats="1" applyAlignmentFormats="0" applyWidthHeightFormats="0"/>
</file>

<file path=xl/queryTables/queryTable18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7" connectionId="307" xr16:uid="{FAA13164-D8B9-4D0A-951F-5EE62A46AAAE}" autoFormatId="16" applyNumberFormats="0" applyBorderFormats="0" applyFontFormats="1" applyPatternFormats="1" applyAlignmentFormats="0" applyWidthHeightFormats="0"/>
</file>

<file path=xl/queryTables/queryTable18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1" connectionId="291" xr16:uid="{432D7FAD-C8A4-48D4-92BD-7909A3C77001}" autoFormatId="16" applyNumberFormats="0" applyBorderFormats="0" applyFontFormats="1" applyPatternFormats="1" applyAlignmentFormats="0" applyWidthHeightFormats="0"/>
</file>

<file path=xl/queryTables/queryTable18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5" connectionId="285" xr16:uid="{0BC276F1-3AF8-42B4-88E8-E7DADF0EC05E}" autoFormatId="16" applyNumberFormats="0" applyBorderFormats="0" applyFontFormats="1" applyPatternFormats="1" applyAlignmentFormats="0" applyWidthHeightFormats="0"/>
</file>

<file path=xl/queryTables/queryTable18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9" connectionId="309" xr16:uid="{E631AC36-E8A6-4B6E-A965-C2638DD73BE0}" autoFormatId="16" applyNumberFormats="0" applyBorderFormats="0" applyFontFormats="1" applyPatternFormats="1" applyAlignmentFormats="0" applyWidthHeightFormats="0"/>
</file>

<file path=xl/queryTables/queryTable18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0" connectionId="290" xr16:uid="{57497A90-FBB0-469B-9561-E87FCFBAF5AF}" autoFormatId="16" applyNumberFormats="0" applyBorderFormats="0" applyFontFormats="1" applyPatternFormats="1" applyAlignmentFormats="0" applyWidthHeightFormats="0"/>
</file>

<file path=xl/queryTables/queryTable18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4" connectionId="284" xr16:uid="{A25DB635-C02A-4955-8860-E84EA8BB093C}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Aria2" connectionId="215" xr16:uid="{E3119D07-EB6D-4ACB-9453-45258FAD55AD}" autoFormatId="16" applyNumberFormats="0" applyBorderFormats="0" applyFontFormats="1" applyPatternFormats="1" applyAlignmentFormats="0" applyWidthHeightFormats="0"/>
</file>

<file path=xl/queryTables/queryTable18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2" connectionId="282" xr16:uid="{9B47E9E1-8A96-4895-95F3-310288DC7F6C}" autoFormatId="16" applyNumberFormats="0" applyBorderFormats="0" applyFontFormats="1" applyPatternFormats="1" applyAlignmentFormats="0" applyWidthHeightFormats="0"/>
</file>

<file path=xl/queryTables/queryTable18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3" connectionId="293" xr16:uid="{BCB6A795-D324-4BC1-9941-5A6A1A5108A6}" autoFormatId="16" applyNumberFormats="0" applyBorderFormats="0" applyFontFormats="1" applyPatternFormats="1" applyAlignmentFormats="0" applyWidthHeightFormats="0"/>
</file>

<file path=xl/queryTables/queryTable18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8" connectionId="308" xr16:uid="{1DBBDA75-21DA-42CB-A44B-24D6272F560D}" autoFormatId="16" applyNumberFormats="0" applyBorderFormats="0" applyFontFormats="1" applyPatternFormats="1" applyAlignmentFormats="0" applyWidthHeightFormats="0"/>
</file>

<file path=xl/queryTables/queryTable18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1" connectionId="301" xr16:uid="{0C7FAE85-1DF5-469E-932D-9DFA40F5F0F7}" autoFormatId="16" applyNumberFormats="0" applyBorderFormats="0" applyFontFormats="1" applyPatternFormats="1" applyAlignmentFormats="0" applyWidthHeightFormats="0"/>
</file>

<file path=xl/queryTables/queryTable18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3" connectionId="303" xr16:uid="{1D8E26A7-AB99-4C75-8FF1-3994B7682344}" autoFormatId="16" applyNumberFormats="0" applyBorderFormats="0" applyFontFormats="1" applyPatternFormats="1" applyAlignmentFormats="0" applyWidthHeightFormats="0"/>
</file>

<file path=xl/queryTables/queryTable18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7" connectionId="297" xr16:uid="{C18264A8-299A-432E-852D-EE162FCADE77}" autoFormatId="16" applyNumberFormats="0" applyBorderFormats="0" applyFontFormats="1" applyPatternFormats="1" applyAlignmentFormats="0" applyWidthHeightFormats="0"/>
</file>

<file path=xl/queryTables/queryTable18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5" connectionId="295" xr16:uid="{AD05515E-4977-4F1E-AFA4-2B33F551698B}" autoFormatId="16" applyNumberFormats="0" applyBorderFormats="0" applyFontFormats="1" applyPatternFormats="1" applyAlignmentFormats="0" applyWidthHeightFormats="0"/>
</file>

<file path=xl/queryTables/queryTable18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6" connectionId="286" xr16:uid="{A371EF35-568E-46FE-B884-3B2875C3B761}" autoFormatId="16" applyNumberFormats="0" applyBorderFormats="0" applyFontFormats="1" applyPatternFormats="1" applyAlignmentFormats="0" applyWidthHeightFormats="0"/>
</file>

<file path=xl/queryTables/queryTable18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1" connectionId="313" xr16:uid="{89AB12D1-D609-4DE1-A8E3-7F14209F8D01}" autoFormatId="16" applyNumberFormats="0" applyBorderFormats="0" applyFontFormats="1" applyPatternFormats="1" applyAlignmentFormats="0" applyWidthHeightFormats="0"/>
</file>

<file path=xl/queryTables/queryTable18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1" connectionId="332" xr16:uid="{CD53ED27-C3FC-4BB9-B061-7C3862735F0E}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3" connectionId="218" xr16:uid="{B4780B30-D90A-4B59-A7BE-1D7E272E4A28}" autoFormatId="16" applyNumberFormats="0" applyBorderFormats="0" applyFontFormats="1" applyPatternFormats="1" applyAlignmentFormats="0" applyWidthHeightFormats="0"/>
</file>

<file path=xl/queryTables/queryTable18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4" connectionId="335" xr16:uid="{F4EAEB57-38BC-4D92-81C9-BE5F662FB793}" autoFormatId="16" applyNumberFormats="0" applyBorderFormats="0" applyFontFormats="1" applyPatternFormats="1" applyAlignmentFormats="0" applyWidthHeightFormats="0"/>
</file>

<file path=xl/queryTables/queryTable18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6" connectionId="318" xr16:uid="{53F5842D-5426-4B6F-B002-EB11505F2B26}" autoFormatId="16" applyNumberFormats="0" applyBorderFormats="0" applyFontFormats="1" applyPatternFormats="1" applyAlignmentFormats="0" applyWidthHeightFormats="0"/>
</file>

<file path=xl/queryTables/queryTable18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8" connectionId="329" xr16:uid="{3A440BE9-9216-4610-8BBC-C5D5E35F3A65}" autoFormatId="16" applyNumberFormats="0" applyBorderFormats="0" applyFontFormats="1" applyPatternFormats="1" applyAlignmentFormats="0" applyWidthHeightFormats="0"/>
</file>

<file path=xl/queryTables/queryTable18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6" connectionId="337" xr16:uid="{5C67597E-5309-4F18-9240-A9C192D8448C}" autoFormatId="16" applyNumberFormats="0" applyBorderFormats="0" applyFontFormats="1" applyPatternFormats="1" applyAlignmentFormats="0" applyWidthHeightFormats="0"/>
</file>

<file path=xl/queryTables/queryTable18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7" connectionId="328" xr16:uid="{2A82E7A8-951D-429A-B23C-E0D59E42E465}" autoFormatId="16" applyNumberFormats="0" applyBorderFormats="0" applyFontFormats="1" applyPatternFormats="1" applyAlignmentFormats="0" applyWidthHeightFormats="0"/>
</file>

<file path=xl/queryTables/queryTable18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9" connectionId="321" xr16:uid="{ABA45BD9-A690-40FB-BEAD-0E3D1DDD1E7F}" autoFormatId="16" applyNumberFormats="0" applyBorderFormats="0" applyFontFormats="1" applyPatternFormats="1" applyAlignmentFormats="0" applyWidthHeightFormats="0"/>
</file>

<file path=xl/queryTables/queryTable18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0" connectionId="331" xr16:uid="{E334B2FA-342F-4991-8194-D3E92863F2B2}" autoFormatId="16" applyNumberFormats="0" applyBorderFormats="0" applyFontFormats="1" applyPatternFormats="1" applyAlignmentFormats="0" applyWidthHeightFormats="0"/>
</file>

<file path=xl/queryTables/queryTable18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8" connectionId="320" xr16:uid="{731F33DD-42FD-41DC-9ED9-CF98874AE613}" autoFormatId="16" applyNumberFormats="0" applyBorderFormats="0" applyFontFormats="1" applyPatternFormats="1" applyAlignmentFormats="0" applyWidthHeightFormats="0"/>
</file>

<file path=xl/queryTables/queryTable18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9" connectionId="340" xr16:uid="{28D47EA2-3AE4-4A8B-B042-00C15E3BECB9}" autoFormatId="16" applyNumberFormats="0" applyBorderFormats="0" applyFontFormats="1" applyPatternFormats="1" applyAlignmentFormats="0" applyWidthHeightFormats="0"/>
</file>

<file path=xl/queryTables/queryTable18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3" connectionId="315" xr16:uid="{DF8AD0CB-EFA2-4279-B013-3144D0EA0D6B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1" connectionId="1955" xr16:uid="{4CF403A7-385C-42E0-A377-EDBDB2BB74AB}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2" connectionId="237" xr16:uid="{ACDCFC7C-02FD-47F3-95F6-0BE9C0273DFD}" autoFormatId="16" applyNumberFormats="0" applyBorderFormats="0" applyFontFormats="1" applyPatternFormats="1" applyAlignmentFormats="0" applyWidthHeightFormats="0"/>
</file>

<file path=xl/queryTables/queryTable19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4" connectionId="326" xr16:uid="{226DA9FA-AA76-4B6E-B603-CF11C78505DC}" autoFormatId="16" applyNumberFormats="0" applyBorderFormats="0" applyFontFormats="1" applyPatternFormats="1" applyAlignmentFormats="0" applyWidthHeightFormats="0"/>
</file>

<file path=xl/queryTables/queryTable19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3" connectionId="334" xr16:uid="{C19E2D08-197A-4194-ADEC-72143A80BDED}" autoFormatId="16" applyNumberFormats="0" applyBorderFormats="0" applyFontFormats="1" applyPatternFormats="1" applyAlignmentFormats="0" applyWidthHeightFormats="0"/>
</file>

<file path=xl/queryTables/queryTable19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30" connectionId="341" xr16:uid="{30D3E32A-04EE-43F1-B35E-347EB9A87D1B}" autoFormatId="16" applyNumberFormats="0" applyBorderFormats="0" applyFontFormats="1" applyPatternFormats="1" applyAlignmentFormats="0" applyWidthHeightFormats="0"/>
</file>

<file path=xl/queryTables/queryTable19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1" connectionId="323" xr16:uid="{560240CA-2E40-445E-81D7-7FC4C4EA9F29}" autoFormatId="16" applyNumberFormats="0" applyBorderFormats="0" applyFontFormats="1" applyPatternFormats="1" applyAlignmentFormats="0" applyWidthHeightFormats="0"/>
</file>

<file path=xl/queryTables/queryTable19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5" connectionId="317" xr16:uid="{E7AF64FD-909B-4F6A-B23D-076BD32BFD00}" autoFormatId="16" applyNumberFormats="0" applyBorderFormats="0" applyFontFormats="1" applyPatternFormats="1" applyAlignmentFormats="0" applyWidthHeightFormats="0"/>
</file>

<file path=xl/queryTables/queryTable19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8" connectionId="339" xr16:uid="{C22F5C24-6C1E-42E9-A420-44EADE29BA38}" autoFormatId="16" applyNumberFormats="0" applyBorderFormats="0" applyFontFormats="1" applyPatternFormats="1" applyAlignmentFormats="0" applyWidthHeightFormats="0"/>
</file>

<file path=xl/queryTables/queryTable19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4" connectionId="316" xr16:uid="{D3F25A0B-649A-461D-8BB7-641AB5A8D68D}" autoFormatId="16" applyNumberFormats="0" applyBorderFormats="0" applyFontFormats="1" applyPatternFormats="1" applyAlignmentFormats="0" applyWidthHeightFormats="0"/>
</file>

<file path=xl/queryTables/queryTable19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7" connectionId="319" xr16:uid="{7C5BD0C4-BCB5-4331-AE0A-417FB4201A17}" autoFormatId="16" applyNumberFormats="0" applyBorderFormats="0" applyFontFormats="1" applyPatternFormats="1" applyAlignmentFormats="0" applyWidthHeightFormats="0"/>
</file>

<file path=xl/queryTables/queryTable19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5" connectionId="336" xr16:uid="{284EFF9B-41DD-4860-A50E-86FA9D15F51D}" autoFormatId="16" applyNumberFormats="0" applyBorderFormats="0" applyFontFormats="1" applyPatternFormats="1" applyAlignmentFormats="0" applyWidthHeightFormats="0"/>
</file>

<file path=xl/queryTables/queryTable19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Aria2" connectionId="312" xr16:uid="{811D9941-1B2D-41B8-B842-67E4FF41CBE4}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8" connectionId="233" xr16:uid="{34A21EDA-06EE-4F21-BE3C-3768ED2804B8}" autoFormatId="16" applyNumberFormats="0" applyBorderFormats="0" applyFontFormats="1" applyPatternFormats="1" applyAlignmentFormats="0" applyWidthHeightFormats="0"/>
</file>

<file path=xl/queryTables/queryTable19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0" connectionId="322" xr16:uid="{75745DE4-9E6F-43D4-BCFF-EC28E8B11509}" autoFormatId="16" applyNumberFormats="0" applyBorderFormats="0" applyFontFormats="1" applyPatternFormats="1" applyAlignmentFormats="0" applyWidthHeightFormats="0"/>
</file>

<file path=xl/queryTables/queryTable19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Aria1" connectionId="311" xr16:uid="{9032AD24-4962-4685-9977-872D35A450EB}" autoFormatId="16" applyNumberFormats="0" applyBorderFormats="0" applyFontFormats="1" applyPatternFormats="1" applyAlignmentFormats="0" applyWidthHeightFormats="0"/>
</file>

<file path=xl/queryTables/queryTable19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9" connectionId="330" xr16:uid="{A5265486-A68E-41A0-88EB-CDCED563F215}" autoFormatId="16" applyNumberFormats="0" applyBorderFormats="0" applyFontFormats="1" applyPatternFormats="1" applyAlignmentFormats="0" applyWidthHeightFormats="0"/>
</file>

<file path=xl/queryTables/queryTable19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7" connectionId="338" xr16:uid="{DD911154-7896-4335-8C0E-FDF82FEEB049}" autoFormatId="16" applyNumberFormats="0" applyBorderFormats="0" applyFontFormats="1" applyPatternFormats="1" applyAlignmentFormats="0" applyWidthHeightFormats="0"/>
</file>

<file path=xl/queryTables/queryTable19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3" connectionId="325" xr16:uid="{F719C6F3-0DE6-472F-BC58-706021545802}" autoFormatId="16" applyNumberFormats="0" applyBorderFormats="0" applyFontFormats="1" applyPatternFormats="1" applyAlignmentFormats="0" applyWidthHeightFormats="0"/>
</file>

<file path=xl/queryTables/queryTable19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2" connectionId="333" xr16:uid="{CD60B228-E7F0-45E3-A1CC-B3384D920A55}" autoFormatId="16" applyNumberFormats="0" applyBorderFormats="0" applyFontFormats="1" applyPatternFormats="1" applyAlignmentFormats="0" applyWidthHeightFormats="0"/>
</file>

<file path=xl/queryTables/queryTable19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2" connectionId="314" xr16:uid="{86727A89-35B6-437B-9986-F10C9F7A75AF}" autoFormatId="16" applyNumberFormats="0" applyBorderFormats="0" applyFontFormats="1" applyPatternFormats="1" applyAlignmentFormats="0" applyWidthHeightFormats="0"/>
</file>

<file path=xl/queryTables/queryTable19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2" connectionId="324" xr16:uid="{DAE67D20-C7DD-42A7-831A-B51398041457}" autoFormatId="16" applyNumberFormats="0" applyBorderFormats="0" applyFontFormats="1" applyPatternFormats="1" applyAlignmentFormats="0" applyWidthHeightFormats="0"/>
</file>

<file path=xl/queryTables/queryTable19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5" connectionId="327" xr16:uid="{A9278A51-0BBF-4308-AAD6-0EA6DB842AC5}" autoFormatId="16" applyNumberFormats="0" applyBorderFormats="0" applyFontFormats="1" applyPatternFormats="1" applyAlignmentFormats="0" applyWidthHeightFormats="0"/>
</file>

<file path=xl/queryTables/queryTable19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4" connectionId="2385" xr16:uid="{8DB6EDAD-2B35-4CA0-9C30-C652391F0B21}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5" connectionId="230" xr16:uid="{57B5DEFF-F817-43B3-8782-9206906B485A}" autoFormatId="16" applyNumberFormats="0" applyBorderFormats="0" applyFontFormats="1" applyPatternFormats="1" applyAlignmentFormats="0" applyWidthHeightFormats="0"/>
</file>

<file path=xl/queryTables/queryTable19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8" connectionId="2389" xr16:uid="{4C2C1741-EF8D-4361-91A1-AB0A42EA2D33}" autoFormatId="16" applyNumberFormats="0" applyBorderFormats="0" applyFontFormats="1" applyPatternFormats="1" applyAlignmentFormats="0" applyWidthHeightFormats="0"/>
</file>

<file path=xl/queryTables/queryTable19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7" connectionId="2388" xr16:uid="{2F94FD9B-CC90-4335-8E30-FBA23CEDAA03}" autoFormatId="16" applyNumberFormats="0" applyBorderFormats="0" applyFontFormats="1" applyPatternFormats="1" applyAlignmentFormats="0" applyWidthHeightFormats="0"/>
</file>

<file path=xl/queryTables/queryTable19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7" connectionId="2368" xr16:uid="{26C8F9EF-0FCF-450B-9129-B5C0DECE649B}" autoFormatId="16" applyNumberFormats="0" applyBorderFormats="0" applyFontFormats="1" applyPatternFormats="1" applyAlignmentFormats="0" applyWidthHeightFormats="0"/>
</file>

<file path=xl/queryTables/queryTable19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5" connectionId="2376" xr16:uid="{07457B28-AB42-477A-9736-6AF57B68EE7E}" autoFormatId="16" applyNumberFormats="0" applyBorderFormats="0" applyFontFormats="1" applyPatternFormats="1" applyAlignmentFormats="0" applyWidthHeightFormats="0"/>
</file>

<file path=xl/queryTables/queryTable19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0" connectionId="2371" xr16:uid="{F0A3E4B0-070C-4F42-88AC-A55B2FF8D5F5}" autoFormatId="16" applyNumberFormats="0" applyBorderFormats="0" applyFontFormats="1" applyPatternFormats="1" applyAlignmentFormats="0" applyWidthHeightFormats="0"/>
</file>

<file path=xl/queryTables/queryTable19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5" connectionId="2386" xr16:uid="{DDDAC99A-A91E-4F89-89DA-5AC705199B67}" autoFormatId="16" applyNumberFormats="0" applyBorderFormats="0" applyFontFormats="1" applyPatternFormats="1" applyAlignmentFormats="0" applyWidthHeightFormats="0"/>
</file>

<file path=xl/queryTables/queryTable19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8" connectionId="2379" xr16:uid="{FFD022F8-A24D-4ECD-801A-73D4223A614B}" autoFormatId="16" applyNumberFormats="0" applyBorderFormats="0" applyFontFormats="1" applyPatternFormats="1" applyAlignmentFormats="0" applyWidthHeightFormats="0"/>
</file>

<file path=xl/queryTables/queryTable19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4" connectionId="2365" xr16:uid="{BDABBE0E-3DA5-4403-9734-77ECDA5556F1}" autoFormatId="16" applyNumberFormats="0" applyBorderFormats="0" applyFontFormats="1" applyPatternFormats="1" applyAlignmentFormats="0" applyWidthHeightFormats="0"/>
</file>

<file path=xl/queryTables/queryTable19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5" connectionId="2366" xr16:uid="{10663643-77C2-4E06-91AF-2B24F037A36B}" autoFormatId="16" applyNumberFormats="0" applyBorderFormats="0" applyFontFormats="1" applyPatternFormats="1" applyAlignmentFormats="0" applyWidthHeightFormats="0"/>
</file>

<file path=xl/queryTables/queryTable19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1" connectionId="2372" xr16:uid="{11482DCC-C239-4D80-BA31-23C065359EA8}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5" connectionId="240" xr16:uid="{5D8E25C9-2E1A-4196-A962-FC19C488FDD1}" autoFormatId="16" applyNumberFormats="0" applyBorderFormats="0" applyFontFormats="1" applyPatternFormats="1" applyAlignmentFormats="0" applyWidthHeightFormats="0"/>
</file>

<file path=xl/queryTables/queryTable19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2" connectionId="2373" xr16:uid="{81842AE8-C823-45A1-9D33-5FD5DFB60F12}" autoFormatId="16" applyNumberFormats="0" applyBorderFormats="0" applyFontFormats="1" applyPatternFormats="1" applyAlignmentFormats="0" applyWidthHeightFormats="0"/>
</file>

<file path=xl/queryTables/queryTable19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2" connectionId="2363" xr16:uid="{C618EDF0-4A7F-4371-9D01-14CEC02F25AC}" autoFormatId="16" applyNumberFormats="0" applyBorderFormats="0" applyFontFormats="1" applyPatternFormats="1" applyAlignmentFormats="0" applyWidthHeightFormats="0"/>
</file>

<file path=xl/queryTables/queryTable19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4" connectionId="2375" xr16:uid="{CF9C807E-06AB-4F9E-8331-80CCBEFCA5A9}" autoFormatId="16" applyNumberFormats="0" applyBorderFormats="0" applyFontFormats="1" applyPatternFormats="1" applyAlignmentFormats="0" applyWidthHeightFormats="0"/>
</file>

<file path=xl/queryTables/queryTable19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6" connectionId="2387" xr16:uid="{DA6276BF-1A34-4B3D-A9B1-1331F3AFC345}" autoFormatId="16" applyNumberFormats="0" applyBorderFormats="0" applyFontFormats="1" applyPatternFormats="1" applyAlignmentFormats="0" applyWidthHeightFormats="0"/>
</file>

<file path=xl/queryTables/queryTable19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8" connectionId="2369" xr16:uid="{CA7BB4DC-9988-45B0-AB94-092C1D2E372F}" autoFormatId="16" applyNumberFormats="0" applyBorderFormats="0" applyFontFormats="1" applyPatternFormats="1" applyAlignmentFormats="0" applyWidthHeightFormats="0"/>
</file>

<file path=xl/queryTables/queryTable19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9" connectionId="2390" xr16:uid="{581AC630-374D-4E8C-B277-EB22772DF0CB}" autoFormatId="16" applyNumberFormats="0" applyBorderFormats="0" applyFontFormats="1" applyPatternFormats="1" applyAlignmentFormats="0" applyWidthHeightFormats="0"/>
</file>

<file path=xl/queryTables/queryTable19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3" connectionId="2384" xr16:uid="{258CE60D-58F3-4E14-9AE2-E8B9D169D454}" autoFormatId="16" applyNumberFormats="0" applyBorderFormats="0" applyFontFormats="1" applyPatternFormats="1" applyAlignmentFormats="0" applyWidthHeightFormats="0"/>
</file>

<file path=xl/queryTables/queryTable19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6" connectionId="2367" xr16:uid="{9734F549-EC7E-447D-BDA4-8A978A253EDA}" autoFormatId="16" applyNumberFormats="0" applyBorderFormats="0" applyFontFormats="1" applyPatternFormats="1" applyAlignmentFormats="0" applyWidthHeightFormats="0"/>
</file>

<file path=xl/queryTables/queryTable19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Aria2" connectionId="2361" xr16:uid="{089F83BD-780C-4A27-9E31-5CFB577E5189}" autoFormatId="16" applyNumberFormats="0" applyBorderFormats="0" applyFontFormats="1" applyPatternFormats="1" applyAlignmentFormats="0" applyWidthHeightFormats="0"/>
</file>

<file path=xl/queryTables/queryTable19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3" connectionId="2374" xr16:uid="{68C12C8B-3084-4361-AB57-46C5FDAD0BBE}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4" connectionId="239" xr16:uid="{A45BFCDB-036F-4586-8D61-BF551BBAEFE2}" autoFormatId="16" applyNumberFormats="0" applyBorderFormats="0" applyFontFormats="1" applyPatternFormats="1" applyAlignmentFormats="0" applyWidthHeightFormats="0"/>
</file>

<file path=xl/queryTables/queryTable19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3" connectionId="2364" xr16:uid="{6AB978C8-B555-4AB4-AC4D-31194CBFE3F2}" autoFormatId="16" applyNumberFormats="0" applyBorderFormats="0" applyFontFormats="1" applyPatternFormats="1" applyAlignmentFormats="0" applyWidthHeightFormats="0"/>
</file>

<file path=xl/queryTables/queryTable19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9" connectionId="2380" xr16:uid="{39EEA2F4-C007-42DF-B6B5-8E0AFAB6D5B5}" autoFormatId="16" applyNumberFormats="0" applyBorderFormats="0" applyFontFormats="1" applyPatternFormats="1" applyAlignmentFormats="0" applyWidthHeightFormats="0"/>
</file>

<file path=xl/queryTables/queryTable19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30" connectionId="2391" xr16:uid="{8152CF9C-A936-4121-B250-409563521688}" autoFormatId="16" applyNumberFormats="0" applyBorderFormats="0" applyFontFormats="1" applyPatternFormats="1" applyAlignmentFormats="0" applyWidthHeightFormats="0"/>
</file>

<file path=xl/queryTables/queryTable19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1" connectionId="2382" xr16:uid="{E46C407C-C59A-4559-9083-FC27CD0075A3}" autoFormatId="16" applyNumberFormats="0" applyBorderFormats="0" applyFontFormats="1" applyPatternFormats="1" applyAlignmentFormats="0" applyWidthHeightFormats="0"/>
</file>

<file path=xl/queryTables/queryTable19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0" connectionId="2381" xr16:uid="{235A0E44-404B-4A1C-8D3A-1DF469BDF745}" autoFormatId="16" applyNumberFormats="0" applyBorderFormats="0" applyFontFormats="1" applyPatternFormats="1" applyAlignmentFormats="0" applyWidthHeightFormats="0"/>
</file>

<file path=xl/queryTables/queryTable19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2" connectionId="2383" xr16:uid="{89BF0C86-F630-4F86-9C27-98EC5570B20D}" autoFormatId="16" applyNumberFormats="0" applyBorderFormats="0" applyFontFormats="1" applyPatternFormats="1" applyAlignmentFormats="0" applyWidthHeightFormats="0"/>
</file>

<file path=xl/queryTables/queryTable19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6" connectionId="2377" xr16:uid="{B642BDE8-B323-481C-869F-2B56529178FF}" autoFormatId="16" applyNumberFormats="0" applyBorderFormats="0" applyFontFormats="1" applyPatternFormats="1" applyAlignmentFormats="0" applyWidthHeightFormats="0"/>
</file>

<file path=xl/queryTables/queryTable19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9" connectionId="2370" xr16:uid="{F414BD09-2AAF-4B62-943F-B39672061943}" autoFormatId="16" applyNumberFormats="0" applyBorderFormats="0" applyFontFormats="1" applyPatternFormats="1" applyAlignmentFormats="0" applyWidthHeightFormats="0"/>
</file>

<file path=xl/queryTables/queryTable19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1" connectionId="2362" xr16:uid="{EDABE4CD-9B4C-4B71-A939-5D3BB43BDD33}" autoFormatId="16" applyNumberFormats="0" applyBorderFormats="0" applyFontFormats="1" applyPatternFormats="1" applyAlignmentFormats="0" applyWidthHeightFormats="0"/>
</file>

<file path=xl/queryTables/queryTable19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Aria1" connectionId="2360" xr16:uid="{CBA025CB-EC46-406B-A6FE-AD7CC5693714}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9" connectionId="234" xr16:uid="{EF7A6138-0CE8-4ACD-97B7-DB2AA39DB532}" autoFormatId="16" applyNumberFormats="0" applyBorderFormats="0" applyFontFormats="1" applyPatternFormats="1" applyAlignmentFormats="0" applyWidthHeightFormats="0"/>
</file>

<file path=xl/queryTables/queryTable19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7" connectionId="2378" xr16:uid="{AFBC1A4B-A47D-4BA0-A8C5-A7F38E9B3255}" autoFormatId="16" applyNumberFormats="0" applyBorderFormats="0" applyFontFormats="1" applyPatternFormats="1" applyAlignmentFormats="0" applyWidthHeightFormats="0"/>
</file>

<file path=xl/queryTables/queryTable19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5" connectionId="2051" xr16:uid="{041B8AD6-F0EC-4023-B28C-84E92B1E5F91}" autoFormatId="16" applyNumberFormats="0" applyBorderFormats="0" applyFontFormats="1" applyPatternFormats="1" applyAlignmentFormats="0" applyWidthHeightFormats="0"/>
</file>

<file path=xl/queryTables/queryTable19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30" connectionId="2075" xr16:uid="{72BEEE5A-05F2-4713-9209-EFFFA0CE6FC7}" autoFormatId="16" applyNumberFormats="0" applyBorderFormats="0" applyFontFormats="1" applyPatternFormats="1" applyAlignmentFormats="0" applyWidthHeightFormats="0"/>
</file>

<file path=xl/queryTables/queryTable19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2" connectionId="2058" xr16:uid="{2DDC331D-9B46-427B-A01E-3A077D4AD42C}" autoFormatId="16" applyNumberFormats="0" applyBorderFormats="0" applyFontFormats="1" applyPatternFormats="1" applyAlignmentFormats="0" applyWidthHeightFormats="0"/>
</file>

<file path=xl/queryTables/queryTable19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5" connectionId="2061" xr16:uid="{058F5A2A-6299-4A77-A19D-2AE31ABA02CA}" autoFormatId="16" applyNumberFormats="0" applyBorderFormats="0" applyFontFormats="1" applyPatternFormats="1" applyAlignmentFormats="0" applyWidthHeightFormats="0"/>
</file>

<file path=xl/queryTables/queryTable19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7" connectionId="2053" xr16:uid="{74FD8A45-D71B-410B-BC94-7270FDD99F39}" autoFormatId="16" applyNumberFormats="0" applyBorderFormats="0" applyFontFormats="1" applyPatternFormats="1" applyAlignmentFormats="0" applyWidthHeightFormats="0"/>
</file>

<file path=xl/queryTables/queryTable19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1" connectionId="2047" xr16:uid="{8931AA0F-7F86-4793-8481-DE87DA26707A}" autoFormatId="16" applyNumberFormats="0" applyBorderFormats="0" applyFontFormats="1" applyPatternFormats="1" applyAlignmentFormats="0" applyWidthHeightFormats="0"/>
</file>

<file path=xl/queryTables/queryTable19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6" connectionId="2071" xr16:uid="{718A8634-83B8-4A9E-80E9-061DE4887798}" autoFormatId="16" applyNumberFormats="0" applyBorderFormats="0" applyFontFormats="1" applyPatternFormats="1" applyAlignmentFormats="0" applyWidthHeightFormats="0"/>
</file>

<file path=xl/queryTables/queryTable19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1" connectionId="2066" xr16:uid="{6C233C2E-A8E0-459E-ACF1-B71483585D83}" autoFormatId="16" applyNumberFormats="0" applyBorderFormats="0" applyFontFormats="1" applyPatternFormats="1" applyAlignmentFormats="0" applyWidthHeightFormats="0"/>
</file>

<file path=xl/queryTables/queryTable19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3" connectionId="2049" xr16:uid="{3F5E4B10-5F3A-4C3F-8BB1-8D80BB67303D}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6" connectionId="241" xr16:uid="{A5A778E9-723A-4742-85B9-9B512BE20E1C}" autoFormatId="16" applyNumberFormats="0" applyBorderFormats="0" applyFontFormats="1" applyPatternFormats="1" applyAlignmentFormats="0" applyWidthHeightFormats="0"/>
</file>

<file path=xl/queryTables/queryTable19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0" connectionId="2065" xr16:uid="{D2B22513-ADC2-45D9-8B17-9D6EF78FDEC2}" autoFormatId="16" applyNumberFormats="0" applyBorderFormats="0" applyFontFormats="1" applyPatternFormats="1" applyAlignmentFormats="0" applyWidthHeightFormats="0"/>
</file>

<file path=xl/queryTables/queryTable19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5" connectionId="2070" xr16:uid="{05DC5C27-3489-4C12-A9F4-E43822F9FC3F}" autoFormatId="16" applyNumberFormats="0" applyBorderFormats="0" applyFontFormats="1" applyPatternFormats="1" applyAlignmentFormats="0" applyWidthHeightFormats="0"/>
</file>

<file path=xl/queryTables/queryTable19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1" connectionId="2057" xr16:uid="{5B7E14FC-B67B-4923-A094-2E58CF1E920A}" autoFormatId="16" applyNumberFormats="0" applyBorderFormats="0" applyFontFormats="1" applyPatternFormats="1" applyAlignmentFormats="0" applyWidthHeightFormats="0"/>
</file>

<file path=xl/queryTables/queryTable19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2" connectionId="2048" xr16:uid="{4594E51F-B756-4936-9EA1-A49D9C369CDC}" autoFormatId="16" applyNumberFormats="0" applyBorderFormats="0" applyFontFormats="1" applyPatternFormats="1" applyAlignmentFormats="0" applyWidthHeightFormats="0"/>
</file>

<file path=xl/queryTables/queryTable19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9" connectionId="2055" xr16:uid="{A1AEA267-F3B7-4427-9C88-1BC30069E6DF}" autoFormatId="16" applyNumberFormats="0" applyBorderFormats="0" applyFontFormats="1" applyPatternFormats="1" applyAlignmentFormats="0" applyWidthHeightFormats="0"/>
</file>

<file path=xl/queryTables/queryTable19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0" connectionId="2056" xr16:uid="{4A3E9C22-9279-4547-B938-2EB926604E3B}" autoFormatId="16" applyNumberFormats="0" applyBorderFormats="0" applyFontFormats="1" applyPatternFormats="1" applyAlignmentFormats="0" applyWidthHeightFormats="0"/>
</file>

<file path=xl/queryTables/queryTable19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Aria1" connectionId="2045" xr16:uid="{F654272B-9C28-4C7E-9D87-4A41E6A7C354}" autoFormatId="16" applyNumberFormats="0" applyBorderFormats="0" applyFontFormats="1" applyPatternFormats="1" applyAlignmentFormats="0" applyWidthHeightFormats="0"/>
</file>

<file path=xl/queryTables/queryTable19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9" connectionId="2074" xr16:uid="{FABC9CFA-8A9E-43F5-8CD3-3C3846215F25}" autoFormatId="16" applyNumberFormats="0" applyBorderFormats="0" applyFontFormats="1" applyPatternFormats="1" applyAlignmentFormats="0" applyWidthHeightFormats="0"/>
</file>

<file path=xl/queryTables/queryTable19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4" connectionId="2060" xr16:uid="{DC83375B-0D11-4EE4-866F-9334BCE4E58E}" autoFormatId="16" applyNumberFormats="0" applyBorderFormats="0" applyFontFormats="1" applyPatternFormats="1" applyAlignmentFormats="0" applyWidthHeightFormats="0"/>
</file>

<file path=xl/queryTables/queryTable19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3" connectionId="2059" xr16:uid="{832A209B-7FDB-492D-B796-B790AD7EE4AD}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3" connectionId="238" xr16:uid="{15AB105D-F421-4EBC-B109-5406339F0DE2}" autoFormatId="16" applyNumberFormats="0" applyBorderFormats="0" applyFontFormats="1" applyPatternFormats="1" applyAlignmentFormats="0" applyWidthHeightFormats="0"/>
</file>

<file path=xl/queryTables/queryTable19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4" connectionId="2069" xr16:uid="{E1D0AF61-D2E5-4287-80A4-58354D710E5F}" autoFormatId="16" applyNumberFormats="0" applyBorderFormats="0" applyFontFormats="1" applyPatternFormats="1" applyAlignmentFormats="0" applyWidthHeightFormats="0"/>
</file>

<file path=xl/queryTables/queryTable19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4" connectionId="2050" xr16:uid="{9F7F3F9D-8998-4362-818E-6B918E914B86}" autoFormatId="16" applyNumberFormats="0" applyBorderFormats="0" applyFontFormats="1" applyPatternFormats="1" applyAlignmentFormats="0" applyWidthHeightFormats="0"/>
</file>

<file path=xl/queryTables/queryTable19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7" connectionId="2062" xr16:uid="{3E499702-19E6-4EFF-8E75-E72E7E8A0261}" autoFormatId="16" applyNumberFormats="0" applyBorderFormats="0" applyFontFormats="1" applyPatternFormats="1" applyAlignmentFormats="0" applyWidthHeightFormats="0"/>
</file>

<file path=xl/queryTables/queryTable19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2" connectionId="2067" xr16:uid="{4DA88DF7-9C45-4F7F-B89B-5ED94619831C}" autoFormatId="16" applyNumberFormats="0" applyBorderFormats="0" applyFontFormats="1" applyPatternFormats="1" applyAlignmentFormats="0" applyWidthHeightFormats="0"/>
</file>

<file path=xl/queryTables/queryTable19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Aria2" connectionId="2046" xr16:uid="{16B0D788-8B73-4BD7-88C6-58C919983D65}" autoFormatId="16" applyNumberFormats="0" applyBorderFormats="0" applyFontFormats="1" applyPatternFormats="1" applyAlignmentFormats="0" applyWidthHeightFormats="0"/>
</file>

<file path=xl/queryTables/queryTable19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9" connectionId="2064" xr16:uid="{CC92E268-DF2D-45C5-8D59-5594C382A854}" autoFormatId="16" applyNumberFormats="0" applyBorderFormats="0" applyFontFormats="1" applyPatternFormats="1" applyAlignmentFormats="0" applyWidthHeightFormats="0"/>
</file>

<file path=xl/queryTables/queryTable19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6" connectionId="2052" xr16:uid="{CF0F2A39-CDE8-42E1-BBF2-36B0044E849F}" autoFormatId="16" applyNumberFormats="0" applyBorderFormats="0" applyFontFormats="1" applyPatternFormats="1" applyAlignmentFormats="0" applyWidthHeightFormats="0"/>
</file>

<file path=xl/queryTables/queryTable19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8" connectionId="2054" xr16:uid="{0DE0C630-F92A-4823-9BAE-34124BE0AA94}" autoFormatId="16" applyNumberFormats="0" applyBorderFormats="0" applyFontFormats="1" applyPatternFormats="1" applyAlignmentFormats="0" applyWidthHeightFormats="0"/>
</file>

<file path=xl/queryTables/queryTable19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3" connectionId="2068" xr16:uid="{06B6D1D2-87C0-4B76-A2DA-6D6BA9FFD512}" autoFormatId="16" applyNumberFormats="0" applyBorderFormats="0" applyFontFormats="1" applyPatternFormats="1" applyAlignmentFormats="0" applyWidthHeightFormats="0"/>
</file>

<file path=xl/queryTables/queryTable19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8" connectionId="2073" xr16:uid="{4CB7570A-5698-48EA-91BF-1D11E875077F}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8_1" connectionId="244" xr16:uid="{84FCB549-2811-4860-901B-75D68FC8CBEA}" autoFormatId="16" applyNumberFormats="0" applyBorderFormats="0" applyFontFormats="1" applyPatternFormats="1" applyAlignmentFormats="0" applyWidthHeightFormats="0"/>
</file>

<file path=xl/queryTables/queryTable19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7" connectionId="2072" xr16:uid="{750149AD-7023-4D35-82C2-00066CD53DC5}" autoFormatId="16" applyNumberFormats="0" applyBorderFormats="0" applyFontFormats="1" applyPatternFormats="1" applyAlignmentFormats="0" applyWidthHeightFormats="0"/>
</file>

<file path=xl/queryTables/queryTable19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8" connectionId="2063" xr16:uid="{600180D0-7C73-45B9-A23C-99EB0B97E543}" autoFormatId="16" applyNumberFormats="0" applyBorderFormats="0" applyFontFormats="1" applyPatternFormats="1" applyAlignmentFormats="0" applyWidthHeightFormats="0"/>
</file>

<file path=xl/queryTables/queryTable19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8" connectionId="1373" xr16:uid="{7A6F43B4-8CD1-41DB-B506-F568159725B9}" autoFormatId="16" applyNumberFormats="0" applyBorderFormats="0" applyFontFormats="1" applyPatternFormats="1" applyAlignmentFormats="0" applyWidthHeightFormats="0"/>
</file>

<file path=xl/queryTables/queryTable19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Aria1" connectionId="1354" xr16:uid="{B9E6996B-1004-4BE8-B206-E741F91565AE}" autoFormatId="16" applyNumberFormats="0" applyBorderFormats="0" applyFontFormats="1" applyPatternFormats="1" applyAlignmentFormats="0" applyWidthHeightFormats="0"/>
</file>

<file path=xl/queryTables/queryTable19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2" connectionId="1367" xr16:uid="{DB661FA9-203F-4750-806E-A08E090480DD}" autoFormatId="16" applyNumberFormats="0" applyBorderFormats="0" applyFontFormats="1" applyPatternFormats="1" applyAlignmentFormats="0" applyWidthHeightFormats="0"/>
</file>

<file path=xl/queryTables/queryTable19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5" connectionId="1370" xr16:uid="{75793C28-E4B8-43C5-8FEC-097923DC4C56}" autoFormatId="16" applyNumberFormats="0" applyBorderFormats="0" applyFontFormats="1" applyPatternFormats="1" applyAlignmentFormats="0" applyWidthHeightFormats="0"/>
</file>

<file path=xl/queryTables/queryTable19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30" connectionId="1385" xr16:uid="{81D7E754-F840-4552-86D0-45506F0AFF98}" autoFormatId="16" applyNumberFormats="0" applyBorderFormats="0" applyFontFormats="1" applyPatternFormats="1" applyAlignmentFormats="0" applyWidthHeightFormats="0"/>
</file>

<file path=xl/queryTables/queryTable19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1" connectionId="1376" xr16:uid="{284C47AB-A799-4DDE-89FC-EF620099D779}" autoFormatId="16" applyNumberFormats="0" applyBorderFormats="0" applyFontFormats="1" applyPatternFormats="1" applyAlignmentFormats="0" applyWidthHeightFormats="0"/>
</file>

<file path=xl/queryTables/queryTable19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3" connectionId="1358" xr16:uid="{568F0FF8-B4C7-4BD3-B8A1-DD2497043999}" autoFormatId="16" applyNumberFormats="0" applyBorderFormats="0" applyFontFormats="1" applyPatternFormats="1" applyAlignmentFormats="0" applyWidthHeightFormats="0"/>
</file>

<file path=xl/queryTables/queryTable19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3" connectionId="1368" xr16:uid="{933AD0F9-32C6-466B-9F88-8D11E5602BB8}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6" connectionId="221" xr16:uid="{A5AAAF9E-3315-4D5D-9C20-1D40B5FD1F4C}" autoFormatId="16" applyNumberFormats="0" applyBorderFormats="0" applyFontFormats="1" applyPatternFormats="1" applyAlignmentFormats="0" applyWidthHeightFormats="0"/>
</file>

<file path=xl/queryTables/queryTable19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4" connectionId="1369" xr16:uid="{E8560268-1FA7-436B-B7A4-54FC88FFD74A}" autoFormatId="16" applyNumberFormats="0" applyBorderFormats="0" applyFontFormats="1" applyPatternFormats="1" applyAlignmentFormats="0" applyWidthHeightFormats="0"/>
</file>

<file path=xl/queryTables/queryTable19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8" connectionId="1383" xr16:uid="{79CE5A61-A5DA-4D31-9080-5B7D0D2FE732}" autoFormatId="16" applyNumberFormats="0" applyBorderFormats="0" applyFontFormats="1" applyPatternFormats="1" applyAlignmentFormats="0" applyWidthHeightFormats="0"/>
</file>

<file path=xl/queryTables/queryTable19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7" connectionId="1382" xr16:uid="{C2E8602A-B576-43B0-A7C1-5169680389DF}" autoFormatId="16" applyNumberFormats="0" applyBorderFormats="0" applyFontFormats="1" applyPatternFormats="1" applyAlignmentFormats="0" applyWidthHeightFormats="0"/>
</file>

<file path=xl/queryTables/queryTable19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Aria2" connectionId="1355" xr16:uid="{008E5CB4-4CC8-448F-B714-EAB1EDDE22A3}" autoFormatId="16" applyNumberFormats="0" applyBorderFormats="0" applyFontFormats="1" applyPatternFormats="1" applyAlignmentFormats="0" applyWidthHeightFormats="0"/>
</file>

<file path=xl/queryTables/queryTable19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9" connectionId="1374" xr16:uid="{09DB5E58-7250-458B-A154-FF89AAD8CA51}" autoFormatId="16" applyNumberFormats="0" applyBorderFormats="0" applyFontFormats="1" applyPatternFormats="1" applyAlignmentFormats="0" applyWidthHeightFormats="0"/>
</file>

<file path=xl/queryTables/queryTable19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8" connectionId="1363" xr16:uid="{88AFA0D7-61A1-4B33-B416-47B1B7EF9E81}" autoFormatId="16" applyNumberFormats="0" applyBorderFormats="0" applyFontFormats="1" applyPatternFormats="1" applyAlignmentFormats="0" applyWidthHeightFormats="0"/>
</file>

<file path=xl/queryTables/queryTable19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2" connectionId="1377" xr16:uid="{F1BF90DA-D858-4DDF-BF56-A5873E9B1609}" autoFormatId="16" applyNumberFormats="0" applyBorderFormats="0" applyFontFormats="1" applyPatternFormats="1" applyAlignmentFormats="0" applyWidthHeightFormats="0"/>
</file>

<file path=xl/queryTables/queryTable19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0" connectionId="1365" xr16:uid="{46F4CB92-ABE3-455E-8DB7-290D734FEB1C}" autoFormatId="16" applyNumberFormats="0" applyBorderFormats="0" applyFontFormats="1" applyPatternFormats="1" applyAlignmentFormats="0" applyWidthHeightFormats="0"/>
</file>

<file path=xl/queryTables/queryTable19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1" connectionId="1366" xr16:uid="{5C926444-E372-48DB-B6AF-C67ADE1CCBA5}" autoFormatId="16" applyNumberFormats="0" applyBorderFormats="0" applyFontFormats="1" applyPatternFormats="1" applyAlignmentFormats="0" applyWidthHeightFormats="0"/>
</file>

<file path=xl/queryTables/queryTable19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9" connectionId="1364" xr16:uid="{B9C57E0A-6805-455D-84ED-5CA9649A02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2" connectionId="1963" xr16:uid="{4355EA02-8782-4E25-8090-155AC413F23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7" connectionId="1967" xr16:uid="{44780ED6-B87F-4BDB-A7E3-6F14D24A4F1F}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1" connectionId="226" xr16:uid="{2731AB89-9E8D-4677-8F14-1D6C14509BBF}" autoFormatId="16" applyNumberFormats="0" applyBorderFormats="0" applyFontFormats="1" applyPatternFormats="1" applyAlignmentFormats="0" applyWidthHeightFormats="0"/>
</file>

<file path=xl/queryTables/queryTable20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0" connectionId="1375" xr16:uid="{3FC5CCF0-57B8-4BAC-8022-F29FB825040C}" autoFormatId="16" applyNumberFormats="0" applyBorderFormats="0" applyFontFormats="1" applyPatternFormats="1" applyAlignmentFormats="0" applyWidthHeightFormats="0"/>
</file>

<file path=xl/queryTables/queryTable20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9" connectionId="1384" xr16:uid="{9304D4CD-7C94-4990-82C9-31CED43D02CA}" autoFormatId="16" applyNumberFormats="0" applyBorderFormats="0" applyFontFormats="1" applyPatternFormats="1" applyAlignmentFormats="0" applyWidthHeightFormats="0"/>
</file>

<file path=xl/queryTables/queryTable20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1" connectionId="1356" xr16:uid="{44FCAE30-28B7-421A-BAFB-33525462CF10}" autoFormatId="16" applyNumberFormats="0" applyBorderFormats="0" applyFontFormats="1" applyPatternFormats="1" applyAlignmentFormats="0" applyWidthHeightFormats="0"/>
</file>

<file path=xl/queryTables/queryTable20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5" connectionId="1360" xr16:uid="{EB836987-D32B-4CB5-9291-30710634A5B5}" autoFormatId="16" applyNumberFormats="0" applyBorderFormats="0" applyFontFormats="1" applyPatternFormats="1" applyAlignmentFormats="0" applyWidthHeightFormats="0"/>
</file>

<file path=xl/queryTables/queryTable20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3" connectionId="1378" xr16:uid="{391BAF86-7BED-4C96-A9F4-27A5943B4E85}" autoFormatId="16" applyNumberFormats="0" applyBorderFormats="0" applyFontFormats="1" applyPatternFormats="1" applyAlignmentFormats="0" applyWidthHeightFormats="0"/>
</file>

<file path=xl/queryTables/queryTable20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7" connectionId="1372" xr16:uid="{A2D547AF-4922-47FE-8E3F-CC084A5684E8}" autoFormatId="16" applyNumberFormats="0" applyBorderFormats="0" applyFontFormats="1" applyPatternFormats="1" applyAlignmentFormats="0" applyWidthHeightFormats="0"/>
</file>

<file path=xl/queryTables/queryTable20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6" connectionId="1381" xr16:uid="{22E1BC02-E837-4611-A1B0-37515867239F}" autoFormatId="16" applyNumberFormats="0" applyBorderFormats="0" applyFontFormats="1" applyPatternFormats="1" applyAlignmentFormats="0" applyWidthHeightFormats="0"/>
</file>

<file path=xl/queryTables/queryTable20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5" connectionId="1380" xr16:uid="{ACFE6B2A-F0F8-45AE-9FFD-80E1DFDA854E}" autoFormatId="16" applyNumberFormats="0" applyBorderFormats="0" applyFontFormats="1" applyPatternFormats="1" applyAlignmentFormats="0" applyWidthHeightFormats="0"/>
</file>

<file path=xl/queryTables/queryTable20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4" connectionId="1359" xr16:uid="{99566BF6-E8F2-4F1B-9E5B-71D6FFDDF8FE}" autoFormatId="16" applyNumberFormats="0" applyBorderFormats="0" applyFontFormats="1" applyPatternFormats="1" applyAlignmentFormats="0" applyWidthHeightFormats="0"/>
</file>

<file path=xl/queryTables/queryTable20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6" connectionId="1361" xr16:uid="{1A9709EA-CB19-4F09-80F1-98049EFBD42F}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8" connectionId="223" xr16:uid="{34DE2EC2-8DB5-42A1-935A-F5F5D3E3F996}" autoFormatId="16" applyNumberFormats="0" applyBorderFormats="0" applyFontFormats="1" applyPatternFormats="1" applyAlignmentFormats="0" applyWidthHeightFormats="0"/>
</file>

<file path=xl/queryTables/queryTable20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6" connectionId="1371" xr16:uid="{D268BFCE-3974-4EAF-9A51-DE65B9389064}" autoFormatId="16" applyNumberFormats="0" applyBorderFormats="0" applyFontFormats="1" applyPatternFormats="1" applyAlignmentFormats="0" applyWidthHeightFormats="0"/>
</file>

<file path=xl/queryTables/queryTable20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2" connectionId="1357" xr16:uid="{381CFB05-F787-46C4-90C5-01F2091071A4}" autoFormatId="16" applyNumberFormats="0" applyBorderFormats="0" applyFontFormats="1" applyPatternFormats="1" applyAlignmentFormats="0" applyWidthHeightFormats="0"/>
</file>

<file path=xl/queryTables/queryTable20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4" connectionId="1379" xr16:uid="{78D9A6A0-EDCE-453C-9B7B-18FF4CEF3EFF}" autoFormatId="16" applyNumberFormats="0" applyBorderFormats="0" applyFontFormats="1" applyPatternFormats="1" applyAlignmentFormats="0" applyWidthHeightFormats="0"/>
</file>

<file path=xl/queryTables/queryTable20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7" connectionId="1362" xr16:uid="{97624EB8-89C2-49CF-ACE8-95A6FF780150}" autoFormatId="16" applyNumberFormats="0" applyBorderFormats="0" applyFontFormats="1" applyPatternFormats="1" applyAlignmentFormats="0" applyWidthHeightFormats="0"/>
</file>

<file path=xl/queryTables/queryTable20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7" connectionId="857" xr16:uid="{8EB1EC36-093B-4F95-ADFB-E4B82AFD10D6}" autoFormatId="16" applyNumberFormats="0" applyBorderFormats="0" applyFontFormats="1" applyPatternFormats="1" applyAlignmentFormats="0" applyWidthHeightFormats="0"/>
</file>

<file path=xl/queryTables/queryTable20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9" connectionId="879" xr16:uid="{4EC8A088-0500-4C8B-8767-EC7768595300}" autoFormatId="16" applyNumberFormats="0" applyBorderFormats="0" applyFontFormats="1" applyPatternFormats="1" applyAlignmentFormats="0" applyWidthHeightFormats="0"/>
</file>

<file path=xl/queryTables/queryTable20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5" connectionId="855" xr16:uid="{1BA6F8D7-5C5C-44A7-9378-3E280889CD7B}" autoFormatId="16" applyNumberFormats="0" applyBorderFormats="0" applyFontFormats="1" applyPatternFormats="1" applyAlignmentFormats="0" applyWidthHeightFormats="0"/>
</file>

<file path=xl/queryTables/queryTable20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8" connectionId="868" xr16:uid="{EC7C7A85-CD96-44E6-A8DA-7D8CCD84A461}" autoFormatId="16" applyNumberFormats="0" applyBorderFormats="0" applyFontFormats="1" applyPatternFormats="1" applyAlignmentFormats="0" applyWidthHeightFormats="0"/>
</file>

<file path=xl/queryTables/queryTable20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2" connectionId="872" xr16:uid="{6EEAD54E-4612-4510-8B9C-C5AD1C447588}" autoFormatId="16" applyNumberFormats="0" applyBorderFormats="0" applyFontFormats="1" applyPatternFormats="1" applyAlignmentFormats="0" applyWidthHeightFormats="0"/>
</file>

<file path=xl/queryTables/queryTable20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3" connectionId="863" xr16:uid="{BEF3DEA1-97DD-4228-81CF-6CB20C5932CD}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Aria1" connectionId="213" xr16:uid="{2B67FCEF-449A-426A-B823-3BB8C58455CE}" autoFormatId="16" applyNumberFormats="0" applyBorderFormats="0" applyFontFormats="1" applyPatternFormats="1" applyAlignmentFormats="0" applyWidthHeightFormats="0"/>
</file>

<file path=xl/queryTables/queryTable20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8" connectionId="858" xr16:uid="{EFC4F5CA-E4F8-40AB-9C17-7404D3D95D4F}" autoFormatId="16" applyNumberFormats="0" applyBorderFormats="0" applyFontFormats="1" applyPatternFormats="1" applyAlignmentFormats="0" applyWidthHeightFormats="0"/>
</file>

<file path=xl/queryTables/queryTable20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4" connectionId="864" xr16:uid="{796EBEA7-EF20-4978-9CD2-E9602C7DF7F6}" autoFormatId="16" applyNumberFormats="0" applyBorderFormats="0" applyFontFormats="1" applyPatternFormats="1" applyAlignmentFormats="0" applyWidthHeightFormats="0"/>
</file>

<file path=xl/queryTables/queryTable20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1" connectionId="851" xr16:uid="{1A3B31FB-9C1D-4836-947E-1F1F33966C06}" autoFormatId="16" applyNumberFormats="0" applyBorderFormats="0" applyFontFormats="1" applyPatternFormats="1" applyAlignmentFormats="0" applyWidthHeightFormats="0"/>
</file>

<file path=xl/queryTables/queryTable20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6" connectionId="856" xr16:uid="{5011B3EE-E0FA-40BA-8F1F-B036A3A35A62}" autoFormatId="16" applyNumberFormats="0" applyBorderFormats="0" applyFontFormats="1" applyPatternFormats="1" applyAlignmentFormats="0" applyWidthHeightFormats="0"/>
</file>

<file path=xl/queryTables/queryTable20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30" connectionId="880" xr16:uid="{D4C624E9-E268-4ED4-9B2A-D49AD5674A79}" autoFormatId="16" applyNumberFormats="0" applyBorderFormats="0" applyFontFormats="1" applyPatternFormats="1" applyAlignmentFormats="0" applyWidthHeightFormats="0"/>
</file>

<file path=xl/queryTables/queryTable20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3" connectionId="853" xr16:uid="{FC4499FF-274F-4DE6-B669-EA3B7F77A15E}" autoFormatId="16" applyNumberFormats="0" applyBorderFormats="0" applyFontFormats="1" applyPatternFormats="1" applyAlignmentFormats="0" applyWidthHeightFormats="0"/>
</file>

<file path=xl/queryTables/queryTable20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4" connectionId="854" xr16:uid="{A72772F4-4644-4C83-8396-E32C4A7134FA}" autoFormatId="16" applyNumberFormats="0" applyBorderFormats="0" applyFontFormats="1" applyPatternFormats="1" applyAlignmentFormats="0" applyWidthHeightFormats="0"/>
</file>

<file path=xl/queryTables/queryTable20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Aria2" connectionId="850" xr16:uid="{F2EA4F15-4E6A-4FDD-A12D-FBA00AB96E5A}" autoFormatId="16" applyNumberFormats="0" applyBorderFormats="0" applyFontFormats="1" applyPatternFormats="1" applyAlignmentFormats="0" applyWidthHeightFormats="0"/>
</file>

<file path=xl/queryTables/queryTable20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9" connectionId="859" xr16:uid="{A3A00E4A-8DCF-48B2-A063-8B61237D4818}" autoFormatId="16" applyNumberFormats="0" applyBorderFormats="0" applyFontFormats="1" applyPatternFormats="1" applyAlignmentFormats="0" applyWidthHeightFormats="0"/>
</file>

<file path=xl/queryTables/queryTable20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3" connectionId="873" xr16:uid="{9636831B-17FF-47B8-B957-0F37FF257628}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9" connectionId="224" xr16:uid="{DFFE3A28-50DA-4164-B470-C5735989C7CB}" autoFormatId="16" applyNumberFormats="0" applyBorderFormats="0" applyFontFormats="1" applyPatternFormats="1" applyAlignmentFormats="0" applyWidthHeightFormats="0"/>
</file>

<file path=xl/queryTables/queryTable20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6" connectionId="876" xr16:uid="{F59BBDB3-CA08-4F43-80A2-3557E2A5AA66}" autoFormatId="16" applyNumberFormats="0" applyBorderFormats="0" applyFontFormats="1" applyPatternFormats="1" applyAlignmentFormats="0" applyWidthHeightFormats="0"/>
</file>

<file path=xl/queryTables/queryTable20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5" connectionId="865" xr16:uid="{55EE7052-07B3-4985-8FBB-3EC9D1559342}" autoFormatId="16" applyNumberFormats="0" applyBorderFormats="0" applyFontFormats="1" applyPatternFormats="1" applyAlignmentFormats="0" applyWidthHeightFormats="0"/>
</file>

<file path=xl/queryTables/queryTable20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6" connectionId="866" xr16:uid="{D02F8F85-C091-439F-941A-6BF4B07DD222}" autoFormatId="16" applyNumberFormats="0" applyBorderFormats="0" applyFontFormats="1" applyPatternFormats="1" applyAlignmentFormats="0" applyWidthHeightFormats="0"/>
</file>

<file path=xl/queryTables/queryTable20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7" connectionId="867" xr16:uid="{E1142CFF-F7E3-4426-9D13-47FFD6CA131A}" autoFormatId="16" applyNumberFormats="0" applyBorderFormats="0" applyFontFormats="1" applyPatternFormats="1" applyAlignmentFormats="0" applyWidthHeightFormats="0"/>
</file>

<file path=xl/queryTables/queryTable20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4" connectionId="874" xr16:uid="{D1165DDF-692D-41C8-A99E-CD3B0B02BC1D}" autoFormatId="16" applyNumberFormats="0" applyBorderFormats="0" applyFontFormats="1" applyPatternFormats="1" applyAlignmentFormats="0" applyWidthHeightFormats="0"/>
</file>

<file path=xl/queryTables/queryTable20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8" connectionId="878" xr16:uid="{E15B4A7F-64E6-44A2-AEAB-BEBD8656B97B}" autoFormatId="16" applyNumberFormats="0" applyBorderFormats="0" applyFontFormats="1" applyPatternFormats="1" applyAlignmentFormats="0" applyWidthHeightFormats="0"/>
</file>

<file path=xl/queryTables/queryTable20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1" connectionId="861" xr16:uid="{CC185C31-8AEC-46B7-89C6-C436CF19DFA7}" autoFormatId="16" applyNumberFormats="0" applyBorderFormats="0" applyFontFormats="1" applyPatternFormats="1" applyAlignmentFormats="0" applyWidthHeightFormats="0"/>
</file>

<file path=xl/queryTables/queryTable20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9" connectionId="869" xr16:uid="{4B46BD2B-ECAF-4B6D-BD15-B926FE90A0FB}" autoFormatId="16" applyNumberFormats="0" applyBorderFormats="0" applyFontFormats="1" applyPatternFormats="1" applyAlignmentFormats="0" applyWidthHeightFormats="0"/>
</file>

<file path=xl/queryTables/queryTable20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7" connectionId="877" xr16:uid="{1A00FE41-3A67-46F6-8DAE-25753D25E87D}" autoFormatId="16" applyNumberFormats="0" applyBorderFormats="0" applyFontFormats="1" applyPatternFormats="1" applyAlignmentFormats="0" applyWidthHeightFormats="0"/>
</file>

<file path=xl/queryTables/queryTable20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2" connectionId="852" xr16:uid="{B318DBE5-9E60-4D69-9DDC-2BD6508DDFA7}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5" connectionId="220" xr16:uid="{4CB4BCAC-A63A-4FBB-82B1-438E9FD624A6}" autoFormatId="16" applyNumberFormats="0" applyBorderFormats="0" applyFontFormats="1" applyPatternFormats="1" applyAlignmentFormats="0" applyWidthHeightFormats="0"/>
</file>

<file path=xl/queryTables/queryTable20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2" connectionId="862" xr16:uid="{B0D9B219-298F-4297-9079-F020D3BEB034}" autoFormatId="16" applyNumberFormats="0" applyBorderFormats="0" applyFontFormats="1" applyPatternFormats="1" applyAlignmentFormats="0" applyWidthHeightFormats="0"/>
</file>

<file path=xl/queryTables/queryTable20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0" connectionId="870" xr16:uid="{28AA280E-4E4E-4CA0-B053-5AD99C02A766}" autoFormatId="16" applyNumberFormats="0" applyBorderFormats="0" applyFontFormats="1" applyPatternFormats="1" applyAlignmentFormats="0" applyWidthHeightFormats="0"/>
</file>

<file path=xl/queryTables/queryTable20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1" connectionId="871" xr16:uid="{8F5002DB-2058-412F-965A-8750ABF4C76F}" autoFormatId="16" applyNumberFormats="0" applyBorderFormats="0" applyFontFormats="1" applyPatternFormats="1" applyAlignmentFormats="0" applyWidthHeightFormats="0"/>
</file>

<file path=xl/queryTables/queryTable20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Aria1" connectionId="849" xr16:uid="{915336F0-F802-483F-A107-441DF6D8DF83}" autoFormatId="16" applyNumberFormats="0" applyBorderFormats="0" applyFontFormats="1" applyPatternFormats="1" applyAlignmentFormats="0" applyWidthHeightFormats="0"/>
</file>

<file path=xl/queryTables/queryTable20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0" connectionId="860" xr16:uid="{08F00E66-0380-476D-9D9B-5450990CE2C8}" autoFormatId="16" applyNumberFormats="0" applyBorderFormats="0" applyFontFormats="1" applyPatternFormats="1" applyAlignmentFormats="0" applyWidthHeightFormats="0"/>
</file>

<file path=xl/queryTables/queryTable20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5" connectionId="875" xr16:uid="{602CB469-366A-49E4-A36E-D7E9E610F087}" autoFormatId="16" applyNumberFormats="0" applyBorderFormats="0" applyFontFormats="1" applyPatternFormats="1" applyAlignmentFormats="0" applyWidthHeightFormats="0"/>
</file>

<file path=xl/queryTables/queryTable20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9" connectionId="257" xr16:uid="{3C4D7BA8-71AA-4504-9DD6-32D5DFE937C9}" autoFormatId="16" applyNumberFormats="0" applyBorderFormats="0" applyFontFormats="1" applyPatternFormats="1" applyAlignmentFormats="0" applyWidthHeightFormats="0"/>
</file>

<file path=xl/queryTables/queryTable20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9_1" connectionId="277" xr16:uid="{A18A475A-982B-420D-8087-41DE2CF760DD}" autoFormatId="16" applyNumberFormats="0" applyBorderFormats="0" applyFontFormats="1" applyPatternFormats="1" applyAlignmentFormats="0" applyWidthHeightFormats="0"/>
</file>

<file path=xl/queryTables/queryTable20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2" connectionId="260" xr16:uid="{6B75DAA3-649D-43E8-BF2E-A2B3848D25CC}" autoFormatId="16" applyNumberFormats="0" applyBorderFormats="0" applyFontFormats="1" applyPatternFormats="1" applyAlignmentFormats="0" applyWidthHeightFormats="0"/>
</file>

<file path=xl/queryTables/queryTable20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0" connectionId="258" xr16:uid="{F600821B-52A7-44F6-A7F3-1A42E67449C0}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3" connectionId="228" xr16:uid="{334EAFB3-5FB3-439B-ACA1-90D66C108A6A}" autoFormatId="16" applyNumberFormats="0" applyBorderFormats="0" applyFontFormats="1" applyPatternFormats="1" applyAlignmentFormats="0" applyWidthHeightFormats="0"/>
</file>

<file path=xl/queryTables/queryTable20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1" connectionId="269" xr16:uid="{571EB74C-F1DF-47F0-931A-648A5C5F5960}" autoFormatId="16" applyNumberFormats="0" applyBorderFormats="0" applyFontFormats="1" applyPatternFormats="1" applyAlignmentFormats="0" applyWidthHeightFormats="0"/>
</file>

<file path=xl/queryTables/queryTable20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8" connectionId="266" xr16:uid="{3D94C478-B61A-4E1C-AD8D-18A872AAFA0E}" autoFormatId="16" applyNumberFormats="0" applyBorderFormats="0" applyFontFormats="1" applyPatternFormats="1" applyAlignmentFormats="0" applyWidthHeightFormats="0"/>
</file>

<file path=xl/queryTables/queryTable20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6" connectionId="274" xr16:uid="{8D6D5092-10D0-4E8B-8714-FA0BD3578830}" autoFormatId="16" applyNumberFormats="0" applyBorderFormats="0" applyFontFormats="1" applyPatternFormats="1" applyAlignmentFormats="0" applyWidthHeightFormats="0"/>
</file>

<file path=xl/queryTables/queryTable20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6" connectionId="254" xr16:uid="{AD9D4834-1669-4A98-AAC5-95B9097FED83}" autoFormatId="16" applyNumberFormats="0" applyBorderFormats="0" applyFontFormats="1" applyPatternFormats="1" applyAlignmentFormats="0" applyWidthHeightFormats="0"/>
</file>

<file path=xl/queryTables/queryTable20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3" connectionId="251" xr16:uid="{7E0C1DF6-0A27-4D59-8B7E-3370050ABDBB}" autoFormatId="16" applyNumberFormats="0" applyBorderFormats="0" applyFontFormats="1" applyPatternFormats="1" applyAlignmentFormats="0" applyWidthHeightFormats="0"/>
</file>

<file path=xl/queryTables/queryTable20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8" connectionId="276" xr16:uid="{D50971DC-2BF3-4988-8915-90E6394A3C3E}" autoFormatId="16" applyNumberFormats="0" applyBorderFormats="0" applyFontFormats="1" applyPatternFormats="1" applyAlignmentFormats="0" applyWidthHeightFormats="0"/>
</file>

<file path=xl/queryTables/queryTable20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7" connectionId="255" xr16:uid="{724D5D85-25E9-4A0E-B86F-B086ADDF2CB0}" autoFormatId="16" applyNumberFormats="0" applyBorderFormats="0" applyFontFormats="1" applyPatternFormats="1" applyAlignmentFormats="0" applyWidthHeightFormats="0"/>
</file>

<file path=xl/queryTables/queryTable20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0" connectionId="268" xr16:uid="{F8D1FEF4-1511-4E8C-BEAD-16DB52DC47FE}" autoFormatId="16" applyNumberFormats="0" applyBorderFormats="0" applyFontFormats="1" applyPatternFormats="1" applyAlignmentFormats="0" applyWidthHeightFormats="0"/>
</file>

<file path=xl/queryTables/queryTable20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2" connectionId="250" xr16:uid="{81EE20B6-E500-4145-B140-9B8560809F41}" autoFormatId="16" applyNumberFormats="0" applyBorderFormats="0" applyFontFormats="1" applyPatternFormats="1" applyAlignmentFormats="0" applyWidthHeightFormats="0"/>
</file>

<file path=xl/queryTables/queryTable20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4" connectionId="272" xr16:uid="{132F97C1-39F5-4053-80CE-C43C7739FCE3}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6" connectionId="231" xr16:uid="{036C7E33-D094-4591-8824-11735A98F650}" autoFormatId="16" applyNumberFormats="0" applyBorderFormats="0" applyFontFormats="1" applyPatternFormats="1" applyAlignmentFormats="0" applyWidthHeightFormats="0"/>
</file>

<file path=xl/queryTables/queryTable20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1" connectionId="249" xr16:uid="{CD8E42EC-D4AB-42A5-9821-583D61F7299B}" autoFormatId="16" applyNumberFormats="0" applyBorderFormats="0" applyFontFormats="1" applyPatternFormats="1" applyAlignmentFormats="0" applyWidthHeightFormats="0"/>
</file>

<file path=xl/queryTables/queryTable20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Aria1" connectionId="247" xr16:uid="{8ACFBE7C-15B2-40AF-9A20-AC2F5CFCA4FF}" autoFormatId="16" applyNumberFormats="0" applyBorderFormats="0" applyFontFormats="1" applyPatternFormats="1" applyAlignmentFormats="0" applyWidthHeightFormats="0"/>
</file>

<file path=xl/queryTables/queryTable20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4" connectionId="262" xr16:uid="{0A5C3CB1-CAD0-46AC-B3E7-CBB399254DCD}" autoFormatId="16" applyNumberFormats="0" applyBorderFormats="0" applyFontFormats="1" applyPatternFormats="1" applyAlignmentFormats="0" applyWidthHeightFormats="0"/>
</file>

<file path=xl/queryTables/queryTable20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Aria2" connectionId="248" xr16:uid="{155CBBD7-C4C8-48CE-8810-B6F28CE2EACC}" autoFormatId="16" applyNumberFormats="0" applyBorderFormats="0" applyFontFormats="1" applyPatternFormats="1" applyAlignmentFormats="0" applyWidthHeightFormats="0"/>
</file>

<file path=xl/queryTables/queryTable20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7" connectionId="275" xr16:uid="{8927ECD9-DC19-4891-B400-3B740D040D64}" autoFormatId="16" applyNumberFormats="0" applyBorderFormats="0" applyFontFormats="1" applyPatternFormats="1" applyAlignmentFormats="0" applyWidthHeightFormats="0"/>
</file>

<file path=xl/queryTables/queryTable20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4" connectionId="252" xr16:uid="{9975DC65-9AC3-4C87-B07F-F35B8AA755F3}" autoFormatId="16" applyNumberFormats="0" applyBorderFormats="0" applyFontFormats="1" applyPatternFormats="1" applyAlignmentFormats="0" applyWidthHeightFormats="0"/>
</file>

<file path=xl/queryTables/queryTable20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1_1" connectionId="259" xr16:uid="{6E17ADA2-A4AE-41FC-AA02-BA65819FCE47}" autoFormatId="16" applyNumberFormats="0" applyBorderFormats="0" applyFontFormats="1" applyPatternFormats="1" applyAlignmentFormats="0" applyWidthHeightFormats="0"/>
</file>

<file path=xl/queryTables/queryTable20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8" connectionId="256" xr16:uid="{FB15B16B-EB35-447F-A1D5-8C92C62F9187}" autoFormatId="16" applyNumberFormats="0" applyBorderFormats="0" applyFontFormats="1" applyPatternFormats="1" applyAlignmentFormats="0" applyWidthHeightFormats="0"/>
</file>

<file path=xl/queryTables/queryTable20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6" connectionId="264" xr16:uid="{8BB717AF-693F-4E18-9E98-EE20118DA300}" autoFormatId="16" applyNumberFormats="0" applyBorderFormats="0" applyFontFormats="1" applyPatternFormats="1" applyAlignmentFormats="0" applyWidthHeightFormats="0"/>
</file>

<file path=xl/queryTables/queryTable20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7" connectionId="265" xr16:uid="{2F476D94-C320-43DF-8019-A8B479F44EA4}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0" connectionId="235" xr16:uid="{7A8A3589-30EE-4DE7-9418-780B63CC57FB}" autoFormatId="16" applyNumberFormats="0" applyBorderFormats="0" applyFontFormats="1" applyPatternFormats="1" applyAlignmentFormats="0" applyWidthHeightFormats="0"/>
</file>

<file path=xl/queryTables/queryTable20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5" connectionId="253" xr16:uid="{4FC781AF-8520-4042-A902-879A6827C5AE}" autoFormatId="16" applyNumberFormats="0" applyBorderFormats="0" applyFontFormats="1" applyPatternFormats="1" applyAlignmentFormats="0" applyWidthHeightFormats="0"/>
</file>

<file path=xl/queryTables/queryTable20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9" connectionId="267" xr16:uid="{9E28B983-1467-4B58-A2AB-4A2F1DDD3581}" autoFormatId="16" applyNumberFormats="0" applyBorderFormats="0" applyFontFormats="1" applyPatternFormats="1" applyAlignmentFormats="0" applyWidthHeightFormats="0"/>
</file>

<file path=xl/queryTables/queryTable20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5" connectionId="263" xr16:uid="{4E846DA2-10CA-4460-86F8-1843456D2062}" autoFormatId="16" applyNumberFormats="0" applyBorderFormats="0" applyFontFormats="1" applyPatternFormats="1" applyAlignmentFormats="0" applyWidthHeightFormats="0"/>
</file>

<file path=xl/queryTables/queryTable20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2" connectionId="270" xr16:uid="{AE78F98C-79EA-4E32-A57F-DEBE7D650AFD}" autoFormatId="16" applyNumberFormats="0" applyBorderFormats="0" applyFontFormats="1" applyPatternFormats="1" applyAlignmentFormats="0" applyWidthHeightFormats="0"/>
</file>

<file path=xl/queryTables/queryTable20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5" connectionId="273" xr16:uid="{E1FBB228-CA72-4BA7-B74C-121A3A3BADC4}" autoFormatId="16" applyNumberFormats="0" applyBorderFormats="0" applyFontFormats="1" applyPatternFormats="1" applyAlignmentFormats="0" applyWidthHeightFormats="0"/>
</file>

<file path=xl/queryTables/queryTable20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30" connectionId="278" xr16:uid="{0D4240E5-994B-41E9-9DCE-5F9DF8F9DBEA}" autoFormatId="16" applyNumberFormats="0" applyBorderFormats="0" applyFontFormats="1" applyPatternFormats="1" applyAlignmentFormats="0" applyWidthHeightFormats="0"/>
</file>

<file path=xl/queryTables/queryTable20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3" connectionId="271" xr16:uid="{94FFDEF8-F87B-47D7-80AC-B7E87E640971}" autoFormatId="16" applyNumberFormats="0" applyBorderFormats="0" applyFontFormats="1" applyPatternFormats="1" applyAlignmentFormats="0" applyWidthHeightFormats="0"/>
</file>

<file path=xl/queryTables/queryTable20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3" connectionId="261" xr16:uid="{777A9A8B-BCC5-4855-B945-ECEC7E01EC08}" autoFormatId="16" applyNumberFormats="0" applyBorderFormats="0" applyFontFormats="1" applyPatternFormats="1" applyAlignmentFormats="0" applyWidthHeightFormats="0"/>
</file>

<file path=xl/queryTables/queryTable20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5" connectionId="833" xr16:uid="{8993F556-AE6C-4E96-8151-1F4DED0C5271}" autoFormatId="16" applyNumberFormats="0" applyBorderFormats="0" applyFontFormats="1" applyPatternFormats="1" applyAlignmentFormats="0" applyWidthHeightFormats="0"/>
</file>

<file path=xl/queryTables/queryTable20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3" connectionId="841" xr16:uid="{93497CE1-0B07-419D-BF04-3706E33DA005}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1" connectionId="216" xr16:uid="{3C1BB74F-0095-4FB4-AFA1-832C3923E859}" autoFormatId="16" applyNumberFormats="0" applyBorderFormats="0" applyFontFormats="1" applyPatternFormats="1" applyAlignmentFormats="0" applyWidthHeightFormats="0"/>
</file>

<file path=xl/queryTables/queryTable20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4" connectionId="822" xr16:uid="{D303B278-2792-4039-83F8-F19EE4032EC5}" autoFormatId="16" applyNumberFormats="0" applyBorderFormats="0" applyFontFormats="1" applyPatternFormats="1" applyAlignmentFormats="0" applyWidthHeightFormats="0"/>
</file>

<file path=xl/queryTables/queryTable20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3" connectionId="821" xr16:uid="{B0D82A59-6FBC-45DD-8AA5-A8DEEB5612AF}" autoFormatId="16" applyNumberFormats="0" applyBorderFormats="0" applyFontFormats="1" applyPatternFormats="1" applyAlignmentFormats="0" applyWidthHeightFormats="0"/>
</file>

<file path=xl/queryTables/queryTable20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1" connectionId="819" xr16:uid="{B0E00C90-0091-46DA-8D02-16AFEA1EE2E0}" autoFormatId="16" applyNumberFormats="0" applyBorderFormats="0" applyFontFormats="1" applyPatternFormats="1" applyAlignmentFormats="0" applyWidthHeightFormats="0"/>
</file>

<file path=xl/queryTables/queryTable20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4" connectionId="842" xr16:uid="{75B812D0-1E26-4910-B5FB-E3ADE31A2A50}" autoFormatId="16" applyNumberFormats="0" applyBorderFormats="0" applyFontFormats="1" applyPatternFormats="1" applyAlignmentFormats="0" applyWidthHeightFormats="0"/>
</file>

<file path=xl/queryTables/queryTable20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1" connectionId="839" xr16:uid="{2ADF13C4-13B8-43CA-A762-EC7C3CD372E8}" autoFormatId="16" applyNumberFormats="0" applyBorderFormats="0" applyFontFormats="1" applyPatternFormats="1" applyAlignmentFormats="0" applyWidthHeightFormats="0"/>
</file>

<file path=xl/queryTables/queryTable20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0" connectionId="838" xr16:uid="{F8DD95CB-1861-4895-96B5-B182AECFD2C1}" autoFormatId="16" applyNumberFormats="0" applyBorderFormats="0" applyFontFormats="1" applyPatternFormats="1" applyAlignmentFormats="0" applyWidthHeightFormats="0"/>
</file>

<file path=xl/queryTables/queryTable20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1" connectionId="829" xr16:uid="{63C42CF4-38C8-4BF3-8659-7D16C06668A7}" autoFormatId="16" applyNumberFormats="0" applyBorderFormats="0" applyFontFormats="1" applyPatternFormats="1" applyAlignmentFormats="0" applyWidthHeightFormats="0"/>
</file>

<file path=xl/queryTables/queryTable20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2" connectionId="820" xr16:uid="{5BE6055E-4270-4389-8F51-A2ACB1C29131}" autoFormatId="16" applyNumberFormats="0" applyBorderFormats="0" applyFontFormats="1" applyPatternFormats="1" applyAlignmentFormats="0" applyWidthHeightFormats="0"/>
</file>

<file path=xl/queryTables/queryTable20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6" connectionId="834" xr16:uid="{212A56E3-BCE6-4061-8A10-CCAEBD0A2184}" autoFormatId="16" applyNumberFormats="0" applyBorderFormats="0" applyFontFormats="1" applyPatternFormats="1" applyAlignmentFormats="0" applyWidthHeightFormats="0"/>
</file>

<file path=xl/queryTables/queryTable20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5" connectionId="843" xr16:uid="{40C5C14C-06DE-480D-A0A5-EE67E24C607E}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4" connectionId="219" xr16:uid="{C9054DD3-CA04-4C2C-8D0F-F8730B5286C0}" autoFormatId="16" applyNumberFormats="0" applyBorderFormats="0" applyFontFormats="1" applyPatternFormats="1" applyAlignmentFormats="0" applyWidthHeightFormats="0"/>
</file>

<file path=xl/queryTables/queryTable20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8" connectionId="826" xr16:uid="{86BF7A1B-3475-4BD3-AC36-544E1877B79C}" autoFormatId="16" applyNumberFormats="0" applyBorderFormats="0" applyFontFormats="1" applyPatternFormats="1" applyAlignmentFormats="0" applyWidthHeightFormats="0"/>
</file>

<file path=xl/queryTables/queryTable20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4" connectionId="832" xr16:uid="{458815E7-5AA8-4C48-8C21-5C2A8E9939A4}" autoFormatId="16" applyNumberFormats="0" applyBorderFormats="0" applyFontFormats="1" applyPatternFormats="1" applyAlignmentFormats="0" applyWidthHeightFormats="0"/>
</file>

<file path=xl/queryTables/queryTable20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6" connectionId="844" xr16:uid="{D349908D-E726-4A9D-B74E-B6A01732BEAD}" autoFormatId="16" applyNumberFormats="0" applyBorderFormats="0" applyFontFormats="1" applyPatternFormats="1" applyAlignmentFormats="0" applyWidthHeightFormats="0"/>
</file>

<file path=xl/queryTables/queryTable20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30" connectionId="848" xr16:uid="{7BDD5629-FF3F-41C2-B281-51097A470D0D}" autoFormatId="16" applyNumberFormats="0" applyBorderFormats="0" applyFontFormats="1" applyPatternFormats="1" applyAlignmentFormats="0" applyWidthHeightFormats="0"/>
</file>

<file path=xl/queryTables/queryTable20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9" connectionId="837" xr16:uid="{0502E9AB-93F0-421E-A411-106D06007725}" autoFormatId="16" applyNumberFormats="0" applyBorderFormats="0" applyFontFormats="1" applyPatternFormats="1" applyAlignmentFormats="0" applyWidthHeightFormats="0"/>
</file>

<file path=xl/queryTables/queryTable20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7" connectionId="835" xr16:uid="{357C9BAC-6703-4E77-B10E-FD0023EB6B83}" autoFormatId="16" applyNumberFormats="0" applyBorderFormats="0" applyFontFormats="1" applyPatternFormats="1" applyAlignmentFormats="0" applyWidthHeightFormats="0"/>
</file>

<file path=xl/queryTables/queryTable20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8" connectionId="836" xr16:uid="{6B7C95BB-0A0F-4299-A989-E5678C48D6D8}" autoFormatId="16" applyNumberFormats="0" applyBorderFormats="0" applyFontFormats="1" applyPatternFormats="1" applyAlignmentFormats="0" applyWidthHeightFormats="0"/>
</file>

<file path=xl/queryTables/queryTable20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7" connectionId="845" xr16:uid="{E8171516-55A3-4819-905A-B0F7DF6B7213}" autoFormatId="16" applyNumberFormats="0" applyBorderFormats="0" applyFontFormats="1" applyPatternFormats="1" applyAlignmentFormats="0" applyWidthHeightFormats="0"/>
</file>

<file path=xl/queryTables/queryTable20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9" connectionId="827" xr16:uid="{460EC87F-0A08-4F0D-90A2-D21AF53CB56A}" autoFormatId="16" applyNumberFormats="0" applyBorderFormats="0" applyFontFormats="1" applyPatternFormats="1" applyAlignmentFormats="0" applyWidthHeightFormats="0"/>
</file>

<file path=xl/queryTables/queryTable20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8" connectionId="846" xr16:uid="{35530A14-8507-48AE-AB34-8C73C7E24FA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9" connectionId="1979" xr16:uid="{4FACD67D-735C-47A3-9C6F-772A0477B918}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2" connectionId="217" xr16:uid="{33BF1B7F-744A-4A02-A62F-9CBEEAFA011A}" autoFormatId="16" applyNumberFormats="0" applyBorderFormats="0" applyFontFormats="1" applyPatternFormats="1" applyAlignmentFormats="0" applyWidthHeightFormats="0"/>
</file>

<file path=xl/queryTables/queryTable2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Aria1" connectionId="817" xr16:uid="{80F2D911-DB0C-4673-9BD6-406E94744DB6}" autoFormatId="16" applyNumberFormats="0" applyBorderFormats="0" applyFontFormats="1" applyPatternFormats="1" applyAlignmentFormats="0" applyWidthHeightFormats="0"/>
</file>

<file path=xl/queryTables/queryTable2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Aria2" connectionId="818" xr16:uid="{67823411-2E0E-4A92-A1B4-4C240274DA05}" autoFormatId="16" applyNumberFormats="0" applyBorderFormats="0" applyFontFormats="1" applyPatternFormats="1" applyAlignmentFormats="0" applyWidthHeightFormats="0"/>
</file>

<file path=xl/queryTables/queryTable2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5" connectionId="823" xr16:uid="{F2997233-A4B8-442B-A79D-6705589303FD}" autoFormatId="16" applyNumberFormats="0" applyBorderFormats="0" applyFontFormats="1" applyPatternFormats="1" applyAlignmentFormats="0" applyWidthHeightFormats="0"/>
</file>

<file path=xl/queryTables/queryTable2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0" connectionId="828" xr16:uid="{2CC04312-8965-4E4D-B96C-6102CD6CA002}" autoFormatId="16" applyNumberFormats="0" applyBorderFormats="0" applyFontFormats="1" applyPatternFormats="1" applyAlignmentFormats="0" applyWidthHeightFormats="0"/>
</file>

<file path=xl/queryTables/queryTable2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3" connectionId="831" xr16:uid="{66E01F58-6ABF-4A49-9088-C30574BAE39C}" autoFormatId="16" applyNumberFormats="0" applyBorderFormats="0" applyFontFormats="1" applyPatternFormats="1" applyAlignmentFormats="0" applyWidthHeightFormats="0"/>
</file>

<file path=xl/queryTables/queryTable2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7" connectionId="825" xr16:uid="{AF8AC7DA-10D0-4DB4-BF29-C19DC96DD2C7}" autoFormatId="16" applyNumberFormats="0" applyBorderFormats="0" applyFontFormats="1" applyPatternFormats="1" applyAlignmentFormats="0" applyWidthHeightFormats="0"/>
</file>

<file path=xl/queryTables/queryTable2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2" connectionId="830" xr16:uid="{E58ED585-DBF6-480B-8215-8E034311AF22}" autoFormatId="16" applyNumberFormats="0" applyBorderFormats="0" applyFontFormats="1" applyPatternFormats="1" applyAlignmentFormats="0" applyWidthHeightFormats="0"/>
</file>

<file path=xl/queryTables/queryTable2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6" connectionId="824" xr16:uid="{87BE66C0-60A1-424B-8B31-44E6C41684E7}" autoFormatId="16" applyNumberFormats="0" applyBorderFormats="0" applyFontFormats="1" applyPatternFormats="1" applyAlignmentFormats="0" applyWidthHeightFormats="0"/>
</file>

<file path=xl/queryTables/queryTable2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2" connectionId="840" xr16:uid="{A7A25F13-DA99-4096-87DE-EC88892D03B5}" autoFormatId="16" applyNumberFormats="0" applyBorderFormats="0" applyFontFormats="1" applyPatternFormats="1" applyAlignmentFormats="0" applyWidthHeightFormats="0"/>
</file>

<file path=xl/queryTables/queryTable2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9" connectionId="847" xr16:uid="{4EDE9A44-4EBE-46F0-8418-155F0F74719B}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30" connectionId="246" xr16:uid="{F892A02D-A77A-4BB9-A946-44271EB84787}" autoFormatId="16" applyNumberFormats="0" applyBorderFormats="0" applyFontFormats="1" applyPatternFormats="1" applyAlignmentFormats="0" applyWidthHeightFormats="0"/>
</file>

<file path=xl/queryTables/queryTable2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4" connectionId="800" xr16:uid="{F538581D-54D3-43E6-861B-E8ADE7F870C0}" autoFormatId="16" applyNumberFormats="0" applyBorderFormats="0" applyFontFormats="1" applyPatternFormats="1" applyAlignmentFormats="0" applyWidthHeightFormats="0"/>
</file>

<file path=xl/queryTables/queryTable2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9" connectionId="815" xr16:uid="{C4B6012C-36C9-4F80-864C-CE16D42324DC}" autoFormatId="16" applyNumberFormats="0" applyBorderFormats="0" applyFontFormats="1" applyPatternFormats="1" applyAlignmentFormats="0" applyWidthHeightFormats="0"/>
</file>

<file path=xl/queryTables/queryTable2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2" connectionId="798" xr16:uid="{AFE02CF0-C409-41A5-9EB5-EFB5FFC1EAF4}" autoFormatId="16" applyNumberFormats="0" applyBorderFormats="0" applyFontFormats="1" applyPatternFormats="1" applyAlignmentFormats="0" applyWidthHeightFormats="0"/>
</file>

<file path=xl/queryTables/queryTable2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3" connectionId="789" xr16:uid="{57CD46B6-6B3F-45B9-9C61-0BFFD1A96878}" autoFormatId="16" applyNumberFormats="0" applyBorderFormats="0" applyFontFormats="1" applyPatternFormats="1" applyAlignmentFormats="0" applyWidthHeightFormats="0"/>
</file>

<file path=xl/queryTables/queryTable2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6" connectionId="802" xr16:uid="{F9D8A848-3AA7-4284-AFE7-47DAFCE1D6A8}" autoFormatId="16" applyNumberFormats="0" applyBorderFormats="0" applyFontFormats="1" applyPatternFormats="1" applyAlignmentFormats="0" applyWidthHeightFormats="0"/>
</file>

<file path=xl/queryTables/queryTable2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2" connectionId="808" xr16:uid="{53CA3E3C-C51C-4495-B584-0A88E219C208}" autoFormatId="16" applyNumberFormats="0" applyBorderFormats="0" applyFontFormats="1" applyPatternFormats="1" applyAlignmentFormats="0" applyWidthHeightFormats="0"/>
</file>

<file path=xl/queryTables/queryTable2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Aria2" connectionId="786" xr16:uid="{BDA91216-AD7B-4D7E-81E4-ED7B3901EB37}" autoFormatId="16" applyNumberFormats="0" applyBorderFormats="0" applyFontFormats="1" applyPatternFormats="1" applyAlignmentFormats="0" applyWidthHeightFormats="0"/>
</file>

<file path=xl/queryTables/queryTable2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9" connectionId="795" xr16:uid="{DC720399-E049-4316-A8C6-7C0154C92FB1}" autoFormatId="16" applyNumberFormats="0" applyBorderFormats="0" applyFontFormats="1" applyPatternFormats="1" applyAlignmentFormats="0" applyWidthHeightFormats="0"/>
</file>

<file path=xl/queryTables/queryTable2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Aria1" connectionId="785" xr16:uid="{5AB255F9-2705-44DE-B222-9FE81C6F06D9}" autoFormatId="16" applyNumberFormats="0" applyBorderFormats="0" applyFontFormats="1" applyPatternFormats="1" applyAlignmentFormats="0" applyWidthHeightFormats="0"/>
</file>

<file path=xl/queryTables/queryTable2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5" connectionId="811" xr16:uid="{F757A906-2341-4002-90DE-02D0EBEA2740}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9" connectionId="245" xr16:uid="{3516DA0B-3DD1-4FB5-9F38-5ED3596E0AA7}" autoFormatId="16" applyNumberFormats="0" applyBorderFormats="0" applyFontFormats="1" applyPatternFormats="1" applyAlignmentFormats="0" applyWidthHeightFormats="0"/>
</file>

<file path=xl/queryTables/queryTable2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8" connectionId="814" xr16:uid="{96325EDC-C473-4847-989A-0F6FBA087838}" autoFormatId="16" applyNumberFormats="0" applyBorderFormats="0" applyFontFormats="1" applyPatternFormats="1" applyAlignmentFormats="0" applyWidthHeightFormats="0"/>
</file>

<file path=xl/queryTables/queryTable2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3" connectionId="799" xr16:uid="{8C55F44E-6813-40E6-A1F7-E343E9D08450}" autoFormatId="16" applyNumberFormats="0" applyBorderFormats="0" applyFontFormats="1" applyPatternFormats="1" applyAlignmentFormats="0" applyWidthHeightFormats="0"/>
</file>

<file path=xl/queryTables/queryTable2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30" connectionId="816" xr16:uid="{1A5A347B-E3E5-49CF-BDA6-61DD5101199B}" autoFormatId="16" applyNumberFormats="0" applyBorderFormats="0" applyFontFormats="1" applyPatternFormats="1" applyAlignmentFormats="0" applyWidthHeightFormats="0"/>
</file>

<file path=xl/queryTables/queryTable2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7" connectionId="793" xr16:uid="{F3C1F5D5-A730-4452-935E-18228A20B1CD}" autoFormatId="16" applyNumberFormats="0" applyBorderFormats="0" applyFontFormats="1" applyPatternFormats="1" applyAlignmentFormats="0" applyWidthHeightFormats="0"/>
</file>

<file path=xl/queryTables/queryTable2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1" connectionId="797" xr16:uid="{890B893B-051F-4EBD-8DD6-3368F685FC02}" autoFormatId="16" applyNumberFormats="0" applyBorderFormats="0" applyFontFormats="1" applyPatternFormats="1" applyAlignmentFormats="0" applyWidthHeightFormats="0"/>
</file>

<file path=xl/queryTables/queryTable2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0" connectionId="796" xr16:uid="{FF96B069-683D-49C8-95DE-F9F87A4880F5}" autoFormatId="16" applyNumberFormats="0" applyBorderFormats="0" applyFontFormats="1" applyPatternFormats="1" applyAlignmentFormats="0" applyWidthHeightFormats="0"/>
</file>

<file path=xl/queryTables/queryTable2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9" connectionId="805" xr16:uid="{E066400D-B365-4002-8966-FF495CBE8E84}" autoFormatId="16" applyNumberFormats="0" applyBorderFormats="0" applyFontFormats="1" applyPatternFormats="1" applyAlignmentFormats="0" applyWidthHeightFormats="0"/>
</file>

<file path=xl/queryTables/queryTable2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2" connectionId="788" xr16:uid="{424329A4-64AE-4DB8-A3C1-152256CE59B8}" autoFormatId="16" applyNumberFormats="0" applyBorderFormats="0" applyFontFormats="1" applyPatternFormats="1" applyAlignmentFormats="0" applyWidthHeightFormats="0"/>
</file>

<file path=xl/queryTables/queryTable2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0" connectionId="806" xr16:uid="{3A75038D-DAC7-4B66-B31D-CBE21844B3A2}" autoFormatId="16" applyNumberFormats="0" applyBorderFormats="0" applyFontFormats="1" applyPatternFormats="1" applyAlignmentFormats="0" applyWidthHeightFormats="0"/>
</file>

<file path=xl/queryTables/queryTable2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6" connectionId="792" xr16:uid="{9B2FCBA7-E4B5-49C4-9B2E-33F5493F1870}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7" connectionId="242" xr16:uid="{FD49C3A5-2AF9-4D92-B342-94F60C7DC308}" autoFormatId="16" applyNumberFormats="0" applyBorderFormats="0" applyFontFormats="1" applyPatternFormats="1" applyAlignmentFormats="0" applyWidthHeightFormats="0"/>
</file>

<file path=xl/queryTables/queryTable2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6" connectionId="812" xr16:uid="{9A7D37E7-188A-4F5B-B545-9E58A3ECC820}" autoFormatId="16" applyNumberFormats="0" applyBorderFormats="0" applyFontFormats="1" applyPatternFormats="1" applyAlignmentFormats="0" applyWidthHeightFormats="0"/>
</file>

<file path=xl/queryTables/queryTable2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8" connectionId="794" xr16:uid="{554B46DF-8775-4B28-85B8-59EFD0EA5A7F}" autoFormatId="16" applyNumberFormats="0" applyBorderFormats="0" applyFontFormats="1" applyPatternFormats="1" applyAlignmentFormats="0" applyWidthHeightFormats="0"/>
</file>

<file path=xl/queryTables/queryTable2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1" connectionId="807" xr16:uid="{701454F4-3E25-4688-B11A-4CE1ACDD6F72}" autoFormatId="16" applyNumberFormats="0" applyBorderFormats="0" applyFontFormats="1" applyPatternFormats="1" applyAlignmentFormats="0" applyWidthHeightFormats="0"/>
</file>

<file path=xl/queryTables/queryTable2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3" connectionId="809" xr16:uid="{E61DA82C-AC8B-4437-BC82-B17D455E7564}" autoFormatId="16" applyNumberFormats="0" applyBorderFormats="0" applyFontFormats="1" applyPatternFormats="1" applyAlignmentFormats="0" applyWidthHeightFormats="0"/>
</file>

<file path=xl/queryTables/queryTable2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7" connectionId="803" xr16:uid="{8F147753-94ED-4A67-9232-55B47C6E6417}" autoFormatId="16" applyNumberFormats="0" applyBorderFormats="0" applyFontFormats="1" applyPatternFormats="1" applyAlignmentFormats="0" applyWidthHeightFormats="0"/>
</file>

<file path=xl/queryTables/queryTable2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5" connectionId="791" xr16:uid="{DE5B5E7B-E3CF-41E2-9FB6-9A5E76251AD9}" autoFormatId="16" applyNumberFormats="0" applyBorderFormats="0" applyFontFormats="1" applyPatternFormats="1" applyAlignmentFormats="0" applyWidthHeightFormats="0"/>
</file>

<file path=xl/queryTables/queryTable2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7" connectionId="813" xr16:uid="{81CE9427-2A77-4615-9EEB-039BB83C013E}" autoFormatId="16" applyNumberFormats="0" applyBorderFormats="0" applyFontFormats="1" applyPatternFormats="1" applyAlignmentFormats="0" applyWidthHeightFormats="0"/>
</file>

<file path=xl/queryTables/queryTable2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4" connectionId="810" xr16:uid="{C2F050C7-63B2-4E2F-B42F-CEF8B0D56CC8}" autoFormatId="16" applyNumberFormats="0" applyBorderFormats="0" applyFontFormats="1" applyPatternFormats="1" applyAlignmentFormats="0" applyWidthHeightFormats="0"/>
</file>

<file path=xl/queryTables/queryTable2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1" connectionId="787" xr16:uid="{7DE9353B-044C-452E-82C2-A4A7C7148C4F}" autoFormatId="16" applyNumberFormats="0" applyBorderFormats="0" applyFontFormats="1" applyPatternFormats="1" applyAlignmentFormats="0" applyWidthHeightFormats="0"/>
</file>

<file path=xl/queryTables/queryTable2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4" connectionId="790" xr16:uid="{14A1C5EA-C913-4529-81D3-F14E02BE954F}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Aria1_dauer" connectionId="214" xr16:uid="{2556D067-EBC4-4B18-A017-FE06F3116FBA}" autoFormatId="16" applyNumberFormats="0" applyBorderFormats="0" applyFontFormats="1" applyPatternFormats="1" applyAlignmentFormats="0" applyWidthHeightFormats="0"/>
</file>

<file path=xl/queryTables/queryTable2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8" connectionId="804" xr16:uid="{2739A442-5C48-4BE6-8D3D-017C3F15928A}" autoFormatId="16" applyNumberFormats="0" applyBorderFormats="0" applyFontFormats="1" applyPatternFormats="1" applyAlignmentFormats="0" applyWidthHeightFormats="0"/>
</file>

<file path=xl/queryTables/queryTable2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5" connectionId="801" xr16:uid="{F2A45C36-CA45-4ADB-9C80-84A33F2C6B0E}" autoFormatId="16" applyNumberFormats="0" applyBorderFormats="0" applyFontFormats="1" applyPatternFormats="1" applyAlignmentFormats="0" applyWidthHeightFormats="0"/>
</file>

<file path=xl/queryTables/queryTable2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2" connectionId="1262" xr16:uid="{F8BCDFC0-B1A0-447D-84D0-270E40B6A8AE}" autoFormatId="16" applyNumberFormats="0" applyBorderFormats="0" applyFontFormats="1" applyPatternFormats="1" applyAlignmentFormats="0" applyWidthHeightFormats="0"/>
</file>

<file path=xl/queryTables/queryTable2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2" connectionId="1282" xr16:uid="{1768E190-2FCF-43B2-B058-B3BAECC422A8}" autoFormatId="16" applyNumberFormats="0" applyBorderFormats="0" applyFontFormats="1" applyPatternFormats="1" applyAlignmentFormats="0" applyWidthHeightFormats="0"/>
</file>

<file path=xl/queryTables/queryTable2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4" connectionId="1284" xr16:uid="{05B9557A-559C-4E70-BDAC-354A35E8F73F}" autoFormatId="16" applyNumberFormats="0" applyBorderFormats="0" applyFontFormats="1" applyPatternFormats="1" applyAlignmentFormats="0" applyWidthHeightFormats="0"/>
</file>

<file path=xl/queryTables/queryTable2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4" connectionId="1274" xr16:uid="{86F999B8-9FF3-4FC3-8B9F-044BDAF7C7A3}" autoFormatId="16" applyNumberFormats="0" applyBorderFormats="0" applyFontFormats="1" applyPatternFormats="1" applyAlignmentFormats="0" applyWidthHeightFormats="0"/>
</file>

<file path=xl/queryTables/queryTable2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6" connectionId="1286" xr16:uid="{2F55834D-9A51-4722-9B8A-00F624FC2CAE}" autoFormatId="16" applyNumberFormats="0" applyBorderFormats="0" applyFontFormats="1" applyPatternFormats="1" applyAlignmentFormats="0" applyWidthHeightFormats="0"/>
</file>

<file path=xl/queryTables/queryTable2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4" connectionId="1264" xr16:uid="{B9F43847-05A2-44CA-91FD-CB9C684F61FE}" autoFormatId="16" applyNumberFormats="0" applyBorderFormats="0" applyFontFormats="1" applyPatternFormats="1" applyAlignmentFormats="0" applyWidthHeightFormats="0"/>
</file>

<file path=xl/queryTables/queryTable2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9" connectionId="1289" xr16:uid="{EF95E35E-2149-4B63-8576-024EA8E7A526}" autoFormatId="16" applyNumberFormats="0" applyBorderFormats="0" applyFontFormats="1" applyPatternFormats="1" applyAlignmentFormats="0" applyWidthHeightFormats="0"/>
</file>

<file path=xl/queryTables/queryTable2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6" connectionId="1276" xr16:uid="{0E6A31A0-6760-43D9-87DC-C946F2E4542A}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1" connectionId="236" xr16:uid="{3D29C422-9647-4412-888B-FDF07DCE2890}" autoFormatId="16" applyNumberFormats="0" applyBorderFormats="0" applyFontFormats="1" applyPatternFormats="1" applyAlignmentFormats="0" applyWidthHeightFormats="0"/>
</file>

<file path=xl/queryTables/queryTable2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Aria2" connectionId="1260" xr16:uid="{6787FB08-3007-4BAD-82AB-85FFD7D1D018}" autoFormatId="16" applyNumberFormats="0" applyBorderFormats="0" applyFontFormats="1" applyPatternFormats="1" applyAlignmentFormats="0" applyWidthHeightFormats="0"/>
</file>

<file path=xl/queryTables/queryTable2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8" connectionId="1278" xr16:uid="{B8CB0DE0-F186-47D9-A171-C71D4AD00AED}" autoFormatId="16" applyNumberFormats="0" applyBorderFormats="0" applyFontFormats="1" applyPatternFormats="1" applyAlignmentFormats="0" applyWidthHeightFormats="0"/>
</file>

<file path=xl/queryTables/queryTable2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1" connectionId="1281" xr16:uid="{23034B8F-0E40-407A-9BB7-A346DC50E50D}" autoFormatId="16" applyNumberFormats="0" applyBorderFormats="0" applyFontFormats="1" applyPatternFormats="1" applyAlignmentFormats="0" applyWidthHeightFormats="0"/>
</file>

<file path=xl/queryTables/queryTable2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3" connectionId="1263" xr16:uid="{C4ED5271-0593-4DEF-98AF-87D0EC8C2512}" autoFormatId="16" applyNumberFormats="0" applyBorderFormats="0" applyFontFormats="1" applyPatternFormats="1" applyAlignmentFormats="0" applyWidthHeightFormats="0"/>
</file>

<file path=xl/queryTables/queryTable2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7" connectionId="1277" xr16:uid="{F7262D3B-D92F-43CD-8690-EE0C5D90CB6D}" autoFormatId="16" applyNumberFormats="0" applyBorderFormats="0" applyFontFormats="1" applyPatternFormats="1" applyAlignmentFormats="0" applyWidthHeightFormats="0"/>
</file>

<file path=xl/queryTables/queryTable2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7" connectionId="1287" xr16:uid="{F1D1DA3C-6D67-4A00-97C1-8FC79284884F}" autoFormatId="16" applyNumberFormats="0" applyBorderFormats="0" applyFontFormats="1" applyPatternFormats="1" applyAlignmentFormats="0" applyWidthHeightFormats="0"/>
</file>

<file path=xl/queryTables/queryTable2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1" connectionId="1261" xr16:uid="{DB2B754C-0066-46DE-8A13-D38199CA829C}" autoFormatId="16" applyNumberFormats="0" applyBorderFormats="0" applyFontFormats="1" applyPatternFormats="1" applyAlignmentFormats="0" applyWidthHeightFormats="0"/>
</file>

<file path=xl/queryTables/queryTable2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Aria1" connectionId="1259" xr16:uid="{3E2A8D6D-ABF5-497E-BFA9-B33EAEA9EA4A}" autoFormatId="16" applyNumberFormats="0" applyBorderFormats="0" applyFontFormats="1" applyPatternFormats="1" applyAlignmentFormats="0" applyWidthHeightFormats="0"/>
</file>

<file path=xl/queryTables/queryTable2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5" connectionId="1265" xr16:uid="{3119D973-5538-4E7E-89F7-8F4A71171EBD}" autoFormatId="16" applyNumberFormats="0" applyBorderFormats="0" applyFontFormats="1" applyPatternFormats="1" applyAlignmentFormats="0" applyWidthHeightFormats="0"/>
</file>

<file path=xl/queryTables/queryTable2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9" connectionId="1279" xr16:uid="{EAEA6368-3095-4D7D-A033-47A5D1C15C4E}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8" connectionId="243" xr16:uid="{62B1E8CD-E706-4430-A9A2-D3E5F5A6EB6A}" autoFormatId="16" applyNumberFormats="0" applyBorderFormats="0" applyFontFormats="1" applyPatternFormats="1" applyAlignmentFormats="0" applyWidthHeightFormats="0"/>
</file>

<file path=xl/queryTables/queryTable2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0" connectionId="1280" xr16:uid="{2C51336A-D1C6-4D74-BF78-21B740FA658E}" autoFormatId="16" applyNumberFormats="0" applyBorderFormats="0" applyFontFormats="1" applyPatternFormats="1" applyAlignmentFormats="0" applyWidthHeightFormats="0"/>
</file>

<file path=xl/queryTables/queryTable2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8" connectionId="1268" xr16:uid="{DD74611C-72CB-45D8-91DC-664BD5083613}" autoFormatId="16" applyNumberFormats="0" applyBorderFormats="0" applyFontFormats="1" applyPatternFormats="1" applyAlignmentFormats="0" applyWidthHeightFormats="0"/>
</file>

<file path=xl/queryTables/queryTable2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6" connectionId="1266" xr16:uid="{827B36FF-8EEB-4442-AA8B-4223FFE4D89F}" autoFormatId="16" applyNumberFormats="0" applyBorderFormats="0" applyFontFormats="1" applyPatternFormats="1" applyAlignmentFormats="0" applyWidthHeightFormats="0"/>
</file>

<file path=xl/queryTables/queryTable2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2" connectionId="1272" xr16:uid="{001F44DA-C8FB-4EFA-830C-72BDA8FAC4DA}" autoFormatId="16" applyNumberFormats="0" applyBorderFormats="0" applyFontFormats="1" applyPatternFormats="1" applyAlignmentFormats="0" applyWidthHeightFormats="0"/>
</file>

<file path=xl/queryTables/queryTable2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0" connectionId="1270" xr16:uid="{CCFD52F2-B015-4200-B934-A4DBC8CD8C4D}" autoFormatId="16" applyNumberFormats="0" applyBorderFormats="0" applyFontFormats="1" applyPatternFormats="1" applyAlignmentFormats="0" applyWidthHeightFormats="0"/>
</file>

<file path=xl/queryTables/queryTable2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30" connectionId="1290" xr16:uid="{621767BA-6BED-4FEB-A3ED-84980D66CA76}" autoFormatId="16" applyNumberFormats="0" applyBorderFormats="0" applyFontFormats="1" applyPatternFormats="1" applyAlignmentFormats="0" applyWidthHeightFormats="0"/>
</file>

<file path=xl/queryTables/queryTable2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3" connectionId="1283" xr16:uid="{4AF57A88-CFEA-45BD-86D9-FCE3252F46B4}" autoFormatId="16" applyNumberFormats="0" applyBorderFormats="0" applyFontFormats="1" applyPatternFormats="1" applyAlignmentFormats="0" applyWidthHeightFormats="0"/>
</file>

<file path=xl/queryTables/queryTable2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8" connectionId="1288" xr16:uid="{A349626F-1921-42F9-AAD6-8930557EC653}" autoFormatId="16" applyNumberFormats="0" applyBorderFormats="0" applyFontFormats="1" applyPatternFormats="1" applyAlignmentFormats="0" applyWidthHeightFormats="0"/>
</file>

<file path=xl/queryTables/queryTable2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7" connectionId="1267" xr16:uid="{D6BEE8CD-D749-4F8C-8781-ECE1FEB8592B}" autoFormatId="16" applyNumberFormats="0" applyBorderFormats="0" applyFontFormats="1" applyPatternFormats="1" applyAlignmentFormats="0" applyWidthHeightFormats="0"/>
</file>

<file path=xl/queryTables/queryTable2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9" connectionId="1269" xr16:uid="{15812DEB-16EE-4B52-BE61-91F0EDA301F9}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7" connectionId="222" xr16:uid="{AD1165DF-9E16-49A4-8230-E621CE9E5EF1}" autoFormatId="16" applyNumberFormats="0" applyBorderFormats="0" applyFontFormats="1" applyPatternFormats="1" applyAlignmentFormats="0" applyWidthHeightFormats="0"/>
</file>

<file path=xl/queryTables/queryTable2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3" connectionId="1273" xr16:uid="{4DB876EC-9376-49DB-B4CB-93C542781367}" autoFormatId="16" applyNumberFormats="0" applyBorderFormats="0" applyFontFormats="1" applyPatternFormats="1" applyAlignmentFormats="0" applyWidthHeightFormats="0"/>
</file>

<file path=xl/queryTables/queryTable2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1" connectionId="1271" xr16:uid="{8EF761A9-8BE2-4443-9716-CE554F353E29}" autoFormatId="16" applyNumberFormats="0" applyBorderFormats="0" applyFontFormats="1" applyPatternFormats="1" applyAlignmentFormats="0" applyWidthHeightFormats="0"/>
</file>

<file path=xl/queryTables/queryTable2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5" connectionId="1275" xr16:uid="{670E2497-F1DA-4489-ABAA-9446D011B90B}" autoFormatId="16" applyNumberFormats="0" applyBorderFormats="0" applyFontFormats="1" applyPatternFormats="1" applyAlignmentFormats="0" applyWidthHeightFormats="0"/>
</file>

<file path=xl/queryTables/queryTable2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5" connectionId="1285" xr16:uid="{E781B302-DE77-4D62-BA7B-CEDB4657070E}" autoFormatId="16" applyNumberFormats="0" applyBorderFormats="0" applyFontFormats="1" applyPatternFormats="1" applyAlignmentFormats="0" applyWidthHeightFormats="0"/>
</file>

<file path=xl/queryTables/queryTable2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4" connectionId="1778" xr16:uid="{328211E0-5637-4503-BF22-970FB27CCA3D}" autoFormatId="16" applyNumberFormats="0" applyBorderFormats="0" applyFontFormats="1" applyPatternFormats="1" applyAlignmentFormats="0" applyWidthHeightFormats="0"/>
</file>

<file path=xl/queryTables/queryTable2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9" connectionId="1792" xr16:uid="{D6A2C22B-D097-41A1-AFC6-978726FA302D}" autoFormatId="16" applyNumberFormats="0" applyBorderFormats="0" applyFontFormats="1" applyPatternFormats="1" applyAlignmentFormats="0" applyWidthHeightFormats="0"/>
</file>

<file path=xl/queryTables/queryTable2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8" connectionId="1791" xr16:uid="{7601283E-7C1D-423F-AF2F-E94AD73F3367}" autoFormatId="16" applyNumberFormats="0" applyBorderFormats="0" applyFontFormats="1" applyPatternFormats="1" applyAlignmentFormats="0" applyWidthHeightFormats="0"/>
</file>

<file path=xl/queryTables/queryTable2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3" connectionId="1786" xr16:uid="{33FA1498-2CB8-4977-874C-BD161EFAF6E0}" autoFormatId="16" applyNumberFormats="0" applyBorderFormats="0" applyFontFormats="1" applyPatternFormats="1" applyAlignmentFormats="0" applyWidthHeightFormats="0"/>
</file>

<file path=xl/queryTables/queryTable2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6" connectionId="1770" xr16:uid="{133604DC-3949-4295-B899-8DE1B2758AEF}" autoFormatId="16" applyNumberFormats="0" applyBorderFormats="0" applyFontFormats="1" applyPatternFormats="1" applyAlignmentFormats="0" applyWidthHeightFormats="0"/>
</file>

<file path=xl/queryTables/queryTable2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9" connectionId="1782" xr16:uid="{F21B4C26-62FA-4528-89DA-F4BE0D76F56F}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0" connectionId="225" xr16:uid="{28CFE197-DB91-4D6F-A3CB-128145D94D73}" autoFormatId="16" applyNumberFormats="0" applyBorderFormats="0" applyFontFormats="1" applyPatternFormats="1" applyAlignmentFormats="0" applyWidthHeightFormats="0"/>
</file>

<file path=xl/queryTables/queryTable2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5" connectionId="1779" xr16:uid="{B76785CD-BA3B-4C1D-B842-B47BA983E020}" autoFormatId="16" applyNumberFormats="0" applyBorderFormats="0" applyFontFormats="1" applyPatternFormats="1" applyAlignmentFormats="0" applyWidthHeightFormats="0"/>
</file>

<file path=xl/queryTables/queryTable2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1" connectionId="1784" xr16:uid="{96699229-6F3E-4C0A-8EA5-7E204D1E3F26}" autoFormatId="16" applyNumberFormats="0" applyBorderFormats="0" applyFontFormats="1" applyPatternFormats="1" applyAlignmentFormats="0" applyWidthHeightFormats="0"/>
</file>

<file path=xl/queryTables/queryTable2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2" connectionId="1766" xr16:uid="{B10F47D2-C78C-4A84-8717-10AB06A74132}" autoFormatId="16" applyNumberFormats="0" applyBorderFormats="0" applyFontFormats="1" applyPatternFormats="1" applyAlignmentFormats="0" applyWidthHeightFormats="0"/>
</file>

<file path=xl/queryTables/queryTable2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0" connectionId="1783" xr16:uid="{8FB47379-9A97-4047-B141-ED415B82DEFF}" autoFormatId="16" applyNumberFormats="0" applyBorderFormats="0" applyFontFormats="1" applyPatternFormats="1" applyAlignmentFormats="0" applyWidthHeightFormats="0"/>
</file>

<file path=xl/queryTables/queryTable2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7" connectionId="1771" xr16:uid="{A8B606D5-B84D-46BE-B1D3-4CCADCA0E832}" autoFormatId="16" applyNumberFormats="0" applyBorderFormats="0" applyFontFormats="1" applyPatternFormats="1" applyAlignmentFormats="0" applyWidthHeightFormats="0"/>
</file>

<file path=xl/queryTables/queryTable2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4" connectionId="1768" xr16:uid="{3DB0F7E8-DC71-4684-9ED4-55A90C8F6A22}" autoFormatId="16" applyNumberFormats="0" applyBorderFormats="0" applyFontFormats="1" applyPatternFormats="1" applyAlignmentFormats="0" applyWidthHeightFormats="0"/>
</file>

<file path=xl/queryTables/queryTable2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8" connectionId="1781" xr16:uid="{D7B27B28-3677-4BB6-8DA5-A1940CB2ED14}" autoFormatId="16" applyNumberFormats="0" applyBorderFormats="0" applyFontFormats="1" applyPatternFormats="1" applyAlignmentFormats="0" applyWidthHeightFormats="0"/>
</file>

<file path=xl/queryTables/queryTable2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3" connectionId="1777" xr16:uid="{E531B55E-4116-4163-BADC-D30F90386504}" autoFormatId="16" applyNumberFormats="0" applyBorderFormats="0" applyFontFormats="1" applyPatternFormats="1" applyAlignmentFormats="0" applyWidthHeightFormats="0"/>
</file>

<file path=xl/queryTables/queryTable2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3" connectionId="1767" xr16:uid="{7ED2C14C-B841-4D15-AED3-89331E113899}" autoFormatId="16" applyNumberFormats="0" applyBorderFormats="0" applyFontFormats="1" applyPatternFormats="1" applyAlignmentFormats="0" applyWidthHeightFormats="0"/>
</file>

<file path=xl/queryTables/queryTable2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6" connectionId="1789" xr16:uid="{EF4B22C5-341B-4F3E-9519-D10E05CF8AF9}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2" connectionId="227" xr16:uid="{6E985FE0-FF49-4F0E-89E1-5B98821C8BB5}" autoFormatId="16" applyNumberFormats="0" applyBorderFormats="0" applyFontFormats="1" applyPatternFormats="1" applyAlignmentFormats="0" applyWidthHeightFormats="0"/>
</file>

<file path=xl/queryTables/queryTable2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2" connectionId="1785" xr16:uid="{CD330CB3-460F-419C-B20A-23BA94A8CE33}" autoFormatId="16" applyNumberFormats="0" applyBorderFormats="0" applyFontFormats="1" applyPatternFormats="1" applyAlignmentFormats="0" applyWidthHeightFormats="0"/>
</file>

<file path=xl/queryTables/queryTable2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1" connectionId="1775" xr16:uid="{8B6C0CF3-C9D1-4A4F-9779-3C5A60C9320D}" autoFormatId="16" applyNumberFormats="0" applyBorderFormats="0" applyFontFormats="1" applyPatternFormats="1" applyAlignmentFormats="0" applyWidthHeightFormats="0"/>
</file>

<file path=xl/queryTables/queryTable2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4" connectionId="1787" xr16:uid="{CDA0547B-C0E2-4133-BAA7-4C4BE55A8EBB}" autoFormatId="16" applyNumberFormats="0" applyBorderFormats="0" applyFontFormats="1" applyPatternFormats="1" applyAlignmentFormats="0" applyWidthHeightFormats="0"/>
</file>

<file path=xl/queryTables/queryTable2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7" connectionId="1790" xr16:uid="{D265FF1A-6F14-4638-BA14-0D16C877A21F}" autoFormatId="16" applyNumberFormats="0" applyBorderFormats="0" applyFontFormats="1" applyPatternFormats="1" applyAlignmentFormats="0" applyWidthHeightFormats="0"/>
</file>

<file path=xl/queryTables/queryTable2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1" connectionId="1765" xr16:uid="{E43EA817-038A-41E6-BCF9-7FF19432F707}" autoFormatId="16" applyNumberFormats="0" applyBorderFormats="0" applyFontFormats="1" applyPatternFormats="1" applyAlignmentFormats="0" applyWidthHeightFormats="0"/>
</file>

<file path=xl/queryTables/queryTable2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0" connectionId="1774" xr16:uid="{9BE1E29C-6761-4833-90A9-D7C4A5DDC1A2}" autoFormatId="16" applyNumberFormats="0" applyBorderFormats="0" applyFontFormats="1" applyPatternFormats="1" applyAlignmentFormats="0" applyWidthHeightFormats="0"/>
</file>

<file path=xl/queryTables/queryTable2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2" connectionId="1776" xr16:uid="{8240E5CF-A9F3-42C7-90DF-FCC5DA58DA79}" autoFormatId="16" applyNumberFormats="0" applyBorderFormats="0" applyFontFormats="1" applyPatternFormats="1" applyAlignmentFormats="0" applyWidthHeightFormats="0"/>
</file>

<file path=xl/queryTables/queryTable2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5" connectionId="1788" xr16:uid="{28657C06-89D8-4CD5-8561-998602C0F920}" autoFormatId="16" applyNumberFormats="0" applyBorderFormats="0" applyFontFormats="1" applyPatternFormats="1" applyAlignmentFormats="0" applyWidthHeightFormats="0"/>
</file>

<file path=xl/queryTables/queryTable2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5" connectionId="1769" xr16:uid="{41CF276C-DB0B-4A4C-8AE2-36C049E87130}" autoFormatId="16" applyNumberFormats="0" applyBorderFormats="0" applyFontFormats="1" applyPatternFormats="1" applyAlignmentFormats="0" applyWidthHeightFormats="0"/>
</file>

<file path=xl/queryTables/queryTable2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8" connectionId="1772" xr16:uid="{DA50CBC1-D235-46A6-8CD1-8ADB1F36EFD1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6" connectionId="1976" xr16:uid="{E73D465C-C2C6-44A5-824B-DB3A89B5E624}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4" connectionId="229" xr16:uid="{9613F1CE-8DC5-48E1-A76A-6D35226D4BF4}" autoFormatId="16" applyNumberFormats="0" applyBorderFormats="0" applyFontFormats="1" applyPatternFormats="1" applyAlignmentFormats="0" applyWidthHeightFormats="0"/>
</file>

<file path=xl/queryTables/queryTable2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Aria2" connectionId="1764" xr16:uid="{685821FE-C27F-4C80-8396-41ACD5607082}" autoFormatId="16" applyNumberFormats="0" applyBorderFormats="0" applyFontFormats="1" applyPatternFormats="1" applyAlignmentFormats="0" applyWidthHeightFormats="0"/>
</file>

<file path=xl/queryTables/queryTable2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Aria1" connectionId="1763" xr16:uid="{7E293775-A659-4A04-98A6-DB299AC5565E}" autoFormatId="16" applyNumberFormats="0" applyBorderFormats="0" applyFontFormats="1" applyPatternFormats="1" applyAlignmentFormats="0" applyWidthHeightFormats="0"/>
</file>

<file path=xl/queryTables/queryTable2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9" connectionId="1773" xr16:uid="{B9544286-7CA1-4890-A443-C1F30F17913A}" autoFormatId="16" applyNumberFormats="0" applyBorderFormats="0" applyFontFormats="1" applyPatternFormats="1" applyAlignmentFormats="0" applyWidthHeightFormats="0"/>
</file>

<file path=xl/queryTables/queryTable2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7" connectionId="1780" xr16:uid="{D031CD47-BE09-4322-BC1D-4F3DD10672A1}" autoFormatId="16" applyNumberFormats="0" applyBorderFormats="0" applyFontFormats="1" applyPatternFormats="1" applyAlignmentFormats="0" applyWidthHeightFormats="0"/>
</file>

<file path=xl/queryTables/queryTable2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30" connectionId="1793" xr16:uid="{0830EC39-775B-4B35-9119-D9FDA035398E}" autoFormatId="16" applyNumberFormats="0" applyBorderFormats="0" applyFontFormats="1" applyPatternFormats="1" applyAlignmentFormats="0" applyWidthHeightFormats="0"/>
</file>

<file path=xl/queryTables/queryTable2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4" connectionId="388" xr16:uid="{3CF9A454-862C-44BC-8BDB-CF2EE47C9EEB}" autoFormatId="16" applyNumberFormats="0" applyBorderFormats="0" applyFontFormats="1" applyPatternFormats="1" applyAlignmentFormats="0" applyWidthHeightFormats="0"/>
</file>

<file path=xl/queryTables/queryTable2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1" connectionId="375" xr16:uid="{8A623688-087C-48FF-AF47-2D7F0B3DBB3F}" autoFormatId="16" applyNumberFormats="0" applyBorderFormats="0" applyFontFormats="1" applyPatternFormats="1" applyAlignmentFormats="0" applyWidthHeightFormats="0"/>
</file>

<file path=xl/queryTables/queryTable2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30" connectionId="403" xr16:uid="{E6F82369-1DC4-4905-AA41-B3F00BBFDB1E}" autoFormatId="16" applyNumberFormats="0" applyBorderFormats="0" applyFontFormats="1" applyPatternFormats="1" applyAlignmentFormats="0" applyWidthHeightFormats="0"/>
</file>

<file path=xl/queryTables/queryTable2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9" connectionId="402" xr16:uid="{3CDA98C7-528E-4D19-A0AF-950E83D0E0EC}" autoFormatId="16" applyNumberFormats="0" applyBorderFormats="0" applyFontFormats="1" applyPatternFormats="1" applyAlignmentFormats="0" applyWidthHeightFormats="0"/>
</file>

<file path=xl/queryTables/queryTable2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Aria1" connectionId="373" xr16:uid="{DBF47C13-8F82-47A8-9293-C40B6C29B1C3}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7" connectionId="232" xr16:uid="{55FB0D2B-A0C9-4F23-A6E0-FC7AEEFC03BC}" autoFormatId="16" applyNumberFormats="0" applyBorderFormats="0" applyFontFormats="1" applyPatternFormats="1" applyAlignmentFormats="0" applyWidthHeightFormats="0"/>
</file>

<file path=xl/queryTables/queryTable2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8" connectionId="391" xr16:uid="{68FDC283-ABFD-4D98-B567-1EEF1E66C165}" autoFormatId="16" applyNumberFormats="0" applyBorderFormats="0" applyFontFormats="1" applyPatternFormats="1" applyAlignmentFormats="0" applyWidthHeightFormats="0"/>
</file>

<file path=xl/queryTables/queryTable2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9" connectionId="383" xr16:uid="{86AD69B0-6D64-42EB-925C-E9C0451BC608}" autoFormatId="16" applyNumberFormats="0" applyBorderFormats="0" applyFontFormats="1" applyPatternFormats="1" applyAlignmentFormats="0" applyWidthHeightFormats="0"/>
</file>

<file path=xl/queryTables/queryTable2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1" connectionId="385" xr16:uid="{D4E6B16F-2D92-4605-85CC-22E1EC9B2F2C}" autoFormatId="16" applyNumberFormats="0" applyBorderFormats="0" applyFontFormats="1" applyPatternFormats="1" applyAlignmentFormats="0" applyWidthHeightFormats="0"/>
</file>

<file path=xl/queryTables/queryTable2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8" connectionId="382" xr16:uid="{62B227FA-F453-4CCB-820A-8B71694B883F}" autoFormatId="16" applyNumberFormats="0" applyBorderFormats="0" applyFontFormats="1" applyPatternFormats="1" applyAlignmentFormats="0" applyWidthHeightFormats="0"/>
</file>

<file path=xl/queryTables/queryTable2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4" connectionId="397" xr16:uid="{08F7B2F8-5BC4-48F5-85B4-5F7C77503E8A}" autoFormatId="16" applyNumberFormats="0" applyBorderFormats="0" applyFontFormats="1" applyPatternFormats="1" applyAlignmentFormats="0" applyWidthHeightFormats="0"/>
</file>

<file path=xl/queryTables/queryTable2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3" connectionId="377" xr16:uid="{88C11EBC-9C02-4D90-AD26-7BD9F9AE1CBD}" autoFormatId="16" applyNumberFormats="0" applyBorderFormats="0" applyFontFormats="1" applyPatternFormats="1" applyAlignmentFormats="0" applyWidthHeightFormats="0"/>
</file>

<file path=xl/queryTables/queryTable2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4" connectionId="378" xr16:uid="{A5FE46BA-1526-47B6-B56B-2E30B1AF472E}" autoFormatId="16" applyNumberFormats="0" applyBorderFormats="0" applyFontFormats="1" applyPatternFormats="1" applyAlignmentFormats="0" applyWidthHeightFormats="0"/>
</file>

<file path=xl/queryTables/queryTable2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3" connectionId="387" xr16:uid="{1266D81E-2651-4024-9862-9CC02C6100D5}" autoFormatId="16" applyNumberFormats="0" applyBorderFormats="0" applyFontFormats="1" applyPatternFormats="1" applyAlignmentFormats="0" applyWidthHeightFormats="0"/>
</file>

<file path=xl/queryTables/queryTable2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3" connectionId="396" xr16:uid="{9454E03B-0308-431F-834B-B339D42A90D7}" autoFormatId="16" applyNumberFormats="0" applyBorderFormats="0" applyFontFormats="1" applyPatternFormats="1" applyAlignmentFormats="0" applyWidthHeightFormats="0"/>
</file>

<file path=xl/queryTables/queryTable2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Aria2" connectionId="374" xr16:uid="{E627AFDB-8E15-4BFA-83CF-E16483C42ACE}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3-dauer" connectionId="31" xr16:uid="{482EC423-C23F-428D-9013-FA9BA6C70081}" autoFormatId="16" applyNumberFormats="0" applyBorderFormats="0" applyFontFormats="1" applyPatternFormats="1" applyAlignmentFormats="0" applyWidthHeightFormats="0"/>
</file>

<file path=xl/queryTables/queryTable2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5" connectionId="379" xr16:uid="{2E8AFC6C-8780-472A-B932-C2C78257CE1D}" autoFormatId="16" applyNumberFormats="0" applyBorderFormats="0" applyFontFormats="1" applyPatternFormats="1" applyAlignmentFormats="0" applyWidthHeightFormats="0"/>
</file>

<file path=xl/queryTables/queryTable2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7" connectionId="400" xr16:uid="{160026DB-7C6F-42E7-A8A6-3A2CEBF938FB}" autoFormatId="16" applyNumberFormats="0" applyBorderFormats="0" applyFontFormats="1" applyPatternFormats="1" applyAlignmentFormats="0" applyWidthHeightFormats="0"/>
</file>

<file path=xl/queryTables/queryTable2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6" connectionId="399" xr16:uid="{29E0DF6E-0776-4F29-8205-60F5D5275897}" autoFormatId="16" applyNumberFormats="0" applyBorderFormats="0" applyFontFormats="1" applyPatternFormats="1" applyAlignmentFormats="0" applyWidthHeightFormats="0"/>
</file>

<file path=xl/queryTables/queryTable2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2" connectionId="376" xr16:uid="{970EEC4D-F25B-461D-903A-9790A757208E}" autoFormatId="16" applyNumberFormats="0" applyBorderFormats="0" applyFontFormats="1" applyPatternFormats="1" applyAlignmentFormats="0" applyWidthHeightFormats="0"/>
</file>

<file path=xl/queryTables/queryTable2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0" connectionId="384" xr16:uid="{6F36F088-0F52-40BD-902B-E1CF00F25DAD}" autoFormatId="16" applyNumberFormats="0" applyBorderFormats="0" applyFontFormats="1" applyPatternFormats="1" applyAlignmentFormats="0" applyWidthHeightFormats="0"/>
</file>

<file path=xl/queryTables/queryTable2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9" connectionId="392" xr16:uid="{E54EDC7F-AFAD-4A63-AEDB-70452A3861D8}" autoFormatId="16" applyNumberFormats="0" applyBorderFormats="0" applyFontFormats="1" applyPatternFormats="1" applyAlignmentFormats="0" applyWidthHeightFormats="0"/>
</file>

<file path=xl/queryTables/queryTable2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2" connectionId="386" xr16:uid="{702FC9AE-7B56-4A1D-813B-2C15361F0B3C}" autoFormatId="16" applyNumberFormats="0" applyBorderFormats="0" applyFontFormats="1" applyPatternFormats="1" applyAlignmentFormats="0" applyWidthHeightFormats="0"/>
</file>

<file path=xl/queryTables/queryTable2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1" connectionId="394" xr16:uid="{FE888DE4-DCA6-4336-8410-D9D1703A446E}" autoFormatId="16" applyNumberFormats="0" applyBorderFormats="0" applyFontFormats="1" applyPatternFormats="1" applyAlignmentFormats="0" applyWidthHeightFormats="0"/>
</file>

<file path=xl/queryTables/queryTable2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8" connectionId="401" xr16:uid="{8F2AE788-0A1D-4B8F-89EA-197A9F9B39FC}" autoFormatId="16" applyNumberFormats="0" applyBorderFormats="0" applyFontFormats="1" applyPatternFormats="1" applyAlignmentFormats="0" applyWidthHeightFormats="0"/>
</file>

<file path=xl/queryTables/queryTable2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7" connectionId="381" xr16:uid="{105EFBA7-897E-4450-B30A-A458A75A5DFC}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3" connectionId="20" xr16:uid="{6BB191CA-7E6A-4E9E-AB33-0CF64EF99F15}" autoFormatId="16" applyNumberFormats="0" applyBorderFormats="0" applyFontFormats="1" applyPatternFormats="1" applyAlignmentFormats="0" applyWidthHeightFormats="0"/>
</file>

<file path=xl/queryTables/queryTable2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2" connectionId="395" xr16:uid="{6D667C42-1D4F-48FB-BE2F-D0D56A97C218}" autoFormatId="16" applyNumberFormats="0" applyBorderFormats="0" applyFontFormats="1" applyPatternFormats="1" applyAlignmentFormats="0" applyWidthHeightFormats="0"/>
</file>

<file path=xl/queryTables/queryTable2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5" connectionId="389" xr16:uid="{0A93393B-BD29-4EE4-A75D-DA3499E02952}" autoFormatId="16" applyNumberFormats="0" applyBorderFormats="0" applyFontFormats="1" applyPatternFormats="1" applyAlignmentFormats="0" applyWidthHeightFormats="0"/>
</file>

<file path=xl/queryTables/queryTable2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7" connectionId="390" xr16:uid="{1F65C034-6370-4DD7-A3F9-E7F9B480E3C5}" autoFormatId="16" applyNumberFormats="0" applyBorderFormats="0" applyFontFormats="1" applyPatternFormats="1" applyAlignmentFormats="0" applyWidthHeightFormats="0"/>
</file>

<file path=xl/queryTables/queryTable2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6" connectionId="380" xr16:uid="{EF218E40-FC60-4E28-A059-BD7222207D76}" autoFormatId="16" applyNumberFormats="0" applyBorderFormats="0" applyFontFormats="1" applyPatternFormats="1" applyAlignmentFormats="0" applyWidthHeightFormats="0"/>
</file>

<file path=xl/queryTables/queryTable2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0" connectionId="393" xr16:uid="{24F3DEC6-E6F1-42B1-80B7-5BC3DBB15C51}" autoFormatId="16" applyNumberFormats="0" applyBorderFormats="0" applyFontFormats="1" applyPatternFormats="1" applyAlignmentFormats="0" applyWidthHeightFormats="0"/>
</file>

<file path=xl/queryTables/queryTable2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5" connectionId="398" xr16:uid="{F6EEFADE-050C-4A29-9DBC-CF647B3B8104}" autoFormatId="16" applyNumberFormats="0" applyBorderFormats="0" applyFontFormats="1" applyPatternFormats="1" applyAlignmentFormats="0" applyWidthHeightFormats="0"/>
</file>

<file path=xl/queryTables/queryTable2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6" connectionId="1884" xr16:uid="{6F477058-B522-436B-A3C8-DCD48ADDDDA9}" autoFormatId="16" applyNumberFormats="0" applyBorderFormats="0" applyFontFormats="1" applyPatternFormats="1" applyAlignmentFormats="0" applyWidthHeightFormats="0"/>
</file>

<file path=xl/queryTables/queryTable2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1" connectionId="1870" xr16:uid="{887E1421-C4DE-4C2C-87C8-142B2E3EF2B3}" autoFormatId="16" applyNumberFormats="0" applyBorderFormats="0" applyFontFormats="1" applyPatternFormats="1" applyAlignmentFormats="0" applyWidthHeightFormats="0"/>
</file>

<file path=xl/queryTables/queryTable2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5" connectionId="1883" xr16:uid="{074E59DD-5724-4A35-A92F-258F9EBA27C1}" autoFormatId="16" applyNumberFormats="0" applyBorderFormats="0" applyFontFormats="1" applyPatternFormats="1" applyAlignmentFormats="0" applyWidthHeightFormats="0"/>
</file>

<file path=xl/queryTables/queryTable2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3" connectionId="1872" xr16:uid="{33CF7A9D-BCAD-4E33-AFDB-E1B7A3F644C9}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8" connectionId="49" xr16:uid="{5D09232F-C1B8-4591-8203-C55EDC7202CC}" autoFormatId="16" applyNumberFormats="0" applyBorderFormats="0" applyFontFormats="1" applyPatternFormats="1" applyAlignmentFormats="0" applyWidthHeightFormats="0"/>
</file>

<file path=xl/queryTables/queryTable2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3" connectionId="1862" xr16:uid="{4D70E3B9-A3FD-4A71-A488-2363D2E4A380}" autoFormatId="16" applyNumberFormats="0" applyBorderFormats="0" applyFontFormats="1" applyPatternFormats="1" applyAlignmentFormats="0" applyWidthHeightFormats="0"/>
</file>

<file path=xl/queryTables/queryTable2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2" connectionId="1861" xr16:uid="{800D29E1-4BF8-4DA2-90F9-002D70AC92CF}" autoFormatId="16" applyNumberFormats="0" applyBorderFormats="0" applyFontFormats="1" applyPatternFormats="1" applyAlignmentFormats="0" applyWidthHeightFormats="0"/>
</file>

<file path=xl/queryTables/queryTable2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7" connectionId="1875" xr16:uid="{4C098094-E4D5-4177-B1AF-3B213DCBDCCC}" autoFormatId="16" applyNumberFormats="0" applyBorderFormats="0" applyFontFormats="1" applyPatternFormats="1" applyAlignmentFormats="0" applyWidthHeightFormats="0"/>
</file>

<file path=xl/queryTables/queryTable2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6" connectionId="1865" xr16:uid="{0943F487-F6D2-4993-AA13-07CD8324FE65}" autoFormatId="16" applyNumberFormats="0" applyBorderFormats="0" applyFontFormats="1" applyPatternFormats="1" applyAlignmentFormats="0" applyWidthHeightFormats="0"/>
</file>

<file path=xl/queryTables/queryTable2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8" connectionId="1886" xr16:uid="{39F93871-D97D-41D9-9FE9-3A1D76DA6026}" autoFormatId="16" applyNumberFormats="0" applyBorderFormats="0" applyFontFormats="1" applyPatternFormats="1" applyAlignmentFormats="0" applyWidthHeightFormats="0"/>
</file>

<file path=xl/queryTables/queryTable2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4" connectionId="1863" xr16:uid="{D8E03825-6E6E-4CB9-91D4-BFF23BDCFA0C}" autoFormatId="16" applyNumberFormats="0" applyBorderFormats="0" applyFontFormats="1" applyPatternFormats="1" applyAlignmentFormats="0" applyWidthHeightFormats="0"/>
</file>

<file path=xl/queryTables/queryTable2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30" connectionId="1888" xr16:uid="{9F833478-E643-431D-9543-1BABA35D6191}" autoFormatId="16" applyNumberFormats="0" applyBorderFormats="0" applyFontFormats="1" applyPatternFormats="1" applyAlignmentFormats="0" applyWidthHeightFormats="0"/>
</file>

<file path=xl/queryTables/queryTable2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3" connectionId="1881" xr16:uid="{EB0BC18B-C9FE-4F33-9924-02287E3FEE75}" autoFormatId="16" applyNumberFormats="0" applyBorderFormats="0" applyFontFormats="1" applyPatternFormats="1" applyAlignmentFormats="0" applyWidthHeightFormats="0"/>
</file>

<file path=xl/queryTables/queryTable2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9" connectionId="1887" xr16:uid="{EB8B9DAC-85FC-4329-91DE-ACD0DB3AB503}" autoFormatId="16" applyNumberFormats="0" applyBorderFormats="0" applyFontFormats="1" applyPatternFormats="1" applyAlignmentFormats="0" applyWidthHeightFormats="0"/>
</file>

<file path=xl/queryTables/queryTable2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9" connectionId="1868" xr16:uid="{677089A7-B2C1-4735-A0EF-C05BFF8473FC}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2" connectionId="19" xr16:uid="{3372E685-981B-4F43-95A7-3395BD70A351}" autoFormatId="16" applyNumberFormats="0" applyBorderFormats="0" applyFontFormats="1" applyPatternFormats="1" applyAlignmentFormats="0" applyWidthHeightFormats="0"/>
</file>

<file path=xl/queryTables/queryTable2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0" connectionId="1869" xr16:uid="{84F7D615-1F44-4465-BAB0-1948BA3C1F88}" autoFormatId="16" applyNumberFormats="0" applyBorderFormats="0" applyFontFormats="1" applyPatternFormats="1" applyAlignmentFormats="0" applyWidthHeightFormats="0"/>
</file>

<file path=xl/queryTables/queryTable2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5" connectionId="1864" xr16:uid="{FA83A8CC-AF4D-4E45-AC1B-D9556E834DAF}" autoFormatId="16" applyNumberFormats="0" applyBorderFormats="0" applyFontFormats="1" applyPatternFormats="1" applyAlignmentFormats="0" applyWidthHeightFormats="0"/>
</file>

<file path=xl/queryTables/queryTable22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7" connectionId="1866" xr16:uid="{0DA7BCCA-3A88-4DEB-B95B-8700A5692D10}" autoFormatId="16" applyNumberFormats="0" applyBorderFormats="0" applyFontFormats="1" applyPatternFormats="1" applyAlignmentFormats="0" applyWidthHeightFormats="0"/>
</file>

<file path=xl/queryTables/queryTable22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2" connectionId="1880" xr16:uid="{90E4C1F2-FFD1-44A2-A293-835FB5ABC009}" autoFormatId="16" applyNumberFormats="0" applyBorderFormats="0" applyFontFormats="1" applyPatternFormats="1" applyAlignmentFormats="0" applyWidthHeightFormats="0"/>
</file>

<file path=xl/queryTables/queryTable22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2" connectionId="1871" xr16:uid="{04B00BCE-8E9E-4E41-A466-3E2EEB210BBD}" autoFormatId="16" applyNumberFormats="0" applyBorderFormats="0" applyFontFormats="1" applyPatternFormats="1" applyAlignmentFormats="0" applyWidthHeightFormats="0"/>
</file>

<file path=xl/queryTables/queryTable22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5" connectionId="1874" xr16:uid="{2C647ED4-BF46-4E94-9B9B-5F664BEB1A7B}" autoFormatId="16" applyNumberFormats="0" applyBorderFormats="0" applyFontFormats="1" applyPatternFormats="1" applyAlignmentFormats="0" applyWidthHeightFormats="0"/>
</file>

<file path=xl/queryTables/queryTable22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0" connectionId="1878" xr16:uid="{2FA7EC52-072E-4C83-85F6-187D7B0FC261}" autoFormatId="16" applyNumberFormats="0" applyBorderFormats="0" applyFontFormats="1" applyPatternFormats="1" applyAlignmentFormats="0" applyWidthHeightFormats="0"/>
</file>

<file path=xl/queryTables/queryTable22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Aria1" connectionId="1858" xr16:uid="{B3268258-F177-473C-808B-72A3BD5B6A0C}" autoFormatId="16" applyNumberFormats="0" applyBorderFormats="0" applyFontFormats="1" applyPatternFormats="1" applyAlignmentFormats="0" applyWidthHeightFormats="0"/>
</file>

<file path=xl/queryTables/queryTable22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1" connectionId="1860" xr16:uid="{31340A58-61EE-4786-A8BC-71A4F3DA1E16}" autoFormatId="16" applyNumberFormats="0" applyBorderFormats="0" applyFontFormats="1" applyPatternFormats="1" applyAlignmentFormats="0" applyWidthHeightFormats="0"/>
</file>

<file path=xl/queryTables/queryTable22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1" connectionId="1879" xr16:uid="{F07C50CA-F3F3-4991-824B-FD272E9C6352}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7" connectionId="24" xr16:uid="{F4C0683C-DF9F-49B2-A088-1D1A35E6CBA4}" autoFormatId="16" applyNumberFormats="0" applyBorderFormats="0" applyFontFormats="1" applyPatternFormats="1" applyAlignmentFormats="0" applyWidthHeightFormats="0"/>
</file>

<file path=xl/queryTables/queryTable22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9" connectionId="1877" xr16:uid="{52435D6E-D0EE-4AE7-84D3-7FE664AABF2C}" autoFormatId="16" applyNumberFormats="0" applyBorderFormats="0" applyFontFormats="1" applyPatternFormats="1" applyAlignmentFormats="0" applyWidthHeightFormats="0"/>
</file>

<file path=xl/queryTables/queryTable22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8" connectionId="1876" xr16:uid="{CA796935-63A5-4993-8EE4-3092ECB9C7C7}" autoFormatId="16" applyNumberFormats="0" applyBorderFormats="0" applyFontFormats="1" applyPatternFormats="1" applyAlignmentFormats="0" applyWidthHeightFormats="0"/>
</file>

<file path=xl/queryTables/queryTable22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4" connectionId="1873" xr16:uid="{07D86308-114F-4CFD-9204-7EBC64275F8C}" autoFormatId="16" applyNumberFormats="0" applyBorderFormats="0" applyFontFormats="1" applyPatternFormats="1" applyAlignmentFormats="0" applyWidthHeightFormats="0"/>
</file>

<file path=xl/queryTables/queryTable22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Aria2" connectionId="1859" xr16:uid="{147430B8-DB11-439B-BD47-0E9DE06F2431}" autoFormatId="16" applyNumberFormats="0" applyBorderFormats="0" applyFontFormats="1" applyPatternFormats="1" applyAlignmentFormats="0" applyWidthHeightFormats="0"/>
</file>

<file path=xl/queryTables/queryTable22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8" connectionId="1867" xr16:uid="{578838CC-FED0-410A-A19D-817E5EAEE1E7}" autoFormatId="16" applyNumberFormats="0" applyBorderFormats="0" applyFontFormats="1" applyPatternFormats="1" applyAlignmentFormats="0" applyWidthHeightFormats="0"/>
</file>

<file path=xl/queryTables/queryTable22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4" connectionId="1882" xr16:uid="{04258966-3EDE-47B3-B6F1-8C344A38E0AC}" autoFormatId="16" applyNumberFormats="0" applyBorderFormats="0" applyFontFormats="1" applyPatternFormats="1" applyAlignmentFormats="0" applyWidthHeightFormats="0"/>
</file>

<file path=xl/queryTables/queryTable22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7" connectionId="1885" xr16:uid="{F03C9F3E-B7BF-4A59-8E37-1A2B6B94A101}" autoFormatId="16" applyNumberFormats="0" applyBorderFormats="0" applyFontFormats="1" applyPatternFormats="1" applyAlignmentFormats="0" applyWidthHeightFormats="0"/>
</file>

<file path=xl/queryTables/queryTable22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3" connectionId="959" xr16:uid="{C3C64A85-D794-4EF3-A881-45628887098D}" autoFormatId="16" applyNumberFormats="0" applyBorderFormats="0" applyFontFormats="1" applyPatternFormats="1" applyAlignmentFormats="0" applyWidthHeightFormats="0"/>
</file>

<file path=xl/queryTables/queryTable22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7" connectionId="953" xr16:uid="{DFA1B5A2-E27D-44A5-A416-E38E2E817704}" autoFormatId="16" applyNumberFormats="0" applyBorderFormats="0" applyFontFormats="1" applyPatternFormats="1" applyAlignmentFormats="0" applyWidthHeightFormats="0"/>
</file>

<file path=xl/queryTables/queryTable22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5" connectionId="961" xr16:uid="{44D87808-5661-480F-B2D8-A55252AB1299}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6" connectionId="47" xr16:uid="{F9382729-C0D4-4146-AEDE-8EB14D98DF3B}" autoFormatId="16" applyNumberFormats="0" applyBorderFormats="0" applyFontFormats="1" applyPatternFormats="1" applyAlignmentFormats="0" applyWidthHeightFormats="0"/>
</file>

<file path=xl/queryTables/queryTable22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2" connectionId="958" xr16:uid="{B9D4A6BE-8091-48E1-AF47-DFD3032B9B50}" autoFormatId="16" applyNumberFormats="0" applyBorderFormats="0" applyFontFormats="1" applyPatternFormats="1" applyAlignmentFormats="0" applyWidthHeightFormats="0"/>
</file>

<file path=xl/queryTables/queryTable22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Aria2" connectionId="946" xr16:uid="{075A26BF-9911-43B7-AEBE-1B1EB99EAA4B}" autoFormatId="16" applyNumberFormats="0" applyBorderFormats="0" applyFontFormats="1" applyPatternFormats="1" applyAlignmentFormats="0" applyWidthHeightFormats="0"/>
</file>

<file path=xl/queryTables/queryTable22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3" connectionId="949" xr16:uid="{7419E00B-AA7C-488F-9DF0-36550638D828}" autoFormatId="16" applyNumberFormats="0" applyBorderFormats="0" applyFontFormats="1" applyPatternFormats="1" applyAlignmentFormats="0" applyWidthHeightFormats="0"/>
</file>

<file path=xl/queryTables/queryTable22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6" connectionId="952" xr16:uid="{6C78D412-9DC5-4E73-AAA7-446F27304BB2}" autoFormatId="16" applyNumberFormats="0" applyBorderFormats="0" applyFontFormats="1" applyPatternFormats="1" applyAlignmentFormats="0" applyWidthHeightFormats="0"/>
</file>

<file path=xl/queryTables/queryTable22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8" connectionId="973" xr16:uid="{FB1B6816-DB63-4F9A-8E12-2343B379BCB6}" autoFormatId="16" applyNumberFormats="0" applyBorderFormats="0" applyFontFormats="1" applyPatternFormats="1" applyAlignmentFormats="0" applyWidthHeightFormats="0"/>
</file>

<file path=xl/queryTables/queryTable22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0" connectionId="956" xr16:uid="{309556B9-72EC-4C9F-AD50-78B2D068AE2F}" autoFormatId="16" applyNumberFormats="0" applyBorderFormats="0" applyFontFormats="1" applyPatternFormats="1" applyAlignmentFormats="0" applyWidthHeightFormats="0"/>
</file>

<file path=xl/queryTables/queryTable22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1" connectionId="966" xr16:uid="{D164E90E-A067-4E18-A111-7E70A0EDEBB4}" autoFormatId="16" applyNumberFormats="0" applyBorderFormats="0" applyFontFormats="1" applyPatternFormats="1" applyAlignmentFormats="0" applyWidthHeightFormats="0"/>
</file>

<file path=xl/queryTables/queryTable22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5" connectionId="951" xr16:uid="{6517B26A-67F5-458A-B98B-BDC4A5457BFF}" autoFormatId="16" applyNumberFormats="0" applyBorderFormats="0" applyFontFormats="1" applyPatternFormats="1" applyAlignmentFormats="0" applyWidthHeightFormats="0"/>
</file>

<file path=xl/queryTables/queryTable22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1" connectionId="947" xr16:uid="{D408BE62-D1BB-46D0-8729-3ED57CF3C043}" autoFormatId="16" applyNumberFormats="0" applyBorderFormats="0" applyFontFormats="1" applyPatternFormats="1" applyAlignmentFormats="0" applyWidthHeightFormats="0"/>
</file>

<file path=xl/queryTables/queryTable22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9" connectionId="955" xr16:uid="{D5C831ED-1D92-44DB-9E73-34970478E45E}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6" connectionId="36" xr16:uid="{417F7A15-BAAB-44AA-AAB2-9F90DBA89084}" autoFormatId="16" applyNumberFormats="0" applyBorderFormats="0" applyFontFormats="1" applyPatternFormats="1" applyAlignmentFormats="0" applyWidthHeightFormats="0"/>
</file>

<file path=xl/queryTables/queryTable22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6" connectionId="971" xr16:uid="{2F51512E-2158-4DCD-9955-9BA1F64C9782}" autoFormatId="16" applyNumberFormats="0" applyBorderFormats="0" applyFontFormats="1" applyPatternFormats="1" applyAlignmentFormats="0" applyWidthHeightFormats="0"/>
</file>

<file path=xl/queryTables/queryTable22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5" connectionId="970" xr16:uid="{57B409F3-9899-49F7-9B92-7347297DF79D}" autoFormatId="16" applyNumberFormats="0" applyBorderFormats="0" applyFontFormats="1" applyPatternFormats="1" applyAlignmentFormats="0" applyWidthHeightFormats="0"/>
</file>

<file path=xl/queryTables/queryTable22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9" connectionId="974" xr16:uid="{F95A810C-630A-4C8C-8308-B0DB18A5CF12}" autoFormatId="16" applyNumberFormats="0" applyBorderFormats="0" applyFontFormats="1" applyPatternFormats="1" applyAlignmentFormats="0" applyWidthHeightFormats="0"/>
</file>

<file path=xl/queryTables/queryTable22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9" connectionId="964" xr16:uid="{D2026B5A-A258-42AE-B7D1-1BFBC03163E9}" autoFormatId="16" applyNumberFormats="0" applyBorderFormats="0" applyFontFormats="1" applyPatternFormats="1" applyAlignmentFormats="0" applyWidthHeightFormats="0"/>
</file>

<file path=xl/queryTables/queryTable22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8" connectionId="963" xr16:uid="{E360BFD1-4F71-41E0-A746-485500B34540}" autoFormatId="16" applyNumberFormats="0" applyBorderFormats="0" applyFontFormats="1" applyPatternFormats="1" applyAlignmentFormats="0" applyWidthHeightFormats="0"/>
</file>

<file path=xl/queryTables/queryTable22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4" connectionId="950" xr16:uid="{4123CEB3-5B0F-4838-AE8A-89B6BC8CB91D}" autoFormatId="16" applyNumberFormats="0" applyBorderFormats="0" applyFontFormats="1" applyPatternFormats="1" applyAlignmentFormats="0" applyWidthHeightFormats="0"/>
</file>

<file path=xl/queryTables/queryTable22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0" connectionId="965" xr16:uid="{D105C344-48A0-474E-A399-59A5E6C9E44C}" autoFormatId="16" applyNumberFormats="0" applyBorderFormats="0" applyFontFormats="1" applyPatternFormats="1" applyAlignmentFormats="0" applyWidthHeightFormats="0"/>
</file>

<file path=xl/queryTables/queryTable22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7" connectionId="972" xr16:uid="{E7416AA4-9266-4682-AF42-0A9380099A2B}" autoFormatId="16" applyNumberFormats="0" applyBorderFormats="0" applyFontFormats="1" applyPatternFormats="1" applyAlignmentFormats="0" applyWidthHeightFormats="0"/>
</file>

<file path=xl/queryTables/queryTable22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1" connectionId="957" xr16:uid="{3639C6F7-7DE9-448D-90A2-274368EB5100}" autoFormatId="16" applyNumberFormats="0" applyBorderFormats="0" applyFontFormats="1" applyPatternFormats="1" applyAlignmentFormats="0" applyWidthHeightFormats="0"/>
</file>

<file path=xl/queryTables/queryTable22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2" connectionId="967" xr16:uid="{A5977942-A6E9-484A-8017-620CFAC8A899}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5" connectionId="22" xr16:uid="{CD5D89E2-FFE2-4F8C-98B7-D9343E96FE56}" autoFormatId="16" applyNumberFormats="0" applyBorderFormats="0" applyFontFormats="1" applyPatternFormats="1" applyAlignmentFormats="0" applyWidthHeightFormats="0"/>
</file>

<file path=xl/queryTables/queryTable22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4" connectionId="960" xr16:uid="{F6F1210B-D4A0-47AC-8AD9-0FD1427A49B6}" autoFormatId="16" applyNumberFormats="0" applyBorderFormats="0" applyFontFormats="1" applyPatternFormats="1" applyAlignmentFormats="0" applyWidthHeightFormats="0"/>
</file>

<file path=xl/queryTables/queryTable22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30" connectionId="975" xr16:uid="{831192B4-7355-4890-8A7F-F2F3F775C2C5}" autoFormatId="16" applyNumberFormats="0" applyBorderFormats="0" applyFontFormats="1" applyPatternFormats="1" applyAlignmentFormats="0" applyWidthHeightFormats="0"/>
</file>

<file path=xl/queryTables/queryTable22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7" connectionId="962" xr16:uid="{5DA03E99-6CA0-4578-9165-7C4DD00F8037}" autoFormatId="16" applyNumberFormats="0" applyBorderFormats="0" applyFontFormats="1" applyPatternFormats="1" applyAlignmentFormats="0" applyWidthHeightFormats="0"/>
</file>

<file path=xl/queryTables/queryTable22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4" connectionId="969" xr16:uid="{8A59D1C1-7D54-408B-8112-A3D6D7AE9178}" autoFormatId="16" applyNumberFormats="0" applyBorderFormats="0" applyFontFormats="1" applyPatternFormats="1" applyAlignmentFormats="0" applyWidthHeightFormats="0"/>
</file>

<file path=xl/queryTables/queryTable22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Aria1" connectionId="945" xr16:uid="{2F563A70-BE97-43EF-9A09-C345D940200C}" autoFormatId="16" applyNumberFormats="0" applyBorderFormats="0" applyFontFormats="1" applyPatternFormats="1" applyAlignmentFormats="0" applyWidthHeightFormats="0"/>
</file>

<file path=xl/queryTables/queryTable22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3" connectionId="968" xr16:uid="{2BEE0BC4-4DCA-430B-B62A-F30A4EFA4B81}" autoFormatId="16" applyNumberFormats="0" applyBorderFormats="0" applyFontFormats="1" applyPatternFormats="1" applyAlignmentFormats="0" applyWidthHeightFormats="0"/>
</file>

<file path=xl/queryTables/queryTable22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2" connectionId="948" xr16:uid="{322022F9-A0B2-45EF-A7EA-F476B09FA104}" autoFormatId="16" applyNumberFormats="0" applyBorderFormats="0" applyFontFormats="1" applyPatternFormats="1" applyAlignmentFormats="0" applyWidthHeightFormats="0"/>
</file>

<file path=xl/queryTables/queryTable22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8" connectionId="954" xr16:uid="{052196DE-D394-465E-9A5B-DC3B17B444A6}" autoFormatId="16" applyNumberFormats="0" applyBorderFormats="0" applyFontFormats="1" applyPatternFormats="1" applyAlignmentFormats="0" applyWidthHeightFormats="0"/>
</file>

<file path=xl/queryTables/queryTable22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4" connectionId="357" xr16:uid="{6AAF1717-90AD-4EA4-B62C-75BCB3F4BDE6}" autoFormatId="16" applyNumberFormats="0" applyBorderFormats="0" applyFontFormats="0" applyPatternFormats="0" applyAlignmentFormats="0" applyWidthHeightFormats="0"/>
</file>

<file path=xl/queryTables/queryTable22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2" connectionId="364" xr16:uid="{34975F2D-C769-4266-A6F9-3C5FC817BADB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2" connectionId="1956" xr16:uid="{B8B491B9-7F4B-47E4-8A67-757F50F19AB4}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1" connectionId="17" xr16:uid="{301BA155-35A8-405A-9C06-A972813E290A}" autoFormatId="16" applyNumberFormats="0" applyBorderFormats="0" applyFontFormats="1" applyPatternFormats="1" applyAlignmentFormats="0" applyWidthHeightFormats="0"/>
</file>

<file path=xl/queryTables/queryTable23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8" connectionId="351" xr16:uid="{7534526F-A56A-4BD0-954C-901F191CF73F}" autoFormatId="16" applyNumberFormats="0" applyBorderFormats="0" applyFontFormats="0" applyPatternFormats="0" applyAlignmentFormats="0" applyWidthHeightFormats="0"/>
</file>

<file path=xl/queryTables/queryTable23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7" connectionId="369" xr16:uid="{E37A6543-5584-4519-976B-791D56AA1ED2}" autoFormatId="16" applyNumberFormats="0" applyBorderFormats="0" applyFontFormats="0" applyPatternFormats="0" applyAlignmentFormats="0" applyWidthHeightFormats="0"/>
</file>

<file path=xl/queryTables/queryTable23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9" connectionId="352" xr16:uid="{32509CD7-4DBC-43D5-A153-5C7DD1FA2FC5}" autoFormatId="16" applyNumberFormats="0" applyBorderFormats="0" applyFontFormats="0" applyPatternFormats="0" applyAlignmentFormats="0" applyWidthHeightFormats="0"/>
</file>

<file path=xl/queryTables/queryTable23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Aria2" connectionId="343" xr16:uid="{AA250312-AE0F-45FC-97E1-57C7AB0859FE}" autoFormatId="16" applyNumberFormats="0" applyBorderFormats="0" applyFontFormats="0" applyPatternFormats="0" applyAlignmentFormats="0" applyWidthHeightFormats="0"/>
</file>

<file path=xl/queryTables/queryTable23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2" connectionId="345" xr16:uid="{87497072-41DA-47A2-9928-997C79764FC7}" autoFormatId="16" applyNumberFormats="0" applyBorderFormats="0" applyFontFormats="0" applyPatternFormats="0" applyAlignmentFormats="0" applyWidthHeightFormats="0"/>
</file>

<file path=xl/queryTables/queryTable23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5" connectionId="358" xr16:uid="{F8920F9C-DAF2-4FD3-8AB1-59D629D7DA16}" autoFormatId="16" applyNumberFormats="0" applyBorderFormats="0" applyFontFormats="0" applyPatternFormats="0" applyAlignmentFormats="0" applyWidthHeightFormats="0"/>
</file>

<file path=xl/queryTables/queryTable23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5" connectionId="367" xr16:uid="{439D46A3-043C-4B69-9598-B6E47C8A3334}" autoFormatId="16" applyNumberFormats="0" applyBorderFormats="0" applyFontFormats="0" applyPatternFormats="0" applyAlignmentFormats="0" applyWidthHeightFormats="0"/>
</file>

<file path=xl/queryTables/queryTable23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1" connectionId="363" xr16:uid="{D34ACEB0-320F-4A84-B722-43F86E5BF60D}" autoFormatId="16" applyNumberFormats="0" applyBorderFormats="0" applyFontFormats="0" applyPatternFormats="0" applyAlignmentFormats="0" applyWidthHeightFormats="0"/>
</file>

<file path=xl/queryTables/queryTable23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1" connectionId="354" xr16:uid="{D184BFC2-99F9-43AF-9119-3762697AC358}" autoFormatId="16" applyNumberFormats="0" applyBorderFormats="0" applyFontFormats="0" applyPatternFormats="0" applyAlignmentFormats="0" applyWidthHeightFormats="0"/>
</file>

<file path=xl/queryTables/queryTable23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3" connectionId="365" xr16:uid="{E8C0AE69-EE9F-4C2F-BC6E-D3CB4D3C1A35}" autoFormatId="16" applyNumberFormats="0" applyBorderFormats="0" applyFontFormats="0" applyPatternFormats="0" applyAlignmentFormats="0" applyWidthHeightFormats="0"/>
</file>

<file path=xl/queryTables/queryTable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1" connectionId="42" xr16:uid="{A80A558D-4324-4376-B3CD-755A1956FB17}" autoFormatId="16" applyNumberFormats="0" applyBorderFormats="0" applyFontFormats="1" applyPatternFormats="1" applyAlignmentFormats="0" applyWidthHeightFormats="0"/>
</file>

<file path=xl/queryTables/queryTable23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3" connectionId="346" xr16:uid="{DD3BC811-E3F9-40FC-BCBA-7ED298B6A0E1}" autoFormatId="16" applyNumberFormats="0" applyBorderFormats="0" applyFontFormats="0" applyPatternFormats="0" applyAlignmentFormats="0" applyWidthHeightFormats="0"/>
</file>

<file path=xl/queryTables/queryTable23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7" connectionId="359" xr16:uid="{2CE3AF64-B6FE-4A0C-AFB6-75BB76CF3463}" autoFormatId="16" applyNumberFormats="0" applyBorderFormats="0" applyFontFormats="0" applyPatternFormats="0" applyAlignmentFormats="0" applyWidthHeightFormats="0"/>
</file>

<file path=xl/queryTables/queryTable23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4" connectionId="347" xr16:uid="{3B64A03C-0497-4011-A12C-2EF8133D6E64}" autoFormatId="16" applyNumberFormats="0" applyBorderFormats="0" applyFontFormats="0" applyPatternFormats="0" applyAlignmentFormats="0" applyWidthHeightFormats="0"/>
</file>

<file path=xl/queryTables/queryTable23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30" connectionId="372" xr16:uid="{B30D24B8-2BA5-4480-AB73-624799B213A2}" autoFormatId="16" applyNumberFormats="0" applyBorderFormats="0" applyFontFormats="0" applyPatternFormats="0" applyAlignmentFormats="0" applyWidthHeightFormats="0"/>
</file>

<file path=xl/queryTables/queryTable23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0" connectionId="362" xr16:uid="{ACFFD8F2-B853-45AB-8BC9-5B601CEA90EB}" autoFormatId="16" applyNumberFormats="0" applyBorderFormats="0" applyFontFormats="0" applyPatternFormats="0" applyAlignmentFormats="0" applyWidthHeightFormats="0"/>
</file>

<file path=xl/queryTables/queryTable23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7" connectionId="350" xr16:uid="{4DC90249-2A7C-4BB6-AEB5-7587F11B4225}" autoFormatId="16" applyNumberFormats="0" applyBorderFormats="0" applyFontFormats="0" applyPatternFormats="0" applyAlignmentFormats="0" applyWidthHeightFormats="0"/>
</file>

<file path=xl/queryTables/queryTable23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1" connectionId="344" xr16:uid="{A2161FEC-258B-4BE0-A49A-4B83BBE5A673}" autoFormatId="16" applyNumberFormats="0" applyBorderFormats="0" applyFontFormats="0" applyPatternFormats="0" applyAlignmentFormats="0" applyWidthHeightFormats="0"/>
</file>

<file path=xl/queryTables/queryTable23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6" connectionId="368" xr16:uid="{B85B7C24-6695-4F4E-BDCC-C6CB152E81A6}" autoFormatId="16" applyNumberFormats="0" applyBorderFormats="0" applyFontFormats="0" applyPatternFormats="0" applyAlignmentFormats="0" applyWidthHeightFormats="0"/>
</file>

<file path=xl/queryTables/queryTable23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9" connectionId="361" xr16:uid="{4A00735D-5173-4540-8B71-DDA11D531FF5}" autoFormatId="16" applyNumberFormats="0" applyBorderFormats="0" applyFontFormats="0" applyPatternFormats="0" applyAlignmentFormats="0" applyWidthHeightFormats="0"/>
</file>

<file path=xl/queryTables/queryTable23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2" connectionId="355" xr16:uid="{B6EA1BB3-C086-464C-8B7C-B75A4E825540}" autoFormatId="16" applyNumberFormats="0" applyBorderFormats="0" applyFontFormats="0" applyPatternFormats="0" applyAlignmentFormats="0" applyWidthHeightFormats="0"/>
</file>

<file path=xl/queryTables/queryTable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8" connectionId="25" xr16:uid="{364C28F1-2847-4D4B-89DA-A9162EAD9FFF}" autoFormatId="16" applyNumberFormats="0" applyBorderFormats="0" applyFontFormats="1" applyPatternFormats="1" applyAlignmentFormats="0" applyWidthHeightFormats="0"/>
</file>

<file path=xl/queryTables/queryTable23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0" connectionId="353" xr16:uid="{7CB0F62C-3AA5-40C9-83A3-F2C54F8F7FED}" autoFormatId="16" applyNumberFormats="0" applyBorderFormats="0" applyFontFormats="0" applyPatternFormats="0" applyAlignmentFormats="0" applyWidthHeightFormats="0"/>
</file>

<file path=xl/queryTables/queryTable23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6" connectionId="349" xr16:uid="{100E302C-5FA6-401A-915C-EB3D1959B427}" autoFormatId="16" applyNumberFormats="0" applyBorderFormats="0" applyFontFormats="0" applyPatternFormats="0" applyAlignmentFormats="0" applyWidthHeightFormats="0"/>
</file>

<file path=xl/queryTables/queryTable23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5" connectionId="348" xr16:uid="{80338429-3A40-4057-9186-4DED0A406F6D}" autoFormatId="16" applyNumberFormats="0" applyBorderFormats="0" applyFontFormats="0" applyPatternFormats="0" applyAlignmentFormats="0" applyWidthHeightFormats="0"/>
</file>

<file path=xl/queryTables/queryTable23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8" connectionId="370" xr16:uid="{0CB07883-01CA-4972-8A0A-8614B35AF2E4}" autoFormatId="16" applyNumberFormats="0" applyBorderFormats="0" applyFontFormats="0" applyPatternFormats="0" applyAlignmentFormats="0" applyWidthHeightFormats="0"/>
</file>

<file path=xl/queryTables/queryTable23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4" connectionId="366" xr16:uid="{B281A119-D6C8-4319-BF24-DE7E92835EA9}" autoFormatId="16" applyNumberFormats="0" applyBorderFormats="0" applyFontFormats="0" applyPatternFormats="0" applyAlignmentFormats="0" applyWidthHeightFormats="0"/>
</file>

<file path=xl/queryTables/queryTable23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3" connectionId="356" xr16:uid="{DE881DE7-C736-4107-A42E-9EEA0FE7A906}" autoFormatId="16" applyNumberFormats="0" applyBorderFormats="0" applyFontFormats="0" applyPatternFormats="0" applyAlignmentFormats="0" applyWidthHeightFormats="0"/>
</file>

<file path=xl/queryTables/queryTable23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8" connectionId="360" xr16:uid="{35A39341-F85F-4EB3-B983-B8358C5AF1ED}" autoFormatId="16" applyNumberFormats="0" applyBorderFormats="0" applyFontFormats="0" applyPatternFormats="0" applyAlignmentFormats="0" applyWidthHeightFormats="0"/>
</file>

<file path=xl/queryTables/queryTable23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9" connectionId="371" xr16:uid="{3B43B0FD-1AD4-4C07-8CEF-24516AA3F75B}" autoFormatId="16" applyNumberFormats="0" applyBorderFormats="0" applyFontFormats="0" applyPatternFormats="0" applyAlignmentFormats="0" applyWidthHeightFormats="0"/>
</file>

<file path=xl/queryTables/queryTable23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Aria1_1" connectionId="342" xr16:uid="{DF34F6E1-D5F0-4D98-9F2A-7CD93F701550}" autoFormatId="16" applyNumberFormats="0" applyBorderFormats="0" applyFontFormats="0" applyPatternFormats="0" applyAlignmentFormats="0" applyWidthHeightFormats="0"/>
</file>

<file path=xl/queryTables/queryTable23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3" connectionId="1221" xr16:uid="{A11B6075-1345-4921-9E06-E18C2FA042A4}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5" connectionId="34" xr16:uid="{BB0A32D8-D176-4349-8FF2-14B600CD3EBC}" autoFormatId="16" applyNumberFormats="0" applyBorderFormats="0" applyFontFormats="1" applyPatternFormats="1" applyAlignmentFormats="0" applyWidthHeightFormats="0"/>
</file>

<file path=xl/queryTables/queryTable23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4" connectionId="1212" xr16:uid="{F1F8B101-EE75-4F1F-AD5B-5DB2242260A9}" autoFormatId="16" applyNumberFormats="0" applyBorderFormats="0" applyFontFormats="1" applyPatternFormats="1" applyAlignmentFormats="0" applyWidthHeightFormats="0"/>
</file>

<file path=xl/queryTables/queryTable23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6" connectionId="1214" xr16:uid="{3871ABA2-523A-4F2F-B7E1-0B024ED5516C}" autoFormatId="16" applyNumberFormats="0" applyBorderFormats="0" applyFontFormats="1" applyPatternFormats="1" applyAlignmentFormats="0" applyWidthHeightFormats="0"/>
</file>

<file path=xl/queryTables/queryTable23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9" connectionId="1217" xr16:uid="{5106F785-53C4-4133-84C4-E143CA2DEA0E}" autoFormatId="16" applyNumberFormats="0" applyBorderFormats="0" applyFontFormats="1" applyPatternFormats="1" applyAlignmentFormats="0" applyWidthHeightFormats="0"/>
</file>

<file path=xl/queryTables/queryTable23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0" connectionId="1218" xr16:uid="{71E4F3E3-9AE0-4AA4-8D86-8B73E3094BAA}" autoFormatId="16" applyNumberFormats="0" applyBorderFormats="0" applyFontFormats="1" applyPatternFormats="1" applyAlignmentFormats="0" applyWidthHeightFormats="0"/>
</file>

<file path=xl/queryTables/queryTable23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2" connectionId="1220" xr16:uid="{DFD7010C-08E7-435D-A535-9D2A1A4E8F4D}" autoFormatId="16" applyNumberFormats="0" applyBorderFormats="0" applyFontFormats="1" applyPatternFormats="1" applyAlignmentFormats="0" applyWidthHeightFormats="0"/>
</file>

<file path=xl/queryTables/queryTable23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Aria1" connectionId="1196" xr16:uid="{273C90E2-BDD9-45A9-A2A0-CDD009E58A86}" autoFormatId="16" applyNumberFormats="0" applyBorderFormats="0" applyFontFormats="1" applyPatternFormats="1" applyAlignmentFormats="0" applyWidthHeightFormats="0"/>
</file>

<file path=xl/queryTables/queryTable23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6" connectionId="1224" xr16:uid="{D7AD8666-8EB2-4B78-AF3E-270500D96783}" autoFormatId="16" applyNumberFormats="0" applyBorderFormats="0" applyFontFormats="1" applyPatternFormats="1" applyAlignmentFormats="0" applyWidthHeightFormats="0"/>
</file>

<file path=xl/queryTables/queryTable23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3" connectionId="1211" xr16:uid="{9BD169FF-857D-47A4-AF91-369F02818F4E}" autoFormatId="16" applyNumberFormats="0" applyBorderFormats="0" applyFontFormats="1" applyPatternFormats="1" applyAlignmentFormats="0" applyWidthHeightFormats="0"/>
</file>

<file path=xl/queryTables/queryTable23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7" connectionId="1225" xr16:uid="{532AD91B-35B0-467E-BF4B-924178B7294A}" autoFormatId="16" applyNumberFormats="0" applyBorderFormats="0" applyFontFormats="1" applyPatternFormats="1" applyAlignmentFormats="0" applyWidthHeightFormats="0"/>
</file>

<file path=xl/queryTables/queryTable23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5" connectionId="1213" xr16:uid="{202D6A54-EE63-4926-A01C-47D7CFB49A34}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" connectionId="1" xr16:uid="{8E66B5DD-EC7E-4EAF-AB98-29CBF192BDA4}" autoFormatId="16" applyNumberFormats="0" applyBorderFormats="0" applyFontFormats="1" applyPatternFormats="1" applyAlignmentFormats="0" applyWidthHeightFormats="0"/>
</file>

<file path=xl/queryTables/queryTable23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0" connectionId="1208" xr16:uid="{8B4839E0-4FC5-4B6E-AD88-02B3F56FBFF4}" autoFormatId="16" applyNumberFormats="0" applyBorderFormats="0" applyFontFormats="1" applyPatternFormats="1" applyAlignmentFormats="0" applyWidthHeightFormats="0"/>
</file>

<file path=xl/queryTables/queryTable23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6" connectionId="1204" xr16:uid="{3B25DC0C-BC99-4B3C-8081-054A47EE832E}" autoFormatId="16" applyNumberFormats="0" applyBorderFormats="0" applyFontFormats="1" applyPatternFormats="1" applyAlignmentFormats="0" applyWidthHeightFormats="0"/>
</file>

<file path=xl/queryTables/queryTable23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1" connectionId="1219" xr16:uid="{8D86F3A8-C5CD-44CF-B114-80DBFDF25024}" autoFormatId="16" applyNumberFormats="0" applyBorderFormats="0" applyFontFormats="1" applyPatternFormats="1" applyAlignmentFormats="0" applyWidthHeightFormats="0"/>
</file>

<file path=xl/queryTables/queryTable23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8" connectionId="1206" xr16:uid="{24B60B61-6001-4AD8-A510-AB1D507F7760}" autoFormatId="16" applyNumberFormats="0" applyBorderFormats="0" applyFontFormats="1" applyPatternFormats="1" applyAlignmentFormats="0" applyWidthHeightFormats="0"/>
</file>

<file path=xl/queryTables/queryTable23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4" connectionId="1201" xr16:uid="{CD257881-7286-4A82-AD4D-0297007258F9}" autoFormatId="16" applyNumberFormats="0" applyBorderFormats="0" applyFontFormats="1" applyPatternFormats="1" applyAlignmentFormats="0" applyWidthHeightFormats="0"/>
</file>

<file path=xl/queryTables/queryTable23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9" connectionId="1207" xr16:uid="{60CBE5DB-762B-4F57-8FE0-844BE7E340B2}" autoFormatId="16" applyNumberFormats="0" applyBorderFormats="0" applyFontFormats="1" applyPatternFormats="1" applyAlignmentFormats="0" applyWidthHeightFormats="0"/>
</file>

<file path=xl/queryTables/queryTable23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1" connectionId="1198" xr16:uid="{918F8075-BC11-4682-81DA-777989B49DF0}" autoFormatId="16" applyNumberFormats="0" applyBorderFormats="0" applyFontFormats="1" applyPatternFormats="1" applyAlignmentFormats="0" applyWidthHeightFormats="0"/>
</file>

<file path=xl/queryTables/queryTable23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8" connectionId="1216" xr16:uid="{4620A46F-D0E3-43C3-8756-CB6A2619D9A7}" autoFormatId="16" applyNumberFormats="0" applyBorderFormats="0" applyFontFormats="1" applyPatternFormats="1" applyAlignmentFormats="0" applyWidthHeightFormats="0"/>
</file>

<file path=xl/queryTables/queryTable23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7" connectionId="1205" xr16:uid="{5DBF3DB5-4026-4EA5-BDE0-74C9C36F9753}" autoFormatId="16" applyNumberFormats="0" applyBorderFormats="0" applyFontFormats="1" applyPatternFormats="1" applyAlignmentFormats="0" applyWidthHeightFormats="0"/>
</file>

<file path=xl/queryTables/queryTable23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3" connectionId="1200" xr16:uid="{D1B3D81C-AF97-4676-998F-53B2964D2850}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2" connectionId="16" xr16:uid="{5F54F2A6-FB45-4046-8F9B-D7E3498044C2}" autoFormatId="16" applyNumberFormats="0" applyBorderFormats="0" applyFontFormats="1" applyPatternFormats="1" applyAlignmentFormats="0" applyWidthHeightFormats="0"/>
</file>

<file path=xl/queryTables/queryTable23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2" connectionId="1210" xr16:uid="{86B95414-2589-48F3-B1EF-86A31D2CE065}" autoFormatId="16" applyNumberFormats="0" applyBorderFormats="0" applyFontFormats="1" applyPatternFormats="1" applyAlignmentFormats="0" applyWidthHeightFormats="0"/>
</file>

<file path=xl/queryTables/queryTable23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5" connectionId="1223" xr16:uid="{F6DFC15B-7AAE-4FA4-85BF-C396B11A6D38}" autoFormatId="16" applyNumberFormats="0" applyBorderFormats="0" applyFontFormats="1" applyPatternFormats="1" applyAlignmentFormats="0" applyWidthHeightFormats="0"/>
</file>

<file path=xl/queryTables/queryTable23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Aria2" connectionId="1197" xr16:uid="{3C919A56-176E-4B1D-8279-0991F1B75DED}" autoFormatId="16" applyNumberFormats="0" applyBorderFormats="0" applyFontFormats="1" applyPatternFormats="1" applyAlignmentFormats="0" applyWidthHeightFormats="0"/>
</file>

<file path=xl/queryTables/queryTable23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7" connectionId="1215" xr16:uid="{E4B27872-2EEA-4E04-93DB-66EEA7DC86FA}" autoFormatId="16" applyNumberFormats="0" applyBorderFormats="0" applyFontFormats="1" applyPatternFormats="1" applyAlignmentFormats="0" applyWidthHeightFormats="0"/>
</file>

<file path=xl/queryTables/queryTable23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2" connectionId="1199" xr16:uid="{468B9F42-ED41-456A-878A-81E948ACD79E}" autoFormatId="16" applyNumberFormats="0" applyBorderFormats="0" applyFontFormats="1" applyPatternFormats="1" applyAlignmentFormats="0" applyWidthHeightFormats="0"/>
</file>

<file path=xl/queryTables/queryTable23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8" connectionId="1226" xr16:uid="{735285B0-4E1E-43E1-9AFC-69DF51ACF29B}" autoFormatId="16" applyNumberFormats="0" applyBorderFormats="0" applyFontFormats="1" applyPatternFormats="1" applyAlignmentFormats="0" applyWidthHeightFormats="0"/>
</file>

<file path=xl/queryTables/queryTable23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1" connectionId="1209" xr16:uid="{E32D9728-6D78-42D9-B1D1-98EB15358DAC}" autoFormatId="16" applyNumberFormats="0" applyBorderFormats="0" applyFontFormats="1" applyPatternFormats="1" applyAlignmentFormats="0" applyWidthHeightFormats="0"/>
</file>

<file path=xl/queryTables/queryTable23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5" connectionId="1203" xr16:uid="{9168E4DC-09BB-4E8C-A3BE-55EA3B7B3BAD}" autoFormatId="16" applyNumberFormats="0" applyBorderFormats="0" applyFontFormats="1" applyPatternFormats="1" applyAlignmentFormats="0" applyWidthHeightFormats="0"/>
</file>

<file path=xl/queryTables/queryTable23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4" connectionId="1222" xr16:uid="{9BAF7071-A7D8-462B-BCE1-70B90743DE4D}" autoFormatId="16" applyNumberFormats="0" applyBorderFormats="0" applyFontFormats="1" applyPatternFormats="1" applyAlignmentFormats="0" applyWidthHeightFormats="0"/>
</file>

<file path=xl/queryTables/queryTable23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4_1" connectionId="1202" xr16:uid="{CB748484-E7A2-4AF3-BFC6-FE75B0E41BD0}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5" connectionId="46" xr16:uid="{F2C553D7-C451-42CA-91AE-C75900FB330C}" autoFormatId="16" applyNumberFormats="0" applyBorderFormats="0" applyFontFormats="1" applyPatternFormats="1" applyAlignmentFormats="0" applyWidthHeightFormats="0"/>
</file>

<file path=xl/queryTables/queryTable23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9" connectionId="1227" xr16:uid="{D94157E0-A311-418A-AD13-02C216DCF19D}" autoFormatId="16" applyNumberFormats="0" applyBorderFormats="0" applyFontFormats="1" applyPatternFormats="1" applyAlignmentFormats="0" applyWidthHeightFormats="0"/>
</file>

<file path=xl/queryTables/queryTable23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6" connectionId="1191" xr16:uid="{9AB32A75-4B8F-4F13-AC88-F1EDF1F21C98}" autoFormatId="16" applyNumberFormats="0" applyBorderFormats="0" applyFontFormats="0" applyPatternFormats="0" applyAlignmentFormats="0" applyWidthHeightFormats="0"/>
</file>

<file path=xl/queryTables/queryTable23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8" connectionId="1173" xr16:uid="{58689FB1-93B2-4971-A6BC-4BD1E4153CF7}" autoFormatId="16" applyNumberFormats="0" applyBorderFormats="0" applyFontFormats="0" applyPatternFormats="0" applyAlignmentFormats="0" applyWidthHeightFormats="0"/>
</file>

<file path=xl/queryTables/queryTable23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5" connectionId="1170" xr16:uid="{EC98B4F2-5E19-4731-B8DF-D88422113A8C}" autoFormatId="16" applyNumberFormats="0" applyBorderFormats="0" applyFontFormats="0" applyPatternFormats="0" applyAlignmentFormats="0" applyWidthHeightFormats="0"/>
</file>

<file path=xl/queryTables/queryTable23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7" connectionId="1172" xr16:uid="{F5373ECA-4280-4B89-8585-D01A98692F3F}" autoFormatId="16" applyNumberFormats="0" applyBorderFormats="0" applyFontFormats="0" applyPatternFormats="0" applyAlignmentFormats="0" applyWidthHeightFormats="0"/>
</file>

<file path=xl/queryTables/queryTable23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1" connectionId="1186" xr16:uid="{B1DB2014-5222-40B1-8009-4D19EBA50AF2}" autoFormatId="16" applyNumberFormats="0" applyBorderFormats="0" applyFontFormats="0" applyPatternFormats="0" applyAlignmentFormats="0" applyWidthHeightFormats="0"/>
</file>

<file path=xl/queryTables/queryTable23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5" connectionId="1190" xr16:uid="{06B0CA0D-30DB-4601-A1A1-8D7D890E46DA}" autoFormatId="16" applyNumberFormats="0" applyBorderFormats="0" applyFontFormats="0" applyPatternFormats="0" applyAlignmentFormats="0" applyWidthHeightFormats="0"/>
</file>

<file path=xl/queryTables/queryTable23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2" connectionId="1177" xr16:uid="{265332C9-60EF-4539-A6FC-74B1641F4C65}" autoFormatId="16" applyNumberFormats="0" applyBorderFormats="0" applyFontFormats="0" applyPatternFormats="0" applyAlignmentFormats="0" applyWidthHeightFormats="0"/>
</file>

<file path=xl/queryTables/queryTable23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4_1" connectionId="1179" xr16:uid="{135A4D51-DB8D-4EC6-94A2-854DBCAE4E91}" autoFormatId="16" applyNumberFormats="0" applyBorderFormats="0" applyFontFormats="0" applyPatternFormats="0" applyAlignmentFormats="0" applyWidthHeightFormats="0"/>
</file>

<file path=xl/queryTables/queryTable23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7" connectionId="1182" xr16:uid="{B809C568-B8FF-4BE4-AE69-D88517E5B3E1}" autoFormatId="16" applyNumberFormats="0" applyBorderFormats="0" applyFontFormats="0" applyPatternFormats="0" applyAlignmentFormats="0" applyWidthHeightFormats="0"/>
</file>

<file path=xl/queryTables/queryTable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30" connectionId="51" xr16:uid="{5507E548-D3D3-43DD-B5D2-EF676521284B}" autoFormatId="16" applyNumberFormats="0" applyBorderFormats="0" applyFontFormats="1" applyPatternFormats="1" applyAlignmentFormats="0" applyWidthHeightFormats="0"/>
</file>

<file path=xl/queryTables/queryTable23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30" connectionId="1195" xr16:uid="{45BBDDD7-F2D5-4808-8314-4A7A6A86320F}" autoFormatId="16" applyNumberFormats="0" applyBorderFormats="0" applyFontFormats="0" applyPatternFormats="0" applyAlignmentFormats="0" applyWidthHeightFormats="0"/>
</file>

<file path=xl/queryTables/queryTable23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0" connectionId="1185" xr16:uid="{11F7AC59-3FE7-4892-945B-EBC61DDB7D66}" autoFormatId="16" applyNumberFormats="0" applyBorderFormats="0" applyFontFormats="0" applyPatternFormats="0" applyAlignmentFormats="0" applyWidthHeightFormats="0"/>
</file>

<file path=xl/queryTables/queryTable23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9" connectionId="1194" xr16:uid="{3FE230FD-5189-48C9-A7AE-C9F733C4A6F3}" autoFormatId="16" applyNumberFormats="0" applyBorderFormats="0" applyFontFormats="0" applyPatternFormats="0" applyAlignmentFormats="0" applyWidthHeightFormats="0"/>
</file>

<file path=xl/queryTables/queryTable23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3" connectionId="1188" xr16:uid="{CE4C8605-6AAA-41A5-AFE8-F710FCA9FA96}" autoFormatId="16" applyNumberFormats="0" applyBorderFormats="0" applyFontFormats="0" applyPatternFormats="0" applyAlignmentFormats="0" applyWidthHeightFormats="0"/>
</file>

<file path=xl/queryTables/queryTable23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3" connectionId="1178" xr16:uid="{6E8E45F9-B124-4791-BE13-DFBA28D18ADA}" autoFormatId="16" applyNumberFormats="0" applyBorderFormats="0" applyFontFormats="0" applyPatternFormats="0" applyAlignmentFormats="0" applyWidthHeightFormats="0"/>
</file>

<file path=xl/queryTables/queryTable23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6" connectionId="1181" xr16:uid="{BA973C20-21AF-4965-98C5-D6B99DF63846}" autoFormatId="16" applyNumberFormats="0" applyBorderFormats="0" applyFontFormats="0" applyPatternFormats="0" applyAlignmentFormats="0" applyWidthHeightFormats="0"/>
</file>

<file path=xl/queryTables/queryTable23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7" connectionId="1192" xr16:uid="{DF42DCA8-C7E8-4203-A4B7-8DA1505A7037}" autoFormatId="16" applyNumberFormats="0" applyBorderFormats="0" applyFontFormats="0" applyPatternFormats="0" applyAlignmentFormats="0" applyWidthHeightFormats="0"/>
</file>

<file path=xl/queryTables/queryTable23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6" connectionId="1171" xr16:uid="{330A97A2-A27D-405F-BC45-B16238DF37C4}" autoFormatId="16" applyNumberFormats="0" applyBorderFormats="0" applyFontFormats="0" applyPatternFormats="0" applyAlignmentFormats="0" applyWidthHeightFormats="0"/>
</file>

<file path=xl/queryTables/queryTable23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2" connectionId="1187" xr16:uid="{8F28EC19-74F1-4A59-9169-D590E7ABDAC2}" autoFormatId="16" applyNumberFormats="0" applyBorderFormats="0" applyFontFormats="0" applyPatternFormats="0" applyAlignmentFormats="0" applyWidthHeightFormats="0"/>
</file>

<file path=xl/queryTables/queryTable23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2" connectionId="1168" xr16:uid="{11063D23-CF63-43A2-84D8-D50D0D192335}" autoFormatId="16" applyNumberFormats="0" applyBorderFormats="0" applyFontFormats="0" applyPatternFormats="0" applyAlignmentFormats="0" applyWidthHeightFormats="0"/>
</file>

<file path=xl/queryTables/queryTable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9" connectionId="40" xr16:uid="{E0E67EFB-1E74-4693-B7D9-ACF90A861D1D}" autoFormatId="16" applyNumberFormats="0" applyBorderFormats="0" applyFontFormats="1" applyPatternFormats="1" applyAlignmentFormats="0" applyWidthHeightFormats="0"/>
</file>

<file path=xl/queryTables/queryTable23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9" connectionId="1174" xr16:uid="{94E8240E-04F7-4328-AA93-B77F10E04917}" autoFormatId="16" applyNumberFormats="0" applyBorderFormats="0" applyFontFormats="0" applyPatternFormats="0" applyAlignmentFormats="0" applyWidthHeightFormats="0"/>
</file>

<file path=xl/queryTables/queryTable23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5" connectionId="1180" xr16:uid="{A1F503A8-71AD-48BC-869C-DD7F91415147}" autoFormatId="16" applyNumberFormats="0" applyBorderFormats="0" applyFontFormats="0" applyPatternFormats="0" applyAlignmentFormats="0" applyWidthHeightFormats="0"/>
</file>

<file path=xl/queryTables/queryTable23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0" connectionId="1175" xr16:uid="{40F50666-1411-4991-9F1E-5774DDCA7E89}" autoFormatId="16" applyNumberFormats="0" applyBorderFormats="0" applyFontFormats="0" applyPatternFormats="0" applyAlignmentFormats="0" applyWidthHeightFormats="0"/>
</file>

<file path=xl/queryTables/queryTable23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Aria1" connectionId="1165" xr16:uid="{81AF6702-6E1B-4964-934F-93D6BE34A8DB}" autoFormatId="16" applyNumberFormats="0" applyBorderFormats="0" applyFontFormats="0" applyPatternFormats="0" applyAlignmentFormats="0" applyWidthHeightFormats="0"/>
</file>

<file path=xl/queryTables/queryTable23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9" connectionId="1184" xr16:uid="{E93989D1-8C09-4250-8A58-93124B0F1FBA}" autoFormatId="16" applyNumberFormats="0" applyBorderFormats="0" applyFontFormats="0" applyPatternFormats="0" applyAlignmentFormats="0" applyWidthHeightFormats="0"/>
</file>

<file path=xl/queryTables/queryTable23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4" connectionId="1189" xr16:uid="{10B7260B-F3FA-405B-9D60-AE0D6B27399F}" autoFormatId="16" applyNumberFormats="0" applyBorderFormats="0" applyFontFormats="0" applyPatternFormats="0" applyAlignmentFormats="0" applyWidthHeightFormats="0"/>
</file>

<file path=xl/queryTables/queryTable23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8" connectionId="1183" xr16:uid="{D719D980-EC4B-4BFA-A58C-8A53D344A5E7}" autoFormatId="16" applyNumberFormats="0" applyBorderFormats="0" applyFontFormats="0" applyPatternFormats="0" applyAlignmentFormats="0" applyWidthHeightFormats="0"/>
</file>

<file path=xl/queryTables/queryTable23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Aria2" connectionId="1166" xr16:uid="{11C97CF8-8688-42C0-9717-05948BFC82DD}" autoFormatId="16" applyNumberFormats="0" applyBorderFormats="0" applyFontFormats="0" applyPatternFormats="0" applyAlignmentFormats="0" applyWidthHeightFormats="0"/>
</file>

<file path=xl/queryTables/queryTable23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1" connectionId="1167" xr16:uid="{47FED0B6-108C-45B4-9E88-087E11871E13}" autoFormatId="16" applyNumberFormats="0" applyBorderFormats="0" applyFontFormats="0" applyPatternFormats="0" applyAlignmentFormats="0" applyWidthHeightFormats="0"/>
</file>

<file path=xl/queryTables/queryTable23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1" connectionId="1176" xr16:uid="{FDAF95D4-2D92-406F-9251-414AE2B07764}" autoFormatId="16" applyNumberFormats="0" applyBorderFormats="0" applyFontFormats="0" applyPatternFormats="0" applyAlignmentFormats="0" applyWidthHeightFormats="0"/>
</file>

<file path=xl/queryTables/queryTable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7" connectionId="38" xr16:uid="{72BB9404-8823-472D-B7D4-9F68437DF293}" autoFormatId="16" applyNumberFormats="0" applyBorderFormats="0" applyFontFormats="1" applyPatternFormats="1" applyAlignmentFormats="0" applyWidthHeightFormats="0"/>
</file>

<file path=xl/queryTables/queryTable23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4" connectionId="1169" xr16:uid="{28D5EC8C-7B60-4221-A0A8-417D2640CC5E}" autoFormatId="16" applyNumberFormats="0" applyBorderFormats="0" applyFontFormats="0" applyPatternFormats="0" applyAlignmentFormats="0" applyWidthHeightFormats="0"/>
</file>

<file path=xl/queryTables/queryTable23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8" connectionId="1193" xr16:uid="{C3CF9850-88B5-4AB3-B2B1-61C0EB59FED4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1" connectionId="1971" xr16:uid="{AD17DA4C-8942-4736-A065-A25E419D7DEA}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0" connectionId="41" xr16:uid="{3AC4D5C3-9348-4577-9D36-17720B18C011}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4" connectionId="32" xr16:uid="{16751613-2A09-4C0B-9A0E-A93EA486E9F8}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2" connectionId="29" xr16:uid="{A9529CEF-FDF1-43B4-991A-840C30E586CE}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4_dauer" connectionId="33" xr16:uid="{8674FF63-EB74-4819-B0DE-764DD546F8FC}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3" connectionId="44" xr16:uid="{4C2276C2-684E-4F89-94DF-F05301547CA0}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3" connectionId="30" xr16:uid="{7CCFB42E-0DD2-4856-AC3B-CA1A7058DD7D}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1" connectionId="28" xr16:uid="{B408E39E-34FB-4C48-AE20-D0DB11BCD5F8}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4" connectionId="45" xr16:uid="{18D75511-302D-417F-BACC-46AF2B14F324}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5_dauer" connectionId="35" xr16:uid="{F0391846-D559-42BE-9973-15A0357624E6}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9" connectionId="26" xr16:uid="{BD84FA75-DB1E-4B93-B920-8612D70AFF0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4" connectionId="1958" xr16:uid="{F07B58C3-35C7-49D8-B183-62505B708C76}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2" xr16:uid="{58CE1580-F169-4E28-A9B2-AEA2AF45B3A0}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9" connectionId="50" xr16:uid="{52202F63-BCD4-449B-9C54-714CC6B29D56}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6_dauer" connectionId="37" xr16:uid="{672F2BBA-8A6E-4B5C-A7B9-CDE84089E4D5}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1_dauer" connectionId="18" xr16:uid="{DA00054E-9FA5-447A-9A09-5FC2AACF3982}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0" connectionId="27" xr16:uid="{C25DD071-52FD-4A62-B198-09F8913718D1}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8" connectionId="39" xr16:uid="{525185CB-F2E0-4C73-9D43-589390D55E60}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_1" connectionId="3" xr16:uid="{7A11DA9C-33FC-482B-85DF-4A490DE083FF}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4" connectionId="21" xr16:uid="{4204F0BB-AAC2-4A0D-8522-F67E13D24244}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2" connectionId="43" xr16:uid="{C252A2DB-3242-4831-A70A-D3B167F975D8}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6" connectionId="23" xr16:uid="{1CD4A8BF-B1DF-4022-AAD6-FDC2C5C69A3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9" connectionId="1969" xr16:uid="{D8F82FFE-90FD-4B37-BB86-89234DB6E42D}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7" connectionId="48" xr16:uid="{14ACAD42-F2B7-431F-8C0B-AC0507D6495E}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4" connectionId="587" xr16:uid="{23DFA79F-84A2-401C-BF0B-F2BAA31A3FA8}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3" connectionId="586" xr16:uid="{20FD3178-D237-4AE1-90BC-5175C8825021}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1" connectionId="574" xr16:uid="{5C118392-4F29-425E-9E90-2AE175A87D9C}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8" connectionId="591" xr16:uid="{221261D5-A27D-4D62-A4A6-502CE66A5D08}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2" connectionId="585" xr16:uid="{6D8DAD41-462C-492E-9B80-145142BDCDE9}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Aria2" connectionId="563" xr16:uid="{49908683-5E2A-47A0-B22C-19A329FF20A7}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1" connectionId="584" xr16:uid="{4A923676-FA4F-443E-9C45-8A3A96BFBEC5}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8" connectionId="581" xr16:uid="{B89CE41D-156F-4987-835E-1FB2C599BFE7}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2" connectionId="565" xr16:uid="{592CE429-0978-477B-956C-240459F4C0F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3" connectionId="1964" xr16:uid="{A31EB38F-65A0-4262-B887-C02E44A0E3D4}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3" connectionId="566" xr16:uid="{A53451C0-32E1-4E4B-8A9B-70AEC9272CE7}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7" connectionId="580" xr16:uid="{D148F913-325F-4A97-A60A-92BEAEAA82F0}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5" connectionId="588" xr16:uid="{5DBA2CBD-6D49-4783-8C61-268A61147D62}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5" connectionId="578" xr16:uid="{5F8C4F8E-5D48-4F1C-95E9-8E349D9A7D25}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0" connectionId="583" xr16:uid="{FBCC2199-9560-46AD-8EA7-E695D02EED0D}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8" connectionId="571" xr16:uid="{3537DA8F-836E-49FD-9373-7A2D4B17101D}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6" connectionId="569" xr16:uid="{2C09D899-BE5B-4FEE-831F-59A839ECEED5}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3" connectionId="576" xr16:uid="{2160A944-BCA8-4451-9BAE-7E9C9C119543}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4" connectionId="567" xr16:uid="{59869897-30A1-43E0-A24A-07599A1E0DD3}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9" connectionId="572" xr16:uid="{0517EEA1-A14E-46F3-A56B-17FFF3FB084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4" connectionId="1974" xr16:uid="{2524459B-97ED-444B-924F-AC2D73EBE7BC}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7" connectionId="590" xr16:uid="{25589881-88DF-4EC7-A861-F5CBEFF6BF0E}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9" connectionId="582" xr16:uid="{5F2D5EEC-375B-4134-857C-07A3495D30D1}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2" connectionId="575" xr16:uid="{914B2843-4644-419A-8202-6878EBF194F9}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Aria1" connectionId="562" xr16:uid="{A7DCAAE8-9C85-4FBA-A64A-6A301E9740B4}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6" connectionId="579" xr16:uid="{0EC124F4-8C3E-4006-874C-86F75F83AA82}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1" connectionId="564" xr16:uid="{580FFB3A-C477-401F-A88A-1A5FF8CE2CA1}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9" connectionId="592" xr16:uid="{41F78104-1AA4-4461-993B-2619813AA73A}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0" connectionId="573" xr16:uid="{D9498274-54AA-4D09-AA84-6872656645CA}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5" connectionId="568" xr16:uid="{F5033B0C-6F9F-4043-8BA2-2726CEABDF86}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6" xr16:uid="{C4B55509-F4B8-4724-BE04-E117BEF7ED5E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0" connectionId="1113" xr16:uid="{95F633CD-3B87-4566-9DA4-3811BB9628C0}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4" connectionId="577" xr16:uid="{FE9EEE31-0704-4E41-9127-5D34C26FCC98}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30" connectionId="593" xr16:uid="{47861F36-F1F5-4B8E-A47E-F0685BC2778E}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7" connectionId="570" xr16:uid="{47B41BDE-427A-42C8-A4E5-969D68735182}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6" connectionId="589" xr16:uid="{26340165-9A6D-47D6-B807-3B0AC32BAC9E}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Aria1" connectionId="594" xr16:uid="{352C1234-43B6-4799-87EB-FF7D362FB3E5}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7" xr16:uid="{67514E9B-E8E0-4988-8644-C7F1628EFBDF}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30" connectionId="626" xr16:uid="{B0EF9F33-7FDA-4307-A400-8B1A3A671C53}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8" connectionId="624" xr16:uid="{850E38F8-EA2F-41F6-9542-28EEB931FF5A}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7" connectionId="613" xr16:uid="{093A9767-D246-4136-B1A6-8B7537738C0C}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9" connectionId="615" xr16:uid="{CC66A566-BDE5-469A-A5A1-53DF7647F59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2" connectionId="1972" xr16:uid="{A3DF0768-01C6-4865-835D-5B59CED3E2B4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3" connectionId="1116" xr16:uid="{3F3A242C-D9BE-4093-AA0C-1AC2206BE06C}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6" connectionId="612" xr16:uid="{4C27EEC0-6258-439D-9F9D-4806217FCC72}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9" connectionId="625" xr16:uid="{C6B85AA6-20E4-4386-8A22-68A6F4112E01}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2" connectionId="618" xr16:uid="{642ED74B-571E-422E-8184-83A040E59677}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8" connectionId="604" xr16:uid="{B2AEE705-EE62-40B5-8D53-BEA87F234DBD}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4" connectionId="600" xr16:uid="{3663C76A-11B0-487A-8367-263EF87D47EC}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2_1" connectionId="608" xr16:uid="{B20696D2-222C-4F63-907E-ABF71BF42957}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7" connectionId="623" xr16:uid="{FFBE4620-820C-4E9E-ADAE-8ED1CD5E73DF}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Aria2" connectionId="596" xr16:uid="{D45C1254-F824-4FCC-BEE1-FD8AFA470C28}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6" connectionId="622" xr16:uid="{EF0B8A1D-D2CF-4AA1-803B-7FB5428B4491}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0" connectionId="606" xr16:uid="{120856E1-B2B9-4C60-B7A1-2836C8E76658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6_1" connectionId="1119" xr16:uid="{A35029E4-8954-4102-B080-5C3196FBEA32}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3" connectionId="619" xr16:uid="{783D9528-DF3D-4C09-8EB3-13755FEC0C1C}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5" connectionId="611" xr16:uid="{AFE5AB58-F50C-40C4-BF66-7A4947F372F7}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4" connectionId="620" xr16:uid="{39EA08DF-2522-4C83-84C2-DE812240FD00}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3" connectionId="609" xr16:uid="{B8A19CA7-251F-4CDB-903B-7758C30AD1FE}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6" connectionId="602" xr16:uid="{4F17CF19-69E1-4022-BBA0-18CFB557C3D6}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5" connectionId="601" xr16:uid="{57F3FF4E-FF89-4D28-8A79-031342B7D5C4}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1" connectionId="597" xr16:uid="{1B5F1262-1BFD-45F6-95A4-0A8486925047}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4" connectionId="610" xr16:uid="{88DBA1B4-05F3-4DB4-AFB3-AD88F8209649}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3" connectionId="599" xr16:uid="{476E828E-D812-4215-99AD-5BB2C2C90ECF}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5" connectionId="621" xr16:uid="{F940A3FF-004E-4590-9069-059F05E3FC3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9" connectionId="1132" xr16:uid="{D6B851CE-DDE2-476D-9C91-7AFB59A68D6E}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2" connectionId="598" xr16:uid="{14FB8DAC-F99C-43F6-8C31-EAAD4D238257}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1" connectionId="607" xr16:uid="{9D5D7181-E4FB-4ADC-BC24-B4AB651D0016}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9" connectionId="605" xr16:uid="{612A170C-E625-4EB1-B4BC-65F90427FEB9}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Aria1_1" connectionId="595" xr16:uid="{35B1CBFF-A055-4757-932A-2DBD536F37D3}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0" connectionId="616" xr16:uid="{387C43C2-68F5-45DC-A0A9-E1E90EB4931A}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7" connectionId="603" xr16:uid="{F7DDFB35-75E6-4E90-B016-EBA1D27C93DC}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1" connectionId="617" xr16:uid="{58EBAF43-9A19-4B4C-A4DB-88ABB9E3BCA6}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8" connectionId="614" xr16:uid="{FDF1D2D4-B784-4EE4-B80A-C95F04B5C9A4}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0" connectionId="1649" xr16:uid="{1477E5B5-D772-483B-AB4C-C6BB5728091B}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8" connectionId="1647" xr16:uid="{BB39365F-CC81-43FB-9D95-41002FB2E9E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2" connectionId="1115" xr16:uid="{1417A044-CF71-46E9-8741-BF262679636F}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9" connectionId="1667" xr16:uid="{A6D5DEB0-8422-426F-B451-B5B5FD2C7147}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1" connectionId="1650" xr16:uid="{8A077229-22CC-4D97-B140-69F288DE859D}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8" connectionId="1666" xr16:uid="{E60A0E57-0B77-4E48-8A39-3E1DF5E3BD81}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2" connectionId="1641" xr16:uid="{9B359C9D-BAA2-44CE-AA40-174F6593106A}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9" connectionId="1648" xr16:uid="{3C1E12FA-942C-42CA-BB0A-E01FEEEDC66F}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1" connectionId="1659" xr16:uid="{1A6C476D-414B-497E-AD56-6254C79C6842}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5" connectionId="1654" xr16:uid="{73FD1096-3023-450C-BBDF-E3EF28F71158}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0" connectionId="1658" xr16:uid="{674E46F0-0BB6-443D-9727-9500221C65B0}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6" connectionId="1645" xr16:uid="{1A91EC62-F024-4E7C-9E64-AAB98F597A63}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7" connectionId="1665" xr16:uid="{B87AB51E-ACED-4B5A-A688-E7E04277D44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3" connectionId="1106" xr16:uid="{D7F7A6EC-0965-4BAA-83BC-79CBDE77A4ED}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4" connectionId="1653" xr16:uid="{F6E78A0E-FC86-4030-A666-EA54D66CEC31}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1" connectionId="1640" xr16:uid="{662F4A13-DABF-4735-B281-F5D5BD129133}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7" connectionId="1646" xr16:uid="{0EDEF17D-1E78-4C39-9C25-03EDBC6DD88C}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5" connectionId="1644" xr16:uid="{69F0149F-0C1F-48A2-8472-E4786C30D332}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Aria1_1" connectionId="1638" xr16:uid="{41F807B7-07E7-4EBB-A925-5E6D27485666}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9" connectionId="1657" xr16:uid="{252F123E-D79B-4F1F-B6CD-0415D7D506B1}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7" connectionId="1655" xr16:uid="{9C0ED626-C757-4C71-B4ED-9661BD82F80F}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4" connectionId="1643" xr16:uid="{EA5C24C0-3EC8-49F9-8751-F52CA93C882B}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3" connectionId="1661" xr16:uid="{19AF98F9-B9F5-4D4C-A9B6-D0EB2B36CE66}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8" connectionId="1656" xr16:uid="{C50D2729-0DC7-4915-B77E-0BE536953153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4" connectionId="1117" xr16:uid="{33255987-3FC6-4967-8374-4F28DD745B82}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2" connectionId="1651" xr16:uid="{922C5F32-62E8-471F-805E-61025828353A}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30" connectionId="1668" xr16:uid="{2C9DF9D7-481D-4D27-8F78-39A848F8BC7F}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3" connectionId="1652" xr16:uid="{4E5C8C06-095A-40EB-8E69-1641B64DC134}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Aria2" connectionId="1639" xr16:uid="{D8D9FB25-E23E-4976-A742-8DE51BB2FE9F}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4" connectionId="1662" xr16:uid="{F4E52DFF-F4A8-442C-AB90-F716A63BEC4B}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3" connectionId="1642" xr16:uid="{1F61905E-6604-4A45-9916-12CA08AEFBCD}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2" connectionId="1660" xr16:uid="{065619AC-D06D-487E-BC1A-DF187D11F6F4}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6" connectionId="1664" xr16:uid="{42E91BD9-E966-4717-85F2-9EEA7E17D0D5}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5" connectionId="1663" xr16:uid="{258DCC3B-CA4B-4C23-829A-E33723D4BC4D}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Aria1" connectionId="1981" xr16:uid="{D5C86433-6D06-4547-99F7-3FF8BA9896E8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8" connectionId="1131" xr16:uid="{83EC4739-86D9-4F1F-A165-45D93ACB6A60}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4" connectionId="2005" xr16:uid="{043C56F7-D311-4515-9B06-EE9FF82A9967}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1" connectionId="2002" xr16:uid="{D6CC38D6-5427-485C-8585-5E9B5371BB82}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7" connectionId="1989" xr16:uid="{49C35F91-3C57-4BFE-827C-1B57D181BFAE}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7" connectionId="2008" xr16:uid="{AC23E890-B859-44A0-B74D-166EBD1A0226}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0" connectionId="2001" xr16:uid="{F0955398-4C09-49FF-83CB-0CF0B8BC8A34}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4" connectionId="1996" xr16:uid="{4769BE96-4159-40F6-9472-F38809653233}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2" connectionId="2003" xr16:uid="{4BFE496D-EE19-4BFA-9A1D-90B3F0E63168}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6" connectionId="1988" xr16:uid="{EC0370E3-F8B8-4EA2-8A72-076555E1FBC3}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7" connectionId="1998" xr16:uid="{A879D11B-A80C-4AFF-AC3E-E83860C5D167}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8" connectionId="1990" xr16:uid="{A8132ECF-E409-4848-BA2D-96E2F7AA09EF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4" connectionId="1107" xr16:uid="{F9942C71-57BB-4C72-B8D8-7654E457346D}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1" connectionId="1993" xr16:uid="{05EFA8CC-8018-49EC-BC31-2CFD21376C9E}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4" connectionId="1986" xr16:uid="{A375344C-148E-4EC0-A32B-DFE18F5C692B}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6" connectionId="2007" xr16:uid="{FF949F2F-124E-484B-8F3A-B7496D8A2EC9}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3" connectionId="2004" xr16:uid="{573BBF83-46A4-4B6C-A544-ED635A38BEF9}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30" connectionId="2011" xr16:uid="{701D8FBE-F0BD-49C2-BC2E-D22A51BF271D}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9" connectionId="2000" xr16:uid="{EEC01D55-80F6-48E8-BA46-77B10927CBD1}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8" connectionId="1999" xr16:uid="{5E4E5E4A-035C-4F17-8E28-1FA73A590A81}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0" connectionId="1992" xr16:uid="{D6AD3FB8-9AB7-44FD-8C94-7CF594882A01}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9" connectionId="2010" xr16:uid="{D74A7E88-0E4C-41AE-8360-7579CEB84E28}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2" connectionId="1984" xr16:uid="{3A8105E0-090B-4BD7-BAA1-1FFE3234692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Aria1" connectionId="1102" xr16:uid="{C98B68E0-D784-48F3-9A24-8349294827A4}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5" connectionId="2006" xr16:uid="{95DD09D6-E7FA-4C0A-A562-3F7E08C03DED}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9" connectionId="1991" xr16:uid="{E08FCEF6-0C37-4150-B76D-C3B058FD4E32}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8" connectionId="2009" xr16:uid="{0469CD92-7D24-44F4-92A6-4F3A901C3156}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5" connectionId="1987" xr16:uid="{789F0698-FFB4-485C-9146-D6FAE6CDD0BD}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1" connectionId="1983" xr16:uid="{0D4BBAC2-3B51-4921-A944-A677A1863EA3}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Aria2" connectionId="1982" xr16:uid="{D4847D80-4A9D-44B8-B266-8EFB0F5A856A}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3" connectionId="1985" xr16:uid="{30CE766D-19F3-4522-B521-C1FC8D198022}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3" connectionId="1995" xr16:uid="{11EEB620-3988-4D6C-BDB7-55B161A4A1F1}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2" connectionId="1994" xr16:uid="{4AB1FA77-1CE3-45BC-9EC9-FB8475E1FC48}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5" connectionId="1997" xr16:uid="{410A10FE-2313-45C9-8ED0-7B0DF904ECE5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2" connectionId="1105" xr16:uid="{A92D8BDD-25DC-4BC8-B7C3-613114F1EC42}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9" connectionId="2231" xr16:uid="{D17CC177-EF2D-47F4-9C39-50C6ACADCAA0}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3" connectionId="2205" xr16:uid="{7869E87B-3927-401E-9F97-991A3B959E92}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9" connectionId="2211" xr16:uid="{0681384C-4BC0-41D4-96FC-6BB379E5D7C2}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5" connectionId="2227" xr16:uid="{F2DB45C6-D4EF-4373-AC97-C33C9B6AEE0E}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1" connectionId="2223" xr16:uid="{3D71CE87-7478-45A0-955D-398600F52E1F}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0" connectionId="2222" xr16:uid="{4457DC8C-4E47-4EDB-B2D4-261CCD7FDC33}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5" connectionId="2207" xr16:uid="{3A2AC889-448E-403E-A0F5-9A0401955CCF}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4" connectionId="2206" xr16:uid="{364AD3C7-F5C3-4A5D-A627-5CF0A217DFDB}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Aria2" connectionId="2202" xr16:uid="{FB15C41F-121A-4931-BA87-572FA3E85063}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7" connectionId="2229" xr16:uid="{645B50DC-4B2E-4B1B-AC26-7E2D4774563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1" connectionId="1962" xr16:uid="{435A2189-5533-4281-8056-14526B4828B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30" connectionId="1133" xr16:uid="{B719950B-1499-4FEB-B5BB-5C779212FD08}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3" connectionId="2215" xr16:uid="{7E19E4FD-81B1-4005-B97E-A4BACABD7FEA}" autoFormatId="16" applyNumberFormats="0" applyBorderFormats="0" applyFontFormats="1" applyPatternFormats="1" applyAlignmentFormats="0" applyWidthHeightFormats="0"/>
</file>

<file path=xl/queryTables/queryTable4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1" connectionId="2213" xr16:uid="{8D19AAA3-9D86-4B98-9D21-71D002E15821}" autoFormatId="16" applyNumberFormats="0" applyBorderFormats="0" applyFontFormats="1" applyPatternFormats="1" applyAlignmentFormats="0" applyWidthHeightFormats="0"/>
</file>

<file path=xl/queryTables/queryTable4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7" connectionId="2209" xr16:uid="{4855F4B6-87E3-4FFA-8109-B0102513FF22}" autoFormatId="16" applyNumberFormats="0" applyBorderFormats="0" applyFontFormats="1" applyPatternFormats="1" applyAlignmentFormats="0" applyWidthHeightFormats="0"/>
</file>

<file path=xl/queryTables/queryTable4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2" connectionId="2224" xr16:uid="{CAEC4C33-6DAF-4CF3-84CA-E82747B2E2C3}" autoFormatId="16" applyNumberFormats="0" applyBorderFormats="0" applyFontFormats="1" applyPatternFormats="1" applyAlignmentFormats="0" applyWidthHeightFormats="0"/>
</file>

<file path=xl/queryTables/queryTable4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6" connectionId="2228" xr16:uid="{EE2CDD8C-7AAC-4D6B-A2DC-792D6CDD359C}" autoFormatId="16" applyNumberFormats="0" applyBorderFormats="0" applyFontFormats="1" applyPatternFormats="1" applyAlignmentFormats="0" applyWidthHeightFormats="0"/>
</file>

<file path=xl/queryTables/queryTable4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4" connectionId="2226" xr16:uid="{9CAB6EA2-60E4-4E9A-8126-FAD80E4E3DDC}" autoFormatId="16" applyNumberFormats="0" applyBorderFormats="0" applyFontFormats="1" applyPatternFormats="1" applyAlignmentFormats="0" applyWidthHeightFormats="0"/>
</file>

<file path=xl/queryTables/queryTable4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7" connectionId="2219" xr16:uid="{325FAF2B-94FC-4EAA-A87C-69EA5D50E06F}" autoFormatId="16" applyNumberFormats="0" applyBorderFormats="0" applyFontFormats="1" applyPatternFormats="1" applyAlignmentFormats="0" applyWidthHeightFormats="0"/>
</file>

<file path=xl/queryTables/queryTable4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2" connectionId="2214" xr16:uid="{82135A37-F387-41D4-98FF-505B431F8804}" autoFormatId="16" applyNumberFormats="0" applyBorderFormats="0" applyFontFormats="1" applyPatternFormats="1" applyAlignmentFormats="0" applyWidthHeightFormats="0"/>
</file>

<file path=xl/queryTables/queryTable4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5" connectionId="2217" xr16:uid="{77A1AD93-15CE-4918-8A8F-1DA5FE286F8F}" autoFormatId="16" applyNumberFormats="0" applyBorderFormats="0" applyFontFormats="1" applyPatternFormats="1" applyAlignmentFormats="0" applyWidthHeightFormats="0"/>
</file>

<file path=xl/queryTables/queryTable4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8" connectionId="2210" xr16:uid="{027BC7C5-BA3D-4EF1-AC2B-5A2B94CBB88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3" connectionId="1126" xr16:uid="{AE66C2B3-7EF5-4447-A46A-F2264CA9ED9F}" autoFormatId="16" applyNumberFormats="0" applyBorderFormats="0" applyFontFormats="1" applyPatternFormats="1" applyAlignmentFormats="0" applyWidthHeightFormats="0"/>
</file>

<file path=xl/queryTables/queryTable4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9" connectionId="2221" xr16:uid="{5CD76872-0B54-41DA-8C29-407906C3793B}" autoFormatId="16" applyNumberFormats="0" applyBorderFormats="0" applyFontFormats="1" applyPatternFormats="1" applyAlignmentFormats="0" applyWidthHeightFormats="0"/>
</file>

<file path=xl/queryTables/queryTable4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6" connectionId="2218" xr16:uid="{3C4A7849-8C81-4CEC-9A9E-20472244E077}" autoFormatId="16" applyNumberFormats="0" applyBorderFormats="0" applyFontFormats="1" applyPatternFormats="1" applyAlignmentFormats="0" applyWidthHeightFormats="0"/>
</file>

<file path=xl/queryTables/queryTable4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8" connectionId="2220" xr16:uid="{E3152F08-C517-4475-A92A-3EBBD07FC6C6}" autoFormatId="16" applyNumberFormats="0" applyBorderFormats="0" applyFontFormats="1" applyPatternFormats="1" applyAlignmentFormats="0" applyWidthHeightFormats="0"/>
</file>

<file path=xl/queryTables/queryTable4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2" connectionId="2204" xr16:uid="{747B8C70-9B0D-411A-A38A-13503F8C57CF}" autoFormatId="16" applyNumberFormats="0" applyBorderFormats="0" applyFontFormats="1" applyPatternFormats="1" applyAlignmentFormats="0" applyWidthHeightFormats="0"/>
</file>

<file path=xl/queryTables/queryTable4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6" connectionId="2208" xr16:uid="{17E6A2F8-0DD8-453D-BB74-EC509FCDF354}" autoFormatId="16" applyNumberFormats="0" applyBorderFormats="0" applyFontFormats="1" applyPatternFormats="1" applyAlignmentFormats="0" applyWidthHeightFormats="0"/>
</file>

<file path=xl/queryTables/queryTable4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0" connectionId="2212" xr16:uid="{A57224E9-0939-4B3D-97D2-EDCD641B0AB3}" autoFormatId="16" applyNumberFormats="0" applyBorderFormats="0" applyFontFormats="1" applyPatternFormats="1" applyAlignmentFormats="0" applyWidthHeightFormats="0"/>
</file>

<file path=xl/queryTables/queryTable4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3" connectionId="2225" xr16:uid="{444934D2-58C6-4372-9C19-8C448989D0F1}" autoFormatId="16" applyNumberFormats="0" applyBorderFormats="0" applyFontFormats="1" applyPatternFormats="1" applyAlignmentFormats="0" applyWidthHeightFormats="0"/>
</file>

<file path=xl/queryTables/queryTable4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Aria1" connectionId="2201" xr16:uid="{85AE0EB2-C363-4847-82BA-1F7D4C261332}" autoFormatId="16" applyNumberFormats="0" applyBorderFormats="0" applyFontFormats="1" applyPatternFormats="1" applyAlignmentFormats="0" applyWidthHeightFormats="0"/>
</file>

<file path=xl/queryTables/queryTable4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30" connectionId="2232" xr16:uid="{34A20940-245F-45CC-B840-F293E694EBD2}" autoFormatId="16" applyNumberFormats="0" applyBorderFormats="0" applyFontFormats="1" applyPatternFormats="1" applyAlignmentFormats="0" applyWidthHeightFormats="0"/>
</file>

<file path=xl/queryTables/queryTable4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8" connectionId="2230" xr16:uid="{7C29EAF6-FB16-48C7-AD8B-9EC193F43FDF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5" connectionId="1128" xr16:uid="{6C8F351D-B754-4A89-A0A9-6F527452D916}" autoFormatId="16" applyNumberFormats="0" applyBorderFormats="0" applyFontFormats="1" applyPatternFormats="1" applyAlignmentFormats="0" applyWidthHeightFormats="0"/>
</file>

<file path=xl/queryTables/queryTable4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1" connectionId="2203" xr16:uid="{7CAD7185-3353-4904-BF7F-401C8B59888A}" autoFormatId="16" applyNumberFormats="0" applyBorderFormats="0" applyFontFormats="1" applyPatternFormats="1" applyAlignmentFormats="0" applyWidthHeightFormats="0"/>
</file>

<file path=xl/queryTables/queryTable4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4" connectionId="2216" xr16:uid="{125F5115-3CCA-4955-B326-0D7578E09A01}" autoFormatId="16" applyNumberFormats="0" applyBorderFormats="0" applyFontFormats="1" applyPatternFormats="1" applyAlignmentFormats="0" applyWidthHeightFormats="0"/>
</file>

<file path=xl/queryTables/queryTable4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3" connectionId="545" xr16:uid="{E0F5DCC3-39B0-415E-9CC3-A9AC6C95EE51}" autoFormatId="16" applyNumberFormats="0" applyBorderFormats="0" applyFontFormats="1" applyPatternFormats="1" applyAlignmentFormats="0" applyWidthHeightFormats="0"/>
</file>

<file path=xl/queryTables/queryTable4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9" connectionId="550" xr16:uid="{A44C7E11-97AB-4139-9837-0B797CDF31D0}" autoFormatId="16" applyNumberFormats="0" applyBorderFormats="0" applyFontFormats="1" applyPatternFormats="1" applyAlignmentFormats="0" applyWidthHeightFormats="0"/>
</file>

<file path=xl/queryTables/queryTable4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1" connectionId="543" xr16:uid="{153E4339-9D27-43F2-A809-4FD3051E21B4}" autoFormatId="16" applyNumberFormats="0" applyBorderFormats="0" applyFontFormats="1" applyPatternFormats="1" applyAlignmentFormats="0" applyWidthHeightFormats="0"/>
</file>

<file path=xl/queryTables/queryTable4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8" connectionId="540" xr16:uid="{989B9048-B869-4BFE-8B58-E0B04E8ACFC6}" autoFormatId="16" applyNumberFormats="0" applyBorderFormats="0" applyFontFormats="1" applyPatternFormats="1" applyAlignmentFormats="0" applyWidthHeightFormats="0"/>
</file>

<file path=xl/queryTables/queryTable4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8" connectionId="559" xr16:uid="{2E8A9B0F-641F-4C9E-A8C6-2EAD6AF4E99B}" autoFormatId="16" applyNumberFormats="0" applyBorderFormats="0" applyFontFormats="1" applyPatternFormats="1" applyAlignmentFormats="0" applyWidthHeightFormats="0"/>
</file>

<file path=xl/queryTables/queryTable4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1" connectionId="533" xr16:uid="{FCBB0E5E-497C-4CFB-806D-D8B8D9240EDD}" autoFormatId="16" applyNumberFormats="0" applyBorderFormats="0" applyFontFormats="1" applyPatternFormats="1" applyAlignmentFormats="0" applyWidthHeightFormats="0"/>
</file>

<file path=xl/queryTables/queryTable4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4" connectionId="555" xr16:uid="{0FE46C71-F55D-4260-AC81-D52588295102}" autoFormatId="16" applyNumberFormats="0" applyBorderFormats="0" applyFontFormats="1" applyPatternFormats="1" applyAlignmentFormats="0" applyWidthHeightFormats="0"/>
</file>

<file path=xl/queryTables/queryTable4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4" connectionId="546" xr16:uid="{5D69C803-F1D8-45B9-BE19-ED07129B5D1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9" connectionId="1112" xr16:uid="{5A73398C-7D7F-4C06-AB89-D9E3EC4FE142}" autoFormatId="16" applyNumberFormats="0" applyBorderFormats="0" applyFontFormats="1" applyPatternFormats="1" applyAlignmentFormats="0" applyWidthHeightFormats="0"/>
</file>

<file path=xl/queryTables/queryTable4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9" connectionId="560" xr16:uid="{181D7346-A664-44CB-90D3-4D5E4509F8E8}" autoFormatId="16" applyNumberFormats="0" applyBorderFormats="0" applyFontFormats="1" applyPatternFormats="1" applyAlignmentFormats="0" applyWidthHeightFormats="0"/>
</file>

<file path=xl/queryTables/queryTable4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0" connectionId="551" xr16:uid="{2FFAE054-15C7-4545-AED8-2658EB8D185B}" autoFormatId="16" applyNumberFormats="0" applyBorderFormats="0" applyFontFormats="1" applyPatternFormats="1" applyAlignmentFormats="0" applyWidthHeightFormats="0"/>
</file>

<file path=xl/queryTables/queryTable4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Aria2" connectionId="532" xr16:uid="{845A36E0-AEF0-4191-814C-EE4712C593B9}" autoFormatId="16" applyNumberFormats="0" applyBorderFormats="0" applyFontFormats="1" applyPatternFormats="1" applyAlignmentFormats="0" applyWidthHeightFormats="0"/>
</file>

<file path=xl/queryTables/queryTable4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4" connectionId="536" xr16:uid="{5C4DB48F-DB29-4BAF-97BF-CD3E7BA7682C}" autoFormatId="16" applyNumberFormats="0" applyBorderFormats="0" applyFontFormats="1" applyPatternFormats="1" applyAlignmentFormats="0" applyWidthHeightFormats="0"/>
</file>

<file path=xl/queryTables/queryTable4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5" connectionId="547" xr16:uid="{17BCB3A6-5C89-46AF-9D74-85950EB6A123}" autoFormatId="16" applyNumberFormats="0" applyBorderFormats="0" applyFontFormats="1" applyPatternFormats="1" applyAlignmentFormats="0" applyWidthHeightFormats="0"/>
</file>

<file path=xl/queryTables/queryTable4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7" connectionId="539" xr16:uid="{25E7C7B8-D9A6-42F4-9713-B741BDBBB1DE}" autoFormatId="16" applyNumberFormats="0" applyBorderFormats="0" applyFontFormats="1" applyPatternFormats="1" applyAlignmentFormats="0" applyWidthHeightFormats="0"/>
</file>

<file path=xl/queryTables/queryTable4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8" connectionId="549" xr16:uid="{DE7F1A87-2E7B-422B-8495-5FF8807675C3}" autoFormatId="16" applyNumberFormats="0" applyBorderFormats="0" applyFontFormats="1" applyPatternFormats="1" applyAlignmentFormats="0" applyWidthHeightFormats="0"/>
</file>

<file path=xl/queryTables/queryTable4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0" connectionId="542" xr16:uid="{DF51F868-D299-4146-8902-D8EFE946CAE8}" autoFormatId="16" applyNumberFormats="0" applyBorderFormats="0" applyFontFormats="1" applyPatternFormats="1" applyAlignmentFormats="0" applyWidthHeightFormats="0"/>
</file>

<file path=xl/queryTables/queryTable4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7" connectionId="548" xr16:uid="{C2D98BC0-C5DE-4ECB-8A9E-EC5D771A6AC1}" autoFormatId="16" applyNumberFormats="0" applyBorderFormats="0" applyFontFormats="1" applyPatternFormats="1" applyAlignmentFormats="0" applyWidthHeightFormats="0"/>
</file>

<file path=xl/queryTables/queryTable4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30" connectionId="561" xr16:uid="{F4597577-5A7C-4715-A4C4-955404261001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7" connectionId="1120" xr16:uid="{F9FD5AB4-BAF1-4189-9217-2BF0EE085868}" autoFormatId="16" applyNumberFormats="0" applyBorderFormats="0" applyFontFormats="1" applyPatternFormats="1" applyAlignmentFormats="0" applyWidthHeightFormats="0"/>
</file>

<file path=xl/queryTables/queryTable4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6" connectionId="538" xr16:uid="{C64C7770-1BAA-4770-A425-9AB53983E231}" autoFormatId="16" applyNumberFormats="0" applyBorderFormats="0" applyFontFormats="1" applyPatternFormats="1" applyAlignmentFormats="0" applyWidthHeightFormats="0"/>
</file>

<file path=xl/queryTables/queryTable4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1" connectionId="552" xr16:uid="{B3FE86D9-3C80-469B-B68D-8710A1FE9128}" autoFormatId="16" applyNumberFormats="0" applyBorderFormats="0" applyFontFormats="1" applyPatternFormats="1" applyAlignmentFormats="0" applyWidthHeightFormats="0"/>
</file>

<file path=xl/queryTables/queryTable4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8" xr16:uid="{B1E5C82D-D9B8-415D-85FD-FF920E6A0FBF}" autoFormatId="16" applyNumberFormats="0" applyBorderFormats="0" applyFontFormats="1" applyPatternFormats="1" applyAlignmentFormats="0" applyWidthHeightFormats="0"/>
</file>

<file path=xl/queryTables/queryTable4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9" connectionId="541" xr16:uid="{BD82FC8D-FF7E-400A-856F-3562D15B7986}" autoFormatId="16" applyNumberFormats="0" applyBorderFormats="0" applyFontFormats="1" applyPatternFormats="1" applyAlignmentFormats="0" applyWidthHeightFormats="0"/>
</file>

<file path=xl/queryTables/queryTable4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Aria1" connectionId="531" xr16:uid="{BC80CBE5-40FB-40F0-B761-48F8D742F8B9}" autoFormatId="16" applyNumberFormats="0" applyBorderFormats="0" applyFontFormats="1" applyPatternFormats="1" applyAlignmentFormats="0" applyWidthHeightFormats="0"/>
</file>

<file path=xl/queryTables/queryTable4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3" connectionId="554" xr16:uid="{9C79E3FE-C6D4-413F-A22E-71790D79CE6F}" autoFormatId="16" applyNumberFormats="0" applyBorderFormats="0" applyFontFormats="1" applyPatternFormats="1" applyAlignmentFormats="0" applyWidthHeightFormats="0"/>
</file>

<file path=xl/queryTables/queryTable4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3" connectionId="535" xr16:uid="{4BCD31A3-A37B-49BC-AF5F-89F49BD8E3AD}" autoFormatId="16" applyNumberFormats="0" applyBorderFormats="0" applyFontFormats="1" applyPatternFormats="1" applyAlignmentFormats="0" applyWidthHeightFormats="0"/>
</file>

<file path=xl/queryTables/queryTable4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7" connectionId="558" xr16:uid="{582AE9D9-01FC-45F3-B962-E5C4F59349AF}" autoFormatId="16" applyNumberFormats="0" applyBorderFormats="0" applyFontFormats="1" applyPatternFormats="1" applyAlignmentFormats="0" applyWidthHeightFormats="0"/>
</file>

<file path=xl/queryTables/queryTable4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5_1" connectionId="537" xr16:uid="{EEFFF528-F4DD-4C0E-9CAE-752384B2EE8D}" autoFormatId="16" applyNumberFormats="0" applyBorderFormats="0" applyFontFormats="1" applyPatternFormats="1" applyAlignmentFormats="0" applyWidthHeightFormats="0"/>
</file>

<file path=xl/queryTables/queryTable4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6" connectionId="557" xr16:uid="{4F93973C-4342-48E8-9751-E00304C2A12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5" connectionId="1118" xr16:uid="{C4A13F4B-74D2-430F-BB4E-7D2955272B45}" autoFormatId="16" applyNumberFormats="0" applyBorderFormats="0" applyFontFormats="1" applyPatternFormats="1" applyAlignmentFormats="0" applyWidthHeightFormats="0"/>
</file>

<file path=xl/queryTables/queryTable4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2" connectionId="553" xr16:uid="{7441AA9E-8940-4F3C-81F2-301031728751}" autoFormatId="16" applyNumberFormats="0" applyBorderFormats="0" applyFontFormats="1" applyPatternFormats="1" applyAlignmentFormats="0" applyWidthHeightFormats="0"/>
</file>

<file path=xl/queryTables/queryTable4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2" connectionId="544" xr16:uid="{4C4C6C5D-EBA7-4A6C-93E6-76B363462717}" autoFormatId="16" applyNumberFormats="0" applyBorderFormats="0" applyFontFormats="1" applyPatternFormats="1" applyAlignmentFormats="0" applyWidthHeightFormats="0"/>
</file>

<file path=xl/queryTables/queryTable4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2" connectionId="534" xr16:uid="{336D37EB-E231-4ABF-B7E5-9C0532E24D49}" autoFormatId="16" applyNumberFormats="0" applyBorderFormats="0" applyFontFormats="1" applyPatternFormats="1" applyAlignmentFormats="0" applyWidthHeightFormats="0"/>
</file>

<file path=xl/queryTables/queryTable4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5" connectionId="556" xr16:uid="{687601AD-11FD-46F1-9F67-78D0A9074772}" autoFormatId="16" applyNumberFormats="0" applyBorderFormats="0" applyFontFormats="1" applyPatternFormats="1" applyAlignmentFormats="0" applyWidthHeightFormats="0"/>
</file>

<file path=xl/queryTables/queryTable4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5" connectionId="1022" xr16:uid="{5BB37261-E912-43FD-987A-8446754E7C17}" autoFormatId="16" applyNumberFormats="0" applyBorderFormats="0" applyFontFormats="1" applyPatternFormats="1" applyAlignmentFormats="0" applyWidthHeightFormats="0"/>
</file>

<file path=xl/queryTables/queryTable4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3" connectionId="1010" xr16:uid="{9334FDE3-A4C2-4DF7-BE93-FB2ED14C0FD6}" autoFormatId="16" applyNumberFormats="0" applyBorderFormats="0" applyFontFormats="1" applyPatternFormats="1" applyAlignmentFormats="0" applyWidthHeightFormats="0"/>
</file>

<file path=xl/queryTables/queryTable4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8" connectionId="1034" xr16:uid="{B02082A1-08FA-4707-A278-A7EB9678D21F}" autoFormatId="16" applyNumberFormats="0" applyBorderFormats="0" applyFontFormats="1" applyPatternFormats="1" applyAlignmentFormats="0" applyWidthHeightFormats="0"/>
</file>

<file path=xl/queryTables/queryTable4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9" connectionId="1016" xr16:uid="{A0E90183-6CBD-44CC-B036-93DEE68CD37D}" autoFormatId="16" applyNumberFormats="0" applyBorderFormats="0" applyFontFormats="1" applyPatternFormats="1" applyAlignmentFormats="0" applyWidthHeightFormats="0"/>
</file>

<file path=xl/queryTables/queryTable4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4" connectionId="1021" xr16:uid="{60DB2B06-33F0-4D4A-B238-953EEDB146AC}" autoFormatId="16" applyNumberFormats="0" applyBorderFormats="0" applyFontFormats="1" applyPatternFormats="1" applyAlignmentFormats="0" applyWidthHeightFormats="0"/>
</file>

<file path=xl/queryTables/queryTable4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2" connectionId="1009" xr16:uid="{45D18766-E50D-45EA-BBBD-B5DF54F657C8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1" connectionId="1114" xr16:uid="{9B15793D-25A4-42AF-AA51-6C29441D515D}" autoFormatId="16" applyNumberFormats="0" applyBorderFormats="0" applyFontFormats="1" applyPatternFormats="1" applyAlignmentFormats="0" applyWidthHeightFormats="0"/>
</file>

<file path=xl/queryTables/queryTable4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5" connectionId="1012" xr16:uid="{8C30728C-D6FD-49A5-BCD2-68BA2A5D891F}" autoFormatId="16" applyNumberFormats="0" applyBorderFormats="0" applyFontFormats="1" applyPatternFormats="1" applyAlignmentFormats="0" applyWidthHeightFormats="0"/>
</file>

<file path=xl/queryTables/queryTable4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0" connectionId="1017" xr16:uid="{75B6C413-56E4-47F8-8716-6BF9C66B6F09}" autoFormatId="16" applyNumberFormats="0" applyBorderFormats="0" applyFontFormats="1" applyPatternFormats="1" applyAlignmentFormats="0" applyWidthHeightFormats="0"/>
</file>

<file path=xl/queryTables/queryTable4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2" connectionId="1028" xr16:uid="{144E601F-3745-445A-9677-46ACC76BF583}" autoFormatId="16" applyNumberFormats="0" applyBorderFormats="0" applyFontFormats="1" applyPatternFormats="1" applyAlignmentFormats="0" applyWidthHeightFormats="0"/>
</file>

<file path=xl/queryTables/queryTable4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1" connectionId="1008" xr16:uid="{05C6E0DD-388B-4412-BD53-5E4A754ADD57}" autoFormatId="16" applyNumberFormats="0" applyBorderFormats="0" applyFontFormats="1" applyPatternFormats="1" applyAlignmentFormats="0" applyWidthHeightFormats="0"/>
</file>

<file path=xl/queryTables/queryTable4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0" connectionId="1026" xr16:uid="{562CF6ED-94A9-4ED9-8994-2598FDF1CFEE}" autoFormatId="16" applyNumberFormats="0" applyBorderFormats="0" applyFontFormats="1" applyPatternFormats="1" applyAlignmentFormats="0" applyWidthHeightFormats="0"/>
</file>

<file path=xl/queryTables/queryTable4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7" connectionId="1023" xr16:uid="{1025355A-4386-4154-B6C7-7D0F51BA8015}" autoFormatId="16" applyNumberFormats="0" applyBorderFormats="0" applyFontFormats="1" applyPatternFormats="1" applyAlignmentFormats="0" applyWidthHeightFormats="0"/>
</file>

<file path=xl/queryTables/queryTable4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6" connectionId="1032" xr16:uid="{C7861B75-6413-4403-A3FF-210865B5E4D9}" autoFormatId="16" applyNumberFormats="0" applyBorderFormats="0" applyFontFormats="1" applyPatternFormats="1" applyAlignmentFormats="0" applyWidthHeightFormats="0"/>
</file>

<file path=xl/queryTables/queryTable4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7_1" connectionId="1014" xr16:uid="{E34C9D0D-CC3B-4493-BFE6-8C347B7BAAB6}" autoFormatId="16" applyNumberFormats="0" applyBorderFormats="0" applyFontFormats="1" applyPatternFormats="1" applyAlignmentFormats="0" applyWidthHeightFormats="0"/>
</file>

<file path=xl/queryTables/queryTable4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3" connectionId="1020" xr16:uid="{21E32238-E9EC-4417-A795-467D33796FAC}" autoFormatId="16" applyNumberFormats="0" applyBorderFormats="0" applyFontFormats="1" applyPatternFormats="1" applyAlignmentFormats="0" applyWidthHeightFormats="0"/>
</file>

<file path=xl/queryTables/queryTable4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8" connectionId="1024" xr16:uid="{914E75D3-53BC-46E4-A9A8-9E67DCD6EB4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0 (the beginning of this Var. ist damaged)_1" connectionId="1123" xr16:uid="{781B562B-B580-4952-90B9-DD6996B1588D}" autoFormatId="16" applyNumberFormats="0" applyBorderFormats="0" applyFontFormats="1" applyPatternFormats="1" applyAlignmentFormats="0" applyWidthHeightFormats="0"/>
</file>

<file path=xl/queryTables/queryTable4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1" connectionId="1027" xr16:uid="{F1048C11-3906-4A52-ADDF-2064FE6D9DE9}" autoFormatId="16" applyNumberFormats="0" applyBorderFormats="0" applyFontFormats="1" applyPatternFormats="1" applyAlignmentFormats="0" applyWidthHeightFormats="0"/>
</file>

<file path=xl/queryTables/queryTable4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1" connectionId="1018" xr16:uid="{B29A6D57-DCCB-470E-8F7C-70A3D1C0317F}" autoFormatId="16" applyNumberFormats="0" applyBorderFormats="0" applyFontFormats="1" applyPatternFormats="1" applyAlignmentFormats="0" applyWidthHeightFormats="0"/>
</file>

<file path=xl/queryTables/queryTable4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9" connectionId="1025" xr16:uid="{B652D7D5-ECA9-4962-AFF5-118E68E0579E}" autoFormatId="16" applyNumberFormats="0" applyBorderFormats="0" applyFontFormats="1" applyPatternFormats="1" applyAlignmentFormats="0" applyWidthHeightFormats="0"/>
</file>

<file path=xl/queryTables/queryTable4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4" connectionId="1030" xr16:uid="{3E199707-FD3C-41E0-AB1D-8B1DD0299B4C}" autoFormatId="16" applyNumberFormats="0" applyBorderFormats="0" applyFontFormats="1" applyPatternFormats="1" applyAlignmentFormats="0" applyWidthHeightFormats="0"/>
</file>

<file path=xl/queryTables/queryTable4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2" connectionId="1019" xr16:uid="{70DE7F27-1A38-4AE9-AF42-98F876C9377A}" autoFormatId="16" applyNumberFormats="0" applyBorderFormats="0" applyFontFormats="1" applyPatternFormats="1" applyAlignmentFormats="0" applyWidthHeightFormats="0"/>
</file>

<file path=xl/queryTables/queryTable4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Aria1" connectionId="1006" xr16:uid="{5219934F-4706-464C-B299-180ED5FBACE9}" autoFormatId="16" applyNumberFormats="0" applyBorderFormats="0" applyFontFormats="1" applyPatternFormats="1" applyAlignmentFormats="0" applyWidthHeightFormats="0"/>
</file>

<file path=xl/queryTables/queryTable4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3" connectionId="1029" xr16:uid="{847D6534-B761-4BC2-9873-3A4668A31517}" autoFormatId="16" applyNumberFormats="0" applyBorderFormats="0" applyFontFormats="1" applyPatternFormats="1" applyAlignmentFormats="0" applyWidthHeightFormats="0"/>
</file>

<file path=xl/queryTables/queryTable4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4" connectionId="1011" xr16:uid="{7CF66910-7B82-404F-9D38-4B5016C0FB39}" autoFormatId="16" applyNumberFormats="0" applyBorderFormats="0" applyFontFormats="1" applyPatternFormats="1" applyAlignmentFormats="0" applyWidthHeightFormats="0"/>
</file>

<file path=xl/queryTables/queryTable4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7" connectionId="1033" xr16:uid="{AFC18050-84D0-4496-B707-0146C1D3403A}" autoFormatId="16" applyNumberFormats="0" applyBorderFormats="0" applyFontFormats="1" applyPatternFormats="1" applyAlignmentFormats="0" applyWidthHeightFormats="0"/>
</file>

<file path=xl/queryTables/queryTable4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6" connectionId="1013" xr16:uid="{5C8ACE1D-6DB6-4586-9107-3A3C4911C748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9" connectionId="1122" xr16:uid="{34BB2D7C-A457-474A-BD64-289E58712963}" autoFormatId="16" applyNumberFormats="0" applyBorderFormats="0" applyFontFormats="1" applyPatternFormats="1" applyAlignmentFormats="0" applyWidthHeightFormats="0"/>
</file>

<file path=xl/queryTables/queryTable4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30" connectionId="1036" xr16:uid="{47F05334-71D1-401D-A108-6C9EEF92C0A4}" autoFormatId="16" applyNumberFormats="0" applyBorderFormats="0" applyFontFormats="1" applyPatternFormats="1" applyAlignmentFormats="0" applyWidthHeightFormats="0"/>
</file>

<file path=xl/queryTables/queryTable4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8" connectionId="1015" xr16:uid="{9714D818-1008-4DA6-A408-BD0DE4A79780}" autoFormatId="16" applyNumberFormats="0" applyBorderFormats="0" applyFontFormats="1" applyPatternFormats="1" applyAlignmentFormats="0" applyWidthHeightFormats="0"/>
</file>

<file path=xl/queryTables/queryTable4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9" xr16:uid="{18BAEF43-3D4D-4642-8913-CF54C54C0DC2}" autoFormatId="16" applyNumberFormats="0" applyBorderFormats="0" applyFontFormats="1" applyPatternFormats="1" applyAlignmentFormats="0" applyWidthHeightFormats="0"/>
</file>

<file path=xl/queryTables/queryTable4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9" connectionId="1035" xr16:uid="{794568DF-3B41-4380-B1A7-5D75B857392D}" autoFormatId="16" applyNumberFormats="0" applyBorderFormats="0" applyFontFormats="1" applyPatternFormats="1" applyAlignmentFormats="0" applyWidthHeightFormats="0"/>
</file>

<file path=xl/queryTables/queryTable4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Aria2" connectionId="1007" xr16:uid="{2088DDBB-A21A-491A-BD01-8406EF3B736A}" autoFormatId="16" applyNumberFormats="0" applyBorderFormats="0" applyFontFormats="1" applyPatternFormats="1" applyAlignmentFormats="0" applyWidthHeightFormats="0"/>
</file>

<file path=xl/queryTables/queryTable4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5" connectionId="1031" xr16:uid="{354DC301-53CF-49A3-8B2E-B3DBF86994D1}" autoFormatId="16" applyNumberFormats="0" applyBorderFormats="0" applyFontFormats="1" applyPatternFormats="1" applyAlignmentFormats="0" applyWidthHeightFormats="0"/>
</file>

<file path=xl/queryTables/queryTable4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5" connectionId="633" xr16:uid="{1D54F7EA-2289-4561-BED1-52DB555645CC}" autoFormatId="16" applyNumberFormats="0" applyBorderFormats="0" applyFontFormats="1" applyPatternFormats="1" applyAlignmentFormats="0" applyWidthHeightFormats="0"/>
</file>

<file path=xl/queryTables/queryTable4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7" connectionId="635" xr16:uid="{6F319D3F-B2B9-4ED3-9D3B-96A042FCC0FD}" autoFormatId="16" applyNumberFormats="0" applyBorderFormats="0" applyFontFormats="1" applyPatternFormats="1" applyAlignmentFormats="0" applyWidthHeightFormats="0"/>
</file>

<file path=xl/queryTables/queryTable4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7" connectionId="654" xr16:uid="{99A2E927-B00D-4080-A679-36F5345BBC70}" autoFormatId="16" applyNumberFormats="0" applyBorderFormats="0" applyFontFormats="1" applyPatternFormats="1" applyAlignmentFormats="0" applyWidthHeightFormats="0"/>
</file>

<file path=xl/queryTables/queryTable4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7" connectionId="644" xr16:uid="{56C865A0-21A8-4B8A-8523-14F237410324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8" connectionId="1111" xr16:uid="{4BD2B14B-FE4D-49A7-92CE-E95739AAAAD8}" autoFormatId="16" applyNumberFormats="0" applyBorderFormats="0" applyFontFormats="1" applyPatternFormats="1" applyAlignmentFormats="0" applyWidthHeightFormats="0"/>
</file>

<file path=xl/queryTables/queryTable4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0" connectionId="647" xr16:uid="{816A2003-61E6-4616-8033-568DD0028A3D}" autoFormatId="16" applyNumberFormats="0" applyBorderFormats="0" applyFontFormats="1" applyPatternFormats="1" applyAlignmentFormats="0" applyWidthHeightFormats="0"/>
</file>

<file path=xl/queryTables/queryTable4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10" xr16:uid="{C98055EE-794D-473C-90D7-F437A7283E14}" autoFormatId="16" applyNumberFormats="0" applyBorderFormats="0" applyFontFormats="1" applyPatternFormats="1" applyAlignmentFormats="0" applyWidthHeightFormats="0"/>
</file>

<file path=xl/queryTables/queryTable4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5" connectionId="652" xr16:uid="{96FD1EE7-8223-496F-9DC9-7B29F4D79F02}" autoFormatId="16" applyNumberFormats="0" applyBorderFormats="0" applyFontFormats="1" applyPatternFormats="1" applyAlignmentFormats="0" applyWidthHeightFormats="0"/>
</file>

<file path=xl/queryTables/queryTable4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8" connectionId="655" xr16:uid="{B0F541DD-A720-4FD9-BA9B-F778B2F2E9BA}" autoFormatId="16" applyNumberFormats="0" applyBorderFormats="0" applyFontFormats="1" applyPatternFormats="1" applyAlignmentFormats="0" applyWidthHeightFormats="0"/>
</file>

<file path=xl/queryTables/queryTable4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8" connectionId="636" xr16:uid="{EC4330E0-C9F9-4355-A82D-85DB43AD9276}" autoFormatId="16" applyNumberFormats="0" applyBorderFormats="0" applyFontFormats="1" applyPatternFormats="1" applyAlignmentFormats="0" applyWidthHeightFormats="0"/>
</file>

<file path=xl/queryTables/queryTable4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9" connectionId="656" xr16:uid="{609A907B-05A0-4CC2-B656-7615622D6C97}" autoFormatId="16" applyNumberFormats="0" applyBorderFormats="0" applyFontFormats="1" applyPatternFormats="1" applyAlignmentFormats="0" applyWidthHeightFormats="0"/>
</file>

<file path=xl/queryTables/queryTable4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4" connectionId="632" xr16:uid="{1ADEA1A4-1A2A-48DF-AADA-9F9C48EE9DF5}" autoFormatId="16" applyNumberFormats="0" applyBorderFormats="0" applyFontFormats="1" applyPatternFormats="1" applyAlignmentFormats="0" applyWidthHeightFormats="0"/>
</file>

<file path=xl/queryTables/queryTable4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1" connectionId="639" xr16:uid="{6DD0F0D8-8768-4D1D-9AD0-06E5B5D795BE}" autoFormatId="16" applyNumberFormats="0" applyBorderFormats="0" applyFontFormats="1" applyPatternFormats="1" applyAlignmentFormats="0" applyWidthHeightFormats="0"/>
</file>

<file path=xl/queryTables/queryTable4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4" connectionId="651" xr16:uid="{2311635B-2024-4334-906F-B4F00048AAD1}" autoFormatId="16" applyNumberFormats="0" applyBorderFormats="0" applyFontFormats="1" applyPatternFormats="1" applyAlignmentFormats="0" applyWidthHeightFormats="0"/>
</file>

<file path=xl/queryTables/queryTable4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2" connectionId="640" xr16:uid="{31FAF3C4-3B3A-4571-8148-DFBFDD8FEA1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0" connectionId="1970" xr16:uid="{7E1ABB94-257F-4A70-85AF-1C78601749DE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7" connectionId="1110" xr16:uid="{A043F108-0238-40E5-9DBC-2D8F7C6D89D2}" autoFormatId="16" applyNumberFormats="0" applyBorderFormats="0" applyFontFormats="1" applyPatternFormats="1" applyAlignmentFormats="0" applyWidthHeightFormats="0"/>
</file>

<file path=xl/queryTables/queryTable5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1" connectionId="648" xr16:uid="{250B923B-39CD-42E3-89E3-7D66BA88A70D}" autoFormatId="16" applyNumberFormats="0" applyBorderFormats="0" applyFontFormats="1" applyPatternFormats="1" applyAlignmentFormats="0" applyWidthHeightFormats="0"/>
</file>

<file path=xl/queryTables/queryTable5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6" connectionId="653" xr16:uid="{3C82C2A0-3316-4B5C-A097-E290270E968C}" autoFormatId="16" applyNumberFormats="0" applyBorderFormats="0" applyFontFormats="1" applyPatternFormats="1" applyAlignmentFormats="0" applyWidthHeightFormats="0"/>
</file>

<file path=xl/queryTables/queryTable5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5" connectionId="643" xr16:uid="{19BE6EF1-801A-42CB-BAA5-077CE992B61B}" autoFormatId="16" applyNumberFormats="0" applyBorderFormats="0" applyFontFormats="1" applyPatternFormats="1" applyAlignmentFormats="0" applyWidthHeightFormats="0"/>
</file>

<file path=xl/queryTables/queryTable5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0" connectionId="638" xr16:uid="{3B1C979D-7CD7-4501-A154-C1ABF94A512A}" autoFormatId="16" applyNumberFormats="0" applyBorderFormats="0" applyFontFormats="1" applyPatternFormats="1" applyAlignmentFormats="0" applyWidthHeightFormats="0"/>
</file>

<file path=xl/queryTables/queryTable5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1" connectionId="629" xr16:uid="{920BC58D-D2D5-4B71-8E0C-25470C6F5F0B}" autoFormatId="16" applyNumberFormats="0" applyBorderFormats="0" applyFontFormats="1" applyPatternFormats="1" applyAlignmentFormats="0" applyWidthHeightFormats="0"/>
</file>

<file path=xl/queryTables/queryTable5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2" connectionId="649" xr16:uid="{951095F2-195B-45FF-BC60-0125BD8DE786}" autoFormatId="16" applyNumberFormats="0" applyBorderFormats="0" applyFontFormats="1" applyPatternFormats="1" applyAlignmentFormats="0" applyWidthHeightFormats="0"/>
</file>

<file path=xl/queryTables/queryTable5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9" connectionId="637" xr16:uid="{BA13FEA8-6B3B-48A0-8BB7-D7AAEBAA6322}" autoFormatId="16" applyNumberFormats="0" applyBorderFormats="0" applyFontFormats="1" applyPatternFormats="1" applyAlignmentFormats="0" applyWidthHeightFormats="0"/>
</file>

<file path=xl/queryTables/queryTable5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6" connectionId="634" xr16:uid="{9B76FA86-C230-4F12-81C2-AE75D689017E}" autoFormatId="16" applyNumberFormats="0" applyBorderFormats="0" applyFontFormats="1" applyPatternFormats="1" applyAlignmentFormats="0" applyWidthHeightFormats="0"/>
</file>

<file path=xl/queryTables/queryTable5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3" connectionId="650" xr16:uid="{AF71E08A-8A6B-4571-BE01-0822D898EB6A}" autoFormatId="16" applyNumberFormats="0" applyBorderFormats="0" applyFontFormats="1" applyPatternFormats="1" applyAlignmentFormats="0" applyWidthHeightFormats="0"/>
</file>

<file path=xl/queryTables/queryTable5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9" connectionId="646" xr16:uid="{56B376FF-4598-453A-A345-234F9F386B9B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1" connectionId="1124" xr16:uid="{296BD77A-E24E-4794-945A-5809806143C1}" autoFormatId="16" applyNumberFormats="0" applyBorderFormats="0" applyFontFormats="1" applyPatternFormats="1" applyAlignmentFormats="0" applyWidthHeightFormats="0"/>
</file>

<file path=xl/queryTables/queryTable5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Aria1" connectionId="627" xr16:uid="{6677C340-1A94-402D-A586-DD24F25337A5}" autoFormatId="16" applyNumberFormats="0" applyBorderFormats="0" applyFontFormats="1" applyPatternFormats="1" applyAlignmentFormats="0" applyWidthHeightFormats="0"/>
</file>

<file path=xl/queryTables/queryTable5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3" connectionId="641" xr16:uid="{9ACE9672-4729-4B73-93B2-B6DEE19D7502}" autoFormatId="16" applyNumberFormats="0" applyBorderFormats="0" applyFontFormats="1" applyPatternFormats="1" applyAlignmentFormats="0" applyWidthHeightFormats="0"/>
</file>

<file path=xl/queryTables/queryTable5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8" connectionId="645" xr16:uid="{F6173610-981A-45BE-B82E-32BA4E4611CF}" autoFormatId="16" applyNumberFormats="0" applyBorderFormats="0" applyFontFormats="1" applyPatternFormats="1" applyAlignmentFormats="0" applyWidthHeightFormats="0"/>
</file>

<file path=xl/queryTables/queryTable5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4" connectionId="642" xr16:uid="{ED11EB3B-2B7A-4328-8E4C-5C777927F361}" autoFormatId="16" applyNumberFormats="0" applyBorderFormats="0" applyFontFormats="1" applyPatternFormats="1" applyAlignmentFormats="0" applyWidthHeightFormats="0"/>
</file>

<file path=xl/queryTables/queryTable5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30" connectionId="657" xr16:uid="{CD13FC13-1CEE-4A36-9F02-AF446B4868E8}" autoFormatId="16" applyNumberFormats="0" applyBorderFormats="0" applyFontFormats="1" applyPatternFormats="1" applyAlignmentFormats="0" applyWidthHeightFormats="0"/>
</file>

<file path=xl/queryTables/queryTable5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3" connectionId="631" xr16:uid="{C01F3ABC-306C-4913-8791-39B1465CF52D}" autoFormatId="16" applyNumberFormats="0" applyBorderFormats="0" applyFontFormats="1" applyPatternFormats="1" applyAlignmentFormats="0" applyWidthHeightFormats="0"/>
</file>

<file path=xl/queryTables/queryTable5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2" connectionId="630" xr16:uid="{DB30BCC5-85B0-4549-B827-09FD173D0183}" autoFormatId="16" applyNumberFormats="0" applyBorderFormats="0" applyFontFormats="1" applyPatternFormats="1" applyAlignmentFormats="0" applyWidthHeightFormats="0"/>
</file>

<file path=xl/queryTables/queryTable5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Aria2" connectionId="628" xr16:uid="{2E6EA05A-95E2-4C5F-B4D7-192C0EFC0024}" autoFormatId="16" applyNumberFormats="0" applyBorderFormats="0" applyFontFormats="1" applyPatternFormats="1" applyAlignmentFormats="0" applyWidthHeightFormats="0"/>
</file>

<file path=xl/queryTables/queryTable5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1" connectionId="2097" xr16:uid="{AC892CE7-8616-403F-8889-3471CB691D6C}" autoFormatId="16" applyNumberFormats="0" applyBorderFormats="0" applyFontFormats="1" applyPatternFormats="1" applyAlignmentFormats="0" applyWidthHeightFormats="0"/>
</file>

<file path=xl/queryTables/queryTable5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2" connectionId="2089" xr16:uid="{A57D6E89-E0F7-4D02-86FE-EFCCA3FD5CD3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6" connectionId="1109" xr16:uid="{9DEFFD4F-4F27-4A85-AB71-E9D730A3DB7C}" autoFormatId="16" applyNumberFormats="0" applyBorderFormats="0" applyFontFormats="1" applyPatternFormats="1" applyAlignmentFormats="0" applyWidthHeightFormats="0"/>
</file>

<file path=xl/queryTables/queryTable5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5" connectionId="2082" xr16:uid="{B9C0A708-6D91-4B80-944D-E0C21ED1383A}" autoFormatId="16" applyNumberFormats="0" applyBorderFormats="0" applyFontFormats="1" applyPatternFormats="1" applyAlignmentFormats="0" applyWidthHeightFormats="0"/>
</file>

<file path=xl/queryTables/queryTable5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7" connectionId="2103" xr16:uid="{F3151C57-6B7F-425D-ADCF-185E673E2918}" autoFormatId="16" applyNumberFormats="0" applyBorderFormats="0" applyFontFormats="1" applyPatternFormats="1" applyAlignmentFormats="0" applyWidthHeightFormats="0"/>
</file>

<file path=xl/queryTables/queryTable5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3" connectionId="2080" xr16:uid="{AB02846C-EDCA-4F2D-89EA-19537803086E}" autoFormatId="16" applyNumberFormats="0" applyBorderFormats="0" applyFontFormats="1" applyPatternFormats="1" applyAlignmentFormats="0" applyWidthHeightFormats="0"/>
</file>

<file path=xl/queryTables/queryTable5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9" connectionId="2086" xr16:uid="{0ED8F5ED-ABDA-4735-A3B7-F0385A80037B}" autoFormatId="16" applyNumberFormats="0" applyBorderFormats="0" applyFontFormats="1" applyPatternFormats="1" applyAlignmentFormats="0" applyWidthHeightFormats="0"/>
</file>

<file path=xl/queryTables/queryTable5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0" connectionId="2096" xr16:uid="{F09EE7CE-53C9-41F9-AC3F-9A011B59F03F}" autoFormatId="16" applyNumberFormats="0" applyBorderFormats="0" applyFontFormats="1" applyPatternFormats="1" applyAlignmentFormats="0" applyWidthHeightFormats="0"/>
</file>

<file path=xl/queryTables/queryTable5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30" connectionId="2106" xr16:uid="{8DC256C5-3D3A-4864-81A8-2786D940FF07}" autoFormatId="16" applyNumberFormats="0" applyBorderFormats="0" applyFontFormats="1" applyPatternFormats="1" applyAlignmentFormats="0" applyWidthHeightFormats="0"/>
</file>

<file path=xl/queryTables/queryTable5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6" connectionId="2102" xr16:uid="{83886AAA-248A-4C78-9246-5513A3704B01}" autoFormatId="16" applyNumberFormats="0" applyBorderFormats="0" applyFontFormats="1" applyPatternFormats="1" applyAlignmentFormats="0" applyWidthHeightFormats="0"/>
</file>

<file path=xl/queryTables/queryTable5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1" connectionId="2088" xr16:uid="{F336CDA4-844E-41B6-BAC2-C4BAB28FCA9E}" autoFormatId="16" applyNumberFormats="0" applyBorderFormats="0" applyFontFormats="1" applyPatternFormats="1" applyAlignmentFormats="0" applyWidthHeightFormats="0"/>
</file>

<file path=xl/queryTables/queryTable5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4" connectionId="2100" xr16:uid="{33732570-1847-4261-8DCC-A880D717202E}" autoFormatId="16" applyNumberFormats="0" applyBorderFormats="0" applyFontFormats="1" applyPatternFormats="1" applyAlignmentFormats="0" applyWidthHeightFormats="0"/>
</file>

<file path=xl/queryTables/queryTable5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6" connectionId="2083" xr16:uid="{AAAF0EE2-22EE-4215-BFD1-FA7CA8FB5D69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8" connectionId="1121" xr16:uid="{8B9CDD86-9082-4E92-8900-D468DD7C92C4}" autoFormatId="16" applyNumberFormats="0" applyBorderFormats="0" applyFontFormats="1" applyPatternFormats="1" applyAlignmentFormats="0" applyWidthHeightFormats="0"/>
</file>

<file path=xl/queryTables/queryTable5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3" connectionId="2099" xr16:uid="{33D57706-DB63-44EF-B5B6-1AB1ECB10FDA}" autoFormatId="16" applyNumberFormats="0" applyBorderFormats="0" applyFontFormats="1" applyPatternFormats="1" applyAlignmentFormats="0" applyWidthHeightFormats="0"/>
</file>

<file path=xl/queryTables/queryTable5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7" connectionId="2084" xr16:uid="{C26AE764-7B10-45AD-9975-EF80C7D1DB5B}" autoFormatId="16" applyNumberFormats="0" applyBorderFormats="0" applyFontFormats="1" applyPatternFormats="1" applyAlignmentFormats="0" applyWidthHeightFormats="0"/>
</file>

<file path=xl/queryTables/queryTable5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Aria1_1" connectionId="2076" xr16:uid="{E671CF41-5D48-48F8-B76E-0CF12C19DED7}" autoFormatId="16" applyNumberFormats="0" applyBorderFormats="0" applyFontFormats="1" applyPatternFormats="1" applyAlignmentFormats="0" applyWidthHeightFormats="0"/>
</file>

<file path=xl/queryTables/queryTable5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1" connectionId="2078" xr16:uid="{07960978-88AF-46F7-8E26-565CD54FCD5B}" autoFormatId="16" applyNumberFormats="0" applyBorderFormats="0" applyFontFormats="1" applyPatternFormats="1" applyAlignmentFormats="0" applyWidthHeightFormats="0"/>
</file>

<file path=xl/queryTables/queryTable5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8" connectionId="2094" xr16:uid="{B203B5B6-B559-41F2-819F-454E56670AEE}" autoFormatId="16" applyNumberFormats="0" applyBorderFormats="0" applyFontFormats="1" applyPatternFormats="1" applyAlignmentFormats="0" applyWidthHeightFormats="0"/>
</file>

<file path=xl/queryTables/queryTable5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9" connectionId="2095" xr16:uid="{00904C38-4F37-4F56-91D7-AE0416D02DD7}" autoFormatId="16" applyNumberFormats="0" applyBorderFormats="0" applyFontFormats="1" applyPatternFormats="1" applyAlignmentFormats="0" applyWidthHeightFormats="0"/>
</file>

<file path=xl/queryTables/queryTable5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2" connectionId="2079" xr16:uid="{5958912C-41D8-427B-849B-920C982E1498}" autoFormatId="16" applyNumberFormats="0" applyBorderFormats="0" applyFontFormats="1" applyPatternFormats="1" applyAlignmentFormats="0" applyWidthHeightFormats="0"/>
</file>

<file path=xl/queryTables/queryTable5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8" connectionId="2085" xr16:uid="{1D922CC0-85D5-4C85-B6CF-C6B35E2B9CC0}" autoFormatId="16" applyNumberFormats="0" applyBorderFormats="0" applyFontFormats="1" applyPatternFormats="1" applyAlignmentFormats="0" applyWidthHeightFormats="0"/>
</file>

<file path=xl/queryTables/queryTable5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7" connectionId="2093" xr16:uid="{52A0043C-45D0-4906-926D-0858370FE997}" autoFormatId="16" applyNumberFormats="0" applyBorderFormats="0" applyFontFormats="1" applyPatternFormats="1" applyAlignmentFormats="0" applyWidthHeightFormats="0"/>
</file>

<file path=xl/queryTables/queryTable5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5" connectionId="2101" xr16:uid="{882314A5-0219-43DF-90C7-5C4A994B1316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7" connectionId="1130" xr16:uid="{269A048F-0262-49BC-A001-B99534153D9E}" autoFormatId="16" applyNumberFormats="0" applyBorderFormats="0" applyFontFormats="1" applyPatternFormats="1" applyAlignmentFormats="0" applyWidthHeightFormats="0"/>
</file>

<file path=xl/queryTables/queryTable5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9" connectionId="2105" xr16:uid="{15E066D0-59A5-432B-8824-AE046AC4A26E}" autoFormatId="16" applyNumberFormats="0" applyBorderFormats="0" applyFontFormats="1" applyPatternFormats="1" applyAlignmentFormats="0" applyWidthHeightFormats="0"/>
</file>

<file path=xl/queryTables/queryTable5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4" connectionId="2091" xr16:uid="{E1AD5238-0AE5-42D4-98C2-CFB50345059F}" autoFormatId="16" applyNumberFormats="0" applyBorderFormats="0" applyFontFormats="1" applyPatternFormats="1" applyAlignmentFormats="0" applyWidthHeightFormats="0"/>
</file>

<file path=xl/queryTables/queryTable5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3" connectionId="2090" xr16:uid="{057B7E99-DF5E-4A01-B658-B7AE8108DEC6}" autoFormatId="16" applyNumberFormats="0" applyBorderFormats="0" applyFontFormats="1" applyPatternFormats="1" applyAlignmentFormats="0" applyWidthHeightFormats="0"/>
</file>

<file path=xl/queryTables/queryTable5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0" connectionId="2087" xr16:uid="{1EEF22B2-C635-4C6A-8033-7757A705E875}" autoFormatId="16" applyNumberFormats="0" applyBorderFormats="0" applyFontFormats="1" applyPatternFormats="1" applyAlignmentFormats="0" applyWidthHeightFormats="0"/>
</file>

<file path=xl/queryTables/queryTable5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2" connectionId="2098" xr16:uid="{9D16F300-56EB-47DC-8D1F-29D543869B28}" autoFormatId="16" applyNumberFormats="0" applyBorderFormats="0" applyFontFormats="1" applyPatternFormats="1" applyAlignmentFormats="0" applyWidthHeightFormats="0"/>
</file>

<file path=xl/queryTables/queryTable5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4" connectionId="2081" xr16:uid="{BD18954A-44E7-4334-9581-C0051EABB99A}" autoFormatId="16" applyNumberFormats="0" applyBorderFormats="0" applyFontFormats="1" applyPatternFormats="1" applyAlignmentFormats="0" applyWidthHeightFormats="0"/>
</file>

<file path=xl/queryTables/queryTable5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8" connectionId="2104" xr16:uid="{EC8110EA-A7B6-4EC9-9304-100B55E88931}" autoFormatId="16" applyNumberFormats="0" applyBorderFormats="0" applyFontFormats="1" applyPatternFormats="1" applyAlignmentFormats="0" applyWidthHeightFormats="0"/>
</file>

<file path=xl/queryTables/queryTable5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5" connectionId="2092" xr16:uid="{F6C1EEB6-98AB-4461-AA3C-1137D1C1169A}" autoFormatId="16" applyNumberFormats="0" applyBorderFormats="0" applyFontFormats="1" applyPatternFormats="1" applyAlignmentFormats="0" applyWidthHeightFormats="0"/>
</file>

<file path=xl/queryTables/queryTable5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Aria2" connectionId="2077" xr16:uid="{52CDB2B2-29DB-4EAE-8302-9263ECEBF8C5}" autoFormatId="16" applyNumberFormats="0" applyBorderFormats="0" applyFontFormats="1" applyPatternFormats="1" applyAlignmentFormats="0" applyWidthHeightFormats="0"/>
</file>

<file path=xl/queryTables/queryTable5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6" connectionId="1330" xr16:uid="{8CB4E71E-4869-4D2F-863B-A39C71770BD6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1" connectionId="1104" xr16:uid="{A0231A01-43FB-46F6-AB23-0FFCFDEC7900}" autoFormatId="16" applyNumberFormats="0" applyBorderFormats="0" applyFontFormats="1" applyPatternFormats="1" applyAlignmentFormats="0" applyWidthHeightFormats="0"/>
</file>

<file path=xl/queryTables/queryTable5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Aria2" connectionId="1324" xr16:uid="{A0241B86-0748-4180-BAAD-B94F46BBA176}" autoFormatId="16" applyNumberFormats="0" applyBorderFormats="0" applyFontFormats="1" applyPatternFormats="1" applyAlignmentFormats="0" applyWidthHeightFormats="0"/>
</file>

<file path=xl/queryTables/queryTable5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0" connectionId="1343" xr16:uid="{2876AB91-7306-470A-878E-4FD31E2D92F2}" autoFormatId="16" applyNumberFormats="0" applyBorderFormats="0" applyFontFormats="1" applyPatternFormats="1" applyAlignmentFormats="0" applyWidthHeightFormats="0"/>
</file>

<file path=xl/queryTables/queryTable5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8" connectionId="1341" xr16:uid="{EEA36F0D-3FB2-4220-B2B1-ACA49BB45D2D}" autoFormatId="16" applyNumberFormats="0" applyBorderFormats="0" applyFontFormats="1" applyPatternFormats="1" applyAlignmentFormats="0" applyWidthHeightFormats="0"/>
</file>

<file path=xl/queryTables/queryTable5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8" connectionId="1332" xr16:uid="{5AA860D1-26CF-4344-8072-594C12F4E600}" autoFormatId="16" applyNumberFormats="0" applyBorderFormats="0" applyFontFormats="1" applyPatternFormats="1" applyAlignmentFormats="0" applyWidthHeightFormats="0"/>
</file>

<file path=xl/queryTables/queryTable5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5" connectionId="1329" xr16:uid="{E649677C-365E-4C75-9A90-419DAEA7C5A0}" autoFormatId="16" applyNumberFormats="0" applyBorderFormats="0" applyFontFormats="1" applyPatternFormats="1" applyAlignmentFormats="0" applyWidthHeightFormats="0"/>
</file>

<file path=xl/queryTables/queryTable5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Aria1" connectionId="1323" xr16:uid="{8471843A-52E3-4078-993E-75CE49B60018}" autoFormatId="16" applyNumberFormats="0" applyBorderFormats="0" applyFontFormats="1" applyPatternFormats="1" applyAlignmentFormats="0" applyWidthHeightFormats="0"/>
</file>

<file path=xl/queryTables/queryTable5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2" connectionId="1326" xr16:uid="{0987C03E-95CF-4EC4-9E6C-EFACB2A295CC}" autoFormatId="16" applyNumberFormats="0" applyBorderFormats="0" applyFontFormats="1" applyPatternFormats="1" applyAlignmentFormats="0" applyWidthHeightFormats="0"/>
</file>

<file path=xl/queryTables/queryTable5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3" connectionId="1327" xr16:uid="{D96F6755-8CBD-4FA0-85EE-454F6ADB52E9}" autoFormatId="16" applyNumberFormats="0" applyBorderFormats="0" applyFontFormats="1" applyPatternFormats="1" applyAlignmentFormats="0" applyWidthHeightFormats="0"/>
</file>

<file path=xl/queryTables/queryTable5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9" connectionId="1333" xr16:uid="{7D19C95D-0C5A-47B1-842C-0D22A7780EB2}" autoFormatId="16" applyNumberFormats="0" applyBorderFormats="0" applyFontFormats="1" applyPatternFormats="1" applyAlignmentFormats="0" applyWidthHeightFormats="0"/>
</file>

<file path=xl/queryTables/queryTable5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1" connectionId="1335" xr16:uid="{B883ABF6-FD6E-43D0-A4D9-0E8BE8ABD6EE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Aria2" connectionId="1103" xr16:uid="{64397EA0-DCE2-44DE-9A6E-B280A4EF781D}" autoFormatId="16" applyNumberFormats="0" applyBorderFormats="0" applyFontFormats="1" applyPatternFormats="1" applyAlignmentFormats="0" applyWidthHeightFormats="0"/>
</file>

<file path=xl/queryTables/queryTable5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3" connectionId="1337" xr16:uid="{AFF188A6-3CB7-4F47-A341-1B021A40827A}" autoFormatId="16" applyNumberFormats="0" applyBorderFormats="0" applyFontFormats="1" applyPatternFormats="1" applyAlignmentFormats="0" applyWidthHeightFormats="0"/>
</file>

<file path=xl/queryTables/queryTable5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3" connectionId="1346" xr16:uid="{F03B49CB-7861-43B4-AAA3-57A8ECCF63DA}" autoFormatId="16" applyNumberFormats="0" applyBorderFormats="0" applyFontFormats="1" applyPatternFormats="1" applyAlignmentFormats="0" applyWidthHeightFormats="0"/>
</file>

<file path=xl/queryTables/queryTable5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4" connectionId="1347" xr16:uid="{D3C961E1-5D1A-4D58-93D3-F5551B44CE5C}" autoFormatId="16" applyNumberFormats="0" applyBorderFormats="0" applyFontFormats="1" applyPatternFormats="1" applyAlignmentFormats="0" applyWidthHeightFormats="0"/>
</file>

<file path=xl/queryTables/queryTable5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9" connectionId="1352" xr16:uid="{43581819-0912-48A8-867B-8BE45C3B361E}" autoFormatId="16" applyNumberFormats="0" applyBorderFormats="0" applyFontFormats="1" applyPatternFormats="1" applyAlignmentFormats="0" applyWidthHeightFormats="0"/>
</file>

<file path=xl/queryTables/queryTable5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4" connectionId="1338" xr16:uid="{7D209544-F219-419C-9583-DE891BE86081}" autoFormatId="16" applyNumberFormats="0" applyBorderFormats="0" applyFontFormats="1" applyPatternFormats="1" applyAlignmentFormats="0" applyWidthHeightFormats="0"/>
</file>

<file path=xl/queryTables/queryTable5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8" connectionId="1351" xr16:uid="{5159706C-DBD8-4346-BBAE-A84DEEF9D6D0}" autoFormatId="16" applyNumberFormats="0" applyBorderFormats="0" applyFontFormats="1" applyPatternFormats="1" applyAlignmentFormats="0" applyWidthHeightFormats="0"/>
</file>

<file path=xl/queryTables/queryTable5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6" connectionId="1349" xr16:uid="{6B216EAC-0E7D-4405-A578-BC2370623C01}" autoFormatId="16" applyNumberFormats="0" applyBorderFormats="0" applyFontFormats="1" applyPatternFormats="1" applyAlignmentFormats="0" applyWidthHeightFormats="0"/>
</file>

<file path=xl/queryTables/queryTable5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30" connectionId="1353" xr16:uid="{40C00262-DFF0-4B49-A798-5B973656099E}" autoFormatId="16" applyNumberFormats="0" applyBorderFormats="0" applyFontFormats="1" applyPatternFormats="1" applyAlignmentFormats="0" applyWidthHeightFormats="0"/>
</file>

<file path=xl/queryTables/queryTable5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1" connectionId="1325" xr16:uid="{1B254F5F-FD6D-473D-892B-FD0B49A34206}" autoFormatId="16" applyNumberFormats="0" applyBorderFormats="0" applyFontFormats="1" applyPatternFormats="1" applyAlignmentFormats="0" applyWidthHeightFormats="0"/>
</file>

<file path=xl/queryTables/queryTable5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2" connectionId="1345" xr16:uid="{96922320-B30D-4C0A-A991-0C04B9E90834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6" connectionId="1129" xr16:uid="{1DAFADB1-869C-4843-A56D-BDCC6A782B02}" autoFormatId="16" applyNumberFormats="0" applyBorderFormats="0" applyFontFormats="1" applyPatternFormats="1" applyAlignmentFormats="0" applyWidthHeightFormats="0"/>
</file>

<file path=xl/queryTables/queryTable5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9" connectionId="1342" xr16:uid="{7B09FBC7-2673-4D3A-A095-37C4EA6F18E4}" autoFormatId="16" applyNumberFormats="0" applyBorderFormats="0" applyFontFormats="1" applyPatternFormats="1" applyAlignmentFormats="0" applyWidthHeightFormats="0"/>
</file>

<file path=xl/queryTables/queryTable5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7" connectionId="1331" xr16:uid="{521C3B50-0EBF-413A-94A2-4D37BCA59168}" autoFormatId="16" applyNumberFormats="0" applyBorderFormats="0" applyFontFormats="1" applyPatternFormats="1" applyAlignmentFormats="0" applyWidthHeightFormats="0"/>
</file>

<file path=xl/queryTables/queryTable5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1" connectionId="1344" xr16:uid="{A7DC43FD-664A-449E-8E4C-500E74B2FB26}" autoFormatId="16" applyNumberFormats="0" applyBorderFormats="0" applyFontFormats="1" applyPatternFormats="1" applyAlignmentFormats="0" applyWidthHeightFormats="0"/>
</file>

<file path=xl/queryTables/queryTable5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4" connectionId="1328" xr16:uid="{67A826BC-F629-46DE-A361-BD4782D9E8C3}" autoFormatId="16" applyNumberFormats="0" applyBorderFormats="0" applyFontFormats="1" applyPatternFormats="1" applyAlignmentFormats="0" applyWidthHeightFormats="0"/>
</file>

<file path=xl/queryTables/queryTable5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7" connectionId="1350" xr16:uid="{838E10C1-67D2-43E3-8DD0-520EE626F217}" autoFormatId="16" applyNumberFormats="0" applyBorderFormats="0" applyFontFormats="1" applyPatternFormats="1" applyAlignmentFormats="0" applyWidthHeightFormats="0"/>
</file>

<file path=xl/queryTables/queryTable5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0" connectionId="1334" xr16:uid="{C10E80E6-662A-457C-95F0-E49D4E07C177}" autoFormatId="16" applyNumberFormats="0" applyBorderFormats="0" applyFontFormats="1" applyPatternFormats="1" applyAlignmentFormats="0" applyWidthHeightFormats="0"/>
</file>

<file path=xl/queryTables/queryTable5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5" connectionId="1348" xr16:uid="{A0DAC090-C2DA-4060-9C2B-26AA284F57BE}" autoFormatId="16" applyNumberFormats="0" applyBorderFormats="0" applyFontFormats="1" applyPatternFormats="1" applyAlignmentFormats="0" applyWidthHeightFormats="0"/>
</file>

<file path=xl/queryTables/queryTable5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5" connectionId="1339" xr16:uid="{26079C91-3187-4FC2-ADE4-81D3CCD18F38}" autoFormatId="16" applyNumberFormats="0" applyBorderFormats="0" applyFontFormats="1" applyPatternFormats="1" applyAlignmentFormats="0" applyWidthHeightFormats="0"/>
</file>

<file path=xl/queryTables/queryTable5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2" connectionId="1336" xr16:uid="{1639DE96-DE48-47CD-B8E4-C491A550DA7C}" autoFormatId="16" applyNumberFormats="0" applyBorderFormats="0" applyFontFormats="1" applyPatternFormats="1" applyAlignmentFormats="0" applyWidthHeightFormats="0"/>
</file>

<file path=xl/queryTables/queryTable5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7" connectionId="1340" xr16:uid="{E5CE103C-D6CA-466D-BA0F-E305D13A6044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5" connectionId="1108" xr16:uid="{3B364BD6-6349-4ACD-89BD-E518C8FCAEE9}" autoFormatId="16" applyNumberFormats="0" applyBorderFormats="0" applyFontFormats="1" applyPatternFormats="1" applyAlignmentFormats="0" applyWidthHeightFormats="0"/>
</file>

<file path=xl/queryTables/queryTable5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Aria1" connectionId="404" xr16:uid="{B458641B-CFE2-4412-872B-0739D9CA320D}" autoFormatId="16" applyNumberFormats="0" applyBorderFormats="0" applyFontFormats="1" applyPatternFormats="1" applyAlignmentFormats="0" applyWidthHeightFormats="0"/>
</file>

<file path=xl/queryTables/queryTable5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11" xr16:uid="{2BC9DA68-4562-44E4-937C-89C1E4E26F31}" autoFormatId="16" applyNumberFormats="0" applyBorderFormats="0" applyFontFormats="1" applyPatternFormats="1" applyAlignmentFormats="0" applyWidthHeightFormats="0"/>
</file>

<file path=xl/queryTables/queryTable5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4" connectionId="420" xr16:uid="{89582A59-0B11-414F-8FC9-D78F82BAF6A4}" autoFormatId="16" applyNumberFormats="0" applyBorderFormats="0" applyFontFormats="1" applyPatternFormats="1" applyAlignmentFormats="0" applyWidthHeightFormats="0"/>
</file>

<file path=xl/queryTables/queryTable5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7" connectionId="432" xr16:uid="{655D1D3D-2B01-4DFB-B293-CE7CC3E5900F}" autoFormatId="16" applyNumberFormats="0" applyBorderFormats="0" applyFontFormats="1" applyPatternFormats="1" applyAlignmentFormats="0" applyWidthHeightFormats="0"/>
</file>

<file path=xl/queryTables/queryTable5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6" connectionId="431" xr16:uid="{A1DFBCD0-BA14-4F7A-B558-A2166F8DD6CE}" autoFormatId="16" applyNumberFormats="0" applyBorderFormats="0" applyFontFormats="1" applyPatternFormats="1" applyAlignmentFormats="0" applyWidthHeightFormats="0"/>
</file>

<file path=xl/queryTables/queryTable5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1" connectionId="407" xr16:uid="{F373C399-600C-4C0C-9FA9-650BD63DD4FF}" autoFormatId="16" applyNumberFormats="0" applyBorderFormats="0" applyFontFormats="1" applyPatternFormats="1" applyAlignmentFormats="0" applyWidthHeightFormats="0"/>
</file>

<file path=xl/queryTables/queryTable5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5" connectionId="430" xr16:uid="{81E7DD7F-865A-46EC-929A-EAF9BEEBCD1B}" autoFormatId="16" applyNumberFormats="0" applyBorderFormats="0" applyFontFormats="1" applyPatternFormats="1" applyAlignmentFormats="0" applyWidthHeightFormats="0"/>
</file>

<file path=xl/queryTables/queryTable5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3" connectionId="419" xr16:uid="{E7C59537-A635-4B99-B350-8C1F359C297E}" autoFormatId="16" applyNumberFormats="0" applyBorderFormats="0" applyFontFormats="1" applyPatternFormats="1" applyAlignmentFormats="0" applyWidthHeightFormats="0"/>
</file>

<file path=xl/queryTables/queryTable5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3" connectionId="409" xr16:uid="{742F360D-1BC4-4C18-BDDE-4B3142E0CE64}" autoFormatId="16" applyNumberFormats="0" applyBorderFormats="0" applyFontFormats="1" applyPatternFormats="1" applyAlignmentFormats="0" applyWidthHeightFormats="0"/>
</file>

<file path=xl/queryTables/queryTable5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Aria1_dauer" connectionId="405" xr16:uid="{BB5AE28A-C604-47C1-9D57-F2B8E93F1BAB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2" connectionId="1125" xr16:uid="{13D1F001-02BF-4299-BED8-99A5FEEA9262}" autoFormatId="16" applyNumberFormats="0" applyBorderFormats="0" applyFontFormats="1" applyPatternFormats="1" applyAlignmentFormats="0" applyWidthHeightFormats="0"/>
</file>

<file path=xl/queryTables/queryTable5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8" connectionId="414" xr16:uid="{0EE92952-1C3A-47B4-9C0B-764AE495464E}" autoFormatId="16" applyNumberFormats="0" applyBorderFormats="0" applyFontFormats="1" applyPatternFormats="1" applyAlignmentFormats="0" applyWidthHeightFormats="0"/>
</file>

<file path=xl/queryTables/queryTable5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2" connectionId="427" xr16:uid="{AC8AFE0F-D739-4866-9B0D-1543104F381D}" autoFormatId="16" applyNumberFormats="0" applyBorderFormats="0" applyFontFormats="1" applyPatternFormats="1" applyAlignmentFormats="0" applyWidthHeightFormats="0"/>
</file>

<file path=xl/queryTables/queryTable5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6" connectionId="412" xr16:uid="{6D4F470C-D416-485E-8987-B511D9161F0A}" autoFormatId="16" applyNumberFormats="0" applyBorderFormats="0" applyFontFormats="1" applyPatternFormats="1" applyAlignmentFormats="0" applyWidthHeightFormats="0"/>
</file>

<file path=xl/queryTables/queryTable5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9" connectionId="434" xr16:uid="{7653F0EE-AB0F-4FDA-BF0F-11AE161CF42A}" autoFormatId="16" applyNumberFormats="0" applyBorderFormats="0" applyFontFormats="1" applyPatternFormats="1" applyAlignmentFormats="0" applyWidthHeightFormats="0"/>
</file>

<file path=xl/queryTables/queryTable5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9" connectionId="424" xr16:uid="{96C15830-B5FB-40F6-9BD1-96C3662E30A4}" autoFormatId="16" applyNumberFormats="0" applyBorderFormats="0" applyFontFormats="1" applyPatternFormats="1" applyAlignmentFormats="0" applyWidthHeightFormats="0"/>
</file>

<file path=xl/queryTables/queryTable5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8_1" connectionId="423" xr16:uid="{4117B347-836A-4E5E-BD99-6E06D3708BA5}" autoFormatId="16" applyNumberFormats="0" applyBorderFormats="0" applyFontFormats="1" applyPatternFormats="1" applyAlignmentFormats="0" applyWidthHeightFormats="0"/>
</file>

<file path=xl/queryTables/queryTable5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7" connectionId="422" xr16:uid="{649C655B-C2DA-4C36-B501-84C4846C35A1}" autoFormatId="16" applyNumberFormats="0" applyBorderFormats="0" applyFontFormats="1" applyPatternFormats="1" applyAlignmentFormats="0" applyWidthHeightFormats="0"/>
</file>

<file path=xl/queryTables/queryTable5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1" connectionId="426" xr16:uid="{D35C2349-0323-4DBA-8C67-BA551A29103D}" autoFormatId="16" applyNumberFormats="0" applyBorderFormats="0" applyFontFormats="1" applyPatternFormats="1" applyAlignmentFormats="0" applyWidthHeightFormats="0"/>
</file>

<file path=xl/queryTables/queryTable5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9" connectionId="415" xr16:uid="{C6996234-4A24-4DF7-9CCB-399F09A50CD7}" autoFormatId="16" applyNumberFormats="0" applyBorderFormats="0" applyFontFormats="1" applyPatternFormats="1" applyAlignmentFormats="0" applyWidthHeightFormats="0"/>
</file>

<file path=xl/queryTables/queryTable5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2" connectionId="418" xr16:uid="{EF16A855-8EFB-4878-A523-C7A1D917C5C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0" connectionId="1961" xr16:uid="{F9B3D9C6-6D8C-4115-9968-D634CE7209D1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4" connectionId="1127" xr16:uid="{D28E9E12-B598-416C-B546-221716683763}" autoFormatId="16" applyNumberFormats="0" applyBorderFormats="0" applyFontFormats="1" applyPatternFormats="1" applyAlignmentFormats="0" applyWidthHeightFormats="0"/>
</file>

<file path=xl/queryTables/queryTable6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30" connectionId="435" xr16:uid="{D159B07F-B0E6-46A4-B782-730528199FF2}" autoFormatId="16" applyNumberFormats="0" applyBorderFormats="0" applyFontFormats="1" applyPatternFormats="1" applyAlignmentFormats="0" applyWidthHeightFormats="0"/>
</file>

<file path=xl/queryTables/queryTable6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5" connectionId="411" xr16:uid="{FF3E5020-C312-4426-AC30-4A17AA24D59F}" autoFormatId="16" applyNumberFormats="0" applyBorderFormats="0" applyFontFormats="1" applyPatternFormats="1" applyAlignmentFormats="0" applyWidthHeightFormats="0"/>
</file>

<file path=xl/queryTables/queryTable6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0" connectionId="425" xr16:uid="{2D9A4699-896D-4806-A83F-C6D2AEC59EC9}" autoFormatId="16" applyNumberFormats="0" applyBorderFormats="0" applyFontFormats="1" applyPatternFormats="1" applyAlignmentFormats="0" applyWidthHeightFormats="0"/>
</file>

<file path=xl/queryTables/queryTable6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Aria2" connectionId="406" xr16:uid="{9FBF7BD2-29DA-4DBF-8E80-8D3FD96552EF}" autoFormatId="16" applyNumberFormats="0" applyBorderFormats="0" applyFontFormats="1" applyPatternFormats="1" applyAlignmentFormats="0" applyWidthHeightFormats="0"/>
</file>

<file path=xl/queryTables/queryTable6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1" connectionId="417" xr16:uid="{3E6E53FD-1FA0-4935-9F69-54E65634E546}" autoFormatId="16" applyNumberFormats="0" applyBorderFormats="0" applyFontFormats="1" applyPatternFormats="1" applyAlignmentFormats="0" applyWidthHeightFormats="0"/>
</file>

<file path=xl/queryTables/queryTable6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4" connectionId="429" xr16:uid="{3E38C275-4B6A-494C-B769-FBE0922A6EA0}" autoFormatId="16" applyNumberFormats="0" applyBorderFormats="0" applyFontFormats="1" applyPatternFormats="1" applyAlignmentFormats="0" applyWidthHeightFormats="0"/>
</file>

<file path=xl/queryTables/queryTable6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5" connectionId="421" xr16:uid="{58233536-B31C-4620-9020-7369D05AA55D}" autoFormatId="16" applyNumberFormats="0" applyBorderFormats="0" applyFontFormats="1" applyPatternFormats="1" applyAlignmentFormats="0" applyWidthHeightFormats="0"/>
</file>

<file path=xl/queryTables/queryTable6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7" connectionId="413" xr16:uid="{283BD0CF-5468-432E-B08F-DEE0EA07C75E}" autoFormatId="16" applyNumberFormats="0" applyBorderFormats="0" applyFontFormats="1" applyPatternFormats="1" applyAlignmentFormats="0" applyWidthHeightFormats="0"/>
</file>

<file path=xl/queryTables/queryTable6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4" connectionId="410" xr16:uid="{FB996037-4CF9-4DBC-8CF2-F5868C7706A1}" autoFormatId="16" applyNumberFormats="0" applyBorderFormats="0" applyFontFormats="1" applyPatternFormats="1" applyAlignmentFormats="0" applyWidthHeightFormats="0"/>
</file>

<file path=xl/queryTables/queryTable6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0" connectionId="416" xr16:uid="{92CCBEB3-01D2-4D05-A14E-23BC47CDAE9E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0" connectionId="1500" xr16:uid="{52FB667C-E63B-4E5E-A15C-3CF4153CB4D6}" autoFormatId="16" applyNumberFormats="0" applyBorderFormats="0" applyFontFormats="1" applyPatternFormats="1" applyAlignmentFormats="0" applyWidthHeightFormats="0"/>
</file>

<file path=xl/queryTables/queryTable6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8" connectionId="433" xr16:uid="{CE396C94-43E1-417D-9760-E06FFF591EF9}" autoFormatId="16" applyNumberFormats="0" applyBorderFormats="0" applyFontFormats="1" applyPatternFormats="1" applyAlignmentFormats="0" applyWidthHeightFormats="0"/>
</file>

<file path=xl/queryTables/queryTable6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2" connectionId="408" xr16:uid="{7D3845FB-7392-47F6-9E23-4803CAC592B0}" autoFormatId="16" applyNumberFormats="0" applyBorderFormats="0" applyFontFormats="1" applyPatternFormats="1" applyAlignmentFormats="0" applyWidthHeightFormats="0"/>
</file>

<file path=xl/queryTables/queryTable6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3" connectionId="428" xr16:uid="{60F14A01-E68B-4CA7-A8FD-9B980F444956}" autoFormatId="16" applyNumberFormats="0" applyBorderFormats="0" applyFontFormats="1" applyPatternFormats="1" applyAlignmentFormats="0" applyWidthHeightFormats="0"/>
</file>

<file path=xl/queryTables/queryTable6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4" connectionId="1243" xr16:uid="{796EDC3F-3D00-4DA5-91E6-965409221053}" autoFormatId="16" applyNumberFormats="0" applyBorderFormats="0" applyFontFormats="1" applyPatternFormats="1" applyAlignmentFormats="0" applyWidthHeightFormats="0"/>
</file>

<file path=xl/queryTables/queryTable6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2" connectionId="1241" xr16:uid="{36EFA856-8955-439A-91F8-9EEEB629C1C2}" autoFormatId="16" applyNumberFormats="0" applyBorderFormats="0" applyFontFormats="1" applyPatternFormats="1" applyAlignmentFormats="0" applyWidthHeightFormats="0"/>
</file>

<file path=xl/queryTables/queryTable6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Aria1" connectionId="1228" xr16:uid="{5389940A-704C-4ECC-AAFD-31E2956899DB}" autoFormatId="16" applyNumberFormats="0" applyBorderFormats="0" applyFontFormats="1" applyPatternFormats="1" applyAlignmentFormats="0" applyWidthHeightFormats="0"/>
</file>

<file path=xl/queryTables/queryTable6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5" connectionId="1253" xr16:uid="{333F720D-6F99-48AF-B427-771DAE20B948}" autoFormatId="16" applyNumberFormats="0" applyBorderFormats="0" applyFontFormats="1" applyPatternFormats="1" applyAlignmentFormats="0" applyWidthHeightFormats="0"/>
</file>

<file path=xl/queryTables/queryTable6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Aria2" connectionId="1229" xr16:uid="{84DB345C-8CC4-4F3C-8165-76A6E620EEC0}" autoFormatId="16" applyNumberFormats="0" applyBorderFormats="0" applyFontFormats="1" applyPatternFormats="1" applyAlignmentFormats="0" applyWidthHeightFormats="0"/>
</file>

<file path=xl/queryTables/queryTable6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1" connectionId="1249" xr16:uid="{F148BFFF-0A87-45E1-9B83-86DC04BFC6FF}" autoFormatId="16" applyNumberFormats="0" applyBorderFormats="0" applyFontFormats="1" applyPatternFormats="1" applyAlignmentFormats="0" applyWidthHeightFormats="0"/>
</file>

<file path=xl/queryTables/queryTable6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0" connectionId="1248" xr16:uid="{71FB7058-B7E7-4818-B9FA-4B27E427A15E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5" connectionId="1505" xr16:uid="{4A1853EB-8BEE-4CC3-8C40-1B011D91CF93}" autoFormatId="16" applyNumberFormats="0" applyBorderFormats="0" applyFontFormats="1" applyPatternFormats="1" applyAlignmentFormats="0" applyWidthHeightFormats="0"/>
</file>

<file path=xl/queryTables/queryTable6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9" connectionId="1247" xr16:uid="{4400BD28-694A-4C75-83B4-4B79A449433C}" autoFormatId="16" applyNumberFormats="0" applyBorderFormats="0" applyFontFormats="1" applyPatternFormats="1" applyAlignmentFormats="0" applyWidthHeightFormats="0"/>
</file>

<file path=xl/queryTables/queryTable6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8" connectionId="1246" xr16:uid="{9ADB53BD-8C6D-41C8-8370-F7AFC90A2784}" autoFormatId="16" applyNumberFormats="0" applyBorderFormats="0" applyFontFormats="1" applyPatternFormats="1" applyAlignmentFormats="0" applyWidthHeightFormats="0"/>
</file>

<file path=xl/queryTables/queryTable6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9" connectionId="1238" xr16:uid="{AD340A7A-9DFB-407C-BFCB-4D1A43C03BA3}" autoFormatId="16" applyNumberFormats="0" applyBorderFormats="0" applyFontFormats="1" applyPatternFormats="1" applyAlignmentFormats="0" applyWidthHeightFormats="0"/>
</file>

<file path=xl/queryTables/queryTable6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4" connectionId="1233" xr16:uid="{7BEBE360-46BF-4787-A830-B9F70495AFDF}" autoFormatId="16" applyNumberFormats="0" applyBorderFormats="0" applyFontFormats="1" applyPatternFormats="1" applyAlignmentFormats="0" applyWidthHeightFormats="0"/>
</file>

<file path=xl/queryTables/queryTable6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8" connectionId="1256" xr16:uid="{FE6462CB-E1AB-4E50-9242-96D8CA35B173}" autoFormatId="16" applyNumberFormats="0" applyBorderFormats="0" applyFontFormats="1" applyPatternFormats="1" applyAlignmentFormats="0" applyWidthHeightFormats="0"/>
</file>

<file path=xl/queryTables/queryTable6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8" connectionId="1237" xr16:uid="{43306BF4-2520-46AE-A397-45D84A1C88D3}" autoFormatId="16" applyNumberFormats="0" applyBorderFormats="0" applyFontFormats="1" applyPatternFormats="1" applyAlignmentFormats="0" applyWidthHeightFormats="0"/>
</file>

<file path=xl/queryTables/queryTable6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1" connectionId="1230" xr16:uid="{0A7D067C-2EFE-4BA4-B8E8-961F2FC6200A}" autoFormatId="16" applyNumberFormats="0" applyBorderFormats="0" applyFontFormats="1" applyPatternFormats="1" applyAlignmentFormats="0" applyWidthHeightFormats="0"/>
</file>

<file path=xl/queryTables/queryTable6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4" connectionId="1252" xr16:uid="{46413F0A-C7CE-448D-AF4E-FA38DB95E239}" autoFormatId="16" applyNumberFormats="0" applyBorderFormats="0" applyFontFormats="1" applyPatternFormats="1" applyAlignmentFormats="0" applyWidthHeightFormats="0"/>
</file>

<file path=xl/queryTables/queryTable6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0" connectionId="1239" xr16:uid="{FE3C3F13-98E5-4793-B936-01F597814DF3}" autoFormatId="16" applyNumberFormats="0" applyBorderFormats="0" applyFontFormats="1" applyPatternFormats="1" applyAlignmentFormats="0" applyWidthHeightFormats="0"/>
</file>

<file path=xl/queryTables/queryTable6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6" connectionId="1254" xr16:uid="{AC5588C9-7FB2-463F-AEAB-F9849F464963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8" connectionId="1489" xr16:uid="{953DD5B1-D699-433F-8D73-8558A0F2C271}" autoFormatId="16" applyNumberFormats="0" applyBorderFormats="0" applyFontFormats="1" applyPatternFormats="1" applyAlignmentFormats="0" applyWidthHeightFormats="0"/>
</file>

<file path=xl/queryTables/queryTable6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9" connectionId="1257" xr16:uid="{953D0058-D12D-4568-87DF-4EF9C6ACFFB2}" autoFormatId="16" applyNumberFormats="0" applyBorderFormats="0" applyFontFormats="1" applyPatternFormats="1" applyAlignmentFormats="0" applyWidthHeightFormats="0"/>
</file>

<file path=xl/queryTables/queryTable6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3" connectionId="1232" xr16:uid="{7EA4D474-D8FD-496A-BF18-AE77A0E0F1C7}" autoFormatId="16" applyNumberFormats="0" applyBorderFormats="0" applyFontFormats="1" applyPatternFormats="1" applyAlignmentFormats="0" applyWidthHeightFormats="0"/>
</file>

<file path=xl/queryTables/queryTable6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6" connectionId="1235" xr16:uid="{C6436E21-BD80-476C-95D9-5064B2F7E4C2}" autoFormatId="16" applyNumberFormats="0" applyBorderFormats="0" applyFontFormats="1" applyPatternFormats="1" applyAlignmentFormats="0" applyWidthHeightFormats="0"/>
</file>

<file path=xl/queryTables/queryTable6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3" connectionId="1251" xr16:uid="{F2C697B8-69D9-410C-87E3-4ACEC1808D0B}" autoFormatId="16" applyNumberFormats="0" applyBorderFormats="0" applyFontFormats="1" applyPatternFormats="1" applyAlignmentFormats="0" applyWidthHeightFormats="0"/>
</file>

<file path=xl/queryTables/queryTable6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2" connectionId="1250" xr16:uid="{BC35B804-7FF3-4F64-A4C6-6EFBD5AD5F96}" autoFormatId="16" applyNumberFormats="0" applyBorderFormats="0" applyFontFormats="1" applyPatternFormats="1" applyAlignmentFormats="0" applyWidthHeightFormats="0"/>
</file>

<file path=xl/queryTables/queryTable6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7" connectionId="1236" xr16:uid="{3738D1BC-4FE3-49E2-9838-8A4415135A37}" autoFormatId="16" applyNumberFormats="0" applyBorderFormats="0" applyFontFormats="1" applyPatternFormats="1" applyAlignmentFormats="0" applyWidthHeightFormats="0"/>
</file>

<file path=xl/queryTables/queryTable6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7" connectionId="1255" xr16:uid="{EBD56207-AC73-4130-A606-239E4C89D1C6}" autoFormatId="16" applyNumberFormats="0" applyBorderFormats="0" applyFontFormats="1" applyPatternFormats="1" applyAlignmentFormats="0" applyWidthHeightFormats="0"/>
</file>

<file path=xl/queryTables/queryTable6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30" connectionId="1258" xr16:uid="{2DB406B6-5F4A-4B49-81F1-078B23A7797A}" autoFormatId="16" applyNumberFormats="0" applyBorderFormats="0" applyFontFormats="1" applyPatternFormats="1" applyAlignmentFormats="0" applyWidthHeightFormats="0"/>
</file>

<file path=xl/queryTables/queryTable6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5" connectionId="1234" xr16:uid="{3A0D8D69-2812-4D88-9ED2-B33B5711A923}" autoFormatId="16" applyNumberFormats="0" applyBorderFormats="0" applyFontFormats="1" applyPatternFormats="1" applyAlignmentFormats="0" applyWidthHeightFormats="0"/>
</file>

<file path=xl/queryTables/queryTable6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2" connectionId="1231" xr16:uid="{337D556C-5136-4D7A-9640-55C3AF81C6CF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2" connectionId="1502" xr16:uid="{1CDF3633-0040-4115-A0F0-D6C090D6AFA3}" autoFormatId="16" applyNumberFormats="0" applyBorderFormats="0" applyFontFormats="1" applyPatternFormats="1" applyAlignmentFormats="0" applyWidthHeightFormats="0"/>
</file>

<file path=xl/queryTables/queryTable6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7" connectionId="1245" xr16:uid="{97C21FF9-BA78-45AF-AD32-B564F467DAE8}" autoFormatId="16" applyNumberFormats="0" applyBorderFormats="0" applyFontFormats="1" applyPatternFormats="1" applyAlignmentFormats="0" applyWidthHeightFormats="0"/>
</file>

<file path=xl/queryTables/queryTable6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5" connectionId="1244" xr16:uid="{61DA12E6-F00D-406A-93DF-BB7F6D8353F1}" autoFormatId="16" applyNumberFormats="0" applyBorderFormats="0" applyFontFormats="1" applyPatternFormats="1" applyAlignmentFormats="0" applyWidthHeightFormats="0"/>
</file>

<file path=xl/queryTables/queryTable6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3" connectionId="1242" xr16:uid="{AA117274-4382-4433-90F7-EEBDDAEE70DD}" autoFormatId="16" applyNumberFormats="0" applyBorderFormats="0" applyFontFormats="1" applyPatternFormats="1" applyAlignmentFormats="0" applyWidthHeightFormats="0"/>
</file>

<file path=xl/queryTables/queryTable6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1" connectionId="1240" xr16:uid="{3F58892B-CE14-403C-BA48-5188A22FBAE6}" autoFormatId="16" applyNumberFormats="0" applyBorderFormats="0" applyFontFormats="1" applyPatternFormats="1" applyAlignmentFormats="0" applyWidthHeightFormats="0"/>
</file>

<file path=xl/queryTables/queryTable6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2" connectionId="1588" xr16:uid="{DFF9D53E-41A8-4C26-8CC8-9EC06CFA49B9}" autoFormatId="16" applyNumberFormats="0" applyBorderFormats="0" applyFontFormats="1" applyPatternFormats="1" applyAlignmentFormats="0" applyWidthHeightFormats="0"/>
</file>

<file path=xl/queryTables/queryTable6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6" connectionId="1592" xr16:uid="{4236DB89-4F7E-48A4-B213-01D74601CC04}" autoFormatId="16" applyNumberFormats="0" applyBorderFormats="0" applyFontFormats="1" applyPatternFormats="1" applyAlignmentFormats="0" applyWidthHeightFormats="0"/>
</file>

<file path=xl/queryTables/queryTable6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1" connectionId="1587" xr16:uid="{73F1DE5C-337B-41C0-8FD0-D2C67DAF4FB2}" autoFormatId="16" applyNumberFormats="0" applyBorderFormats="0" applyFontFormats="1" applyPatternFormats="1" applyAlignmentFormats="0" applyWidthHeightFormats="0"/>
</file>

<file path=xl/queryTables/queryTable6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0" connectionId="1586" xr16:uid="{F0614E5F-DAEF-4460-8964-CD32398A717D}" autoFormatId="16" applyNumberFormats="0" applyBorderFormats="0" applyFontFormats="1" applyPatternFormats="1" applyAlignmentFormats="0" applyWidthHeightFormats="0"/>
</file>

<file path=xl/queryTables/queryTable6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6" connectionId="1582" xr16:uid="{B98A8F0D-84E1-4106-B055-D1CC1761BFCE}" autoFormatId="16" applyNumberFormats="0" applyBorderFormats="0" applyFontFormats="1" applyPatternFormats="1" applyAlignmentFormats="0" applyWidthHeightFormats="0"/>
</file>

<file path=xl/queryTables/queryTable6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1" connectionId="1577" xr16:uid="{27BEFA76-281A-4A67-A6A6-43779CDCC334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0" connectionId="1491" xr16:uid="{1D51E224-3B1B-43A1-B32F-63CE2D2ECACA}" autoFormatId="16" applyNumberFormats="0" applyBorderFormats="0" applyFontFormats="1" applyPatternFormats="1" applyAlignmentFormats="0" applyWidthHeightFormats="0"/>
</file>

<file path=xl/queryTables/queryTable6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8" connectionId="1594" xr16:uid="{A2724299-A962-4051-B3A1-DC4324D225A8}" autoFormatId="16" applyNumberFormats="0" applyBorderFormats="0" applyFontFormats="1" applyPatternFormats="1" applyAlignmentFormats="0" applyWidthHeightFormats="0"/>
</file>

<file path=xl/queryTables/queryTable6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5" connectionId="1581" xr16:uid="{E2439BC4-A31B-4D61-85CF-A53D9D339FA1}" autoFormatId="16" applyNumberFormats="0" applyBorderFormats="0" applyFontFormats="1" applyPatternFormats="1" applyAlignmentFormats="0" applyWidthHeightFormats="0"/>
</file>

<file path=xl/queryTables/queryTable6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Aria2" connectionId="1576" xr16:uid="{5726FDD4-597E-4F3D-806F-596BDB539763}" autoFormatId="16" applyNumberFormats="0" applyBorderFormats="0" applyFontFormats="1" applyPatternFormats="1" applyAlignmentFormats="0" applyWidthHeightFormats="0"/>
</file>

<file path=xl/queryTables/queryTable6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5" connectionId="1591" xr16:uid="{AB9BA4E2-7CB3-4C08-BA90-2EDB27F5B77B}" autoFormatId="16" applyNumberFormats="0" applyBorderFormats="0" applyFontFormats="1" applyPatternFormats="1" applyAlignmentFormats="0" applyWidthHeightFormats="0"/>
</file>

<file path=xl/queryTables/queryTable6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3" connectionId="1599" xr16:uid="{98291D26-32C9-4AAC-9C47-4A43A6B15153}" autoFormatId="16" applyNumberFormats="0" applyBorderFormats="0" applyFontFormats="1" applyPatternFormats="1" applyAlignmentFormats="0" applyWidthHeightFormats="0"/>
</file>

<file path=xl/queryTables/queryTable6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3" connectionId="1579" xr16:uid="{2F31D040-430C-409A-ACCD-27654E5C150F}" autoFormatId="16" applyNumberFormats="0" applyBorderFormats="0" applyFontFormats="1" applyPatternFormats="1" applyAlignmentFormats="0" applyWidthHeightFormats="0"/>
</file>

<file path=xl/queryTables/queryTable6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0" connectionId="1596" xr16:uid="{9AEBBA53-4CC3-4452-89F3-00439E273FF0}" autoFormatId="16" applyNumberFormats="0" applyBorderFormats="0" applyFontFormats="1" applyPatternFormats="1" applyAlignmentFormats="0" applyWidthHeightFormats="0"/>
</file>

<file path=xl/queryTables/queryTable6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4" connectionId="1580" xr16:uid="{AF79B22B-ECA2-4A49-BDFF-8C11A08FF393}" autoFormatId="16" applyNumberFormats="0" applyBorderFormats="0" applyFontFormats="1" applyPatternFormats="1" applyAlignmentFormats="0" applyWidthHeightFormats="0"/>
</file>

<file path=xl/queryTables/queryTable6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1" connectionId="1597" xr16:uid="{2E37DB0F-0BC0-4FAD-8BF1-A6533CFAF161}" autoFormatId="16" applyNumberFormats="0" applyBorderFormats="0" applyFontFormats="1" applyPatternFormats="1" applyAlignmentFormats="0" applyWidthHeightFormats="0"/>
</file>

<file path=xl/queryTables/queryTable6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2" connectionId="1578" xr16:uid="{1EE34CED-4542-49A5-896A-79479BCA9779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3" connectionId="1494" xr16:uid="{61CEC1C6-A934-4D05-87D7-95C8C95F9FD0}" autoFormatId="16" applyNumberFormats="0" applyBorderFormats="0" applyFontFormats="1" applyPatternFormats="1" applyAlignmentFormats="0" applyWidthHeightFormats="0"/>
</file>

<file path=xl/queryTables/queryTable6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6" connectionId="1602" xr16:uid="{F76AFE6F-8464-4783-BC1D-9CC1B5DAE5D2}" autoFormatId="16" applyNumberFormats="0" applyBorderFormats="0" applyFontFormats="1" applyPatternFormats="1" applyAlignmentFormats="0" applyWidthHeightFormats="0"/>
</file>

<file path=xl/queryTables/queryTable6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7" connectionId="1593" xr16:uid="{E9E08563-115D-4339-890B-F54B52479C70}" autoFormatId="16" applyNumberFormats="0" applyBorderFormats="0" applyFontFormats="1" applyPatternFormats="1" applyAlignmentFormats="0" applyWidthHeightFormats="0"/>
</file>

<file path=xl/queryTables/queryTable6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8" connectionId="1604" xr16:uid="{643AC1AD-9EAE-4AB2-AD6F-41F030F103F8}" autoFormatId="16" applyNumberFormats="0" applyBorderFormats="0" applyFontFormats="1" applyPatternFormats="1" applyAlignmentFormats="0" applyWidthHeightFormats="0"/>
</file>

<file path=xl/queryTables/queryTable6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9" connectionId="1595" xr16:uid="{790220E2-37A8-422C-84AC-4FF2CB6A5CA0}" autoFormatId="16" applyNumberFormats="0" applyBorderFormats="0" applyFontFormats="1" applyPatternFormats="1" applyAlignmentFormats="0" applyWidthHeightFormats="0"/>
</file>

<file path=xl/queryTables/queryTable6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7" connectionId="1603" xr16:uid="{4681878A-FC83-45B7-8D75-0BD2153AF608}" autoFormatId="16" applyNumberFormats="0" applyBorderFormats="0" applyFontFormats="1" applyPatternFormats="1" applyAlignmentFormats="0" applyWidthHeightFormats="0"/>
</file>

<file path=xl/queryTables/queryTable6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30" connectionId="1606" xr16:uid="{EA414B27-2ED6-44FD-9A5F-0BCA940092B0}" autoFormatId="16" applyNumberFormats="0" applyBorderFormats="0" applyFontFormats="1" applyPatternFormats="1" applyAlignmentFormats="0" applyWidthHeightFormats="0"/>
</file>

<file path=xl/queryTables/queryTable6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5" connectionId="1601" xr16:uid="{4EB09C6A-379C-4C46-BF2E-F1000404943D}" autoFormatId="16" applyNumberFormats="0" applyBorderFormats="0" applyFontFormats="1" applyPatternFormats="1" applyAlignmentFormats="0" applyWidthHeightFormats="0"/>
</file>

<file path=xl/queryTables/queryTable6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3" connectionId="1589" xr16:uid="{753621CB-BA74-48B9-A90B-DBF174935BA7}" autoFormatId="16" applyNumberFormats="0" applyBorderFormats="0" applyFontFormats="1" applyPatternFormats="1" applyAlignmentFormats="0" applyWidthHeightFormats="0"/>
</file>

<file path=xl/queryTables/queryTable6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8" connectionId="1584" xr16:uid="{2B37D274-6580-41C4-93F1-E544379A03CD}" autoFormatId="16" applyNumberFormats="0" applyBorderFormats="0" applyFontFormats="1" applyPatternFormats="1" applyAlignmentFormats="0" applyWidthHeightFormats="0"/>
</file>

<file path=xl/queryTables/queryTable6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2" connectionId="1598" xr16:uid="{21E94C06-9F05-487F-93C6-A628D0B9EE35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4" connectionId="1495" xr16:uid="{CC9D8C74-250C-4BAB-8508-5A8176A84677}" autoFormatId="16" applyNumberFormats="0" applyBorderFormats="0" applyFontFormats="1" applyPatternFormats="1" applyAlignmentFormats="0" applyWidthHeightFormats="0"/>
</file>

<file path=xl/queryTables/queryTable6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4" connectionId="1600" xr16:uid="{F64296DE-A1FA-45DD-B0E0-D3F82C7423F1}" autoFormatId="16" applyNumberFormats="0" applyBorderFormats="0" applyFontFormats="1" applyPatternFormats="1" applyAlignmentFormats="0" applyWidthHeightFormats="0"/>
</file>

<file path=xl/queryTables/queryTable6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4" connectionId="1590" xr16:uid="{5D42D967-2AC7-4A18-B04A-7E1111548AB1}" autoFormatId="16" applyNumberFormats="0" applyBorderFormats="0" applyFontFormats="1" applyPatternFormats="1" applyAlignmentFormats="0" applyWidthHeightFormats="0"/>
</file>

<file path=xl/queryTables/queryTable6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7" connectionId="1583" xr16:uid="{EDF77D5D-E800-4B2F-B49D-62A9DC889BE6}" autoFormatId="16" applyNumberFormats="0" applyBorderFormats="0" applyFontFormats="1" applyPatternFormats="1" applyAlignmentFormats="0" applyWidthHeightFormats="0"/>
</file>

<file path=xl/queryTables/queryTable6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Aria1" connectionId="1575" xr16:uid="{B827C091-0D5E-427C-854B-13936573D429}" autoFormatId="16" applyNumberFormats="0" applyBorderFormats="0" applyFontFormats="1" applyPatternFormats="1" applyAlignmentFormats="0" applyWidthHeightFormats="0"/>
</file>

<file path=xl/queryTables/queryTable6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9" connectionId="1605" xr16:uid="{4D4C2DF3-49F0-42EC-95D3-4CDC6111FAC5}" autoFormatId="16" applyNumberFormats="0" applyBorderFormats="0" applyFontFormats="1" applyPatternFormats="1" applyAlignmentFormats="0" applyWidthHeightFormats="0"/>
</file>

<file path=xl/queryTables/queryTable6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9" connectionId="1585" xr16:uid="{8950955C-C70B-4BF6-9E97-7193B4CE0FCF}" autoFormatId="16" applyNumberFormats="0" applyBorderFormats="0" applyFontFormats="1" applyPatternFormats="1" applyAlignmentFormats="0" applyWidthHeightFormats="0"/>
</file>

<file path=xl/queryTables/queryTable6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6" connectionId="1707" xr16:uid="{1C6555E6-94E1-490F-9583-F9D20747014F}" autoFormatId="16" applyNumberFormats="0" applyBorderFormats="0" applyFontFormats="1" applyPatternFormats="1" applyAlignmentFormats="0" applyWidthHeightFormats="0"/>
</file>

<file path=xl/queryTables/queryTable6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7" connectionId="1718" xr16:uid="{FB6E96AE-5EE3-440A-9BEB-BBCE65FC2355}" autoFormatId="16" applyNumberFormats="0" applyBorderFormats="0" applyFontFormats="1" applyPatternFormats="1" applyAlignmentFormats="0" applyWidthHeightFormats="0"/>
</file>

<file path=xl/queryTables/queryTable6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1" connectionId="1702" xr16:uid="{F7C89778-521F-4D80-904B-B3DA661332FE}" autoFormatId="16" applyNumberFormats="0" applyBorderFormats="0" applyFontFormats="1" applyPatternFormats="1" applyAlignmentFormats="0" applyWidthHeightFormats="0"/>
</file>

<file path=xl/queryTables/queryTable6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3" connectionId="1724" xr16:uid="{E81330F3-255B-4748-AD14-CE3810606DFA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6" connectionId="1487" xr16:uid="{04551795-EAA9-4F78-86E4-4E908BCEA436}" autoFormatId="16" applyNumberFormats="0" applyBorderFormats="0" applyFontFormats="1" applyPatternFormats="1" applyAlignmentFormats="0" applyWidthHeightFormats="0"/>
</file>

<file path=xl/queryTables/queryTable6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4" connectionId="1715" xr16:uid="{FBE0D819-0872-404D-8D14-1F7CA392F5DC}" autoFormatId="16" applyNumberFormats="0" applyBorderFormats="0" applyFontFormats="1" applyPatternFormats="1" applyAlignmentFormats="0" applyWidthHeightFormats="0"/>
</file>

<file path=xl/queryTables/queryTable6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1" connectionId="1722" xr16:uid="{C3C3DFBA-8789-42A1-9FE5-DA1F932F2DBD}" autoFormatId="16" applyNumberFormats="0" applyBorderFormats="0" applyFontFormats="1" applyPatternFormats="1" applyAlignmentFormats="0" applyWidthHeightFormats="0"/>
</file>

<file path=xl/queryTables/queryTable6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2" connectionId="1713" xr16:uid="{FA1A2181-DF7F-4B0B-8788-B36AA3EB66CD}" autoFormatId="16" applyNumberFormats="0" applyBorderFormats="0" applyFontFormats="1" applyPatternFormats="1" applyAlignmentFormats="0" applyWidthHeightFormats="0"/>
</file>

<file path=xl/queryTables/queryTable6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3" connectionId="1714" xr16:uid="{723183FC-CB2B-4EC1-BAD2-DC8820FA73D4}" autoFormatId="16" applyNumberFormats="0" applyBorderFormats="0" applyFontFormats="1" applyPatternFormats="1" applyAlignmentFormats="0" applyWidthHeightFormats="0"/>
</file>

<file path=xl/queryTables/queryTable6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8" connectionId="1709" xr16:uid="{4489C8E3-3E58-4C11-A3EA-C189E179CC2C}" autoFormatId="16" applyNumberFormats="0" applyBorderFormats="0" applyFontFormats="1" applyPatternFormats="1" applyAlignmentFormats="0" applyWidthHeightFormats="0"/>
</file>

<file path=xl/queryTables/queryTable6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4" connectionId="1705" xr16:uid="{2B5F725A-BBD7-4454-90A3-BCDDA30A6811}" autoFormatId="16" applyNumberFormats="0" applyBorderFormats="0" applyFontFormats="1" applyPatternFormats="1" applyAlignmentFormats="0" applyWidthHeightFormats="0"/>
</file>

<file path=xl/queryTables/queryTable6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9" connectionId="1730" xr16:uid="{25883ADF-036F-4ED3-B793-63A47C955295}" autoFormatId="16" applyNumberFormats="0" applyBorderFormats="0" applyFontFormats="1" applyPatternFormats="1" applyAlignmentFormats="0" applyWidthHeightFormats="0"/>
</file>

<file path=xl/queryTables/queryTable6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Aria2" connectionId="1701" xr16:uid="{F779C236-55BA-4A0D-8247-3D939C2FA72A}" autoFormatId="16" applyNumberFormats="0" applyBorderFormats="0" applyFontFormats="1" applyPatternFormats="1" applyAlignmentFormats="0" applyWidthHeightFormats="0"/>
</file>

<file path=xl/queryTables/queryTable6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6" connectionId="1727" xr16:uid="{AE54AF0D-8948-4E09-AB40-64288AF1ABCE}" autoFormatId="16" applyNumberFormats="0" applyBorderFormats="0" applyFontFormats="1" applyPatternFormats="1" applyAlignmentFormats="0" applyWidthHeightFormats="0"/>
</file>

<file path=xl/queryTables/queryTable6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6" connectionId="1717" xr16:uid="{FA95402D-B85F-43A7-86A0-683FC2BF25D4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3" connectionId="1484" xr16:uid="{26266CE2-5B4B-4C48-A6D6-A9D350A3A150}" autoFormatId="16" applyNumberFormats="0" applyBorderFormats="0" applyFontFormats="1" applyPatternFormats="1" applyAlignmentFormats="0" applyWidthHeightFormats="0"/>
</file>

<file path=xl/queryTables/queryTable6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2" connectionId="1703" xr16:uid="{365D7E84-95AB-4E4C-8629-33CA7323C2A3}" autoFormatId="16" applyNumberFormats="0" applyBorderFormats="0" applyFontFormats="1" applyPatternFormats="1" applyAlignmentFormats="0" applyWidthHeightFormats="0"/>
</file>

<file path=xl/queryTables/queryTable6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5" connectionId="1716" xr16:uid="{B9EA712A-9DEC-451C-B533-005E1EAE8525}" autoFormatId="16" applyNumberFormats="0" applyBorderFormats="0" applyFontFormats="1" applyPatternFormats="1" applyAlignmentFormats="0" applyWidthHeightFormats="0"/>
</file>

<file path=xl/queryTables/queryTable6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0" connectionId="1711" xr16:uid="{8E1ABBD8-75A3-49BB-853A-0A44A6D5FA0F}" autoFormatId="16" applyNumberFormats="0" applyBorderFormats="0" applyFontFormats="1" applyPatternFormats="1" applyAlignmentFormats="0" applyWidthHeightFormats="0"/>
</file>

<file path=xl/queryTables/queryTable6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1" connectionId="1712" xr16:uid="{E15B60F3-7AB4-422D-860D-19CAB30A521E}" autoFormatId="16" applyNumberFormats="0" applyBorderFormats="0" applyFontFormats="1" applyPatternFormats="1" applyAlignmentFormats="0" applyWidthHeightFormats="0"/>
</file>

<file path=xl/queryTables/queryTable6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9" connectionId="1710" xr16:uid="{F5BB1EAD-2018-4C7D-95CA-83DB35FCB3B1}" autoFormatId="16" applyNumberFormats="0" applyBorderFormats="0" applyFontFormats="1" applyPatternFormats="1" applyAlignmentFormats="0" applyWidthHeightFormats="0"/>
</file>

<file path=xl/queryTables/queryTable6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7" connectionId="1708" xr16:uid="{A610B14A-197F-44DB-8DFB-1FFFCB95537A}" autoFormatId="16" applyNumberFormats="0" applyBorderFormats="0" applyFontFormats="1" applyPatternFormats="1" applyAlignmentFormats="0" applyWidthHeightFormats="0"/>
</file>

<file path=xl/queryTables/queryTable6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2" connectionId="1723" xr16:uid="{E473C683-A380-49BC-B069-4E914BEEA6BB}" autoFormatId="16" applyNumberFormats="0" applyBorderFormats="0" applyFontFormats="1" applyPatternFormats="1" applyAlignmentFormats="0" applyWidthHeightFormats="0"/>
</file>

<file path=xl/queryTables/queryTable6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8" connectionId="1719" xr16:uid="{F47F30EA-53D4-4EED-B488-AC4B9F20A418}" autoFormatId="16" applyNumberFormats="0" applyBorderFormats="0" applyFontFormats="1" applyPatternFormats="1" applyAlignmentFormats="0" applyWidthHeightFormats="0"/>
</file>

<file path=xl/queryTables/queryTable6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5" connectionId="1706" xr16:uid="{44020857-194A-46BD-9D34-2A060F36C4E6}" autoFormatId="16" applyNumberFormats="0" applyBorderFormats="0" applyFontFormats="1" applyPatternFormats="1" applyAlignmentFormats="0" applyWidthHeightFormats="0"/>
</file>

<file path=xl/queryTables/queryTable6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Aria1" connectionId="1700" xr16:uid="{1ADA50D5-CD87-4307-B717-CD3A1D72D99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Aria1" connectionId="1953" xr16:uid="{BF47EFE3-AADF-402C-92D0-2A6031F45682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9" connectionId="1509" xr16:uid="{7139841D-C926-4AF1-983A-D2B38D237C00}" autoFormatId="16" applyNumberFormats="0" applyBorderFormats="0" applyFontFormats="1" applyPatternFormats="1" applyAlignmentFormats="0" applyWidthHeightFormats="0"/>
</file>

<file path=xl/queryTables/queryTable7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3" connectionId="1704" xr16:uid="{36F24A1C-08CB-478D-B079-481DDFB8CE63}" autoFormatId="16" applyNumberFormats="0" applyBorderFormats="0" applyFontFormats="1" applyPatternFormats="1" applyAlignmentFormats="0" applyWidthHeightFormats="0"/>
</file>

<file path=xl/queryTables/queryTable7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5" connectionId="1726" xr16:uid="{A3BDB4BA-0922-4F01-9ED0-9A3E671D32EF}" autoFormatId="16" applyNumberFormats="0" applyBorderFormats="0" applyFontFormats="1" applyPatternFormats="1" applyAlignmentFormats="0" applyWidthHeightFormats="0"/>
</file>

<file path=xl/queryTables/queryTable7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4" connectionId="1725" xr16:uid="{C5782C8E-A738-4CBF-879A-BD585514E45C}" autoFormatId="16" applyNumberFormats="0" applyBorderFormats="0" applyFontFormats="1" applyPatternFormats="1" applyAlignmentFormats="0" applyWidthHeightFormats="0"/>
</file>

<file path=xl/queryTables/queryTable7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0" connectionId="1721" xr16:uid="{370EA662-AB42-4FA3-99C8-50B4BA8A3E82}" autoFormatId="16" applyNumberFormats="0" applyBorderFormats="0" applyFontFormats="1" applyPatternFormats="1" applyAlignmentFormats="0" applyWidthHeightFormats="0"/>
</file>

<file path=xl/queryTables/queryTable7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30" connectionId="1731" xr16:uid="{845E9DB0-9D2F-41FA-8BFB-4ACA7C952614}" autoFormatId="16" applyNumberFormats="0" applyBorderFormats="0" applyFontFormats="1" applyPatternFormats="1" applyAlignmentFormats="0" applyWidthHeightFormats="0"/>
</file>

<file path=xl/queryTables/queryTable7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8" connectionId="1729" xr16:uid="{153171A8-1DDD-4108-9952-5277C6005057}" autoFormatId="16" applyNumberFormats="0" applyBorderFormats="0" applyFontFormats="1" applyPatternFormats="1" applyAlignmentFormats="0" applyWidthHeightFormats="0"/>
</file>

<file path=xl/queryTables/queryTable7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9" connectionId="1720" xr16:uid="{D71F6D6B-803F-4479-8EC8-6C92247802BB}" autoFormatId="16" applyNumberFormats="0" applyBorderFormats="0" applyFontFormats="1" applyPatternFormats="1" applyAlignmentFormats="0" applyWidthHeightFormats="0"/>
</file>

<file path=xl/queryTables/queryTable7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7" connectionId="1728" xr16:uid="{448471D8-1C37-4DE0-BF91-BB3872DE15A5}" autoFormatId="16" applyNumberFormats="0" applyBorderFormats="0" applyFontFormats="1" applyPatternFormats="1" applyAlignmentFormats="0" applyWidthHeightFormats="0"/>
</file>

<file path=xl/queryTables/queryTable7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7" connectionId="941" xr16:uid="{26028BC7-B7E9-41AD-8823-8EFA204FFEC6}" autoFormatId="16" applyNumberFormats="0" applyBorderFormats="0" applyFontFormats="1" applyPatternFormats="1" applyAlignmentFormats="0" applyWidthHeightFormats="0"/>
</file>

<file path=xl/queryTables/queryTable7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6" connectionId="940" xr16:uid="{DC5C470D-1CAB-472E-99C5-8F8555E7E88A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Aria2" connectionId="1481" xr16:uid="{46963D07-0FCE-4858-89F8-A5068B07CE58}" autoFormatId="16" applyNumberFormats="0" applyBorderFormats="0" applyFontFormats="1" applyPatternFormats="1" applyAlignmentFormats="0" applyWidthHeightFormats="0"/>
</file>

<file path=xl/queryTables/queryTable7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4" connectionId="928" xr16:uid="{13E2774C-DC88-4F1C-BA41-48791FA91560}" autoFormatId="16" applyNumberFormats="0" applyBorderFormats="0" applyFontFormats="1" applyPatternFormats="1" applyAlignmentFormats="0" applyWidthHeightFormats="0"/>
</file>

<file path=xl/queryTables/queryTable7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7" connectionId="921" xr16:uid="{4CBECFA8-9996-40F5-9B2D-9861344185F4}" autoFormatId="16" applyNumberFormats="0" applyBorderFormats="0" applyFontFormats="1" applyPatternFormats="1" applyAlignmentFormats="0" applyWidthHeightFormats="0"/>
</file>

<file path=xl/queryTables/queryTable7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0" connectionId="934" xr16:uid="{D360BD57-1EA7-4AC7-87D3-ABE4142D8DC0}" autoFormatId="16" applyNumberFormats="0" applyBorderFormats="0" applyFontFormats="1" applyPatternFormats="1" applyAlignmentFormats="0" applyWidthHeightFormats="0"/>
</file>

<file path=xl/queryTables/queryTable7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3" connectionId="927" xr16:uid="{FD8259AA-B2D7-48A0-90F4-E6692E27B060}" autoFormatId="16" applyNumberFormats="0" applyBorderFormats="0" applyFontFormats="1" applyPatternFormats="1" applyAlignmentFormats="0" applyWidthHeightFormats="0"/>
</file>

<file path=xl/queryTables/queryTable7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3" connectionId="917" xr16:uid="{4A2E90F7-DF78-481F-879F-BB3A183ED6F1}" autoFormatId="16" applyNumberFormats="0" applyBorderFormats="0" applyFontFormats="1" applyPatternFormats="1" applyAlignmentFormats="0" applyWidthHeightFormats="0"/>
</file>

<file path=xl/queryTables/queryTable7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4" connectionId="938" xr16:uid="{3E794AD3-A38F-487A-9BFD-5DE7188804B6}" autoFormatId="16" applyNumberFormats="0" applyBorderFormats="0" applyFontFormats="1" applyPatternFormats="1" applyAlignmentFormats="0" applyWidthHeightFormats="0"/>
</file>

<file path=xl/queryTables/queryTable7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4" connectionId="918" xr16:uid="{5D87DC30-22CA-47C0-B46A-C46E24BD8A17}" autoFormatId="16" applyNumberFormats="0" applyBorderFormats="0" applyFontFormats="1" applyPatternFormats="1" applyAlignmentFormats="0" applyWidthHeightFormats="0"/>
</file>

<file path=xl/queryTables/queryTable7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6" connectionId="930" xr16:uid="{DFECE57D-B2F9-4D80-823E-D65F605647EA}" autoFormatId="16" applyNumberFormats="0" applyBorderFormats="0" applyFontFormats="1" applyPatternFormats="1" applyAlignmentFormats="0" applyWidthHeightFormats="0"/>
</file>

<file path=xl/queryTables/queryTable7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1" connectionId="925" xr16:uid="{62EA9789-2500-43FF-9748-B78A02AEA613}" autoFormatId="16" applyNumberFormats="0" applyBorderFormats="0" applyFontFormats="1" applyPatternFormats="1" applyAlignmentFormats="0" applyWidthHeightFormats="0"/>
</file>

<file path=xl/queryTables/queryTable7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Aria2" connectionId="914" xr16:uid="{49F13E0A-F6F2-4E0A-8667-919E0D42CE17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5" connectionId="1496" xr16:uid="{CBDE486F-63BB-40D9-A216-B9B35D583247}" autoFormatId="16" applyNumberFormats="0" applyBorderFormats="0" applyFontFormats="1" applyPatternFormats="1" applyAlignmentFormats="0" applyWidthHeightFormats="0"/>
</file>

<file path=xl/queryTables/queryTable7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2" connectionId="916" xr16:uid="{DE2FDAC3-F5F7-4302-8F38-284E964F4EB0}" autoFormatId="16" applyNumberFormats="0" applyBorderFormats="0" applyFontFormats="1" applyPatternFormats="1" applyAlignmentFormats="0" applyWidthHeightFormats="0"/>
</file>

<file path=xl/queryTables/queryTable7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8" connectionId="932" xr16:uid="{41E40EDC-567E-4C0C-9411-44C7EB85492C}" autoFormatId="16" applyNumberFormats="0" applyBorderFormats="0" applyFontFormats="1" applyPatternFormats="1" applyAlignmentFormats="0" applyWidthHeightFormats="0"/>
</file>

<file path=xl/queryTables/queryTable7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3" connectionId="937" xr16:uid="{CBCDB779-5F3E-4A72-9D75-1BBEB0E74DCE}" autoFormatId="16" applyNumberFormats="0" applyBorderFormats="0" applyFontFormats="1" applyPatternFormats="1" applyAlignmentFormats="0" applyWidthHeightFormats="0"/>
</file>

<file path=xl/queryTables/queryTable7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1" connectionId="915" xr16:uid="{55E8FC2E-9724-407C-AE22-58F15740A09A}" autoFormatId="16" applyNumberFormats="0" applyBorderFormats="0" applyFontFormats="1" applyPatternFormats="1" applyAlignmentFormats="0" applyWidthHeightFormats="0"/>
</file>

<file path=xl/queryTables/queryTable7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30" connectionId="944" xr16:uid="{3DFD6880-3BB2-4633-931D-D00E118513EA}" autoFormatId="16" applyNumberFormats="0" applyBorderFormats="0" applyFontFormats="1" applyPatternFormats="1" applyAlignmentFormats="0" applyWidthHeightFormats="0"/>
</file>

<file path=xl/queryTables/queryTable7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5" connectionId="929" xr16:uid="{88A7EEF0-7BCC-4D5C-B37F-740F4650C9FA}" autoFormatId="16" applyNumberFormats="0" applyBorderFormats="0" applyFontFormats="1" applyPatternFormats="1" applyAlignmentFormats="0" applyWidthHeightFormats="0"/>
</file>

<file path=xl/queryTables/queryTable7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5" connectionId="919" xr16:uid="{DF32F503-899B-4164-A06B-10BED1EF0431}" autoFormatId="16" applyNumberFormats="0" applyBorderFormats="0" applyFontFormats="1" applyPatternFormats="1" applyAlignmentFormats="0" applyWidthHeightFormats="0"/>
</file>

<file path=xl/queryTables/queryTable7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12" xr16:uid="{A600FFA8-9132-40FA-BA1F-7D4DFBEC527F}" autoFormatId="16" applyNumberFormats="0" applyBorderFormats="0" applyFontFormats="1" applyPatternFormats="1" applyAlignmentFormats="0" applyWidthHeightFormats="0"/>
</file>

<file path=xl/queryTables/queryTable7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8" connectionId="922" xr16:uid="{BE290624-0EE8-45A3-B93D-C2D0F44C0EEF}" autoFormatId="16" applyNumberFormats="0" applyBorderFormats="0" applyFontFormats="1" applyPatternFormats="1" applyAlignmentFormats="0" applyWidthHeightFormats="0"/>
</file>

<file path=xl/queryTables/queryTable7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8" connectionId="942" xr16:uid="{A9BE4C01-132C-445F-AF4D-932BE3505E58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Aria1" connectionId="1480" xr16:uid="{DD9EAAFA-7564-42FE-8AF5-F9B63D622C20}" autoFormatId="16" applyNumberFormats="0" applyBorderFormats="0" applyFontFormats="1" applyPatternFormats="1" applyAlignmentFormats="0" applyWidthHeightFormats="0"/>
</file>

<file path=xl/queryTables/queryTable7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9" connectionId="923" xr16:uid="{5B3003DA-DB07-4EAB-A633-DAD934D8D719}" autoFormatId="16" applyNumberFormats="0" applyBorderFormats="0" applyFontFormats="1" applyPatternFormats="1" applyAlignmentFormats="0" applyWidthHeightFormats="0"/>
</file>

<file path=xl/queryTables/queryTable7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9" connectionId="943" xr16:uid="{CBDE7615-E5BE-4E30-AF47-24A0658FBF08}" autoFormatId="16" applyNumberFormats="0" applyBorderFormats="0" applyFontFormats="1" applyPatternFormats="1" applyAlignmentFormats="0" applyWidthHeightFormats="0"/>
</file>

<file path=xl/queryTables/queryTable7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Aria1" connectionId="913" xr16:uid="{51A864EA-B7D3-4FDC-80C7-DABA4BEA0D6F}" autoFormatId="16" applyNumberFormats="0" applyBorderFormats="0" applyFontFormats="1" applyPatternFormats="1" applyAlignmentFormats="0" applyWidthHeightFormats="0"/>
</file>

<file path=xl/queryTables/queryTable7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7" connectionId="931" xr16:uid="{8C20FBBE-5BDB-4DD2-8C08-931B200CD0A4}" autoFormatId="16" applyNumberFormats="0" applyBorderFormats="0" applyFontFormats="1" applyPatternFormats="1" applyAlignmentFormats="0" applyWidthHeightFormats="0"/>
</file>

<file path=xl/queryTables/queryTable7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2" connectionId="926" xr16:uid="{B6F84207-FFDE-4E08-8E02-75D4A59266A2}" autoFormatId="16" applyNumberFormats="0" applyBorderFormats="0" applyFontFormats="1" applyPatternFormats="1" applyAlignmentFormats="0" applyWidthHeightFormats="0"/>
</file>

<file path=xl/queryTables/queryTable7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1" connectionId="935" xr16:uid="{3E7CFEC6-E1B9-4F03-9E21-4146E8EE9F36}" autoFormatId="16" applyNumberFormats="0" applyBorderFormats="0" applyFontFormats="1" applyPatternFormats="1" applyAlignmentFormats="0" applyWidthHeightFormats="0"/>
</file>

<file path=xl/queryTables/queryTable7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9" connectionId="933" xr16:uid="{3F36CA1A-F187-42BA-A339-E0D3BBEFF61A}" autoFormatId="16" applyNumberFormats="0" applyBorderFormats="0" applyFontFormats="1" applyPatternFormats="1" applyAlignmentFormats="0" applyWidthHeightFormats="0"/>
</file>

<file path=xl/queryTables/queryTable7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0" connectionId="924" xr16:uid="{41F63277-26B6-42C9-BC69-FD6365C38072}" autoFormatId="16" applyNumberFormats="0" applyBorderFormats="0" applyFontFormats="1" applyPatternFormats="1" applyAlignmentFormats="0" applyWidthHeightFormats="0"/>
</file>

<file path=xl/queryTables/queryTable7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5" connectionId="939" xr16:uid="{E2978F72-7FD8-4B8D-BD9F-CF2BCE2BA47C}" autoFormatId="16" applyNumberFormats="0" applyBorderFormats="0" applyFontFormats="1" applyPatternFormats="1" applyAlignmentFormats="0" applyWidthHeightFormats="0"/>
</file>

<file path=xl/queryTables/queryTable7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6" connectionId="920" xr16:uid="{BEDDA3BA-3DB1-48DD-896D-2C5D9728F15B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2" connectionId="1493" xr16:uid="{66E76201-9E8D-4FBC-B67B-FC141266AA83}" autoFormatId="16" applyNumberFormats="0" applyBorderFormats="0" applyFontFormats="1" applyPatternFormats="1" applyAlignmentFormats="0" applyWidthHeightFormats="0"/>
</file>

<file path=xl/queryTables/queryTable7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2" connectionId="936" xr16:uid="{E4F9C4C9-9D80-4AF9-950A-1630B00FABBE}" autoFormatId="16" applyNumberFormats="0" applyBorderFormats="0" applyFontFormats="1" applyPatternFormats="1" applyAlignmentFormats="0" applyWidthHeightFormats="0"/>
</file>

<file path=xl/queryTables/queryTable7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8" connectionId="1477" xr16:uid="{F39D6850-6220-449C-B1E4-BD5AB329D566}" autoFormatId="16" applyNumberFormats="0" applyBorderFormats="0" applyFontFormats="1" applyPatternFormats="1" applyAlignmentFormats="0" applyWidthHeightFormats="0"/>
</file>

<file path=xl/queryTables/queryTable7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9" connectionId="1468" xr16:uid="{2615F424-14E0-48A1-904C-CB36A7E40096}" autoFormatId="16" applyNumberFormats="0" applyBorderFormats="0" applyFontFormats="1" applyPatternFormats="1" applyAlignmentFormats="0" applyWidthHeightFormats="0"/>
</file>

<file path=xl/queryTables/queryTable7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1" connectionId="1460" xr16:uid="{1C0F3EF0-7D40-403C-A0FA-53292246EC23}" autoFormatId="16" applyNumberFormats="0" applyBorderFormats="0" applyFontFormats="1" applyPatternFormats="1" applyAlignmentFormats="0" applyWidthHeightFormats="0"/>
</file>

<file path=xl/queryTables/queryTable7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1" connectionId="1450" xr16:uid="{5D6FBE60-95BE-4750-A2AF-618EBA2E9D37}" autoFormatId="16" applyNumberFormats="0" applyBorderFormats="0" applyFontFormats="1" applyPatternFormats="1" applyAlignmentFormats="0" applyWidthHeightFormats="0"/>
</file>

<file path=xl/queryTables/queryTable7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1" connectionId="1470" xr16:uid="{CB964544-CAA9-4739-87D2-1D764198DC0A}" autoFormatId="16" applyNumberFormats="0" applyBorderFormats="0" applyFontFormats="1" applyPatternFormats="1" applyAlignmentFormats="0" applyWidthHeightFormats="0"/>
</file>

<file path=xl/queryTables/queryTable7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7" connectionId="1466" xr16:uid="{33F9579D-A4DE-4813-9602-8666D14166A3}" autoFormatId="16" applyNumberFormats="0" applyBorderFormats="0" applyFontFormats="1" applyPatternFormats="1" applyAlignmentFormats="0" applyWidthHeightFormats="0"/>
</file>

<file path=xl/queryTables/queryTable7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4" connectionId="1463" xr16:uid="{DE81F610-2CCE-4D2C-85D2-667FE5B8D7C4}" autoFormatId="16" applyNumberFormats="0" applyBorderFormats="0" applyFontFormats="1" applyPatternFormats="1" applyAlignmentFormats="0" applyWidthHeightFormats="0"/>
</file>

<file path=xl/queryTables/queryTable7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3" connectionId="1472" xr16:uid="{FC50853C-B84E-45F3-8620-BA3575840607}" autoFormatId="16" applyNumberFormats="0" applyBorderFormats="0" applyFontFormats="1" applyPatternFormats="1" applyAlignmentFormats="0" applyWidthHeightFormats="0"/>
</file>

<file path=xl/queryTables/queryTable7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4" connectionId="1473" xr16:uid="{0F8DEB2F-D581-40C0-8FA3-DAECC862D8D7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4" connectionId="1485" xr16:uid="{E3944FB7-45F4-4008-858E-19F29324374A}" autoFormatId="16" applyNumberFormats="0" applyBorderFormats="0" applyFontFormats="1" applyPatternFormats="1" applyAlignmentFormats="0" applyWidthHeightFormats="0"/>
</file>

<file path=xl/queryTables/queryTable7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3" connectionId="1462" xr16:uid="{2227C359-96C1-4245-8D3E-5C0D3C3D8720}" autoFormatId="16" applyNumberFormats="0" applyBorderFormats="0" applyFontFormats="1" applyPatternFormats="1" applyAlignmentFormats="0" applyWidthHeightFormats="0"/>
</file>

<file path=xl/queryTables/queryTable7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2" connectionId="1461" xr16:uid="{D2394B97-7B46-47B5-A67F-9D13EE295F30}" autoFormatId="16" applyNumberFormats="0" applyBorderFormats="0" applyFontFormats="1" applyPatternFormats="1" applyAlignmentFormats="0" applyWidthHeightFormats="0"/>
</file>

<file path=xl/queryTables/queryTable7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5" connectionId="1454" xr16:uid="{03F06CB6-BA8D-444C-8E38-E53B9A97F804}" autoFormatId="16" applyNumberFormats="0" applyBorderFormats="0" applyFontFormats="1" applyPatternFormats="1" applyAlignmentFormats="0" applyWidthHeightFormats="0"/>
</file>

<file path=xl/queryTables/queryTable7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2" connectionId="1451" xr16:uid="{F437ED06-6D56-4136-B96E-E3B88EED9CE1}" autoFormatId="16" applyNumberFormats="0" applyBorderFormats="0" applyFontFormats="1" applyPatternFormats="1" applyAlignmentFormats="0" applyWidthHeightFormats="0"/>
</file>

<file path=xl/queryTables/queryTable7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5" connectionId="1474" xr16:uid="{B52005A3-F5EE-49F5-A22E-C5270EFF4317}" autoFormatId="16" applyNumberFormats="0" applyBorderFormats="0" applyFontFormats="1" applyPatternFormats="1" applyAlignmentFormats="0" applyWidthHeightFormats="0"/>
</file>

<file path=xl/queryTables/queryTable7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6" connectionId="1465" xr16:uid="{28CAC3A1-EE65-4BCF-87C5-E1744652F1E8}" autoFormatId="16" applyNumberFormats="0" applyBorderFormats="0" applyFontFormats="1" applyPatternFormats="1" applyAlignmentFormats="0" applyWidthHeightFormats="0"/>
</file>

<file path=xl/queryTables/queryTable7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2" connectionId="1471" xr16:uid="{88593958-6643-48FF-A13E-7AB24A9B39A2}" autoFormatId="16" applyNumberFormats="0" applyBorderFormats="0" applyFontFormats="1" applyPatternFormats="1" applyAlignmentFormats="0" applyWidthHeightFormats="0"/>
</file>

<file path=xl/queryTables/queryTable7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7" connectionId="1456" xr16:uid="{5C2F9E4C-487A-4356-8A50-160D975C69B5}" autoFormatId="16" applyNumberFormats="0" applyBorderFormats="0" applyFontFormats="1" applyPatternFormats="1" applyAlignmentFormats="0" applyWidthHeightFormats="0"/>
</file>

<file path=xl/queryTables/queryTable7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3" connectionId="1452" xr16:uid="{B8C5C1F3-9470-4483-A676-EEDDF4ED26A5}" autoFormatId="16" applyNumberFormats="0" applyBorderFormats="0" applyFontFormats="1" applyPatternFormats="1" applyAlignmentFormats="0" applyWidthHeightFormats="0"/>
</file>

<file path=xl/queryTables/queryTable7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5" connectionId="1464" xr16:uid="{5B0DAB46-FADB-4051-AF92-6ABE8E079212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7" connectionId="1488" xr16:uid="{81E61C28-43CA-470E-A9D1-0CAE7B30D2D1}" autoFormatId="16" applyNumberFormats="0" applyBorderFormats="0" applyFontFormats="1" applyPatternFormats="1" applyAlignmentFormats="0" applyWidthHeightFormats="0"/>
</file>

<file path=xl/queryTables/queryTable7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Aria1" connectionId="1448" xr16:uid="{A3D5B898-64EC-4AED-BDD2-49106B6F5017}" autoFormatId="16" applyNumberFormats="0" applyBorderFormats="0" applyFontFormats="1" applyPatternFormats="1" applyAlignmentFormats="0" applyWidthHeightFormats="0"/>
</file>

<file path=xl/queryTables/queryTable7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6" connectionId="1455" xr16:uid="{4E9D00BD-6F57-4CAD-9077-DA879D695513}" autoFormatId="16" applyNumberFormats="0" applyBorderFormats="0" applyFontFormats="1" applyPatternFormats="1" applyAlignmentFormats="0" applyWidthHeightFormats="0"/>
</file>

<file path=xl/queryTables/queryTable7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30" connectionId="1479" xr16:uid="{02E09198-CF55-4AFB-9D44-49FCF3B56AAB}" autoFormatId="16" applyNumberFormats="0" applyBorderFormats="0" applyFontFormats="1" applyPatternFormats="1" applyAlignmentFormats="0" applyWidthHeightFormats="0"/>
</file>

<file path=xl/queryTables/queryTable7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0" connectionId="1469" xr16:uid="{7519E93A-A13C-4ACC-A853-8ADD6AE8249C}" autoFormatId="16" applyNumberFormats="0" applyBorderFormats="0" applyFontFormats="1" applyPatternFormats="1" applyAlignmentFormats="0" applyWidthHeightFormats="0"/>
</file>

<file path=xl/queryTables/queryTable7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4" connectionId="1453" xr16:uid="{4DED5075-E389-41CB-A0A8-0EAD15DEEA3D}" autoFormatId="16" applyNumberFormats="0" applyBorderFormats="0" applyFontFormats="1" applyPatternFormats="1" applyAlignmentFormats="0" applyWidthHeightFormats="0"/>
</file>

<file path=xl/queryTables/queryTable7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9" connectionId="1478" xr16:uid="{8A153697-0829-4723-9A77-C3ADBAC43621}" autoFormatId="16" applyNumberFormats="0" applyBorderFormats="0" applyFontFormats="1" applyPatternFormats="1" applyAlignmentFormats="0" applyWidthHeightFormats="0"/>
</file>

<file path=xl/queryTables/queryTable7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0" connectionId="1459" xr16:uid="{98097F88-A1F2-42E1-BF83-17F1C4D5A084}" autoFormatId="16" applyNumberFormats="0" applyBorderFormats="0" applyFontFormats="1" applyPatternFormats="1" applyAlignmentFormats="0" applyWidthHeightFormats="0"/>
</file>

<file path=xl/queryTables/queryTable7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6" connectionId="1475" xr16:uid="{1D299F39-3D24-4264-927A-87BB9DD17D1B}" autoFormatId="16" applyNumberFormats="0" applyBorderFormats="0" applyFontFormats="1" applyPatternFormats="1" applyAlignmentFormats="0" applyWidthHeightFormats="0"/>
</file>

<file path=xl/queryTables/queryTable7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8" connectionId="1457" xr16:uid="{C661C182-2592-4FAF-B86B-FABD449AAA74}" autoFormatId="16" applyNumberFormats="0" applyBorderFormats="0" applyFontFormats="1" applyPatternFormats="1" applyAlignmentFormats="0" applyWidthHeightFormats="0"/>
</file>

<file path=xl/queryTables/queryTable7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7" connectionId="1476" xr16:uid="{6DCE1EB1-F13E-4C9F-9D97-F14E88422BBE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9" connectionId="1499" xr16:uid="{8E580A4B-2F05-4075-9AF2-18E80053411C}" autoFormatId="16" applyNumberFormats="0" applyBorderFormats="0" applyFontFormats="1" applyPatternFormats="1" applyAlignmentFormats="0" applyWidthHeightFormats="0"/>
</file>

<file path=xl/queryTables/queryTable7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9" connectionId="1458" xr16:uid="{8A8462A5-88CC-49DC-A6C7-A160A4EE8098}" autoFormatId="16" applyNumberFormats="0" applyBorderFormats="0" applyFontFormats="1" applyPatternFormats="1" applyAlignmentFormats="0" applyWidthHeightFormats="0"/>
</file>

<file path=xl/queryTables/queryTable7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Aria2" connectionId="1449" xr16:uid="{1AC5BB70-6AF3-49C1-9132-1DD92252A30A}" autoFormatId="16" applyNumberFormats="0" applyBorderFormats="0" applyFontFormats="1" applyPatternFormats="1" applyAlignmentFormats="0" applyWidthHeightFormats="0"/>
</file>

<file path=xl/queryTables/queryTable7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8" connectionId="1467" xr16:uid="{5781C713-447F-4874-8880-1869315CBB84}" autoFormatId="16" applyNumberFormats="0" applyBorderFormats="0" applyFontFormats="1" applyPatternFormats="1" applyAlignmentFormats="0" applyWidthHeightFormats="0"/>
</file>

<file path=xl/queryTables/queryTable7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1" connectionId="1681" xr16:uid="{7B6E118A-93E8-43EE-9804-6A3E5A1905DB}" autoFormatId="16" applyNumberFormats="0" applyBorderFormats="0" applyFontFormats="1" applyPatternFormats="1" applyAlignmentFormats="0" applyWidthHeightFormats="0"/>
</file>

<file path=xl/queryTables/queryTable7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4" connectionId="1693" xr16:uid="{C3611887-C4F7-43FD-8082-69C0DFB88558}" autoFormatId="16" applyNumberFormats="0" applyBorderFormats="0" applyFontFormats="1" applyPatternFormats="1" applyAlignmentFormats="0" applyWidthHeightFormats="0"/>
</file>

<file path=xl/queryTables/queryTable7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7" connectionId="1686" xr16:uid="{19D8C56D-EACC-4663-BE8F-6819B3C1E474}" autoFormatId="16" applyNumberFormats="0" applyBorderFormats="0" applyFontFormats="1" applyPatternFormats="1" applyAlignmentFormats="0" applyWidthHeightFormats="0"/>
</file>

<file path=xl/queryTables/queryTable7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9" connectionId="1698" xr16:uid="{F068011C-9ECE-46A5-961C-27A18506C7E7}" autoFormatId="16" applyNumberFormats="0" applyBorderFormats="0" applyFontFormats="1" applyPatternFormats="1" applyAlignmentFormats="0" applyWidthHeightFormats="0"/>
</file>

<file path=xl/queryTables/queryTable7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5" connectionId="1694" xr16:uid="{BE7886DE-89BF-4D71-B471-3F56A6544BEE}" autoFormatId="16" applyNumberFormats="0" applyBorderFormats="0" applyFontFormats="1" applyPatternFormats="1" applyAlignmentFormats="0" applyWidthHeightFormats="0"/>
</file>

<file path=xl/queryTables/queryTable7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4" connectionId="1674" xr16:uid="{C1DF44B7-9B4C-40AD-A0B1-E925250F1CC0}" autoFormatId="16" applyNumberFormats="0" applyBorderFormats="0" applyFontFormats="1" applyPatternFormats="1" applyAlignmentFormats="0" applyWidthHeightFormats="0"/>
</file>

<file path=xl/queryTables/queryTable7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1" connectionId="1671" xr16:uid="{7E1DDF9F-89E7-43B2-9080-2A4C42BE2FBE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1" connectionId="1492" xr16:uid="{73942FC0-1923-4152-9AA2-1969AC290C1F}" autoFormatId="16" applyNumberFormats="0" applyBorderFormats="0" applyFontFormats="1" applyPatternFormats="1" applyAlignmentFormats="0" applyWidthHeightFormats="0"/>
</file>

<file path=xl/queryTables/queryTable7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2" connectionId="1682" xr16:uid="{075F821D-F976-4CFE-8DD6-32913BEB0D46}" autoFormatId="16" applyNumberFormats="0" applyBorderFormats="0" applyFontFormats="1" applyPatternFormats="1" applyAlignmentFormats="0" applyWidthHeightFormats="0"/>
</file>

<file path=xl/queryTables/queryTable7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6" connectionId="1695" xr16:uid="{F78C2075-8E4D-4CF9-AA43-A6BADA26A1D9}" autoFormatId="16" applyNumberFormats="0" applyBorderFormats="0" applyFontFormats="1" applyPatternFormats="1" applyAlignmentFormats="0" applyWidthHeightFormats="0"/>
</file>

<file path=xl/queryTables/queryTable7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3" connectionId="1683" xr16:uid="{4E701C4F-FE8D-42F7-B142-887D08292C6A}" autoFormatId="16" applyNumberFormats="0" applyBorderFormats="0" applyFontFormats="1" applyPatternFormats="1" applyAlignmentFormats="0" applyWidthHeightFormats="0"/>
</file>

<file path=xl/queryTables/queryTable7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0" connectionId="1680" xr16:uid="{BED35673-1268-4355-8916-3B6B808B04AF}" autoFormatId="16" applyNumberFormats="0" applyBorderFormats="0" applyFontFormats="1" applyPatternFormats="1" applyAlignmentFormats="0" applyWidthHeightFormats="0"/>
</file>

<file path=xl/queryTables/queryTable7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9" connectionId="1679" xr16:uid="{6A874A46-22DF-4F08-94B1-54F5564D95BA}" autoFormatId="16" applyNumberFormats="0" applyBorderFormats="0" applyFontFormats="1" applyPatternFormats="1" applyAlignmentFormats="0" applyWidthHeightFormats="0"/>
</file>

<file path=xl/queryTables/queryTable7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8" connectionId="1678" xr16:uid="{1F941E00-8CF4-4C35-BBD9-C8F2D6B89426}" autoFormatId="16" applyNumberFormats="0" applyBorderFormats="0" applyFontFormats="1" applyPatternFormats="1" applyAlignmentFormats="0" applyWidthHeightFormats="0"/>
</file>

<file path=xl/queryTables/queryTable7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Aria1" connectionId="1669" xr16:uid="{5F9E0E9E-F588-4234-A48D-86BAA63EDD29}" autoFormatId="16" applyNumberFormats="0" applyBorderFormats="0" applyFontFormats="1" applyPatternFormats="1" applyAlignmentFormats="0" applyWidthHeightFormats="0"/>
</file>

<file path=xl/queryTables/queryTable7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3" connectionId="1692" xr16:uid="{02963B8E-6F8A-4BC3-9836-3360F6CBEE1E}" autoFormatId="16" applyNumberFormats="0" applyBorderFormats="0" applyFontFormats="1" applyPatternFormats="1" applyAlignmentFormats="0" applyWidthHeightFormats="0"/>
</file>

<file path=xl/queryTables/queryTable7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8" connectionId="1687" xr16:uid="{B42210AA-06DB-4ECF-AAC9-BCF8A72D9B30}" autoFormatId="16" applyNumberFormats="0" applyBorderFormats="0" applyFontFormats="1" applyPatternFormats="1" applyAlignmentFormats="0" applyWidthHeightFormats="0"/>
</file>

<file path=xl/queryTables/queryTable7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7" connectionId="1677" xr16:uid="{3414FC16-CEA5-4333-84F6-EDC6EFE34D4B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9" connectionId="1490" xr16:uid="{778C53E5-E17B-44FA-AA59-85E97BE64EE1}" autoFormatId="16" applyNumberFormats="0" applyBorderFormats="0" applyFontFormats="1" applyPatternFormats="1" applyAlignmentFormats="0" applyWidthHeightFormats="0"/>
</file>

<file path=xl/queryTables/queryTable7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Aria2" connectionId="1670" xr16:uid="{693F3FC0-4825-4B27-9A8D-7B2C5C26E56F}" autoFormatId="16" applyNumberFormats="0" applyBorderFormats="0" applyFontFormats="1" applyPatternFormats="1" applyAlignmentFormats="0" applyWidthHeightFormats="0"/>
</file>

<file path=xl/queryTables/queryTable7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8" connectionId="1697" xr16:uid="{93BAE0BD-20F4-41DF-897D-A38605A3EF1E}" autoFormatId="16" applyNumberFormats="0" applyBorderFormats="0" applyFontFormats="1" applyPatternFormats="1" applyAlignmentFormats="0" applyWidthHeightFormats="0"/>
</file>

<file path=xl/queryTables/queryTable7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1" connectionId="1690" xr16:uid="{C1AADEA4-3CB2-4AFE-AD23-291971D5E601}" autoFormatId="16" applyNumberFormats="0" applyBorderFormats="0" applyFontFormats="1" applyPatternFormats="1" applyAlignmentFormats="0" applyWidthHeightFormats="0"/>
</file>

<file path=xl/queryTables/queryTable7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5" connectionId="1685" xr16:uid="{CE908D91-AE50-4648-B8E4-E8A034AD8CFD}" autoFormatId="16" applyNumberFormats="0" applyBorderFormats="0" applyFontFormats="1" applyPatternFormats="1" applyAlignmentFormats="0" applyWidthHeightFormats="0"/>
</file>

<file path=xl/queryTables/queryTable7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3" connectionId="1673" xr16:uid="{BCE3D2F7-38E9-4524-BED3-BEA98A7367EA}" autoFormatId="16" applyNumberFormats="0" applyBorderFormats="0" applyFontFormats="1" applyPatternFormats="1" applyAlignmentFormats="0" applyWidthHeightFormats="0"/>
</file>

<file path=xl/queryTables/queryTable7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9" connectionId="1688" xr16:uid="{63AC0604-4352-4C38-A597-18676C01E545}" autoFormatId="16" applyNumberFormats="0" applyBorderFormats="0" applyFontFormats="1" applyPatternFormats="1" applyAlignmentFormats="0" applyWidthHeightFormats="0"/>
</file>

<file path=xl/queryTables/queryTable7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7" connectionId="1696" xr16:uid="{011DCDF2-FB5A-4B40-AC08-CA4A89B4F606}" autoFormatId="16" applyNumberFormats="0" applyBorderFormats="0" applyFontFormats="1" applyPatternFormats="1" applyAlignmentFormats="0" applyWidthHeightFormats="0"/>
</file>

<file path=xl/queryTables/queryTable7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2" connectionId="1672" xr16:uid="{432500E6-BE21-46C9-B70C-BB7EA2432355}" autoFormatId="16" applyNumberFormats="0" applyBorderFormats="0" applyFontFormats="1" applyPatternFormats="1" applyAlignmentFormats="0" applyWidthHeightFormats="0"/>
</file>

<file path=xl/queryTables/queryTable7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4" connectionId="1684" xr16:uid="{2BA4E2BC-61E1-4314-B255-93823A2BA3C3}" autoFormatId="16" applyNumberFormats="0" applyBorderFormats="0" applyFontFormats="1" applyPatternFormats="1" applyAlignmentFormats="0" applyWidthHeightFormats="0"/>
</file>

<file path=xl/queryTables/queryTable7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30" connectionId="1699" xr16:uid="{EC7874C3-419F-4AF9-A34A-1CE8B8537E1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3" connectionId="1957" xr16:uid="{8A54F6D5-6250-48B6-AD42-BF8FD176ACD9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1" connectionId="1501" xr16:uid="{6FBDFDAA-10D4-4D3F-AA1D-5144210C5F35}" autoFormatId="16" applyNumberFormats="0" applyBorderFormats="0" applyFontFormats="1" applyPatternFormats="1" applyAlignmentFormats="0" applyWidthHeightFormats="0"/>
</file>

<file path=xl/queryTables/queryTable8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6" connectionId="1676" xr16:uid="{5BCC4FEA-75D6-4AF9-8ED4-FB2F775B462D}" autoFormatId="16" applyNumberFormats="0" applyBorderFormats="0" applyFontFormats="1" applyPatternFormats="1" applyAlignmentFormats="0" applyWidthHeightFormats="0"/>
</file>

<file path=xl/queryTables/queryTable8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0" connectionId="1689" xr16:uid="{27948B75-AB34-4CBD-BADC-9D8151116255}" autoFormatId="16" applyNumberFormats="0" applyBorderFormats="0" applyFontFormats="1" applyPatternFormats="1" applyAlignmentFormats="0" applyWidthHeightFormats="0"/>
</file>

<file path=xl/queryTables/queryTable8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5" connectionId="1675" xr16:uid="{190C6B48-F2AE-4C45-97D8-F81D97CE49FA}" autoFormatId="16" applyNumberFormats="0" applyBorderFormats="0" applyFontFormats="1" applyPatternFormats="1" applyAlignmentFormats="0" applyWidthHeightFormats="0"/>
</file>

<file path=xl/queryTables/queryTable8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2" connectionId="1691" xr16:uid="{0A5A070C-4270-462E-B499-1C250DB58A45}" autoFormatId="16" applyNumberFormats="0" applyBorderFormats="0" applyFontFormats="1" applyPatternFormats="1" applyAlignmentFormats="0" applyWidthHeightFormats="0"/>
</file>

<file path=xl/queryTables/queryTable8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3" connectionId="1390" xr16:uid="{235D286C-058B-42A4-879B-C2C1D5424BD9}" autoFormatId="16" applyNumberFormats="0" applyBorderFormats="0" applyFontFormats="1" applyPatternFormats="1" applyAlignmentFormats="0" applyWidthHeightFormats="0"/>
</file>

<file path=xl/queryTables/queryTable8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8" connectionId="1404" xr16:uid="{EAC5D17B-B1DC-46F5-AE8C-4EACE0613F7B}" autoFormatId="16" applyNumberFormats="0" applyBorderFormats="0" applyFontFormats="1" applyPatternFormats="1" applyAlignmentFormats="0" applyWidthHeightFormats="0"/>
</file>

<file path=xl/queryTables/queryTable8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2" connectionId="1399" xr16:uid="{B3C42A03-FE58-4461-9F78-53F98A4256A8}" autoFormatId="16" applyNumberFormats="0" applyBorderFormats="0" applyFontFormats="1" applyPatternFormats="1" applyAlignmentFormats="0" applyWidthHeightFormats="0"/>
</file>

<file path=xl/queryTables/queryTable8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Aria1" connectionId="1386" xr16:uid="{D736EACE-A143-415A-B7E4-72BB6B5ED684}" autoFormatId="16" applyNumberFormats="0" applyBorderFormats="0" applyFontFormats="1" applyPatternFormats="1" applyAlignmentFormats="0" applyWidthHeightFormats="0"/>
</file>

<file path=xl/queryTables/queryTable8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6" connectionId="1412" xr16:uid="{9C7FB84E-2F4D-4391-82D9-8A6E5E35F5E5}" autoFormatId="16" applyNumberFormats="0" applyBorderFormats="0" applyFontFormats="1" applyPatternFormats="1" applyAlignmentFormats="0" applyWidthHeightFormats="0"/>
</file>

<file path=xl/queryTables/queryTable8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Aria2" connectionId="1387" xr16:uid="{DD15EE97-FB66-4914-A011-57CCD659D6B2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6" connectionId="1506" xr16:uid="{E8D8638F-15D3-4AA4-8890-A817FBF9D32F}" autoFormatId="16" applyNumberFormats="0" applyBorderFormats="0" applyFontFormats="1" applyPatternFormats="1" applyAlignmentFormats="0" applyWidthHeightFormats="0"/>
</file>

<file path=xl/queryTables/queryTable8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0" connectionId="1397" xr16:uid="{54D825A9-E5D0-430C-94C9-E72467976A62}" autoFormatId="16" applyNumberFormats="0" applyBorderFormats="0" applyFontFormats="1" applyPatternFormats="1" applyAlignmentFormats="0" applyWidthHeightFormats="0"/>
</file>

<file path=xl/queryTables/queryTable8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2" connectionId="1389" xr16:uid="{50644061-F8FA-4716-BF96-E7373DC2C0C8}" autoFormatId="16" applyNumberFormats="0" applyBorderFormats="0" applyFontFormats="1" applyPatternFormats="1" applyAlignmentFormats="0" applyWidthHeightFormats="0"/>
</file>

<file path=xl/queryTables/queryTable8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4" connectionId="1401" xr16:uid="{DEC23018-2F35-4B84-AB2A-93F9D0C85F5D}" autoFormatId="16" applyNumberFormats="0" applyBorderFormats="0" applyFontFormats="1" applyPatternFormats="1" applyAlignmentFormats="0" applyWidthHeightFormats="0"/>
</file>

<file path=xl/queryTables/queryTable8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2" connectionId="1408" xr16:uid="{92BC520E-CD40-4267-A9BA-2581EF5B7B9B}" autoFormatId="16" applyNumberFormats="0" applyBorderFormats="0" applyFontFormats="1" applyPatternFormats="1" applyAlignmentFormats="0" applyWidthHeightFormats="0"/>
</file>

<file path=xl/queryTables/queryTable8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9" connectionId="1415" xr16:uid="{FD4ABB7F-6076-416C-BE31-8508B3789810}" autoFormatId="16" applyNumberFormats="0" applyBorderFormats="0" applyFontFormats="1" applyPatternFormats="1" applyAlignmentFormats="0" applyWidthHeightFormats="0"/>
</file>

<file path=xl/queryTables/queryTable8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3" connectionId="1400" xr16:uid="{45083C7E-8DCF-44B7-8A8D-25329EDDCFF4}" autoFormatId="16" applyNumberFormats="0" applyBorderFormats="0" applyFontFormats="1" applyPatternFormats="1" applyAlignmentFormats="0" applyWidthHeightFormats="0"/>
</file>

<file path=xl/queryTables/queryTable8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1" connectionId="1407" xr16:uid="{1FB7C746-391F-4C73-B647-0736A9D2B324}" autoFormatId="16" applyNumberFormats="0" applyBorderFormats="0" applyFontFormats="1" applyPatternFormats="1" applyAlignmentFormats="0" applyWidthHeightFormats="0"/>
</file>

<file path=xl/queryTables/queryTable8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30" connectionId="1416" xr16:uid="{048E3265-1519-47B7-8F4A-7739AEBD55B3}" autoFormatId="16" applyNumberFormats="0" applyBorderFormats="0" applyFontFormats="1" applyPatternFormats="1" applyAlignmentFormats="0" applyWidthHeightFormats="0"/>
</file>

<file path=xl/queryTables/queryTable8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3" connectionId="1409" xr16:uid="{9A914AD4-45AD-4976-929B-C7D9C30244FC}" autoFormatId="16" applyNumberFormats="0" applyBorderFormats="0" applyFontFormats="1" applyPatternFormats="1" applyAlignmentFormats="0" applyWidthHeightFormats="0"/>
</file>

<file path=xl/queryTables/queryTable8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8" connectionId="1414" xr16:uid="{A63CFE84-2282-4E1E-9355-F224935E9CEC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30" connectionId="1510" xr16:uid="{C110BE1C-9726-4A54-AB83-B2D73D622750}" autoFormatId="16" applyNumberFormats="0" applyBorderFormats="0" applyFontFormats="1" applyPatternFormats="1" applyAlignmentFormats="0" applyWidthHeightFormats="0"/>
</file>

<file path=xl/queryTables/queryTable8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5" connectionId="1411" xr16:uid="{869658D9-13C8-455A-ABB4-E4CFD46A4B04}" autoFormatId="16" applyNumberFormats="0" applyBorderFormats="0" applyFontFormats="1" applyPatternFormats="1" applyAlignmentFormats="0" applyWidthHeightFormats="0"/>
</file>

<file path=xl/queryTables/queryTable8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6" connectionId="1393" xr16:uid="{476D1712-53D0-4ED4-8C45-E807A5398A9F}" autoFormatId="16" applyNumberFormats="0" applyBorderFormats="0" applyFontFormats="1" applyPatternFormats="1" applyAlignmentFormats="0" applyWidthHeightFormats="0"/>
</file>

<file path=xl/queryTables/queryTable8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9" connectionId="1405" xr16:uid="{9350BAC9-25DF-4809-B3A7-57C94B303D88}" autoFormatId="16" applyNumberFormats="0" applyBorderFormats="0" applyFontFormats="1" applyPatternFormats="1" applyAlignmentFormats="0" applyWidthHeightFormats="0"/>
</file>

<file path=xl/queryTables/queryTable8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7" connectionId="1394" xr16:uid="{88D1D461-C9E8-46BD-9392-F11F0766CB68}" autoFormatId="16" applyNumberFormats="0" applyBorderFormats="0" applyFontFormats="1" applyPatternFormats="1" applyAlignmentFormats="0" applyWidthHeightFormats="0"/>
</file>

<file path=xl/queryTables/queryTable8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8" connectionId="1395" xr16:uid="{34524BA5-061A-4987-9E53-1AAB129CA05C}" autoFormatId="16" applyNumberFormats="0" applyBorderFormats="0" applyFontFormats="1" applyPatternFormats="1" applyAlignmentFormats="0" applyWidthHeightFormats="0"/>
</file>

<file path=xl/queryTables/queryTable8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0" connectionId="1406" xr16:uid="{B1C34ED4-268F-4E5C-BB97-9BF5B2B7C07C}" autoFormatId="16" applyNumberFormats="0" applyBorderFormats="0" applyFontFormats="1" applyPatternFormats="1" applyAlignmentFormats="0" applyWidthHeightFormats="0"/>
</file>

<file path=xl/queryTables/queryTable8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4" connectionId="1410" xr16:uid="{C5D1FC9E-BF6F-47ED-A87A-4E39853E8903}" autoFormatId="16" applyNumberFormats="0" applyBorderFormats="0" applyFontFormats="1" applyPatternFormats="1" applyAlignmentFormats="0" applyWidthHeightFormats="0"/>
</file>

<file path=xl/queryTables/queryTable8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5" connectionId="1402" xr16:uid="{F4F3101F-E5C2-463C-9508-E5540B07AE50}" autoFormatId="16" applyNumberFormats="0" applyBorderFormats="0" applyFontFormats="1" applyPatternFormats="1" applyAlignmentFormats="0" applyWidthHeightFormats="0"/>
</file>

<file path=xl/queryTables/queryTable8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7" connectionId="1413" xr16:uid="{C7C81098-DC35-42B3-9FB4-BA020A6D3C15}" autoFormatId="16" applyNumberFormats="0" applyBorderFormats="0" applyFontFormats="1" applyPatternFormats="1" applyAlignmentFormats="0" applyWidthHeightFormats="0"/>
</file>

<file path=xl/queryTables/queryTable8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7" connectionId="1403" xr16:uid="{F5BC4AF2-88E8-4E0C-8A96-F1AAB4D57718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3" connectionId="1503" xr16:uid="{E476938E-7AA2-4F8B-B9DD-E46849C0E536}" autoFormatId="16" applyNumberFormats="0" applyBorderFormats="0" applyFontFormats="1" applyPatternFormats="1" applyAlignmentFormats="0" applyWidthHeightFormats="0"/>
</file>

<file path=xl/queryTables/queryTable8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1" connectionId="1388" xr16:uid="{6D07B720-FABE-46C1-B816-49BC5FADD83C}" autoFormatId="16" applyNumberFormats="0" applyBorderFormats="0" applyFontFormats="1" applyPatternFormats="1" applyAlignmentFormats="0" applyWidthHeightFormats="0"/>
</file>

<file path=xl/queryTables/queryTable8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5" connectionId="1392" xr16:uid="{5F1E736B-F0F9-44C4-870E-AEA6A178CE61}" autoFormatId="16" applyNumberFormats="0" applyBorderFormats="0" applyFontFormats="1" applyPatternFormats="1" applyAlignmentFormats="0" applyWidthHeightFormats="0"/>
</file>

<file path=xl/queryTables/queryTable8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9" connectionId="1396" xr16:uid="{06A8B050-27EC-4FFA-AD8A-7C1742454B72}" autoFormatId="16" applyNumberFormats="0" applyBorderFormats="0" applyFontFormats="1" applyPatternFormats="1" applyAlignmentFormats="0" applyWidthHeightFormats="0"/>
</file>

<file path=xl/queryTables/queryTable8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4" connectionId="1391" xr16:uid="{D977534E-5FE3-4EA0-B5C9-81CB145D1613}" autoFormatId="16" applyNumberFormats="0" applyBorderFormats="0" applyFontFormats="1" applyPatternFormats="1" applyAlignmentFormats="0" applyWidthHeightFormats="0"/>
</file>

<file path=xl/queryTables/queryTable8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1" connectionId="1398" xr16:uid="{30EAEE37-4B28-4B07-84C7-A6E4AE835369}" autoFormatId="16" applyNumberFormats="0" applyBorderFormats="0" applyFontFormats="1" applyPatternFormats="1" applyAlignmentFormats="0" applyWidthHeightFormats="0"/>
</file>

<file path=xl/queryTables/queryTable8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8" connectionId="750" xr16:uid="{E00A0369-4EBA-41D0-9E15-AE01D82ACF6A}" autoFormatId="16" applyNumberFormats="0" applyBorderFormats="0" applyFontFormats="1" applyPatternFormats="1" applyAlignmentFormats="0" applyWidthHeightFormats="0"/>
</file>

<file path=xl/queryTables/queryTable8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5" connectionId="747" xr16:uid="{F24CDEED-CA86-4FF1-9717-F2C40AA532D6}" autoFormatId="16" applyNumberFormats="0" applyBorderFormats="0" applyFontFormats="1" applyPatternFormats="1" applyAlignmentFormats="0" applyWidthHeightFormats="0"/>
</file>

<file path=xl/queryTables/queryTable8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0" connectionId="742" xr16:uid="{032E0A44-2490-4CC3-BEE5-0EFA954BD80A}" autoFormatId="16" applyNumberFormats="0" applyBorderFormats="0" applyFontFormats="1" applyPatternFormats="1" applyAlignmentFormats="0" applyWidthHeightFormats="0"/>
</file>

<file path=xl/queryTables/queryTable8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1" connectionId="733" xr16:uid="{C3726216-0773-482C-AC6C-4B76303CC9EA}" autoFormatId="16" applyNumberFormats="0" applyBorderFormats="0" applyFontFormats="1" applyPatternFormats="1" applyAlignmentFormats="0" applyWidthHeightFormats="0"/>
</file>

<file path=xl/queryTables/queryTable8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4" connectionId="736" xr16:uid="{5AF20BBE-8F6A-4185-90A7-2C1369BDAFA2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7" connectionId="1497" xr16:uid="{B81BFCF1-95FF-4FF9-AD6D-FC1B23412E25}" autoFormatId="16" applyNumberFormats="0" applyBorderFormats="0" applyFontFormats="1" applyPatternFormats="1" applyAlignmentFormats="0" applyWidthHeightFormats="0"/>
</file>

<file path=xl/queryTables/queryTable8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7" connectionId="749" xr16:uid="{6F4F08D2-0608-4494-9C93-9B9196D10E59}" autoFormatId="16" applyNumberFormats="0" applyBorderFormats="0" applyFontFormats="1" applyPatternFormats="1" applyAlignmentFormats="0" applyWidthHeightFormats="0"/>
</file>

<file path=xl/queryTables/queryTable8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6" connectionId="738" xr16:uid="{33A93264-43D2-4D0D-8CAA-AF2C1778A5F9}" autoFormatId="16" applyNumberFormats="0" applyBorderFormats="0" applyFontFormats="1" applyPatternFormats="1" applyAlignmentFormats="0" applyWidthHeightFormats="0"/>
</file>

<file path=xl/queryTables/queryTable8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Aria2" connectionId="722" xr16:uid="{60DEDBCB-DBDA-41E5-ACA0-7E2A3AA36EF5}" autoFormatId="16" applyNumberFormats="0" applyBorderFormats="0" applyFontFormats="1" applyPatternFormats="1" applyAlignmentFormats="0" applyWidthHeightFormats="0"/>
</file>

<file path=xl/queryTables/queryTable8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9" connectionId="751" xr16:uid="{2FBFF1BC-F6D6-432A-B726-9B0574F6F468}" autoFormatId="16" applyNumberFormats="0" applyBorderFormats="0" applyFontFormats="1" applyPatternFormats="1" applyAlignmentFormats="0" applyWidthHeightFormats="0"/>
</file>

<file path=xl/queryTables/queryTable8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15" xr16:uid="{747FC3C9-4164-469A-B321-4DF3380626E3}" autoFormatId="16" applyNumberFormats="0" applyBorderFormats="0" applyFontFormats="1" applyPatternFormats="1" applyAlignmentFormats="0" applyWidthHeightFormats="0"/>
</file>

<file path=xl/queryTables/queryTable8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8" connectionId="730" xr16:uid="{E640F46D-D251-4CF5-8564-7ACC68DC5F7E}" autoFormatId="16" applyNumberFormats="0" applyBorderFormats="0" applyFontFormats="1" applyPatternFormats="1" applyAlignmentFormats="0" applyWidthHeightFormats="0"/>
</file>

<file path=xl/queryTables/queryTable8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4" connectionId="746" xr16:uid="{9AB92913-9297-4AAD-8D4E-A77FD4C062ED}" autoFormatId="16" applyNumberFormats="0" applyBorderFormats="0" applyFontFormats="1" applyPatternFormats="1" applyAlignmentFormats="0" applyWidthHeightFormats="0"/>
</file>

<file path=xl/queryTables/queryTable8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6" connectionId="748" xr16:uid="{2FECDD90-16DD-4E0D-939E-C9B6D7221E91}" autoFormatId="16" applyNumberFormats="0" applyBorderFormats="0" applyFontFormats="1" applyPatternFormats="1" applyAlignmentFormats="0" applyWidthHeightFormats="0"/>
</file>

<file path=xl/queryTables/queryTable8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6" connectionId="728" xr16:uid="{EA110DFE-CBC6-4E49-BD78-4619AE3E8316}" autoFormatId="16" applyNumberFormats="0" applyBorderFormats="0" applyFontFormats="1" applyPatternFormats="1" applyAlignmentFormats="0" applyWidthHeightFormats="0"/>
</file>

<file path=xl/queryTables/queryTable8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1" connectionId="723" xr16:uid="{95ED0ECE-27B2-4DF3-9E5F-1C10BF92D983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2" connectionId="1483" xr16:uid="{C470E311-BAAD-46FA-B251-FFF131E3C344}" autoFormatId="16" applyNumberFormats="0" applyBorderFormats="0" applyFontFormats="1" applyPatternFormats="1" applyAlignmentFormats="0" applyWidthHeightFormats="0"/>
</file>

<file path=xl/queryTables/queryTable8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5" connectionId="727" xr16:uid="{70ECB75F-6D37-4171-BA0F-0FF010572770}" autoFormatId="16" applyNumberFormats="0" applyBorderFormats="0" applyFontFormats="1" applyPatternFormats="1" applyAlignmentFormats="0" applyWidthHeightFormats="0"/>
</file>

<file path=xl/queryTables/queryTable8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7" connectionId="739" xr16:uid="{BED99030-C560-4D3D-B990-2386477F9825}" autoFormatId="16" applyNumberFormats="0" applyBorderFormats="0" applyFontFormats="1" applyPatternFormats="1" applyAlignmentFormats="0" applyWidthHeightFormats="0"/>
</file>

<file path=xl/queryTables/queryTable8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8" connectionId="740" xr16:uid="{44D982A1-CD65-4972-BB19-E67F7799E901}" autoFormatId="16" applyNumberFormats="0" applyBorderFormats="0" applyFontFormats="1" applyPatternFormats="1" applyAlignmentFormats="0" applyWidthHeightFormats="0"/>
</file>

<file path=xl/queryTables/queryTable8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9" connectionId="741" xr16:uid="{F020E956-A5AA-4DF2-A85C-D8663D396A2C}" autoFormatId="16" applyNumberFormats="0" applyBorderFormats="0" applyFontFormats="1" applyPatternFormats="1" applyAlignmentFormats="0" applyWidthHeightFormats="0"/>
</file>

<file path=xl/queryTables/queryTable8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30" connectionId="752" xr16:uid="{801BF363-A47F-46A7-BEBF-015C5CD767D1}" autoFormatId="16" applyNumberFormats="0" applyBorderFormats="0" applyFontFormats="1" applyPatternFormats="1" applyAlignmentFormats="0" applyWidthHeightFormats="0"/>
</file>

<file path=xl/queryTables/queryTable8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Aria1" connectionId="721" xr16:uid="{24BA4A56-21F3-4C0C-9530-46090B53D808}" autoFormatId="16" applyNumberFormats="0" applyBorderFormats="0" applyFontFormats="1" applyPatternFormats="1" applyAlignmentFormats="0" applyWidthHeightFormats="0"/>
</file>

<file path=xl/queryTables/queryTable8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3" connectionId="745" xr16:uid="{5B58FA53-EDEF-47A5-B9F6-B0E161AB8247}" autoFormatId="16" applyNumberFormats="0" applyBorderFormats="0" applyFontFormats="1" applyPatternFormats="1" applyAlignmentFormats="0" applyWidthHeightFormats="0"/>
</file>

<file path=xl/queryTables/queryTable8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3" connectionId="725" xr16:uid="{9AF6BB63-E66D-4C42-95B1-6D96B811C6AD}" autoFormatId="16" applyNumberFormats="0" applyBorderFormats="0" applyFontFormats="1" applyPatternFormats="1" applyAlignmentFormats="0" applyWidthHeightFormats="0"/>
</file>

<file path=xl/queryTables/queryTable8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0" connectionId="732" xr16:uid="{65642B41-F809-4B6C-8798-86D006F85428}" autoFormatId="16" applyNumberFormats="0" applyBorderFormats="0" applyFontFormats="1" applyPatternFormats="1" applyAlignmentFormats="0" applyWidthHeightFormats="0"/>
</file>

<file path=xl/queryTables/queryTable8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9" connectionId="731" xr16:uid="{FA77D27B-F7A1-45FF-9E9A-E99719317EF4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4" connectionId="1504" xr16:uid="{9D2DBD69-71B4-415F-AA20-7F1AE26F0E72}" autoFormatId="16" applyNumberFormats="0" applyBorderFormats="0" applyFontFormats="1" applyPatternFormats="1" applyAlignmentFormats="0" applyWidthHeightFormats="0"/>
</file>

<file path=xl/queryTables/queryTable8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3" connectionId="735" xr16:uid="{2D609939-6A78-4852-8152-C0B3E16248D4}" autoFormatId="16" applyNumberFormats="0" applyBorderFormats="0" applyFontFormats="1" applyPatternFormats="1" applyAlignmentFormats="0" applyWidthHeightFormats="0"/>
</file>

<file path=xl/queryTables/queryTable8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2" connectionId="724" xr16:uid="{31EC9B2E-6766-41C7-BDD3-3A2B455CD416}" autoFormatId="16" applyNumberFormats="0" applyBorderFormats="0" applyFontFormats="1" applyPatternFormats="1" applyAlignmentFormats="0" applyWidthHeightFormats="0"/>
</file>

<file path=xl/queryTables/queryTable8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2" connectionId="734" xr16:uid="{0A197331-EB60-45A3-A3C1-4B833128B1B9}" autoFormatId="16" applyNumberFormats="0" applyBorderFormats="0" applyFontFormats="1" applyPatternFormats="1" applyAlignmentFormats="0" applyWidthHeightFormats="0"/>
</file>

<file path=xl/queryTables/queryTable8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7" connectionId="729" xr16:uid="{82618FEF-EDE7-4F90-87F2-FEFDB66F4DCC}" autoFormatId="16" applyNumberFormats="0" applyBorderFormats="0" applyFontFormats="1" applyPatternFormats="1" applyAlignmentFormats="0" applyWidthHeightFormats="0"/>
</file>

<file path=xl/queryTables/queryTable8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5" connectionId="737" xr16:uid="{70556260-341C-4402-AC82-C2D315FA3809}" autoFormatId="16" applyNumberFormats="0" applyBorderFormats="0" applyFontFormats="1" applyPatternFormats="1" applyAlignmentFormats="0" applyWidthHeightFormats="0"/>
</file>

<file path=xl/queryTables/queryTable8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2" connectionId="744" xr16:uid="{5007934C-71EC-4653-A4AD-21155D828058}" autoFormatId="16" applyNumberFormats="0" applyBorderFormats="0" applyFontFormats="1" applyPatternFormats="1" applyAlignmentFormats="0" applyWidthHeightFormats="0"/>
</file>

<file path=xl/queryTables/queryTable8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4" connectionId="726" xr16:uid="{84F0B6BE-EE98-486E-BB57-5F171BB412E7}" autoFormatId="16" applyNumberFormats="0" applyBorderFormats="0" applyFontFormats="1" applyPatternFormats="1" applyAlignmentFormats="0" applyWidthHeightFormats="0"/>
</file>

<file path=xl/queryTables/queryTable8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1" connectionId="743" xr16:uid="{9D8FD957-D792-41D7-AB6F-923FD5A6EB6C}" autoFormatId="16" applyNumberFormats="0" applyBorderFormats="0" applyFontFormats="1" applyPatternFormats="1" applyAlignmentFormats="0" applyWidthHeightFormats="0"/>
</file>

<file path=xl/queryTables/queryTable8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5" connectionId="2113" xr16:uid="{0F6F8001-5E0D-47CC-92F5-3A24D8A6C24E}" autoFormatId="16" applyNumberFormats="0" applyBorderFormats="0" applyFontFormats="1" applyPatternFormats="1" applyAlignmentFormats="0" applyWidthHeightFormats="0"/>
</file>

<file path=xl/queryTables/queryTable8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4" connectionId="2112" xr16:uid="{9FF5A659-0ECB-49AB-8B16-8F99A36E2E84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7" connectionId="1507" xr16:uid="{08D996F4-8552-4F97-847F-512C29CAF38E}" autoFormatId="16" applyNumberFormats="0" applyBorderFormats="0" applyFontFormats="1" applyPatternFormats="1" applyAlignmentFormats="0" applyWidthHeightFormats="0"/>
</file>

<file path=xl/queryTables/queryTable8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8" connectionId="2125" xr16:uid="{681110C3-03BB-419B-BBF8-96BA874CEABE}" autoFormatId="16" applyNumberFormats="0" applyBorderFormats="0" applyFontFormats="1" applyPatternFormats="1" applyAlignmentFormats="0" applyWidthHeightFormats="0"/>
</file>

<file path=xl/queryTables/queryTable8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9" connectionId="2136" xr16:uid="{F9B9657D-485B-4525-A092-46A8110B91A4}" autoFormatId="16" applyNumberFormats="0" applyBorderFormats="0" applyFontFormats="1" applyPatternFormats="1" applyAlignmentFormats="0" applyWidthHeightFormats="0"/>
</file>

<file path=xl/queryTables/queryTable8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6" connectionId="2133" xr16:uid="{60ABB4D5-9863-4C7D-9929-775614A02FD3}" autoFormatId="16" applyNumberFormats="0" applyBorderFormats="0" applyFontFormats="1" applyPatternFormats="1" applyAlignmentFormats="0" applyWidthHeightFormats="0"/>
</file>

<file path=xl/queryTables/queryTable8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7" connectionId="2115" xr16:uid="{FFABEECD-78DF-4F41-8979-6EB76E30B31D}" autoFormatId="16" applyNumberFormats="0" applyBorderFormats="0" applyFontFormats="1" applyPatternFormats="1" applyAlignmentFormats="0" applyWidthHeightFormats="0"/>
</file>

<file path=xl/queryTables/queryTable8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2" connectionId="2120" xr16:uid="{73371054-CE93-4DC4-AE84-B90B01E86DC6}" autoFormatId="16" applyNumberFormats="0" applyBorderFormats="0" applyFontFormats="1" applyPatternFormats="1" applyAlignmentFormats="0" applyWidthHeightFormats="0"/>
</file>

<file path=xl/queryTables/queryTable8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1" connectionId="2109" xr16:uid="{B3C0E0B1-7ABD-40EE-AF51-C08EF9BDC922}" autoFormatId="16" applyNumberFormats="0" applyBorderFormats="0" applyFontFormats="1" applyPatternFormats="1" applyAlignmentFormats="0" applyWidthHeightFormats="0"/>
</file>

<file path=xl/queryTables/queryTable8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1" connectionId="2128" xr16:uid="{B6BACF33-3267-4425-873B-5E3708DAB666}" autoFormatId="16" applyNumberFormats="0" applyBorderFormats="0" applyFontFormats="1" applyPatternFormats="1" applyAlignmentFormats="0" applyWidthHeightFormats="0"/>
</file>

<file path=xl/queryTables/queryTable8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30" connectionId="2137" xr16:uid="{DB854B21-085F-4DAB-8109-E4B728DE0FB1}" autoFormatId="16" applyNumberFormats="0" applyBorderFormats="0" applyFontFormats="1" applyPatternFormats="1" applyAlignmentFormats="0" applyWidthHeightFormats="0"/>
</file>

<file path=xl/queryTables/queryTable8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0" connectionId="2118" xr16:uid="{E6A3DE35-715B-49F3-9C22-69BBE18352C4}" autoFormatId="16" applyNumberFormats="0" applyBorderFormats="0" applyFontFormats="1" applyPatternFormats="1" applyAlignmentFormats="0" applyWidthHeightFormats="0"/>
</file>

<file path=xl/queryTables/queryTable8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3" connectionId="2121" xr16:uid="{0B15FB14-D4B3-4FBE-9F4F-3CA5871C257B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8" connectionId="1498" xr16:uid="{B6ADFDD7-F98A-4187-9FD3-4B9E73E471A9}" autoFormatId="16" applyNumberFormats="0" applyBorderFormats="0" applyFontFormats="1" applyPatternFormats="1" applyAlignmentFormats="0" applyWidthHeightFormats="0"/>
</file>

<file path=xl/queryTables/queryTable8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9" connectionId="2126" xr16:uid="{0078F068-7CAF-46D3-9AD1-AFB905E5E898}" autoFormatId="16" applyNumberFormats="0" applyBorderFormats="0" applyFontFormats="1" applyPatternFormats="1" applyAlignmentFormats="0" applyWidthHeightFormats="0"/>
</file>

<file path=xl/queryTables/queryTable8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6" connectionId="2114" xr16:uid="{07BB6749-EF5F-4B65-8A6B-29E871D0EECE}" autoFormatId="16" applyNumberFormats="0" applyBorderFormats="0" applyFontFormats="1" applyPatternFormats="1" applyAlignmentFormats="0" applyWidthHeightFormats="0"/>
</file>

<file path=xl/queryTables/queryTable8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7" connectionId="2124" xr16:uid="{7D821C91-95A8-4EB9-B211-1538C76DFB48}" autoFormatId="16" applyNumberFormats="0" applyBorderFormats="0" applyFontFormats="1" applyPatternFormats="1" applyAlignmentFormats="0" applyWidthHeightFormats="0"/>
</file>

<file path=xl/queryTables/queryTable8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4" connectionId="2131" xr16:uid="{B565D584-E549-431B-B742-03608F753162}" autoFormatId="16" applyNumberFormats="0" applyBorderFormats="0" applyFontFormats="1" applyPatternFormats="1" applyAlignmentFormats="0" applyWidthHeightFormats="0"/>
</file>

<file path=xl/queryTables/queryTable8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1" connectionId="2119" xr16:uid="{C42FD5E2-A4E4-47D2-BAD8-DA924D4A808D}" autoFormatId="16" applyNumberFormats="0" applyBorderFormats="0" applyFontFormats="1" applyPatternFormats="1" applyAlignmentFormats="0" applyWidthHeightFormats="0"/>
</file>

<file path=xl/queryTables/queryTable8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5" connectionId="2123" xr16:uid="{4CC6433F-83FE-4E43-B5B6-FA9AD752670E}" autoFormatId="16" applyNumberFormats="0" applyBorderFormats="0" applyFontFormats="1" applyPatternFormats="1" applyAlignmentFormats="0" applyWidthHeightFormats="0"/>
</file>

<file path=xl/queryTables/queryTable8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Aria2" connectionId="2108" xr16:uid="{5924D2B6-24E3-49EB-A707-200B7E005433}" autoFormatId="16" applyNumberFormats="0" applyBorderFormats="0" applyFontFormats="1" applyPatternFormats="1" applyAlignmentFormats="0" applyWidthHeightFormats="0"/>
</file>

<file path=xl/queryTables/queryTable8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2" connectionId="2110" xr16:uid="{77AC38A1-78FA-42FC-A08C-BADC43A1A3EE}" autoFormatId="16" applyNumberFormats="0" applyBorderFormats="0" applyFontFormats="1" applyPatternFormats="1" applyAlignmentFormats="0" applyWidthHeightFormats="0"/>
</file>

<file path=xl/queryTables/queryTable8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2" connectionId="2129" xr16:uid="{CB4655B1-33F0-4E96-80CE-299A0B4D9D55}" autoFormatId="16" applyNumberFormats="0" applyBorderFormats="0" applyFontFormats="1" applyPatternFormats="1" applyAlignmentFormats="0" applyWidthHeightFormats="0"/>
</file>

<file path=xl/queryTables/queryTable8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3" connectionId="2111" xr16:uid="{AE2D2470-2D80-4B66-8CE7-C86F4A130056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8" connectionId="1508" xr16:uid="{3ECF5CCC-3EE6-465B-8653-C010D8EC894C}" autoFormatId="16" applyNumberFormats="0" applyBorderFormats="0" applyFontFormats="1" applyPatternFormats="1" applyAlignmentFormats="0" applyWidthHeightFormats="0"/>
</file>

<file path=xl/queryTables/queryTable8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9" connectionId="2117" xr16:uid="{02541F1A-8953-4E49-9EBC-B6089DDEF8AD}" autoFormatId="16" applyNumberFormats="0" applyBorderFormats="0" applyFontFormats="1" applyPatternFormats="1" applyAlignmentFormats="0" applyWidthHeightFormats="0"/>
</file>

<file path=xl/queryTables/queryTable8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3" connectionId="2130" xr16:uid="{2A77C8CD-87E7-4E91-8686-75B7CA9A73F7}" autoFormatId="16" applyNumberFormats="0" applyBorderFormats="0" applyFontFormats="1" applyPatternFormats="1" applyAlignmentFormats="0" applyWidthHeightFormats="0"/>
</file>

<file path=xl/queryTables/queryTable8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4" connectionId="2122" xr16:uid="{8346250A-F92E-4CD0-9C6D-85AF3223FBDF}" autoFormatId="16" applyNumberFormats="0" applyBorderFormats="0" applyFontFormats="1" applyPatternFormats="1" applyAlignmentFormats="0" applyWidthHeightFormats="0"/>
</file>

<file path=xl/queryTables/queryTable8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8" connectionId="2116" xr16:uid="{CF60F791-F3AF-40F7-A8DB-6455C85269FF}" autoFormatId="16" applyNumberFormats="0" applyBorderFormats="0" applyFontFormats="1" applyPatternFormats="1" applyAlignmentFormats="0" applyWidthHeightFormats="0"/>
</file>

<file path=xl/queryTables/queryTable8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Aria1" connectionId="2107" xr16:uid="{B23EA106-201D-45DF-B9CA-06C0B9EBA99F}" autoFormatId="16" applyNumberFormats="0" applyBorderFormats="0" applyFontFormats="1" applyPatternFormats="1" applyAlignmentFormats="0" applyWidthHeightFormats="0"/>
</file>

<file path=xl/queryTables/queryTable8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7" connectionId="2134" xr16:uid="{81E5E2D9-ACD5-4341-A0B8-29422D7FCFEB}" autoFormatId="16" applyNumberFormats="0" applyBorderFormats="0" applyFontFormats="1" applyPatternFormats="1" applyAlignmentFormats="0" applyWidthHeightFormats="0"/>
</file>

<file path=xl/queryTables/queryTable8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5" connectionId="2132" xr16:uid="{26A110DF-4B0F-42B9-B796-F255F213DEE8}" autoFormatId="16" applyNumberFormats="0" applyBorderFormats="0" applyFontFormats="1" applyPatternFormats="1" applyAlignmentFormats="0" applyWidthHeightFormats="0"/>
</file>

<file path=xl/queryTables/queryTable8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8" connectionId="2135" xr16:uid="{452F3DF2-0229-4650-B5D5-5668729BC530}" autoFormatId="16" applyNumberFormats="0" applyBorderFormats="0" applyFontFormats="1" applyPatternFormats="1" applyAlignmentFormats="0" applyWidthHeightFormats="0"/>
</file>

<file path=xl/queryTables/queryTable8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0" connectionId="2127" xr16:uid="{EC709A6F-6215-49C5-ABE7-6E56A968C00B}" autoFormatId="16" applyNumberFormats="0" applyBorderFormats="0" applyFontFormats="1" applyPatternFormats="1" applyAlignmentFormats="0" applyWidthHeightFormats="0"/>
</file>

<file path=xl/queryTables/queryTable8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3" connectionId="472" xr16:uid="{72BF670E-0E16-4E3C-BABC-256F15418B6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5" connectionId="1966" xr16:uid="{1D001C5B-1650-4416-AD8D-5967E8BB0029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5" connectionId="1486" xr16:uid="{70B368AB-5267-43B7-8033-562B291BE1D0}" autoFormatId="16" applyNumberFormats="0" applyBorderFormats="0" applyFontFormats="1" applyPatternFormats="1" applyAlignmentFormats="0" applyWidthHeightFormats="0"/>
</file>

<file path=xl/queryTables/queryTable9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8" connectionId="486" xr16:uid="{3AFC3A35-92D8-42D7-95E1-A7DBFA589A6A}" autoFormatId="16" applyNumberFormats="0" applyBorderFormats="0" applyFontFormats="1" applyPatternFormats="1" applyAlignmentFormats="0" applyWidthHeightFormats="0"/>
</file>

<file path=xl/queryTables/queryTable9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9" connectionId="497" xr16:uid="{0C3F4E1F-A260-49F4-8004-5C1C39C39F6A}" autoFormatId="16" applyNumberFormats="0" applyBorderFormats="0" applyFontFormats="1" applyPatternFormats="1" applyAlignmentFormats="0" applyWidthHeightFormats="0"/>
</file>

<file path=xl/queryTables/queryTable9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0" connectionId="488" xr16:uid="{25918F12-8C9F-434A-8A6F-E33EAD8D716B}" autoFormatId="16" applyNumberFormats="0" applyBorderFormats="0" applyFontFormats="1" applyPatternFormats="1" applyAlignmentFormats="0" applyWidthHeightFormats="0"/>
</file>

<file path=xl/queryTables/queryTable9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8" connectionId="477" xr16:uid="{467E1EC1-36D4-426D-9855-5E494207DC65}" autoFormatId="16" applyNumberFormats="0" applyBorderFormats="0" applyFontFormats="1" applyPatternFormats="1" applyAlignmentFormats="0" applyWidthHeightFormats="0"/>
</file>

<file path=xl/queryTables/queryTable9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9" connectionId="487" xr16:uid="{9D6EDD75-745F-4861-8399-7530CD306D42}" autoFormatId="16" applyNumberFormats="0" applyBorderFormats="0" applyFontFormats="1" applyPatternFormats="1" applyAlignmentFormats="0" applyWidthHeightFormats="0"/>
</file>

<file path=xl/queryTables/queryTable9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7" connectionId="485" xr16:uid="{45F5B244-C51D-4F04-A3FC-D46C077A039D}" autoFormatId="16" applyNumberFormats="0" applyBorderFormats="0" applyFontFormats="1" applyPatternFormats="1" applyAlignmentFormats="0" applyWidthHeightFormats="0"/>
</file>

<file path=xl/queryTables/queryTable9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2" connectionId="481" xr16:uid="{0891710F-D2E5-48C6-B9DF-1A372EA2F847}" autoFormatId="16" applyNumberFormats="0" applyBorderFormats="0" applyFontFormats="1" applyPatternFormats="1" applyAlignmentFormats="0" applyWidthHeightFormats="0"/>
</file>

<file path=xl/queryTables/queryTable9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Aria1" connectionId="468" xr16:uid="{885AAE63-F8A1-4677-AD7C-A5200840E08B}" autoFormatId="16" applyNumberFormats="0" applyBorderFormats="0" applyFontFormats="1" applyPatternFormats="1" applyAlignmentFormats="0" applyWidthHeightFormats="0"/>
</file>

<file path=xl/queryTables/queryTable9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5" connectionId="474" xr16:uid="{0305204E-5AB4-47DA-A2DA-711BF16E9738}" autoFormatId="16" applyNumberFormats="0" applyBorderFormats="0" applyFontFormats="1" applyPatternFormats="1" applyAlignmentFormats="0" applyWidthHeightFormats="0"/>
</file>

<file path=xl/queryTables/queryTable9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2" connectionId="471" xr16:uid="{54A8A574-2A54-42B4-ACEA-144DAC34DDD4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1" connectionId="1482" xr16:uid="{8F493701-24BE-4F6A-8530-C6DE95499F84}" autoFormatId="16" applyNumberFormats="0" applyBorderFormats="0" applyFontFormats="1" applyPatternFormats="1" applyAlignmentFormats="0" applyWidthHeightFormats="0"/>
</file>

<file path=xl/queryTables/queryTable9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6" connectionId="494" xr16:uid="{C94831DD-7605-4383-B47B-40F5A5D50B4D}" autoFormatId="16" applyNumberFormats="0" applyBorderFormats="0" applyFontFormats="1" applyPatternFormats="1" applyAlignmentFormats="0" applyWidthHeightFormats="0"/>
</file>

<file path=xl/queryTables/queryTable9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8" connectionId="496" xr16:uid="{0F608849-DBDE-4AFB-A66B-36D6A667A2E4}" autoFormatId="16" applyNumberFormats="0" applyBorderFormats="0" applyFontFormats="1" applyPatternFormats="1" applyAlignmentFormats="0" applyWidthHeightFormats="0"/>
</file>

<file path=xl/queryTables/queryTable9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7" connectionId="476" xr16:uid="{9F314D5B-7211-423B-9826-42B87FABE8B3}" autoFormatId="16" applyNumberFormats="0" applyBorderFormats="0" applyFontFormats="1" applyPatternFormats="1" applyAlignmentFormats="0" applyWidthHeightFormats="0"/>
</file>

<file path=xl/queryTables/queryTable9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Aria2" connectionId="469" xr16:uid="{5AD95822-C106-4089-8300-5E5D6B4EDBF0}" autoFormatId="16" applyNumberFormats="0" applyBorderFormats="0" applyFontFormats="1" applyPatternFormats="1" applyAlignmentFormats="0" applyWidthHeightFormats="0"/>
</file>

<file path=xl/queryTables/queryTable9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1" connectionId="489" xr16:uid="{BA1519F4-9580-4981-A084-F5B7BC904419}" autoFormatId="16" applyNumberFormats="0" applyBorderFormats="0" applyFontFormats="1" applyPatternFormats="1" applyAlignmentFormats="0" applyWidthHeightFormats="0"/>
</file>

<file path=xl/queryTables/queryTable9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4" connectionId="492" xr16:uid="{4DA3F1EE-03FA-42C1-89C5-A9225735C068}" autoFormatId="16" applyNumberFormats="0" applyBorderFormats="0" applyFontFormats="1" applyPatternFormats="1" applyAlignmentFormats="0" applyWidthHeightFormats="0"/>
</file>

<file path=xl/queryTables/queryTable9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9" connectionId="478" xr16:uid="{77B1B83B-E6FB-4FB5-BC0C-0FDC2D47212F}" autoFormatId="16" applyNumberFormats="0" applyBorderFormats="0" applyFontFormats="1" applyPatternFormats="1" applyAlignmentFormats="0" applyWidthHeightFormats="0"/>
</file>

<file path=xl/queryTables/queryTable9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1" connectionId="480" xr16:uid="{F6F510BE-5166-41DD-84F1-08E958BE6CC7}" autoFormatId="16" applyNumberFormats="0" applyBorderFormats="0" applyFontFormats="1" applyPatternFormats="1" applyAlignmentFormats="0" applyWidthHeightFormats="0"/>
</file>

<file path=xl/queryTables/queryTable9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5" connectionId="493" xr16:uid="{8EA9FA76-B5A3-466E-98EC-FAE19E8C9A5C}" autoFormatId="16" applyNumberFormats="0" applyBorderFormats="0" applyFontFormats="1" applyPatternFormats="1" applyAlignmentFormats="0" applyWidthHeightFormats="0"/>
</file>

<file path=xl/queryTables/queryTable9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6" connectionId="475" xr16:uid="{5BC075F3-4B93-4E05-9A42-D45DEBC1D866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9" connectionId="83" xr16:uid="{73CE2C6C-7C28-4BC7-B2CD-063A26CC93EC}" autoFormatId="16" applyNumberFormats="0" applyBorderFormats="0" applyFontFormats="1" applyPatternFormats="1" applyAlignmentFormats="0" applyWidthHeightFormats="0"/>
</file>

<file path=xl/queryTables/queryTable9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7" connectionId="495" xr16:uid="{A1BEFE31-957F-4C32-BD2B-1C3897986FF3}" autoFormatId="16" applyNumberFormats="0" applyBorderFormats="0" applyFontFormats="1" applyPatternFormats="1" applyAlignmentFormats="0" applyWidthHeightFormats="0"/>
</file>

<file path=xl/queryTables/queryTable9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3" connectionId="491" xr16:uid="{BB54FD9C-63DC-4982-83EF-461DB53AECE1}" autoFormatId="16" applyNumberFormats="0" applyBorderFormats="0" applyFontFormats="1" applyPatternFormats="1" applyAlignmentFormats="0" applyWidthHeightFormats="0"/>
</file>

<file path=xl/queryTables/queryTable9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13" xr16:uid="{2F89FE71-1DFE-447B-8854-4140BBA77826}" autoFormatId="16" applyNumberFormats="0" applyBorderFormats="0" applyFontFormats="1" applyPatternFormats="1" applyAlignmentFormats="0" applyWidthHeightFormats="0"/>
</file>

<file path=xl/queryTables/queryTable9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3" connectionId="482" xr16:uid="{65B1DF65-F958-40B9-90BA-FF4E61385A8D}" autoFormatId="16" applyNumberFormats="0" applyBorderFormats="0" applyFontFormats="1" applyPatternFormats="1" applyAlignmentFormats="0" applyWidthHeightFormats="0"/>
</file>

<file path=xl/queryTables/queryTable9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2" connectionId="490" xr16:uid="{79AD9A70-06B4-435F-9D04-32440A3261E0}" autoFormatId="16" applyNumberFormats="0" applyBorderFormats="0" applyFontFormats="1" applyPatternFormats="1" applyAlignmentFormats="0" applyWidthHeightFormats="0"/>
</file>

<file path=xl/queryTables/queryTable9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30" connectionId="498" xr16:uid="{CD10F331-F314-417E-9C6E-070B8854A0B5}" autoFormatId="16" applyNumberFormats="0" applyBorderFormats="0" applyFontFormats="1" applyPatternFormats="1" applyAlignmentFormats="0" applyWidthHeightFormats="0"/>
</file>

<file path=xl/queryTables/queryTable9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1" connectionId="470" xr16:uid="{C957B27A-AC7C-4654-9988-1061C90F6802}" autoFormatId="16" applyNumberFormats="0" applyBorderFormats="0" applyFontFormats="1" applyPatternFormats="1" applyAlignmentFormats="0" applyWidthHeightFormats="0"/>
</file>

<file path=xl/queryTables/queryTable9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0" connectionId="479" xr16:uid="{9FA431AE-5658-4340-A88F-48970820638E}" autoFormatId="16" applyNumberFormats="0" applyBorderFormats="0" applyFontFormats="1" applyPatternFormats="1" applyAlignmentFormats="0" applyWidthHeightFormats="0"/>
</file>

<file path=xl/queryTables/queryTable9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5" connectionId="484" xr16:uid="{48E3C715-C725-45BF-BC61-7EC372F4A3B8}" autoFormatId="16" applyNumberFormats="0" applyBorderFormats="0" applyFontFormats="1" applyPatternFormats="1" applyAlignmentFormats="0" applyWidthHeightFormats="0"/>
</file>

<file path=xl/queryTables/queryTable9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4" connectionId="473" xr16:uid="{11158F3C-2309-42F2-9AA6-159B264E78BC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Aria2" connectionId="53" xr16:uid="{D6E75AEA-05AA-4143-A638-5DA4F114E153}" autoFormatId="16" applyNumberFormats="0" applyBorderFormats="0" applyFontFormats="1" applyPatternFormats="1" applyAlignmentFormats="0" applyWidthHeightFormats="0"/>
</file>

<file path=xl/queryTables/queryTable9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4" connectionId="483" xr16:uid="{AC1BA763-E58B-4A7B-8B91-0E30CF474452}" autoFormatId="16" applyNumberFormats="0" applyBorderFormats="0" applyFontFormats="1" applyPatternFormats="1" applyAlignmentFormats="0" applyWidthHeightFormats="0"/>
</file>

<file path=xl/queryTables/queryTable9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3" connectionId="1621" xr16:uid="{33112773-A698-417F-94E2-76D83DDE6E09}" autoFormatId="16" applyNumberFormats="0" applyBorderFormats="0" applyFontFormats="1" applyPatternFormats="1" applyAlignmentFormats="0" applyWidthHeightFormats="0"/>
</file>

<file path=xl/queryTables/queryTable9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3" connectionId="1611" xr16:uid="{15F441EC-231C-4D0F-8F7A-46B7148FF0AD}" autoFormatId="16" applyNumberFormats="0" applyBorderFormats="0" applyFontFormats="1" applyPatternFormats="1" applyAlignmentFormats="0" applyWidthHeightFormats="0"/>
</file>

<file path=xl/queryTables/queryTable9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3" connectionId="1630" xr16:uid="{38752B98-532C-45B4-9673-7AE742755EFF}" autoFormatId="16" applyNumberFormats="0" applyBorderFormats="0" applyFontFormats="1" applyPatternFormats="1" applyAlignmentFormats="0" applyWidthHeightFormats="0"/>
</file>

<file path=xl/queryTables/queryTable9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2" connectionId="1610" xr16:uid="{7ECEE560-CF41-4C56-B6AE-A8463010A32D}" autoFormatId="16" applyNumberFormats="0" applyBorderFormats="0" applyFontFormats="1" applyPatternFormats="1" applyAlignmentFormats="0" applyWidthHeightFormats="0"/>
</file>

<file path=xl/queryTables/queryTable9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9" connectionId="1636" xr16:uid="{16BE3619-996A-422B-A266-9AFA27403FA5}" autoFormatId="16" applyNumberFormats="0" applyBorderFormats="0" applyFontFormats="1" applyPatternFormats="1" applyAlignmentFormats="0" applyWidthHeightFormats="0"/>
</file>

<file path=xl/queryTables/queryTable9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0" connectionId="1627" xr16:uid="{EBAE9EEE-6DD5-44B3-8C62-6AE0B6BCE53D}" autoFormatId="16" applyNumberFormats="0" applyBorderFormats="0" applyFontFormats="1" applyPatternFormats="1" applyAlignmentFormats="0" applyWidthHeightFormats="0"/>
</file>

<file path=xl/queryTables/queryTable9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4" connectionId="1622" xr16:uid="{021E99A2-AF24-45E2-8017-76A802689DA1}" autoFormatId="16" applyNumberFormats="0" applyBorderFormats="0" applyFontFormats="1" applyPatternFormats="1" applyAlignmentFormats="0" applyWidthHeightFormats="0"/>
</file>

<file path=xl/queryTables/queryTable9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Aria1" connectionId="1607" xr16:uid="{7D0C58CC-FB72-4E52-913C-8876AB2BAA5B}" autoFormatId="16" applyNumberFormats="0" applyBorderFormats="0" applyFontFormats="1" applyPatternFormats="1" applyAlignmentFormats="0" applyWidthHeightFormats="0"/>
</file>

<file path=xl/queryTables/queryTable9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4" connectionId="1631" xr16:uid="{01DD427B-1CB2-4DEC-B30B-83BC1F341970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8" connectionId="61" xr16:uid="{20DD8E08-BE98-4C72-AB0A-5D6E655187D3}" autoFormatId="16" applyNumberFormats="0" applyBorderFormats="0" applyFontFormats="1" applyPatternFormats="1" applyAlignmentFormats="0" applyWidthHeightFormats="0"/>
</file>

<file path=xl/queryTables/queryTable9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7" connectionId="1615" xr16:uid="{0745DC2D-C464-4D94-B0EE-E10078C374B8}" autoFormatId="16" applyNumberFormats="0" applyBorderFormats="0" applyFontFormats="1" applyPatternFormats="1" applyAlignmentFormats="0" applyWidthHeightFormats="0"/>
</file>

<file path=xl/queryTables/queryTable9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1" connectionId="1628" xr16:uid="{3422D4D2-95A0-443A-8176-4DF471131C74}" autoFormatId="16" applyNumberFormats="0" applyBorderFormats="0" applyFontFormats="1" applyPatternFormats="1" applyAlignmentFormats="0" applyWidthHeightFormats="0"/>
</file>

<file path=xl/queryTables/queryTable9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2" connectionId="1629" xr16:uid="{2108E6DA-01DD-4B31-9CCB-B363D3F0182A}" autoFormatId="16" applyNumberFormats="0" applyBorderFormats="0" applyFontFormats="1" applyPatternFormats="1" applyAlignmentFormats="0" applyWidthHeightFormats="0"/>
</file>

<file path=xl/queryTables/queryTable9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6" connectionId="1633" xr16:uid="{64C96024-7D99-43A6-8ED9-4CA77F5968B5}" autoFormatId="16" applyNumberFormats="0" applyBorderFormats="0" applyFontFormats="1" applyPatternFormats="1" applyAlignmentFormats="0" applyWidthHeightFormats="0"/>
</file>

<file path=xl/queryTables/queryTable9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8" connectionId="1616" xr16:uid="{EB098904-FB95-4FB1-A845-1FE551CD5207}" autoFormatId="16" applyNumberFormats="0" applyBorderFormats="0" applyFontFormats="1" applyPatternFormats="1" applyAlignmentFormats="0" applyWidthHeightFormats="0"/>
</file>

<file path=xl/queryTables/queryTable9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9" connectionId="1626" xr16:uid="{F8D606E2-2C92-4E1A-A072-B4E2CFC3067C}" autoFormatId="16" applyNumberFormats="0" applyBorderFormats="0" applyFontFormats="1" applyPatternFormats="1" applyAlignmentFormats="0" applyWidthHeightFormats="0"/>
</file>

<file path=xl/queryTables/queryTable9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5" connectionId="1613" xr16:uid="{376F014D-A913-4066-A0C1-1E60A5E468C7}" autoFormatId="16" applyNumberFormats="0" applyBorderFormats="0" applyFontFormats="1" applyPatternFormats="1" applyAlignmentFormats="0" applyWidthHeightFormats="0"/>
</file>

<file path=xl/queryTables/queryTable9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7" connectionId="1634" xr16:uid="{1E7EBE0A-89AF-4CE0-B884-92B29145068C}" autoFormatId="16" applyNumberFormats="0" applyBorderFormats="0" applyFontFormats="1" applyPatternFormats="1" applyAlignmentFormats="0" applyWidthHeightFormats="0"/>
</file>

<file path=xl/queryTables/queryTable9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1" connectionId="1619" xr16:uid="{3EA7E0EE-40B2-483B-85D4-3DB3D35F9EED}" autoFormatId="16" applyNumberFormats="0" applyBorderFormats="0" applyFontFormats="1" applyPatternFormats="1" applyAlignmentFormats="0" applyWidthHeightFormats="0"/>
</file>

<file path=xl/queryTables/queryTable9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2" connectionId="1620" xr16:uid="{4F4ECD35-F171-41C4-8768-F1C263867621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9" connectionId="62" xr16:uid="{9571F04E-0981-4CBF-96A3-2A6270C1CA7C}" autoFormatId="16" applyNumberFormats="0" applyBorderFormats="0" applyFontFormats="1" applyPatternFormats="1" applyAlignmentFormats="0" applyWidthHeightFormats="0"/>
</file>

<file path=xl/queryTables/queryTable9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9" connectionId="1617" xr16:uid="{FDFA3DEA-ECF8-44F0-8CB4-7136439CF85E}" autoFormatId="16" applyNumberFormats="0" applyBorderFormats="0" applyFontFormats="1" applyPatternFormats="1" applyAlignmentFormats="0" applyWidthHeightFormats="0"/>
</file>

<file path=xl/queryTables/queryTable9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7" connectionId="1624" xr16:uid="{2E91AE65-971A-412E-8E3A-F6DF4889D1BD}" autoFormatId="16" applyNumberFormats="0" applyBorderFormats="0" applyFontFormats="1" applyPatternFormats="1" applyAlignmentFormats="0" applyWidthHeightFormats="0"/>
</file>

<file path=xl/queryTables/queryTable9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8" connectionId="1625" xr16:uid="{EB190330-722C-453A-989B-693E94386002}" autoFormatId="16" applyNumberFormats="0" applyBorderFormats="0" applyFontFormats="1" applyPatternFormats="1" applyAlignmentFormats="0" applyWidthHeightFormats="0"/>
</file>

<file path=xl/queryTables/queryTable9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30" connectionId="1637" xr16:uid="{816FE01F-D7C5-49CF-9BFA-7312918B08A2}" autoFormatId="16" applyNumberFormats="0" applyBorderFormats="0" applyFontFormats="1" applyPatternFormats="1" applyAlignmentFormats="0" applyWidthHeightFormats="0"/>
</file>

<file path=xl/queryTables/queryTable9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Aria2" connectionId="1608" xr16:uid="{CD3B8A83-018B-4E94-B6BB-EF69AFA9EEE1}" autoFormatId="16" applyNumberFormats="0" applyBorderFormats="0" applyFontFormats="1" applyPatternFormats="1" applyAlignmentFormats="0" applyWidthHeightFormats="0"/>
</file>

<file path=xl/queryTables/queryTable9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6" connectionId="1614" xr16:uid="{859CC43A-3EEC-45FB-9A89-CEBCC3EB3CD3}" autoFormatId="16" applyNumberFormats="0" applyBorderFormats="0" applyFontFormats="1" applyPatternFormats="1" applyAlignmentFormats="0" applyWidthHeightFormats="0"/>
</file>

<file path=xl/queryTables/queryTable9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8" connectionId="1635" xr16:uid="{9A9C188B-C542-43FC-8C0F-350ACBE8B345}" autoFormatId="16" applyNumberFormats="0" applyBorderFormats="0" applyFontFormats="1" applyPatternFormats="1" applyAlignmentFormats="0" applyWidthHeightFormats="0"/>
</file>

<file path=xl/queryTables/queryTable9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0" connectionId="1618" xr16:uid="{2248B4E3-569A-4452-BBE6-36201A0D908D}" autoFormatId="16" applyNumberFormats="0" applyBorderFormats="0" applyFontFormats="1" applyPatternFormats="1" applyAlignmentFormats="0" applyWidthHeightFormats="0"/>
</file>

<file path=xl/queryTables/queryTable9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5" connectionId="1623" xr16:uid="{7F9EC129-75B8-4AA5-BB08-DA107AA68DC4}" autoFormatId="16" applyNumberFormats="0" applyBorderFormats="0" applyFontFormats="1" applyPatternFormats="1" applyAlignmentFormats="0" applyWidthHeightFormats="0"/>
</file>

<file path=xl/queryTables/queryTable9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4" connectionId="1612" xr16:uid="{557C7BF2-0591-4D5C-941F-B9AD931A3712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1" connectionId="54" xr16:uid="{5B3F8EAA-8F81-4FC7-AE54-333CB49998B2}" autoFormatId="16" applyNumberFormats="0" applyBorderFormats="0" applyFontFormats="1" applyPatternFormats="1" applyAlignmentFormats="0" applyWidthHeightFormats="0"/>
</file>

<file path=xl/queryTables/queryTable9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1" connectionId="1609" xr16:uid="{21123A28-48FD-4CCF-9D9F-8DF379292BE3}" autoFormatId="16" applyNumberFormats="0" applyBorderFormats="0" applyFontFormats="1" applyPatternFormats="1" applyAlignmentFormats="0" applyWidthHeightFormats="0"/>
</file>

<file path=xl/queryTables/queryTable9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5" connectionId="1632" xr16:uid="{98A68744-B72F-4869-9C2D-851C2F00E8C9}" autoFormatId="16" applyNumberFormats="0" applyBorderFormats="0" applyFontFormats="1" applyPatternFormats="1" applyAlignmentFormats="0" applyWidthHeightFormats="0"/>
</file>

<file path=xl/queryTables/queryTable9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5" connectionId="2345" xr16:uid="{A3E90FBA-AC4A-4D77-9944-44A8E49BC19D}" autoFormatId="16" applyNumberFormats="0" applyBorderFormats="0" applyFontFormats="1" applyPatternFormats="1" applyAlignmentFormats="0" applyWidthHeightFormats="0"/>
</file>

<file path=xl/queryTables/queryTable9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0" connectionId="2349" xr16:uid="{DFF19E8F-8CF4-4D33-B33D-BA7F4CCA808F}" autoFormatId="16" applyNumberFormats="0" applyBorderFormats="0" applyFontFormats="1" applyPatternFormats="1" applyAlignmentFormats="0" applyWidthHeightFormats="0"/>
</file>

<file path=xl/queryTables/queryTable9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4" connectionId="2344" xr16:uid="{AF2F5072-D133-4C54-A2AE-84F9927F63C2}" autoFormatId="16" applyNumberFormats="0" applyBorderFormats="0" applyFontFormats="1" applyPatternFormats="1" applyAlignmentFormats="0" applyWidthHeightFormats="0"/>
</file>

<file path=xl/queryTables/queryTable9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2" connectionId="2332" xr16:uid="{39310D09-A3EF-4AA2-9491-34B23183C749}" autoFormatId="16" applyNumberFormats="0" applyBorderFormats="0" applyFontFormats="1" applyPatternFormats="1" applyAlignmentFormats="0" applyWidthHeightFormats="0"/>
</file>

<file path=xl/queryTables/queryTable9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4" connectionId="2334" xr16:uid="{CB0FF415-24A2-4926-A03E-46886BD57B26}" autoFormatId="16" applyNumberFormats="0" applyBorderFormats="0" applyFontFormats="1" applyPatternFormats="1" applyAlignmentFormats="0" applyWidthHeightFormats="0"/>
</file>

<file path=xl/queryTables/queryTable9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6" connectionId="2355" xr16:uid="{08D4BC9A-93C5-4D58-8783-4B476CD5E550}" autoFormatId="16" applyNumberFormats="0" applyBorderFormats="0" applyFontFormats="1" applyPatternFormats="1" applyAlignmentFormats="0" applyWidthHeightFormats="0"/>
</file>

<file path=xl/queryTables/queryTable9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Aria1" connectionId="2329" xr16:uid="{2A911CA5-62E2-4434-B157-8A519411453A}" autoFormatId="16" applyNumberFormats="0" applyBorderFormats="0" applyFontFormats="1" applyPatternFormats="1" applyAlignmentFormats="0" applyWidthHeightFormats="0"/>
</file>

<file path=xl/queryTables/queryTable9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5" connectionId="2335" xr16:uid="{BEE3BDB2-EC81-4C2D-8B67-21D5C8725413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8" connectionId="82" xr16:uid="{79B0F1E1-CE37-4431-AD42-41B4409ABCB2}" autoFormatId="16" applyNumberFormats="0" applyBorderFormats="0" applyFontFormats="1" applyPatternFormats="1" applyAlignmentFormats="0" applyWidthHeightFormats="0"/>
</file>

<file path=xl/queryTables/queryTable9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8" connectionId="2347" xr16:uid="{3B69E1FE-4BCB-4280-B585-2D70ABB768DD}" autoFormatId="16" applyNumberFormats="0" applyBorderFormats="0" applyFontFormats="1" applyPatternFormats="1" applyAlignmentFormats="0" applyWidthHeightFormats="0"/>
</file>

<file path=xl/queryTables/queryTable9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9" connectionId="2339" xr16:uid="{2392FAAC-DFE2-4BC2-A8DC-1DD6FA814A02}" autoFormatId="16" applyNumberFormats="0" applyBorderFormats="0" applyFontFormats="1" applyPatternFormats="1" applyAlignmentFormats="0" applyWidthHeightFormats="0"/>
</file>

<file path=xl/queryTables/queryTable9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6" connectionId="2336" xr16:uid="{662797E0-B05B-49E6-9F6B-C7E8065A5AC8}" autoFormatId="16" applyNumberFormats="0" applyBorderFormats="0" applyFontFormats="1" applyPatternFormats="1" applyAlignmentFormats="0" applyWidthHeightFormats="0"/>
</file>

<file path=xl/queryTables/queryTable9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1" connectionId="2341" xr16:uid="{E1D0AF81-9657-4D3B-B2E6-C129661DBB75}" autoFormatId="16" applyNumberFormats="0" applyBorderFormats="0" applyFontFormats="1" applyPatternFormats="1" applyAlignmentFormats="0" applyWidthHeightFormats="0"/>
</file>

<file path=xl/queryTables/queryTable9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2" connectionId="2351" xr16:uid="{9427D89F-810D-4569-AA1C-481A755CC71F}" autoFormatId="16" applyNumberFormats="0" applyBorderFormats="0" applyFontFormats="1" applyPatternFormats="1" applyAlignmentFormats="0" applyWidthHeightFormats="0"/>
</file>

<file path=xl/queryTables/queryTable9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Aria2" connectionId="2330" xr16:uid="{1E20E8DC-7655-4C66-9274-4C099E56EF50}" autoFormatId="16" applyNumberFormats="0" applyBorderFormats="0" applyFontFormats="1" applyPatternFormats="1" applyAlignmentFormats="0" applyWidthHeightFormats="0"/>
</file>

<file path=xl/queryTables/queryTable9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9" connectionId="2358" xr16:uid="{7E73BB78-E691-4D7A-A787-28E46DF5A4FD}" autoFormatId="16" applyNumberFormats="0" applyBorderFormats="0" applyFontFormats="1" applyPatternFormats="1" applyAlignmentFormats="0" applyWidthHeightFormats="0"/>
</file>

<file path=xl/queryTables/queryTable9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3" connectionId="2343" xr16:uid="{230BEADB-F10E-4B1C-A438-AA7939A0199B}" autoFormatId="16" applyNumberFormats="0" applyBorderFormats="0" applyFontFormats="1" applyPatternFormats="1" applyAlignmentFormats="0" applyWidthHeightFormats="0"/>
</file>

<file path=xl/queryTables/queryTable9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1" connectionId="2331" xr16:uid="{2EA31094-365D-4A15-A9A9-A99062751BC8}" autoFormatId="16" applyNumberFormats="0" applyBorderFormats="0" applyFontFormats="1" applyPatternFormats="1" applyAlignmentFormats="0" applyWidthHeightFormats="0"/>
</file>

<file path=xl/queryTables/queryTable9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8" connectionId="2357" xr16:uid="{EE4F974D-2600-4AC1-9EED-0E41642A2E6C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3" connectionId="77" xr16:uid="{70C6AFA6-EC1E-459B-8B21-7C39B1C52B17}" autoFormatId="16" applyNumberFormats="0" applyBorderFormats="0" applyFontFormats="1" applyPatternFormats="1" applyAlignmentFormats="0" applyWidthHeightFormats="0"/>
</file>

<file path=xl/queryTables/queryTable9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30" connectionId="2359" xr16:uid="{4A1DC3D2-74B3-4FC1-A978-4DCF1BE1CC8B}" autoFormatId="16" applyNumberFormats="0" applyBorderFormats="0" applyFontFormats="1" applyPatternFormats="1" applyAlignmentFormats="0" applyWidthHeightFormats="0"/>
</file>

<file path=xl/queryTables/queryTable9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0" connectionId="2340" xr16:uid="{A8A04F75-3CEE-45AF-99C0-921577114B4A}" autoFormatId="16" applyNumberFormats="0" applyBorderFormats="0" applyFontFormats="1" applyPatternFormats="1" applyAlignmentFormats="0" applyWidthHeightFormats="0"/>
</file>

<file path=xl/queryTables/queryTable9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9" connectionId="2348" xr16:uid="{08F67CE7-FFE7-4C89-8321-2C1984D4C39F}" autoFormatId="16" applyNumberFormats="0" applyBorderFormats="0" applyFontFormats="1" applyPatternFormats="1" applyAlignmentFormats="0" applyWidthHeightFormats="0"/>
</file>

<file path=xl/queryTables/queryTable9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5" connectionId="2354" xr16:uid="{E155C4AD-D0F6-4F6C-81C6-432C90D9E40D}" autoFormatId="16" applyNumberFormats="0" applyBorderFormats="0" applyFontFormats="1" applyPatternFormats="1" applyAlignmentFormats="0" applyWidthHeightFormats="0"/>
</file>

<file path=xl/queryTables/queryTable9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8" connectionId="2338" xr16:uid="{8EA64771-4768-4553-9C72-6E27CB60F991}" autoFormatId="16" applyNumberFormats="0" applyBorderFormats="0" applyFontFormats="1" applyPatternFormats="1" applyAlignmentFormats="0" applyWidthHeightFormats="0"/>
</file>

<file path=xl/queryTables/queryTable9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2" connectionId="2342" xr16:uid="{32271B34-90BA-4E57-8A84-40DA5123796F}" autoFormatId="16" applyNumberFormats="0" applyBorderFormats="0" applyFontFormats="1" applyPatternFormats="1" applyAlignmentFormats="0" applyWidthHeightFormats="0"/>
</file>

<file path=xl/queryTables/queryTable9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1" connectionId="2350" xr16:uid="{4F80BAB6-25D9-428E-9A4A-5035B36C9004}" autoFormatId="16" applyNumberFormats="0" applyBorderFormats="0" applyFontFormats="1" applyPatternFormats="1" applyAlignmentFormats="0" applyWidthHeightFormats="0"/>
</file>

<file path=xl/queryTables/queryTable9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3" connectionId="2333" xr16:uid="{C9C17761-3751-409D-B3AD-E5A2B6971DE7}" autoFormatId="16" applyNumberFormats="0" applyBorderFormats="0" applyFontFormats="1" applyPatternFormats="1" applyAlignmentFormats="0" applyWidthHeightFormats="0"/>
</file>

<file path=xl/queryTables/queryTable9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7" connectionId="2337" xr16:uid="{E21AF2EB-C1D7-4B1F-BB50-A242BA101A20}" autoFormatId="16" applyNumberFormats="0" applyBorderFormats="0" applyFontFormats="1" applyPatternFormats="1" applyAlignmentFormats="0" applyWidthHeightFormats="0"/>
</file>

<file path=xl/queryTables/queryTable9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7" connectionId="2356" xr16:uid="{B681D29C-87BA-4B46-94C8-ABAA18649A85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1" connectionId="64" xr16:uid="{9BF3327F-C2B4-4915-9AB2-05E7F823D79A}" autoFormatId="16" applyNumberFormats="0" applyBorderFormats="0" applyFontFormats="1" applyPatternFormats="1" applyAlignmentFormats="0" applyWidthHeightFormats="0"/>
</file>

<file path=xl/queryTables/queryTable9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7" connectionId="2346" xr16:uid="{42150041-3BDB-4E1C-BF92-A52F3197B606}" autoFormatId="16" applyNumberFormats="0" applyBorderFormats="0" applyFontFormats="1" applyPatternFormats="1" applyAlignmentFormats="0" applyWidthHeightFormats="0"/>
</file>

<file path=xl/queryTables/queryTable9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4" connectionId="2353" xr16:uid="{24AF92F9-5E0C-46E0-97C4-96C00C9C5921}" autoFormatId="16" applyNumberFormats="0" applyBorderFormats="0" applyFontFormats="1" applyPatternFormats="1" applyAlignmentFormats="0" applyWidthHeightFormats="0"/>
</file>

<file path=xl/queryTables/queryTable9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3" connectionId="2352" xr16:uid="{EAE717C8-6E39-45AA-8EF3-9AEFB471FF26}" autoFormatId="16" applyNumberFormats="0" applyBorderFormats="0" applyFontFormats="1" applyPatternFormats="1" applyAlignmentFormats="0" applyWidthHeightFormats="0"/>
</file>

<file path=xl/queryTables/queryTable9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1" connectionId="660" xr16:uid="{4EE41002-137D-4DA4-88F7-F739A3916D1C}" autoFormatId="16" applyNumberFormats="0" applyBorderFormats="0" applyFontFormats="1" applyPatternFormats="1" applyAlignmentFormats="0" applyWidthHeightFormats="0"/>
</file>

<file path=xl/queryTables/queryTable9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7" connectionId="685" xr16:uid="{AAC1ACC3-DF7F-4642-A8AF-A01F82118528}" autoFormatId="16" applyNumberFormats="0" applyBorderFormats="0" applyFontFormats="1" applyPatternFormats="1" applyAlignmentFormats="0" applyWidthHeightFormats="0"/>
</file>

<file path=xl/queryTables/queryTable9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5" connectionId="664" xr16:uid="{8D99F8F6-A146-4E64-98BC-7822CA021404}" autoFormatId="16" applyNumberFormats="0" applyBorderFormats="0" applyFontFormats="1" applyPatternFormats="1" applyAlignmentFormats="0" applyWidthHeightFormats="0"/>
</file>

<file path=xl/queryTables/queryTable9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9" connectionId="687" xr16:uid="{E7167F63-4D5F-4541-8743-B44862939C85}" autoFormatId="16" applyNumberFormats="0" applyBorderFormats="0" applyFontFormats="1" applyPatternFormats="1" applyAlignmentFormats="0" applyWidthHeightFormats="0"/>
</file>

<file path=xl/queryTables/queryTable9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1" connectionId="679" xr16:uid="{68557CCB-434F-480C-9BBB-DA06B718A166}" autoFormatId="16" applyNumberFormats="0" applyBorderFormats="0" applyFontFormats="1" applyPatternFormats="1" applyAlignmentFormats="0" applyWidthHeightFormats="0"/>
</file>

<file path=xl/queryTables/queryTable9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2" connectionId="661" xr16:uid="{29796412-33DA-45C0-8B74-775B7DFA7DBB}" autoFormatId="16" applyNumberFormats="0" applyBorderFormats="0" applyFontFormats="1" applyPatternFormats="1" applyAlignmentFormats="0" applyWidthHeightFormats="0"/>
</file>

<file path=xl/queryTables/queryTable9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4" connectionId="682" xr16:uid="{A3F55641-D93B-4126-B6A9-A7657F0623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305.xml"/><Relationship Id="rId18" Type="http://schemas.openxmlformats.org/officeDocument/2006/relationships/queryTable" Target="../queryTables/queryTable310.xml"/><Relationship Id="rId26" Type="http://schemas.openxmlformats.org/officeDocument/2006/relationships/queryTable" Target="../queryTables/queryTable318.xml"/><Relationship Id="rId3" Type="http://schemas.openxmlformats.org/officeDocument/2006/relationships/queryTable" Target="../queryTables/queryTable295.xml"/><Relationship Id="rId21" Type="http://schemas.openxmlformats.org/officeDocument/2006/relationships/queryTable" Target="../queryTables/queryTable313.xml"/><Relationship Id="rId34" Type="http://schemas.openxmlformats.org/officeDocument/2006/relationships/queryTable" Target="../queryTables/queryTable326.xml"/><Relationship Id="rId7" Type="http://schemas.openxmlformats.org/officeDocument/2006/relationships/queryTable" Target="../queryTables/queryTable299.xml"/><Relationship Id="rId12" Type="http://schemas.openxmlformats.org/officeDocument/2006/relationships/queryTable" Target="../queryTables/queryTable304.xml"/><Relationship Id="rId17" Type="http://schemas.openxmlformats.org/officeDocument/2006/relationships/queryTable" Target="../queryTables/queryTable309.xml"/><Relationship Id="rId25" Type="http://schemas.openxmlformats.org/officeDocument/2006/relationships/queryTable" Target="../queryTables/queryTable317.xml"/><Relationship Id="rId33" Type="http://schemas.openxmlformats.org/officeDocument/2006/relationships/queryTable" Target="../queryTables/queryTable325.xml"/><Relationship Id="rId2" Type="http://schemas.openxmlformats.org/officeDocument/2006/relationships/queryTable" Target="../queryTables/queryTable294.xml"/><Relationship Id="rId16" Type="http://schemas.openxmlformats.org/officeDocument/2006/relationships/queryTable" Target="../queryTables/queryTable308.xml"/><Relationship Id="rId20" Type="http://schemas.openxmlformats.org/officeDocument/2006/relationships/queryTable" Target="../queryTables/queryTable312.xml"/><Relationship Id="rId29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98.xml"/><Relationship Id="rId11" Type="http://schemas.openxmlformats.org/officeDocument/2006/relationships/queryTable" Target="../queryTables/queryTable303.xml"/><Relationship Id="rId24" Type="http://schemas.openxmlformats.org/officeDocument/2006/relationships/queryTable" Target="../queryTables/queryTable316.xml"/><Relationship Id="rId32" Type="http://schemas.openxmlformats.org/officeDocument/2006/relationships/queryTable" Target="../queryTables/queryTable324.xml"/><Relationship Id="rId5" Type="http://schemas.openxmlformats.org/officeDocument/2006/relationships/queryTable" Target="../queryTables/queryTable297.xml"/><Relationship Id="rId15" Type="http://schemas.openxmlformats.org/officeDocument/2006/relationships/queryTable" Target="../queryTables/queryTable307.xml"/><Relationship Id="rId23" Type="http://schemas.openxmlformats.org/officeDocument/2006/relationships/queryTable" Target="../queryTables/queryTable315.xml"/><Relationship Id="rId28" Type="http://schemas.openxmlformats.org/officeDocument/2006/relationships/queryTable" Target="../queryTables/queryTable320.xml"/><Relationship Id="rId10" Type="http://schemas.openxmlformats.org/officeDocument/2006/relationships/queryTable" Target="../queryTables/queryTable302.xml"/><Relationship Id="rId19" Type="http://schemas.openxmlformats.org/officeDocument/2006/relationships/queryTable" Target="../queryTables/queryTable311.xml"/><Relationship Id="rId31" Type="http://schemas.openxmlformats.org/officeDocument/2006/relationships/queryTable" Target="../queryTables/queryTable323.xml"/><Relationship Id="rId4" Type="http://schemas.openxmlformats.org/officeDocument/2006/relationships/queryTable" Target="../queryTables/queryTable296.xml"/><Relationship Id="rId9" Type="http://schemas.openxmlformats.org/officeDocument/2006/relationships/queryTable" Target="../queryTables/queryTable301.xml"/><Relationship Id="rId14" Type="http://schemas.openxmlformats.org/officeDocument/2006/relationships/queryTable" Target="../queryTables/queryTable306.xml"/><Relationship Id="rId22" Type="http://schemas.openxmlformats.org/officeDocument/2006/relationships/queryTable" Target="../queryTables/queryTable314.xml"/><Relationship Id="rId27" Type="http://schemas.openxmlformats.org/officeDocument/2006/relationships/queryTable" Target="../queryTables/queryTable319.xml"/><Relationship Id="rId30" Type="http://schemas.openxmlformats.org/officeDocument/2006/relationships/queryTable" Target="../queryTables/queryTable322.xml"/><Relationship Id="rId35" Type="http://schemas.openxmlformats.org/officeDocument/2006/relationships/queryTable" Target="../queryTables/queryTable327.xml"/><Relationship Id="rId8" Type="http://schemas.openxmlformats.org/officeDocument/2006/relationships/queryTable" Target="../queryTables/queryTable30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35.xml"/><Relationship Id="rId13" Type="http://schemas.openxmlformats.org/officeDocument/2006/relationships/queryTable" Target="../queryTables/queryTable340.xml"/><Relationship Id="rId18" Type="http://schemas.openxmlformats.org/officeDocument/2006/relationships/queryTable" Target="../queryTables/queryTable345.xml"/><Relationship Id="rId26" Type="http://schemas.openxmlformats.org/officeDocument/2006/relationships/queryTable" Target="../queryTables/queryTable353.xml"/><Relationship Id="rId3" Type="http://schemas.openxmlformats.org/officeDocument/2006/relationships/queryTable" Target="../queryTables/queryTable330.xml"/><Relationship Id="rId21" Type="http://schemas.openxmlformats.org/officeDocument/2006/relationships/queryTable" Target="../queryTables/queryTable348.xml"/><Relationship Id="rId7" Type="http://schemas.openxmlformats.org/officeDocument/2006/relationships/queryTable" Target="../queryTables/queryTable334.xml"/><Relationship Id="rId12" Type="http://schemas.openxmlformats.org/officeDocument/2006/relationships/queryTable" Target="../queryTables/queryTable339.xml"/><Relationship Id="rId17" Type="http://schemas.openxmlformats.org/officeDocument/2006/relationships/queryTable" Target="../queryTables/queryTable344.xml"/><Relationship Id="rId25" Type="http://schemas.openxmlformats.org/officeDocument/2006/relationships/queryTable" Target="../queryTables/queryTable352.xml"/><Relationship Id="rId2" Type="http://schemas.openxmlformats.org/officeDocument/2006/relationships/queryTable" Target="../queryTables/queryTable329.xml"/><Relationship Id="rId16" Type="http://schemas.openxmlformats.org/officeDocument/2006/relationships/queryTable" Target="../queryTables/queryTable343.xml"/><Relationship Id="rId20" Type="http://schemas.openxmlformats.org/officeDocument/2006/relationships/queryTable" Target="../queryTables/queryTable347.xml"/><Relationship Id="rId29" Type="http://schemas.openxmlformats.org/officeDocument/2006/relationships/queryTable" Target="../queryTables/queryTable356.xml"/><Relationship Id="rId1" Type="http://schemas.openxmlformats.org/officeDocument/2006/relationships/queryTable" Target="../queryTables/queryTable328.xml"/><Relationship Id="rId6" Type="http://schemas.openxmlformats.org/officeDocument/2006/relationships/queryTable" Target="../queryTables/queryTable333.xml"/><Relationship Id="rId11" Type="http://schemas.openxmlformats.org/officeDocument/2006/relationships/queryTable" Target="../queryTables/queryTable338.xml"/><Relationship Id="rId24" Type="http://schemas.openxmlformats.org/officeDocument/2006/relationships/queryTable" Target="../queryTables/queryTable351.xml"/><Relationship Id="rId5" Type="http://schemas.openxmlformats.org/officeDocument/2006/relationships/queryTable" Target="../queryTables/queryTable332.xml"/><Relationship Id="rId15" Type="http://schemas.openxmlformats.org/officeDocument/2006/relationships/queryTable" Target="../queryTables/queryTable342.xml"/><Relationship Id="rId23" Type="http://schemas.openxmlformats.org/officeDocument/2006/relationships/queryTable" Target="../queryTables/queryTable350.xml"/><Relationship Id="rId28" Type="http://schemas.openxmlformats.org/officeDocument/2006/relationships/queryTable" Target="../queryTables/queryTable355.xml"/><Relationship Id="rId10" Type="http://schemas.openxmlformats.org/officeDocument/2006/relationships/queryTable" Target="../queryTables/queryTable337.xml"/><Relationship Id="rId19" Type="http://schemas.openxmlformats.org/officeDocument/2006/relationships/queryTable" Target="../queryTables/queryTable346.xml"/><Relationship Id="rId31" Type="http://schemas.openxmlformats.org/officeDocument/2006/relationships/queryTable" Target="../queryTables/queryTable358.xml"/><Relationship Id="rId4" Type="http://schemas.openxmlformats.org/officeDocument/2006/relationships/queryTable" Target="../queryTables/queryTable331.xml"/><Relationship Id="rId9" Type="http://schemas.openxmlformats.org/officeDocument/2006/relationships/queryTable" Target="../queryTables/queryTable336.xml"/><Relationship Id="rId14" Type="http://schemas.openxmlformats.org/officeDocument/2006/relationships/queryTable" Target="../queryTables/queryTable341.xml"/><Relationship Id="rId22" Type="http://schemas.openxmlformats.org/officeDocument/2006/relationships/queryTable" Target="../queryTables/queryTable349.xml"/><Relationship Id="rId27" Type="http://schemas.openxmlformats.org/officeDocument/2006/relationships/queryTable" Target="../queryTables/queryTable354.xml"/><Relationship Id="rId30" Type="http://schemas.openxmlformats.org/officeDocument/2006/relationships/queryTable" Target="../queryTables/queryTable357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66.xml"/><Relationship Id="rId13" Type="http://schemas.openxmlformats.org/officeDocument/2006/relationships/queryTable" Target="../queryTables/queryTable371.xml"/><Relationship Id="rId18" Type="http://schemas.openxmlformats.org/officeDocument/2006/relationships/queryTable" Target="../queryTables/queryTable376.xml"/><Relationship Id="rId26" Type="http://schemas.openxmlformats.org/officeDocument/2006/relationships/queryTable" Target="../queryTables/queryTable384.xml"/><Relationship Id="rId3" Type="http://schemas.openxmlformats.org/officeDocument/2006/relationships/queryTable" Target="../queryTables/queryTable361.xml"/><Relationship Id="rId21" Type="http://schemas.openxmlformats.org/officeDocument/2006/relationships/queryTable" Target="../queryTables/queryTable379.xml"/><Relationship Id="rId7" Type="http://schemas.openxmlformats.org/officeDocument/2006/relationships/queryTable" Target="../queryTables/queryTable365.xml"/><Relationship Id="rId12" Type="http://schemas.openxmlformats.org/officeDocument/2006/relationships/queryTable" Target="../queryTables/queryTable370.xml"/><Relationship Id="rId17" Type="http://schemas.openxmlformats.org/officeDocument/2006/relationships/queryTable" Target="../queryTables/queryTable375.xml"/><Relationship Id="rId25" Type="http://schemas.openxmlformats.org/officeDocument/2006/relationships/queryTable" Target="../queryTables/queryTable383.xml"/><Relationship Id="rId2" Type="http://schemas.openxmlformats.org/officeDocument/2006/relationships/queryTable" Target="../queryTables/queryTable360.xml"/><Relationship Id="rId16" Type="http://schemas.openxmlformats.org/officeDocument/2006/relationships/queryTable" Target="../queryTables/queryTable374.xml"/><Relationship Id="rId20" Type="http://schemas.openxmlformats.org/officeDocument/2006/relationships/queryTable" Target="../queryTables/queryTable378.xml"/><Relationship Id="rId29" Type="http://schemas.openxmlformats.org/officeDocument/2006/relationships/queryTable" Target="../queryTables/queryTable387.xml"/><Relationship Id="rId1" Type="http://schemas.openxmlformats.org/officeDocument/2006/relationships/queryTable" Target="../queryTables/queryTable359.xml"/><Relationship Id="rId6" Type="http://schemas.openxmlformats.org/officeDocument/2006/relationships/queryTable" Target="../queryTables/queryTable364.xml"/><Relationship Id="rId11" Type="http://schemas.openxmlformats.org/officeDocument/2006/relationships/queryTable" Target="../queryTables/queryTable369.xml"/><Relationship Id="rId24" Type="http://schemas.openxmlformats.org/officeDocument/2006/relationships/queryTable" Target="../queryTables/queryTable382.xml"/><Relationship Id="rId5" Type="http://schemas.openxmlformats.org/officeDocument/2006/relationships/queryTable" Target="../queryTables/queryTable363.xml"/><Relationship Id="rId15" Type="http://schemas.openxmlformats.org/officeDocument/2006/relationships/queryTable" Target="../queryTables/queryTable373.xml"/><Relationship Id="rId23" Type="http://schemas.openxmlformats.org/officeDocument/2006/relationships/queryTable" Target="../queryTables/queryTable381.xml"/><Relationship Id="rId28" Type="http://schemas.openxmlformats.org/officeDocument/2006/relationships/queryTable" Target="../queryTables/queryTable386.xml"/><Relationship Id="rId10" Type="http://schemas.openxmlformats.org/officeDocument/2006/relationships/queryTable" Target="../queryTables/queryTable368.xml"/><Relationship Id="rId19" Type="http://schemas.openxmlformats.org/officeDocument/2006/relationships/queryTable" Target="../queryTables/queryTable377.xml"/><Relationship Id="rId31" Type="http://schemas.openxmlformats.org/officeDocument/2006/relationships/queryTable" Target="../queryTables/queryTable389.xml"/><Relationship Id="rId4" Type="http://schemas.openxmlformats.org/officeDocument/2006/relationships/queryTable" Target="../queryTables/queryTable362.xml"/><Relationship Id="rId9" Type="http://schemas.openxmlformats.org/officeDocument/2006/relationships/queryTable" Target="../queryTables/queryTable367.xml"/><Relationship Id="rId14" Type="http://schemas.openxmlformats.org/officeDocument/2006/relationships/queryTable" Target="../queryTables/queryTable372.xml"/><Relationship Id="rId22" Type="http://schemas.openxmlformats.org/officeDocument/2006/relationships/queryTable" Target="../queryTables/queryTable380.xml"/><Relationship Id="rId27" Type="http://schemas.openxmlformats.org/officeDocument/2006/relationships/queryTable" Target="../queryTables/queryTable385.xml"/><Relationship Id="rId30" Type="http://schemas.openxmlformats.org/officeDocument/2006/relationships/queryTable" Target="../queryTables/queryTable388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01.xml"/><Relationship Id="rId18" Type="http://schemas.openxmlformats.org/officeDocument/2006/relationships/queryTable" Target="../queryTables/queryTable406.xml"/><Relationship Id="rId26" Type="http://schemas.openxmlformats.org/officeDocument/2006/relationships/queryTable" Target="../queryTables/queryTable414.xml"/><Relationship Id="rId3" Type="http://schemas.openxmlformats.org/officeDocument/2006/relationships/queryTable" Target="../queryTables/queryTable391.xml"/><Relationship Id="rId21" Type="http://schemas.openxmlformats.org/officeDocument/2006/relationships/queryTable" Target="../queryTables/queryTable409.xml"/><Relationship Id="rId7" Type="http://schemas.openxmlformats.org/officeDocument/2006/relationships/queryTable" Target="../queryTables/queryTable395.xml"/><Relationship Id="rId12" Type="http://schemas.openxmlformats.org/officeDocument/2006/relationships/queryTable" Target="../queryTables/queryTable400.xml"/><Relationship Id="rId17" Type="http://schemas.openxmlformats.org/officeDocument/2006/relationships/queryTable" Target="../queryTables/queryTable405.xml"/><Relationship Id="rId25" Type="http://schemas.openxmlformats.org/officeDocument/2006/relationships/queryTable" Target="../queryTables/queryTable413.xml"/><Relationship Id="rId33" Type="http://schemas.openxmlformats.org/officeDocument/2006/relationships/queryTable" Target="../queryTables/queryTable421.xml"/><Relationship Id="rId2" Type="http://schemas.openxmlformats.org/officeDocument/2006/relationships/queryTable" Target="../queryTables/queryTable390.xml"/><Relationship Id="rId16" Type="http://schemas.openxmlformats.org/officeDocument/2006/relationships/queryTable" Target="../queryTables/queryTable404.xml"/><Relationship Id="rId20" Type="http://schemas.openxmlformats.org/officeDocument/2006/relationships/queryTable" Target="../queryTables/queryTable408.xml"/><Relationship Id="rId29" Type="http://schemas.openxmlformats.org/officeDocument/2006/relationships/queryTable" Target="../queryTables/queryTable417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394.xml"/><Relationship Id="rId11" Type="http://schemas.openxmlformats.org/officeDocument/2006/relationships/queryTable" Target="../queryTables/queryTable399.xml"/><Relationship Id="rId24" Type="http://schemas.openxmlformats.org/officeDocument/2006/relationships/queryTable" Target="../queryTables/queryTable412.xml"/><Relationship Id="rId32" Type="http://schemas.openxmlformats.org/officeDocument/2006/relationships/queryTable" Target="../queryTables/queryTable420.xml"/><Relationship Id="rId5" Type="http://schemas.openxmlformats.org/officeDocument/2006/relationships/queryTable" Target="../queryTables/queryTable393.xml"/><Relationship Id="rId15" Type="http://schemas.openxmlformats.org/officeDocument/2006/relationships/queryTable" Target="../queryTables/queryTable403.xml"/><Relationship Id="rId23" Type="http://schemas.openxmlformats.org/officeDocument/2006/relationships/queryTable" Target="../queryTables/queryTable411.xml"/><Relationship Id="rId28" Type="http://schemas.openxmlformats.org/officeDocument/2006/relationships/queryTable" Target="../queryTables/queryTable416.xml"/><Relationship Id="rId10" Type="http://schemas.openxmlformats.org/officeDocument/2006/relationships/queryTable" Target="../queryTables/queryTable398.xml"/><Relationship Id="rId19" Type="http://schemas.openxmlformats.org/officeDocument/2006/relationships/queryTable" Target="../queryTables/queryTable407.xml"/><Relationship Id="rId31" Type="http://schemas.openxmlformats.org/officeDocument/2006/relationships/queryTable" Target="../queryTables/queryTable419.xml"/><Relationship Id="rId4" Type="http://schemas.openxmlformats.org/officeDocument/2006/relationships/queryTable" Target="../queryTables/queryTable392.xml"/><Relationship Id="rId9" Type="http://schemas.openxmlformats.org/officeDocument/2006/relationships/queryTable" Target="../queryTables/queryTable397.xml"/><Relationship Id="rId14" Type="http://schemas.openxmlformats.org/officeDocument/2006/relationships/queryTable" Target="../queryTables/queryTable402.xml"/><Relationship Id="rId22" Type="http://schemas.openxmlformats.org/officeDocument/2006/relationships/queryTable" Target="../queryTables/queryTable410.xml"/><Relationship Id="rId27" Type="http://schemas.openxmlformats.org/officeDocument/2006/relationships/queryTable" Target="../queryTables/queryTable415.xml"/><Relationship Id="rId30" Type="http://schemas.openxmlformats.org/officeDocument/2006/relationships/queryTable" Target="../queryTables/queryTable418.xml"/><Relationship Id="rId8" Type="http://schemas.openxmlformats.org/officeDocument/2006/relationships/queryTable" Target="../queryTables/queryTable39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29.xml"/><Relationship Id="rId13" Type="http://schemas.openxmlformats.org/officeDocument/2006/relationships/queryTable" Target="../queryTables/queryTable434.xml"/><Relationship Id="rId18" Type="http://schemas.openxmlformats.org/officeDocument/2006/relationships/queryTable" Target="../queryTables/queryTable439.xml"/><Relationship Id="rId26" Type="http://schemas.openxmlformats.org/officeDocument/2006/relationships/queryTable" Target="../queryTables/queryTable447.xml"/><Relationship Id="rId3" Type="http://schemas.openxmlformats.org/officeDocument/2006/relationships/queryTable" Target="../queryTables/queryTable424.xml"/><Relationship Id="rId21" Type="http://schemas.openxmlformats.org/officeDocument/2006/relationships/queryTable" Target="../queryTables/queryTable442.xml"/><Relationship Id="rId7" Type="http://schemas.openxmlformats.org/officeDocument/2006/relationships/queryTable" Target="../queryTables/queryTable428.xml"/><Relationship Id="rId12" Type="http://schemas.openxmlformats.org/officeDocument/2006/relationships/queryTable" Target="../queryTables/queryTable433.xml"/><Relationship Id="rId17" Type="http://schemas.openxmlformats.org/officeDocument/2006/relationships/queryTable" Target="../queryTables/queryTable438.xml"/><Relationship Id="rId25" Type="http://schemas.openxmlformats.org/officeDocument/2006/relationships/queryTable" Target="../queryTables/queryTable446.xml"/><Relationship Id="rId2" Type="http://schemas.openxmlformats.org/officeDocument/2006/relationships/queryTable" Target="../queryTables/queryTable423.xml"/><Relationship Id="rId16" Type="http://schemas.openxmlformats.org/officeDocument/2006/relationships/queryTable" Target="../queryTables/queryTable437.xml"/><Relationship Id="rId20" Type="http://schemas.openxmlformats.org/officeDocument/2006/relationships/queryTable" Target="../queryTables/queryTable441.xml"/><Relationship Id="rId29" Type="http://schemas.openxmlformats.org/officeDocument/2006/relationships/queryTable" Target="../queryTables/queryTable450.xml"/><Relationship Id="rId1" Type="http://schemas.openxmlformats.org/officeDocument/2006/relationships/queryTable" Target="../queryTables/queryTable422.xml"/><Relationship Id="rId6" Type="http://schemas.openxmlformats.org/officeDocument/2006/relationships/queryTable" Target="../queryTables/queryTable427.xml"/><Relationship Id="rId11" Type="http://schemas.openxmlformats.org/officeDocument/2006/relationships/queryTable" Target="../queryTables/queryTable432.xml"/><Relationship Id="rId24" Type="http://schemas.openxmlformats.org/officeDocument/2006/relationships/queryTable" Target="../queryTables/queryTable445.xml"/><Relationship Id="rId32" Type="http://schemas.openxmlformats.org/officeDocument/2006/relationships/queryTable" Target="../queryTables/queryTable453.xml"/><Relationship Id="rId5" Type="http://schemas.openxmlformats.org/officeDocument/2006/relationships/queryTable" Target="../queryTables/queryTable426.xml"/><Relationship Id="rId15" Type="http://schemas.openxmlformats.org/officeDocument/2006/relationships/queryTable" Target="../queryTables/queryTable436.xml"/><Relationship Id="rId23" Type="http://schemas.openxmlformats.org/officeDocument/2006/relationships/queryTable" Target="../queryTables/queryTable444.xml"/><Relationship Id="rId28" Type="http://schemas.openxmlformats.org/officeDocument/2006/relationships/queryTable" Target="../queryTables/queryTable449.xml"/><Relationship Id="rId10" Type="http://schemas.openxmlformats.org/officeDocument/2006/relationships/queryTable" Target="../queryTables/queryTable431.xml"/><Relationship Id="rId19" Type="http://schemas.openxmlformats.org/officeDocument/2006/relationships/queryTable" Target="../queryTables/queryTable440.xml"/><Relationship Id="rId31" Type="http://schemas.openxmlformats.org/officeDocument/2006/relationships/queryTable" Target="../queryTables/queryTable452.xml"/><Relationship Id="rId4" Type="http://schemas.openxmlformats.org/officeDocument/2006/relationships/queryTable" Target="../queryTables/queryTable425.xml"/><Relationship Id="rId9" Type="http://schemas.openxmlformats.org/officeDocument/2006/relationships/queryTable" Target="../queryTables/queryTable430.xml"/><Relationship Id="rId14" Type="http://schemas.openxmlformats.org/officeDocument/2006/relationships/queryTable" Target="../queryTables/queryTable435.xml"/><Relationship Id="rId22" Type="http://schemas.openxmlformats.org/officeDocument/2006/relationships/queryTable" Target="../queryTables/queryTable443.xml"/><Relationship Id="rId27" Type="http://schemas.openxmlformats.org/officeDocument/2006/relationships/queryTable" Target="../queryTables/queryTable448.xml"/><Relationship Id="rId30" Type="http://schemas.openxmlformats.org/officeDocument/2006/relationships/queryTable" Target="../queryTables/queryTable45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1.xml"/><Relationship Id="rId13" Type="http://schemas.openxmlformats.org/officeDocument/2006/relationships/queryTable" Target="../queryTables/queryTable466.xml"/><Relationship Id="rId18" Type="http://schemas.openxmlformats.org/officeDocument/2006/relationships/queryTable" Target="../queryTables/queryTable471.xml"/><Relationship Id="rId26" Type="http://schemas.openxmlformats.org/officeDocument/2006/relationships/queryTable" Target="../queryTables/queryTable479.xml"/><Relationship Id="rId3" Type="http://schemas.openxmlformats.org/officeDocument/2006/relationships/queryTable" Target="../queryTables/queryTable456.xml"/><Relationship Id="rId21" Type="http://schemas.openxmlformats.org/officeDocument/2006/relationships/queryTable" Target="../queryTables/queryTable474.xml"/><Relationship Id="rId7" Type="http://schemas.openxmlformats.org/officeDocument/2006/relationships/queryTable" Target="../queryTables/queryTable460.xml"/><Relationship Id="rId12" Type="http://schemas.openxmlformats.org/officeDocument/2006/relationships/queryTable" Target="../queryTables/queryTable465.xml"/><Relationship Id="rId17" Type="http://schemas.openxmlformats.org/officeDocument/2006/relationships/queryTable" Target="../queryTables/queryTable470.xml"/><Relationship Id="rId25" Type="http://schemas.openxmlformats.org/officeDocument/2006/relationships/queryTable" Target="../queryTables/queryTable478.xml"/><Relationship Id="rId2" Type="http://schemas.openxmlformats.org/officeDocument/2006/relationships/queryTable" Target="../queryTables/queryTable455.xml"/><Relationship Id="rId16" Type="http://schemas.openxmlformats.org/officeDocument/2006/relationships/queryTable" Target="../queryTables/queryTable469.xml"/><Relationship Id="rId20" Type="http://schemas.openxmlformats.org/officeDocument/2006/relationships/queryTable" Target="../queryTables/queryTable473.xml"/><Relationship Id="rId29" Type="http://schemas.openxmlformats.org/officeDocument/2006/relationships/queryTable" Target="../queryTables/queryTable482.xml"/><Relationship Id="rId1" Type="http://schemas.openxmlformats.org/officeDocument/2006/relationships/queryTable" Target="../queryTables/queryTable454.xml"/><Relationship Id="rId6" Type="http://schemas.openxmlformats.org/officeDocument/2006/relationships/queryTable" Target="../queryTables/queryTable459.xml"/><Relationship Id="rId11" Type="http://schemas.openxmlformats.org/officeDocument/2006/relationships/queryTable" Target="../queryTables/queryTable464.xml"/><Relationship Id="rId24" Type="http://schemas.openxmlformats.org/officeDocument/2006/relationships/queryTable" Target="../queryTables/queryTable477.xml"/><Relationship Id="rId32" Type="http://schemas.openxmlformats.org/officeDocument/2006/relationships/queryTable" Target="../queryTables/queryTable485.xml"/><Relationship Id="rId5" Type="http://schemas.openxmlformats.org/officeDocument/2006/relationships/queryTable" Target="../queryTables/queryTable458.xml"/><Relationship Id="rId15" Type="http://schemas.openxmlformats.org/officeDocument/2006/relationships/queryTable" Target="../queryTables/queryTable468.xml"/><Relationship Id="rId23" Type="http://schemas.openxmlformats.org/officeDocument/2006/relationships/queryTable" Target="../queryTables/queryTable476.xml"/><Relationship Id="rId28" Type="http://schemas.openxmlformats.org/officeDocument/2006/relationships/queryTable" Target="../queryTables/queryTable481.xml"/><Relationship Id="rId10" Type="http://schemas.openxmlformats.org/officeDocument/2006/relationships/queryTable" Target="../queryTables/queryTable463.xml"/><Relationship Id="rId19" Type="http://schemas.openxmlformats.org/officeDocument/2006/relationships/queryTable" Target="../queryTables/queryTable472.xml"/><Relationship Id="rId31" Type="http://schemas.openxmlformats.org/officeDocument/2006/relationships/queryTable" Target="../queryTables/queryTable484.xml"/><Relationship Id="rId4" Type="http://schemas.openxmlformats.org/officeDocument/2006/relationships/queryTable" Target="../queryTables/queryTable457.xml"/><Relationship Id="rId9" Type="http://schemas.openxmlformats.org/officeDocument/2006/relationships/queryTable" Target="../queryTables/queryTable462.xml"/><Relationship Id="rId14" Type="http://schemas.openxmlformats.org/officeDocument/2006/relationships/queryTable" Target="../queryTables/queryTable467.xml"/><Relationship Id="rId22" Type="http://schemas.openxmlformats.org/officeDocument/2006/relationships/queryTable" Target="../queryTables/queryTable475.xml"/><Relationship Id="rId27" Type="http://schemas.openxmlformats.org/officeDocument/2006/relationships/queryTable" Target="../queryTables/queryTable480.xml"/><Relationship Id="rId30" Type="http://schemas.openxmlformats.org/officeDocument/2006/relationships/queryTable" Target="../queryTables/queryTable483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97.xml"/><Relationship Id="rId18" Type="http://schemas.openxmlformats.org/officeDocument/2006/relationships/queryTable" Target="../queryTables/queryTable502.xml"/><Relationship Id="rId26" Type="http://schemas.openxmlformats.org/officeDocument/2006/relationships/queryTable" Target="../queryTables/queryTable510.xml"/><Relationship Id="rId3" Type="http://schemas.openxmlformats.org/officeDocument/2006/relationships/queryTable" Target="../queryTables/queryTable487.xml"/><Relationship Id="rId21" Type="http://schemas.openxmlformats.org/officeDocument/2006/relationships/queryTable" Target="../queryTables/queryTable505.xml"/><Relationship Id="rId7" Type="http://schemas.openxmlformats.org/officeDocument/2006/relationships/queryTable" Target="../queryTables/queryTable491.xml"/><Relationship Id="rId12" Type="http://schemas.openxmlformats.org/officeDocument/2006/relationships/queryTable" Target="../queryTables/queryTable496.xml"/><Relationship Id="rId17" Type="http://schemas.openxmlformats.org/officeDocument/2006/relationships/queryTable" Target="../queryTables/queryTable501.xml"/><Relationship Id="rId25" Type="http://schemas.openxmlformats.org/officeDocument/2006/relationships/queryTable" Target="../queryTables/queryTable509.xml"/><Relationship Id="rId33" Type="http://schemas.openxmlformats.org/officeDocument/2006/relationships/queryTable" Target="../queryTables/queryTable517.xml"/><Relationship Id="rId2" Type="http://schemas.openxmlformats.org/officeDocument/2006/relationships/queryTable" Target="../queryTables/queryTable486.xml"/><Relationship Id="rId16" Type="http://schemas.openxmlformats.org/officeDocument/2006/relationships/queryTable" Target="../queryTables/queryTable500.xml"/><Relationship Id="rId20" Type="http://schemas.openxmlformats.org/officeDocument/2006/relationships/queryTable" Target="../queryTables/queryTable504.xml"/><Relationship Id="rId29" Type="http://schemas.openxmlformats.org/officeDocument/2006/relationships/queryTable" Target="../queryTables/queryTable513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490.xml"/><Relationship Id="rId11" Type="http://schemas.openxmlformats.org/officeDocument/2006/relationships/queryTable" Target="../queryTables/queryTable495.xml"/><Relationship Id="rId24" Type="http://schemas.openxmlformats.org/officeDocument/2006/relationships/queryTable" Target="../queryTables/queryTable508.xml"/><Relationship Id="rId32" Type="http://schemas.openxmlformats.org/officeDocument/2006/relationships/queryTable" Target="../queryTables/queryTable516.xml"/><Relationship Id="rId5" Type="http://schemas.openxmlformats.org/officeDocument/2006/relationships/queryTable" Target="../queryTables/queryTable489.xml"/><Relationship Id="rId15" Type="http://schemas.openxmlformats.org/officeDocument/2006/relationships/queryTable" Target="../queryTables/queryTable499.xml"/><Relationship Id="rId23" Type="http://schemas.openxmlformats.org/officeDocument/2006/relationships/queryTable" Target="../queryTables/queryTable507.xml"/><Relationship Id="rId28" Type="http://schemas.openxmlformats.org/officeDocument/2006/relationships/queryTable" Target="../queryTables/queryTable512.xml"/><Relationship Id="rId10" Type="http://schemas.openxmlformats.org/officeDocument/2006/relationships/queryTable" Target="../queryTables/queryTable494.xml"/><Relationship Id="rId19" Type="http://schemas.openxmlformats.org/officeDocument/2006/relationships/queryTable" Target="../queryTables/queryTable503.xml"/><Relationship Id="rId31" Type="http://schemas.openxmlformats.org/officeDocument/2006/relationships/queryTable" Target="../queryTables/queryTable515.xml"/><Relationship Id="rId4" Type="http://schemas.openxmlformats.org/officeDocument/2006/relationships/queryTable" Target="../queryTables/queryTable488.xml"/><Relationship Id="rId9" Type="http://schemas.openxmlformats.org/officeDocument/2006/relationships/queryTable" Target="../queryTables/queryTable493.xml"/><Relationship Id="rId14" Type="http://schemas.openxmlformats.org/officeDocument/2006/relationships/queryTable" Target="../queryTables/queryTable498.xml"/><Relationship Id="rId22" Type="http://schemas.openxmlformats.org/officeDocument/2006/relationships/queryTable" Target="../queryTables/queryTable506.xml"/><Relationship Id="rId27" Type="http://schemas.openxmlformats.org/officeDocument/2006/relationships/queryTable" Target="../queryTables/queryTable511.xml"/><Relationship Id="rId30" Type="http://schemas.openxmlformats.org/officeDocument/2006/relationships/queryTable" Target="../queryTables/queryTable514.xml"/><Relationship Id="rId8" Type="http://schemas.openxmlformats.org/officeDocument/2006/relationships/queryTable" Target="../queryTables/queryTable49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25.xml"/><Relationship Id="rId13" Type="http://schemas.openxmlformats.org/officeDocument/2006/relationships/queryTable" Target="../queryTables/queryTable530.xml"/><Relationship Id="rId18" Type="http://schemas.openxmlformats.org/officeDocument/2006/relationships/queryTable" Target="../queryTables/queryTable535.xml"/><Relationship Id="rId26" Type="http://schemas.openxmlformats.org/officeDocument/2006/relationships/queryTable" Target="../queryTables/queryTable543.xml"/><Relationship Id="rId3" Type="http://schemas.openxmlformats.org/officeDocument/2006/relationships/queryTable" Target="../queryTables/queryTable520.xml"/><Relationship Id="rId21" Type="http://schemas.openxmlformats.org/officeDocument/2006/relationships/queryTable" Target="../queryTables/queryTable538.xml"/><Relationship Id="rId7" Type="http://schemas.openxmlformats.org/officeDocument/2006/relationships/queryTable" Target="../queryTables/queryTable524.xml"/><Relationship Id="rId12" Type="http://schemas.openxmlformats.org/officeDocument/2006/relationships/queryTable" Target="../queryTables/queryTable529.xml"/><Relationship Id="rId17" Type="http://schemas.openxmlformats.org/officeDocument/2006/relationships/queryTable" Target="../queryTables/queryTable534.xml"/><Relationship Id="rId25" Type="http://schemas.openxmlformats.org/officeDocument/2006/relationships/queryTable" Target="../queryTables/queryTable542.xml"/><Relationship Id="rId2" Type="http://schemas.openxmlformats.org/officeDocument/2006/relationships/queryTable" Target="../queryTables/queryTable519.xml"/><Relationship Id="rId16" Type="http://schemas.openxmlformats.org/officeDocument/2006/relationships/queryTable" Target="../queryTables/queryTable533.xml"/><Relationship Id="rId20" Type="http://schemas.openxmlformats.org/officeDocument/2006/relationships/queryTable" Target="../queryTables/queryTable537.xml"/><Relationship Id="rId29" Type="http://schemas.openxmlformats.org/officeDocument/2006/relationships/queryTable" Target="../queryTables/queryTable546.xml"/><Relationship Id="rId1" Type="http://schemas.openxmlformats.org/officeDocument/2006/relationships/queryTable" Target="../queryTables/queryTable518.xml"/><Relationship Id="rId6" Type="http://schemas.openxmlformats.org/officeDocument/2006/relationships/queryTable" Target="../queryTables/queryTable523.xml"/><Relationship Id="rId11" Type="http://schemas.openxmlformats.org/officeDocument/2006/relationships/queryTable" Target="../queryTables/queryTable528.xml"/><Relationship Id="rId24" Type="http://schemas.openxmlformats.org/officeDocument/2006/relationships/queryTable" Target="../queryTables/queryTable541.xml"/><Relationship Id="rId5" Type="http://schemas.openxmlformats.org/officeDocument/2006/relationships/queryTable" Target="../queryTables/queryTable522.xml"/><Relationship Id="rId15" Type="http://schemas.openxmlformats.org/officeDocument/2006/relationships/queryTable" Target="../queryTables/queryTable532.xml"/><Relationship Id="rId23" Type="http://schemas.openxmlformats.org/officeDocument/2006/relationships/queryTable" Target="../queryTables/queryTable540.xml"/><Relationship Id="rId28" Type="http://schemas.openxmlformats.org/officeDocument/2006/relationships/queryTable" Target="../queryTables/queryTable545.xml"/><Relationship Id="rId10" Type="http://schemas.openxmlformats.org/officeDocument/2006/relationships/queryTable" Target="../queryTables/queryTable527.xml"/><Relationship Id="rId19" Type="http://schemas.openxmlformats.org/officeDocument/2006/relationships/queryTable" Target="../queryTables/queryTable536.xml"/><Relationship Id="rId31" Type="http://schemas.openxmlformats.org/officeDocument/2006/relationships/queryTable" Target="../queryTables/queryTable548.xml"/><Relationship Id="rId4" Type="http://schemas.openxmlformats.org/officeDocument/2006/relationships/queryTable" Target="../queryTables/queryTable521.xml"/><Relationship Id="rId9" Type="http://schemas.openxmlformats.org/officeDocument/2006/relationships/queryTable" Target="../queryTables/queryTable526.xml"/><Relationship Id="rId14" Type="http://schemas.openxmlformats.org/officeDocument/2006/relationships/queryTable" Target="../queryTables/queryTable531.xml"/><Relationship Id="rId22" Type="http://schemas.openxmlformats.org/officeDocument/2006/relationships/queryTable" Target="../queryTables/queryTable539.xml"/><Relationship Id="rId27" Type="http://schemas.openxmlformats.org/officeDocument/2006/relationships/queryTable" Target="../queryTables/queryTable544.xml"/><Relationship Id="rId30" Type="http://schemas.openxmlformats.org/officeDocument/2006/relationships/queryTable" Target="../queryTables/queryTable547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56.xml"/><Relationship Id="rId13" Type="http://schemas.openxmlformats.org/officeDocument/2006/relationships/queryTable" Target="../queryTables/queryTable561.xml"/><Relationship Id="rId18" Type="http://schemas.openxmlformats.org/officeDocument/2006/relationships/queryTable" Target="../queryTables/queryTable566.xml"/><Relationship Id="rId26" Type="http://schemas.openxmlformats.org/officeDocument/2006/relationships/queryTable" Target="../queryTables/queryTable574.xml"/><Relationship Id="rId3" Type="http://schemas.openxmlformats.org/officeDocument/2006/relationships/queryTable" Target="../queryTables/queryTable551.xml"/><Relationship Id="rId21" Type="http://schemas.openxmlformats.org/officeDocument/2006/relationships/queryTable" Target="../queryTables/queryTable569.xml"/><Relationship Id="rId7" Type="http://schemas.openxmlformats.org/officeDocument/2006/relationships/queryTable" Target="../queryTables/queryTable555.xml"/><Relationship Id="rId12" Type="http://schemas.openxmlformats.org/officeDocument/2006/relationships/queryTable" Target="../queryTables/queryTable560.xml"/><Relationship Id="rId17" Type="http://schemas.openxmlformats.org/officeDocument/2006/relationships/queryTable" Target="../queryTables/queryTable565.xml"/><Relationship Id="rId25" Type="http://schemas.openxmlformats.org/officeDocument/2006/relationships/queryTable" Target="../queryTables/queryTable573.xml"/><Relationship Id="rId2" Type="http://schemas.openxmlformats.org/officeDocument/2006/relationships/queryTable" Target="../queryTables/queryTable550.xml"/><Relationship Id="rId16" Type="http://schemas.openxmlformats.org/officeDocument/2006/relationships/queryTable" Target="../queryTables/queryTable564.xml"/><Relationship Id="rId20" Type="http://schemas.openxmlformats.org/officeDocument/2006/relationships/queryTable" Target="../queryTables/queryTable568.xml"/><Relationship Id="rId29" Type="http://schemas.openxmlformats.org/officeDocument/2006/relationships/queryTable" Target="../queryTables/queryTable577.xml"/><Relationship Id="rId1" Type="http://schemas.openxmlformats.org/officeDocument/2006/relationships/queryTable" Target="../queryTables/queryTable549.xml"/><Relationship Id="rId6" Type="http://schemas.openxmlformats.org/officeDocument/2006/relationships/queryTable" Target="../queryTables/queryTable554.xml"/><Relationship Id="rId11" Type="http://schemas.openxmlformats.org/officeDocument/2006/relationships/queryTable" Target="../queryTables/queryTable559.xml"/><Relationship Id="rId24" Type="http://schemas.openxmlformats.org/officeDocument/2006/relationships/queryTable" Target="../queryTables/queryTable572.xml"/><Relationship Id="rId5" Type="http://schemas.openxmlformats.org/officeDocument/2006/relationships/queryTable" Target="../queryTables/queryTable553.xml"/><Relationship Id="rId15" Type="http://schemas.openxmlformats.org/officeDocument/2006/relationships/queryTable" Target="../queryTables/queryTable563.xml"/><Relationship Id="rId23" Type="http://schemas.openxmlformats.org/officeDocument/2006/relationships/queryTable" Target="../queryTables/queryTable571.xml"/><Relationship Id="rId28" Type="http://schemas.openxmlformats.org/officeDocument/2006/relationships/queryTable" Target="../queryTables/queryTable576.xml"/><Relationship Id="rId10" Type="http://schemas.openxmlformats.org/officeDocument/2006/relationships/queryTable" Target="../queryTables/queryTable558.xml"/><Relationship Id="rId19" Type="http://schemas.openxmlformats.org/officeDocument/2006/relationships/queryTable" Target="../queryTables/queryTable567.xml"/><Relationship Id="rId31" Type="http://schemas.openxmlformats.org/officeDocument/2006/relationships/queryTable" Target="../queryTables/queryTable579.xml"/><Relationship Id="rId4" Type="http://schemas.openxmlformats.org/officeDocument/2006/relationships/queryTable" Target="../queryTables/queryTable552.xml"/><Relationship Id="rId9" Type="http://schemas.openxmlformats.org/officeDocument/2006/relationships/queryTable" Target="../queryTables/queryTable557.xml"/><Relationship Id="rId14" Type="http://schemas.openxmlformats.org/officeDocument/2006/relationships/queryTable" Target="../queryTables/queryTable562.xml"/><Relationship Id="rId22" Type="http://schemas.openxmlformats.org/officeDocument/2006/relationships/queryTable" Target="../queryTables/queryTable570.xml"/><Relationship Id="rId27" Type="http://schemas.openxmlformats.org/officeDocument/2006/relationships/queryTable" Target="../queryTables/queryTable575.xml"/><Relationship Id="rId30" Type="http://schemas.openxmlformats.org/officeDocument/2006/relationships/queryTable" Target="../queryTables/queryTable57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591.xml"/><Relationship Id="rId18" Type="http://schemas.openxmlformats.org/officeDocument/2006/relationships/queryTable" Target="../queryTables/queryTable596.xml"/><Relationship Id="rId26" Type="http://schemas.openxmlformats.org/officeDocument/2006/relationships/queryTable" Target="../queryTables/queryTable604.xml"/><Relationship Id="rId3" Type="http://schemas.openxmlformats.org/officeDocument/2006/relationships/queryTable" Target="../queryTables/queryTable581.xml"/><Relationship Id="rId21" Type="http://schemas.openxmlformats.org/officeDocument/2006/relationships/queryTable" Target="../queryTables/queryTable599.xml"/><Relationship Id="rId34" Type="http://schemas.openxmlformats.org/officeDocument/2006/relationships/queryTable" Target="../queryTables/queryTable612.xml"/><Relationship Id="rId7" Type="http://schemas.openxmlformats.org/officeDocument/2006/relationships/queryTable" Target="../queryTables/queryTable585.xml"/><Relationship Id="rId12" Type="http://schemas.openxmlformats.org/officeDocument/2006/relationships/queryTable" Target="../queryTables/queryTable590.xml"/><Relationship Id="rId17" Type="http://schemas.openxmlformats.org/officeDocument/2006/relationships/queryTable" Target="../queryTables/queryTable595.xml"/><Relationship Id="rId25" Type="http://schemas.openxmlformats.org/officeDocument/2006/relationships/queryTable" Target="../queryTables/queryTable603.xml"/><Relationship Id="rId33" Type="http://schemas.openxmlformats.org/officeDocument/2006/relationships/queryTable" Target="../queryTables/queryTable611.xml"/><Relationship Id="rId2" Type="http://schemas.openxmlformats.org/officeDocument/2006/relationships/queryTable" Target="../queryTables/queryTable580.xml"/><Relationship Id="rId16" Type="http://schemas.openxmlformats.org/officeDocument/2006/relationships/queryTable" Target="../queryTables/queryTable594.xml"/><Relationship Id="rId20" Type="http://schemas.openxmlformats.org/officeDocument/2006/relationships/queryTable" Target="../queryTables/queryTable598.xml"/><Relationship Id="rId29" Type="http://schemas.openxmlformats.org/officeDocument/2006/relationships/queryTable" Target="../queryTables/queryTable607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584.xml"/><Relationship Id="rId11" Type="http://schemas.openxmlformats.org/officeDocument/2006/relationships/queryTable" Target="../queryTables/queryTable589.xml"/><Relationship Id="rId24" Type="http://schemas.openxmlformats.org/officeDocument/2006/relationships/queryTable" Target="../queryTables/queryTable602.xml"/><Relationship Id="rId32" Type="http://schemas.openxmlformats.org/officeDocument/2006/relationships/queryTable" Target="../queryTables/queryTable610.xml"/><Relationship Id="rId5" Type="http://schemas.openxmlformats.org/officeDocument/2006/relationships/queryTable" Target="../queryTables/queryTable583.xml"/><Relationship Id="rId15" Type="http://schemas.openxmlformats.org/officeDocument/2006/relationships/queryTable" Target="../queryTables/queryTable593.xml"/><Relationship Id="rId23" Type="http://schemas.openxmlformats.org/officeDocument/2006/relationships/queryTable" Target="../queryTables/queryTable601.xml"/><Relationship Id="rId28" Type="http://schemas.openxmlformats.org/officeDocument/2006/relationships/queryTable" Target="../queryTables/queryTable606.xml"/><Relationship Id="rId10" Type="http://schemas.openxmlformats.org/officeDocument/2006/relationships/queryTable" Target="../queryTables/queryTable588.xml"/><Relationship Id="rId19" Type="http://schemas.openxmlformats.org/officeDocument/2006/relationships/queryTable" Target="../queryTables/queryTable597.xml"/><Relationship Id="rId31" Type="http://schemas.openxmlformats.org/officeDocument/2006/relationships/queryTable" Target="../queryTables/queryTable609.xml"/><Relationship Id="rId4" Type="http://schemas.openxmlformats.org/officeDocument/2006/relationships/queryTable" Target="../queryTables/queryTable582.xml"/><Relationship Id="rId9" Type="http://schemas.openxmlformats.org/officeDocument/2006/relationships/queryTable" Target="../queryTables/queryTable587.xml"/><Relationship Id="rId14" Type="http://schemas.openxmlformats.org/officeDocument/2006/relationships/queryTable" Target="../queryTables/queryTable592.xml"/><Relationship Id="rId22" Type="http://schemas.openxmlformats.org/officeDocument/2006/relationships/queryTable" Target="../queryTables/queryTable600.xml"/><Relationship Id="rId27" Type="http://schemas.openxmlformats.org/officeDocument/2006/relationships/queryTable" Target="../queryTables/queryTable605.xml"/><Relationship Id="rId30" Type="http://schemas.openxmlformats.org/officeDocument/2006/relationships/queryTable" Target="../queryTables/queryTable608.xml"/><Relationship Id="rId8" Type="http://schemas.openxmlformats.org/officeDocument/2006/relationships/queryTable" Target="../queryTables/queryTable58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0.xml"/><Relationship Id="rId18" Type="http://schemas.openxmlformats.org/officeDocument/2006/relationships/queryTable" Target="../queryTables/queryTable45.xml"/><Relationship Id="rId26" Type="http://schemas.openxmlformats.org/officeDocument/2006/relationships/queryTable" Target="../queryTables/queryTable53.xml"/><Relationship Id="rId3" Type="http://schemas.openxmlformats.org/officeDocument/2006/relationships/queryTable" Target="../queryTables/queryTable30.xml"/><Relationship Id="rId21" Type="http://schemas.openxmlformats.org/officeDocument/2006/relationships/queryTable" Target="../queryTables/queryTable48.xml"/><Relationship Id="rId7" Type="http://schemas.openxmlformats.org/officeDocument/2006/relationships/queryTable" Target="../queryTables/queryTable34.xml"/><Relationship Id="rId12" Type="http://schemas.openxmlformats.org/officeDocument/2006/relationships/queryTable" Target="../queryTables/queryTable39.xml"/><Relationship Id="rId17" Type="http://schemas.openxmlformats.org/officeDocument/2006/relationships/queryTable" Target="../queryTables/queryTable44.xml"/><Relationship Id="rId25" Type="http://schemas.openxmlformats.org/officeDocument/2006/relationships/queryTable" Target="../queryTables/queryTable52.xml"/><Relationship Id="rId33" Type="http://schemas.openxmlformats.org/officeDocument/2006/relationships/queryTable" Target="../queryTables/queryTable60.xml"/><Relationship Id="rId2" Type="http://schemas.openxmlformats.org/officeDocument/2006/relationships/queryTable" Target="../queryTables/queryTable29.xml"/><Relationship Id="rId16" Type="http://schemas.openxmlformats.org/officeDocument/2006/relationships/queryTable" Target="../queryTables/queryTable43.xml"/><Relationship Id="rId20" Type="http://schemas.openxmlformats.org/officeDocument/2006/relationships/queryTable" Target="../queryTables/queryTable47.xml"/><Relationship Id="rId29" Type="http://schemas.openxmlformats.org/officeDocument/2006/relationships/queryTable" Target="../queryTables/queryTable56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33.xml"/><Relationship Id="rId11" Type="http://schemas.openxmlformats.org/officeDocument/2006/relationships/queryTable" Target="../queryTables/queryTable38.xml"/><Relationship Id="rId24" Type="http://schemas.openxmlformats.org/officeDocument/2006/relationships/queryTable" Target="../queryTables/queryTable51.xml"/><Relationship Id="rId32" Type="http://schemas.openxmlformats.org/officeDocument/2006/relationships/queryTable" Target="../queryTables/queryTable59.xml"/><Relationship Id="rId5" Type="http://schemas.openxmlformats.org/officeDocument/2006/relationships/queryTable" Target="../queryTables/queryTable32.xml"/><Relationship Id="rId15" Type="http://schemas.openxmlformats.org/officeDocument/2006/relationships/queryTable" Target="../queryTables/queryTable42.xml"/><Relationship Id="rId23" Type="http://schemas.openxmlformats.org/officeDocument/2006/relationships/queryTable" Target="../queryTables/queryTable50.xml"/><Relationship Id="rId28" Type="http://schemas.openxmlformats.org/officeDocument/2006/relationships/queryTable" Target="../queryTables/queryTable55.xml"/><Relationship Id="rId10" Type="http://schemas.openxmlformats.org/officeDocument/2006/relationships/queryTable" Target="../queryTables/queryTable37.xml"/><Relationship Id="rId19" Type="http://schemas.openxmlformats.org/officeDocument/2006/relationships/queryTable" Target="../queryTables/queryTable46.xml"/><Relationship Id="rId31" Type="http://schemas.openxmlformats.org/officeDocument/2006/relationships/queryTable" Target="../queryTables/queryTable58.xml"/><Relationship Id="rId4" Type="http://schemas.openxmlformats.org/officeDocument/2006/relationships/queryTable" Target="../queryTables/queryTable31.xml"/><Relationship Id="rId9" Type="http://schemas.openxmlformats.org/officeDocument/2006/relationships/queryTable" Target="../queryTables/queryTable36.xml"/><Relationship Id="rId14" Type="http://schemas.openxmlformats.org/officeDocument/2006/relationships/queryTable" Target="../queryTables/queryTable41.xml"/><Relationship Id="rId22" Type="http://schemas.openxmlformats.org/officeDocument/2006/relationships/queryTable" Target="../queryTables/queryTable49.xml"/><Relationship Id="rId27" Type="http://schemas.openxmlformats.org/officeDocument/2006/relationships/queryTable" Target="../queryTables/queryTable54.xml"/><Relationship Id="rId30" Type="http://schemas.openxmlformats.org/officeDocument/2006/relationships/queryTable" Target="../queryTables/queryTable57.xml"/><Relationship Id="rId8" Type="http://schemas.openxmlformats.org/officeDocument/2006/relationships/queryTable" Target="../queryTables/queryTable35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19.xml"/><Relationship Id="rId13" Type="http://schemas.openxmlformats.org/officeDocument/2006/relationships/queryTable" Target="../queryTables/queryTable624.xml"/><Relationship Id="rId18" Type="http://schemas.openxmlformats.org/officeDocument/2006/relationships/queryTable" Target="../queryTables/queryTable629.xml"/><Relationship Id="rId26" Type="http://schemas.openxmlformats.org/officeDocument/2006/relationships/queryTable" Target="../queryTables/queryTable637.xml"/><Relationship Id="rId3" Type="http://schemas.openxmlformats.org/officeDocument/2006/relationships/queryTable" Target="../queryTables/queryTable614.xml"/><Relationship Id="rId21" Type="http://schemas.openxmlformats.org/officeDocument/2006/relationships/queryTable" Target="../queryTables/queryTable632.xml"/><Relationship Id="rId7" Type="http://schemas.openxmlformats.org/officeDocument/2006/relationships/queryTable" Target="../queryTables/queryTable618.xml"/><Relationship Id="rId12" Type="http://schemas.openxmlformats.org/officeDocument/2006/relationships/queryTable" Target="../queryTables/queryTable623.xml"/><Relationship Id="rId17" Type="http://schemas.openxmlformats.org/officeDocument/2006/relationships/queryTable" Target="../queryTables/queryTable628.xml"/><Relationship Id="rId25" Type="http://schemas.openxmlformats.org/officeDocument/2006/relationships/queryTable" Target="../queryTables/queryTable636.xml"/><Relationship Id="rId2" Type="http://schemas.openxmlformats.org/officeDocument/2006/relationships/queryTable" Target="../queryTables/queryTable613.xml"/><Relationship Id="rId16" Type="http://schemas.openxmlformats.org/officeDocument/2006/relationships/queryTable" Target="../queryTables/queryTable627.xml"/><Relationship Id="rId20" Type="http://schemas.openxmlformats.org/officeDocument/2006/relationships/queryTable" Target="../queryTables/queryTable631.xml"/><Relationship Id="rId29" Type="http://schemas.openxmlformats.org/officeDocument/2006/relationships/queryTable" Target="../queryTables/queryTable640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617.xml"/><Relationship Id="rId11" Type="http://schemas.openxmlformats.org/officeDocument/2006/relationships/queryTable" Target="../queryTables/queryTable622.xml"/><Relationship Id="rId24" Type="http://schemas.openxmlformats.org/officeDocument/2006/relationships/queryTable" Target="../queryTables/queryTable635.xml"/><Relationship Id="rId32" Type="http://schemas.openxmlformats.org/officeDocument/2006/relationships/queryTable" Target="../queryTables/queryTable643.xml"/><Relationship Id="rId5" Type="http://schemas.openxmlformats.org/officeDocument/2006/relationships/queryTable" Target="../queryTables/queryTable616.xml"/><Relationship Id="rId15" Type="http://schemas.openxmlformats.org/officeDocument/2006/relationships/queryTable" Target="../queryTables/queryTable626.xml"/><Relationship Id="rId23" Type="http://schemas.openxmlformats.org/officeDocument/2006/relationships/queryTable" Target="../queryTables/queryTable634.xml"/><Relationship Id="rId28" Type="http://schemas.openxmlformats.org/officeDocument/2006/relationships/queryTable" Target="../queryTables/queryTable639.xml"/><Relationship Id="rId10" Type="http://schemas.openxmlformats.org/officeDocument/2006/relationships/queryTable" Target="../queryTables/queryTable621.xml"/><Relationship Id="rId19" Type="http://schemas.openxmlformats.org/officeDocument/2006/relationships/queryTable" Target="../queryTables/queryTable630.xml"/><Relationship Id="rId31" Type="http://schemas.openxmlformats.org/officeDocument/2006/relationships/queryTable" Target="../queryTables/queryTable642.xml"/><Relationship Id="rId4" Type="http://schemas.openxmlformats.org/officeDocument/2006/relationships/queryTable" Target="../queryTables/queryTable615.xml"/><Relationship Id="rId9" Type="http://schemas.openxmlformats.org/officeDocument/2006/relationships/queryTable" Target="../queryTables/queryTable620.xml"/><Relationship Id="rId14" Type="http://schemas.openxmlformats.org/officeDocument/2006/relationships/queryTable" Target="../queryTables/queryTable625.xml"/><Relationship Id="rId22" Type="http://schemas.openxmlformats.org/officeDocument/2006/relationships/queryTable" Target="../queryTables/queryTable633.xml"/><Relationship Id="rId27" Type="http://schemas.openxmlformats.org/officeDocument/2006/relationships/queryTable" Target="../queryTables/queryTable638.xml"/><Relationship Id="rId30" Type="http://schemas.openxmlformats.org/officeDocument/2006/relationships/queryTable" Target="../queryTables/queryTable641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655.xml"/><Relationship Id="rId18" Type="http://schemas.openxmlformats.org/officeDocument/2006/relationships/queryTable" Target="../queryTables/queryTable660.xml"/><Relationship Id="rId26" Type="http://schemas.openxmlformats.org/officeDocument/2006/relationships/queryTable" Target="../queryTables/queryTable668.xml"/><Relationship Id="rId3" Type="http://schemas.openxmlformats.org/officeDocument/2006/relationships/queryTable" Target="../queryTables/queryTable645.xml"/><Relationship Id="rId21" Type="http://schemas.openxmlformats.org/officeDocument/2006/relationships/queryTable" Target="../queryTables/queryTable663.xml"/><Relationship Id="rId7" Type="http://schemas.openxmlformats.org/officeDocument/2006/relationships/queryTable" Target="../queryTables/queryTable649.xml"/><Relationship Id="rId12" Type="http://schemas.openxmlformats.org/officeDocument/2006/relationships/queryTable" Target="../queryTables/queryTable654.xml"/><Relationship Id="rId17" Type="http://schemas.openxmlformats.org/officeDocument/2006/relationships/queryTable" Target="../queryTables/queryTable659.xml"/><Relationship Id="rId25" Type="http://schemas.openxmlformats.org/officeDocument/2006/relationships/queryTable" Target="../queryTables/queryTable667.xml"/><Relationship Id="rId33" Type="http://schemas.openxmlformats.org/officeDocument/2006/relationships/queryTable" Target="../queryTables/queryTable675.xml"/><Relationship Id="rId2" Type="http://schemas.openxmlformats.org/officeDocument/2006/relationships/queryTable" Target="../queryTables/queryTable644.xml"/><Relationship Id="rId16" Type="http://schemas.openxmlformats.org/officeDocument/2006/relationships/queryTable" Target="../queryTables/queryTable658.xml"/><Relationship Id="rId20" Type="http://schemas.openxmlformats.org/officeDocument/2006/relationships/queryTable" Target="../queryTables/queryTable662.xml"/><Relationship Id="rId29" Type="http://schemas.openxmlformats.org/officeDocument/2006/relationships/queryTable" Target="../queryTables/queryTable671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648.xml"/><Relationship Id="rId11" Type="http://schemas.openxmlformats.org/officeDocument/2006/relationships/queryTable" Target="../queryTables/queryTable653.xml"/><Relationship Id="rId24" Type="http://schemas.openxmlformats.org/officeDocument/2006/relationships/queryTable" Target="../queryTables/queryTable666.xml"/><Relationship Id="rId32" Type="http://schemas.openxmlformats.org/officeDocument/2006/relationships/queryTable" Target="../queryTables/queryTable674.xml"/><Relationship Id="rId5" Type="http://schemas.openxmlformats.org/officeDocument/2006/relationships/queryTable" Target="../queryTables/queryTable647.xml"/><Relationship Id="rId15" Type="http://schemas.openxmlformats.org/officeDocument/2006/relationships/queryTable" Target="../queryTables/queryTable657.xml"/><Relationship Id="rId23" Type="http://schemas.openxmlformats.org/officeDocument/2006/relationships/queryTable" Target="../queryTables/queryTable665.xml"/><Relationship Id="rId28" Type="http://schemas.openxmlformats.org/officeDocument/2006/relationships/queryTable" Target="../queryTables/queryTable670.xml"/><Relationship Id="rId10" Type="http://schemas.openxmlformats.org/officeDocument/2006/relationships/queryTable" Target="../queryTables/queryTable652.xml"/><Relationship Id="rId19" Type="http://schemas.openxmlformats.org/officeDocument/2006/relationships/queryTable" Target="../queryTables/queryTable661.xml"/><Relationship Id="rId31" Type="http://schemas.openxmlformats.org/officeDocument/2006/relationships/queryTable" Target="../queryTables/queryTable673.xml"/><Relationship Id="rId4" Type="http://schemas.openxmlformats.org/officeDocument/2006/relationships/queryTable" Target="../queryTables/queryTable646.xml"/><Relationship Id="rId9" Type="http://schemas.openxmlformats.org/officeDocument/2006/relationships/queryTable" Target="../queryTables/queryTable651.xml"/><Relationship Id="rId14" Type="http://schemas.openxmlformats.org/officeDocument/2006/relationships/queryTable" Target="../queryTables/queryTable656.xml"/><Relationship Id="rId22" Type="http://schemas.openxmlformats.org/officeDocument/2006/relationships/queryTable" Target="../queryTables/queryTable664.xml"/><Relationship Id="rId27" Type="http://schemas.openxmlformats.org/officeDocument/2006/relationships/queryTable" Target="../queryTables/queryTable669.xml"/><Relationship Id="rId30" Type="http://schemas.openxmlformats.org/officeDocument/2006/relationships/queryTable" Target="../queryTables/queryTable672.xml"/><Relationship Id="rId8" Type="http://schemas.openxmlformats.org/officeDocument/2006/relationships/queryTable" Target="../queryTables/queryTable650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83.xml"/><Relationship Id="rId13" Type="http://schemas.openxmlformats.org/officeDocument/2006/relationships/queryTable" Target="../queryTables/queryTable688.xml"/><Relationship Id="rId18" Type="http://schemas.openxmlformats.org/officeDocument/2006/relationships/queryTable" Target="../queryTables/queryTable693.xml"/><Relationship Id="rId26" Type="http://schemas.openxmlformats.org/officeDocument/2006/relationships/queryTable" Target="../queryTables/queryTable701.xml"/><Relationship Id="rId3" Type="http://schemas.openxmlformats.org/officeDocument/2006/relationships/queryTable" Target="../queryTables/queryTable678.xml"/><Relationship Id="rId21" Type="http://schemas.openxmlformats.org/officeDocument/2006/relationships/queryTable" Target="../queryTables/queryTable696.xml"/><Relationship Id="rId7" Type="http://schemas.openxmlformats.org/officeDocument/2006/relationships/queryTable" Target="../queryTables/queryTable682.xml"/><Relationship Id="rId12" Type="http://schemas.openxmlformats.org/officeDocument/2006/relationships/queryTable" Target="../queryTables/queryTable687.xml"/><Relationship Id="rId17" Type="http://schemas.openxmlformats.org/officeDocument/2006/relationships/queryTable" Target="../queryTables/queryTable692.xml"/><Relationship Id="rId25" Type="http://schemas.openxmlformats.org/officeDocument/2006/relationships/queryTable" Target="../queryTables/queryTable700.xml"/><Relationship Id="rId2" Type="http://schemas.openxmlformats.org/officeDocument/2006/relationships/queryTable" Target="../queryTables/queryTable677.xml"/><Relationship Id="rId16" Type="http://schemas.openxmlformats.org/officeDocument/2006/relationships/queryTable" Target="../queryTables/queryTable691.xml"/><Relationship Id="rId20" Type="http://schemas.openxmlformats.org/officeDocument/2006/relationships/queryTable" Target="../queryTables/queryTable695.xml"/><Relationship Id="rId29" Type="http://schemas.openxmlformats.org/officeDocument/2006/relationships/queryTable" Target="../queryTables/queryTable704.xml"/><Relationship Id="rId1" Type="http://schemas.openxmlformats.org/officeDocument/2006/relationships/queryTable" Target="../queryTables/queryTable676.xml"/><Relationship Id="rId6" Type="http://schemas.openxmlformats.org/officeDocument/2006/relationships/queryTable" Target="../queryTables/queryTable681.xml"/><Relationship Id="rId11" Type="http://schemas.openxmlformats.org/officeDocument/2006/relationships/queryTable" Target="../queryTables/queryTable686.xml"/><Relationship Id="rId24" Type="http://schemas.openxmlformats.org/officeDocument/2006/relationships/queryTable" Target="../queryTables/queryTable699.xml"/><Relationship Id="rId32" Type="http://schemas.openxmlformats.org/officeDocument/2006/relationships/queryTable" Target="../queryTables/queryTable707.xml"/><Relationship Id="rId5" Type="http://schemas.openxmlformats.org/officeDocument/2006/relationships/queryTable" Target="../queryTables/queryTable680.xml"/><Relationship Id="rId15" Type="http://schemas.openxmlformats.org/officeDocument/2006/relationships/queryTable" Target="../queryTables/queryTable690.xml"/><Relationship Id="rId23" Type="http://schemas.openxmlformats.org/officeDocument/2006/relationships/queryTable" Target="../queryTables/queryTable698.xml"/><Relationship Id="rId28" Type="http://schemas.openxmlformats.org/officeDocument/2006/relationships/queryTable" Target="../queryTables/queryTable703.xml"/><Relationship Id="rId10" Type="http://schemas.openxmlformats.org/officeDocument/2006/relationships/queryTable" Target="../queryTables/queryTable685.xml"/><Relationship Id="rId19" Type="http://schemas.openxmlformats.org/officeDocument/2006/relationships/queryTable" Target="../queryTables/queryTable694.xml"/><Relationship Id="rId31" Type="http://schemas.openxmlformats.org/officeDocument/2006/relationships/queryTable" Target="../queryTables/queryTable706.xml"/><Relationship Id="rId4" Type="http://schemas.openxmlformats.org/officeDocument/2006/relationships/queryTable" Target="../queryTables/queryTable679.xml"/><Relationship Id="rId9" Type="http://schemas.openxmlformats.org/officeDocument/2006/relationships/queryTable" Target="../queryTables/queryTable684.xml"/><Relationship Id="rId14" Type="http://schemas.openxmlformats.org/officeDocument/2006/relationships/queryTable" Target="../queryTables/queryTable689.xml"/><Relationship Id="rId22" Type="http://schemas.openxmlformats.org/officeDocument/2006/relationships/queryTable" Target="../queryTables/queryTable697.xml"/><Relationship Id="rId27" Type="http://schemas.openxmlformats.org/officeDocument/2006/relationships/queryTable" Target="../queryTables/queryTable702.xml"/><Relationship Id="rId30" Type="http://schemas.openxmlformats.org/officeDocument/2006/relationships/queryTable" Target="../queryTables/queryTable705.x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720.xml"/><Relationship Id="rId18" Type="http://schemas.openxmlformats.org/officeDocument/2006/relationships/queryTable" Target="../queryTables/queryTable725.xml"/><Relationship Id="rId26" Type="http://schemas.openxmlformats.org/officeDocument/2006/relationships/queryTable" Target="../queryTables/queryTable733.xml"/><Relationship Id="rId3" Type="http://schemas.openxmlformats.org/officeDocument/2006/relationships/queryTable" Target="../queryTables/queryTable710.xml"/><Relationship Id="rId21" Type="http://schemas.openxmlformats.org/officeDocument/2006/relationships/queryTable" Target="../queryTables/queryTable728.xml"/><Relationship Id="rId7" Type="http://schemas.openxmlformats.org/officeDocument/2006/relationships/queryTable" Target="../queryTables/queryTable714.xml"/><Relationship Id="rId12" Type="http://schemas.openxmlformats.org/officeDocument/2006/relationships/queryTable" Target="../queryTables/queryTable719.xml"/><Relationship Id="rId17" Type="http://schemas.openxmlformats.org/officeDocument/2006/relationships/queryTable" Target="../queryTables/queryTable724.xml"/><Relationship Id="rId25" Type="http://schemas.openxmlformats.org/officeDocument/2006/relationships/queryTable" Target="../queryTables/queryTable732.xml"/><Relationship Id="rId33" Type="http://schemas.openxmlformats.org/officeDocument/2006/relationships/queryTable" Target="../queryTables/queryTable740.xml"/><Relationship Id="rId2" Type="http://schemas.openxmlformats.org/officeDocument/2006/relationships/queryTable" Target="../queryTables/queryTable709.xml"/><Relationship Id="rId16" Type="http://schemas.openxmlformats.org/officeDocument/2006/relationships/queryTable" Target="../queryTables/queryTable723.xml"/><Relationship Id="rId20" Type="http://schemas.openxmlformats.org/officeDocument/2006/relationships/queryTable" Target="../queryTables/queryTable727.xml"/><Relationship Id="rId29" Type="http://schemas.openxmlformats.org/officeDocument/2006/relationships/queryTable" Target="../queryTables/queryTable736.xml"/><Relationship Id="rId1" Type="http://schemas.openxmlformats.org/officeDocument/2006/relationships/queryTable" Target="../queryTables/queryTable708.xml"/><Relationship Id="rId6" Type="http://schemas.openxmlformats.org/officeDocument/2006/relationships/queryTable" Target="../queryTables/queryTable713.xml"/><Relationship Id="rId11" Type="http://schemas.openxmlformats.org/officeDocument/2006/relationships/queryTable" Target="../queryTables/queryTable718.xml"/><Relationship Id="rId24" Type="http://schemas.openxmlformats.org/officeDocument/2006/relationships/queryTable" Target="../queryTables/queryTable731.xml"/><Relationship Id="rId32" Type="http://schemas.openxmlformats.org/officeDocument/2006/relationships/queryTable" Target="../queryTables/queryTable739.xml"/><Relationship Id="rId5" Type="http://schemas.openxmlformats.org/officeDocument/2006/relationships/queryTable" Target="../queryTables/queryTable712.xml"/><Relationship Id="rId15" Type="http://schemas.openxmlformats.org/officeDocument/2006/relationships/queryTable" Target="../queryTables/queryTable722.xml"/><Relationship Id="rId23" Type="http://schemas.openxmlformats.org/officeDocument/2006/relationships/queryTable" Target="../queryTables/queryTable730.xml"/><Relationship Id="rId28" Type="http://schemas.openxmlformats.org/officeDocument/2006/relationships/queryTable" Target="../queryTables/queryTable735.xml"/><Relationship Id="rId10" Type="http://schemas.openxmlformats.org/officeDocument/2006/relationships/queryTable" Target="../queryTables/queryTable717.xml"/><Relationship Id="rId19" Type="http://schemas.openxmlformats.org/officeDocument/2006/relationships/queryTable" Target="../queryTables/queryTable726.xml"/><Relationship Id="rId31" Type="http://schemas.openxmlformats.org/officeDocument/2006/relationships/queryTable" Target="../queryTables/queryTable738.xml"/><Relationship Id="rId4" Type="http://schemas.openxmlformats.org/officeDocument/2006/relationships/queryTable" Target="../queryTables/queryTable711.xml"/><Relationship Id="rId9" Type="http://schemas.openxmlformats.org/officeDocument/2006/relationships/queryTable" Target="../queryTables/queryTable716.xml"/><Relationship Id="rId14" Type="http://schemas.openxmlformats.org/officeDocument/2006/relationships/queryTable" Target="../queryTables/queryTable721.xml"/><Relationship Id="rId22" Type="http://schemas.openxmlformats.org/officeDocument/2006/relationships/queryTable" Target="../queryTables/queryTable729.xml"/><Relationship Id="rId27" Type="http://schemas.openxmlformats.org/officeDocument/2006/relationships/queryTable" Target="../queryTables/queryTable734.xml"/><Relationship Id="rId30" Type="http://schemas.openxmlformats.org/officeDocument/2006/relationships/queryTable" Target="../queryTables/queryTable737.xml"/><Relationship Id="rId8" Type="http://schemas.openxmlformats.org/officeDocument/2006/relationships/queryTable" Target="../queryTables/queryTable715.x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752.xml"/><Relationship Id="rId18" Type="http://schemas.openxmlformats.org/officeDocument/2006/relationships/queryTable" Target="../queryTables/queryTable757.xml"/><Relationship Id="rId26" Type="http://schemas.openxmlformats.org/officeDocument/2006/relationships/queryTable" Target="../queryTables/queryTable765.xml"/><Relationship Id="rId3" Type="http://schemas.openxmlformats.org/officeDocument/2006/relationships/queryTable" Target="../queryTables/queryTable742.xml"/><Relationship Id="rId21" Type="http://schemas.openxmlformats.org/officeDocument/2006/relationships/queryTable" Target="../queryTables/queryTable760.xml"/><Relationship Id="rId7" Type="http://schemas.openxmlformats.org/officeDocument/2006/relationships/queryTable" Target="../queryTables/queryTable746.xml"/><Relationship Id="rId12" Type="http://schemas.openxmlformats.org/officeDocument/2006/relationships/queryTable" Target="../queryTables/queryTable751.xml"/><Relationship Id="rId17" Type="http://schemas.openxmlformats.org/officeDocument/2006/relationships/queryTable" Target="../queryTables/queryTable756.xml"/><Relationship Id="rId25" Type="http://schemas.openxmlformats.org/officeDocument/2006/relationships/queryTable" Target="../queryTables/queryTable764.xml"/><Relationship Id="rId33" Type="http://schemas.openxmlformats.org/officeDocument/2006/relationships/queryTable" Target="../queryTables/queryTable772.xml"/><Relationship Id="rId2" Type="http://schemas.openxmlformats.org/officeDocument/2006/relationships/queryTable" Target="../queryTables/queryTable741.xml"/><Relationship Id="rId16" Type="http://schemas.openxmlformats.org/officeDocument/2006/relationships/queryTable" Target="../queryTables/queryTable755.xml"/><Relationship Id="rId20" Type="http://schemas.openxmlformats.org/officeDocument/2006/relationships/queryTable" Target="../queryTables/queryTable759.xml"/><Relationship Id="rId29" Type="http://schemas.openxmlformats.org/officeDocument/2006/relationships/queryTable" Target="../queryTables/queryTable768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745.xml"/><Relationship Id="rId11" Type="http://schemas.openxmlformats.org/officeDocument/2006/relationships/queryTable" Target="../queryTables/queryTable750.xml"/><Relationship Id="rId24" Type="http://schemas.openxmlformats.org/officeDocument/2006/relationships/queryTable" Target="../queryTables/queryTable763.xml"/><Relationship Id="rId32" Type="http://schemas.openxmlformats.org/officeDocument/2006/relationships/queryTable" Target="../queryTables/queryTable771.xml"/><Relationship Id="rId5" Type="http://schemas.openxmlformats.org/officeDocument/2006/relationships/queryTable" Target="../queryTables/queryTable744.xml"/><Relationship Id="rId15" Type="http://schemas.openxmlformats.org/officeDocument/2006/relationships/queryTable" Target="../queryTables/queryTable754.xml"/><Relationship Id="rId23" Type="http://schemas.openxmlformats.org/officeDocument/2006/relationships/queryTable" Target="../queryTables/queryTable762.xml"/><Relationship Id="rId28" Type="http://schemas.openxmlformats.org/officeDocument/2006/relationships/queryTable" Target="../queryTables/queryTable767.xml"/><Relationship Id="rId10" Type="http://schemas.openxmlformats.org/officeDocument/2006/relationships/queryTable" Target="../queryTables/queryTable749.xml"/><Relationship Id="rId19" Type="http://schemas.openxmlformats.org/officeDocument/2006/relationships/queryTable" Target="../queryTables/queryTable758.xml"/><Relationship Id="rId31" Type="http://schemas.openxmlformats.org/officeDocument/2006/relationships/queryTable" Target="../queryTables/queryTable770.xml"/><Relationship Id="rId4" Type="http://schemas.openxmlformats.org/officeDocument/2006/relationships/queryTable" Target="../queryTables/queryTable743.xml"/><Relationship Id="rId9" Type="http://schemas.openxmlformats.org/officeDocument/2006/relationships/queryTable" Target="../queryTables/queryTable748.xml"/><Relationship Id="rId14" Type="http://schemas.openxmlformats.org/officeDocument/2006/relationships/queryTable" Target="../queryTables/queryTable753.xml"/><Relationship Id="rId22" Type="http://schemas.openxmlformats.org/officeDocument/2006/relationships/queryTable" Target="../queryTables/queryTable761.xml"/><Relationship Id="rId27" Type="http://schemas.openxmlformats.org/officeDocument/2006/relationships/queryTable" Target="../queryTables/queryTable766.xml"/><Relationship Id="rId30" Type="http://schemas.openxmlformats.org/officeDocument/2006/relationships/queryTable" Target="../queryTables/queryTable769.xml"/><Relationship Id="rId8" Type="http://schemas.openxmlformats.org/officeDocument/2006/relationships/queryTable" Target="../queryTables/queryTable747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80.xml"/><Relationship Id="rId13" Type="http://schemas.openxmlformats.org/officeDocument/2006/relationships/queryTable" Target="../queryTables/queryTable785.xml"/><Relationship Id="rId18" Type="http://schemas.openxmlformats.org/officeDocument/2006/relationships/queryTable" Target="../queryTables/queryTable790.xml"/><Relationship Id="rId26" Type="http://schemas.openxmlformats.org/officeDocument/2006/relationships/queryTable" Target="../queryTables/queryTable798.xml"/><Relationship Id="rId3" Type="http://schemas.openxmlformats.org/officeDocument/2006/relationships/queryTable" Target="../queryTables/queryTable775.xml"/><Relationship Id="rId21" Type="http://schemas.openxmlformats.org/officeDocument/2006/relationships/queryTable" Target="../queryTables/queryTable793.xml"/><Relationship Id="rId7" Type="http://schemas.openxmlformats.org/officeDocument/2006/relationships/queryTable" Target="../queryTables/queryTable779.xml"/><Relationship Id="rId12" Type="http://schemas.openxmlformats.org/officeDocument/2006/relationships/queryTable" Target="../queryTables/queryTable784.xml"/><Relationship Id="rId17" Type="http://schemas.openxmlformats.org/officeDocument/2006/relationships/queryTable" Target="../queryTables/queryTable789.xml"/><Relationship Id="rId25" Type="http://schemas.openxmlformats.org/officeDocument/2006/relationships/queryTable" Target="../queryTables/queryTable797.xml"/><Relationship Id="rId2" Type="http://schemas.openxmlformats.org/officeDocument/2006/relationships/queryTable" Target="../queryTables/queryTable774.xml"/><Relationship Id="rId16" Type="http://schemas.openxmlformats.org/officeDocument/2006/relationships/queryTable" Target="../queryTables/queryTable788.xml"/><Relationship Id="rId20" Type="http://schemas.openxmlformats.org/officeDocument/2006/relationships/queryTable" Target="../queryTables/queryTable792.xml"/><Relationship Id="rId29" Type="http://schemas.openxmlformats.org/officeDocument/2006/relationships/queryTable" Target="../queryTables/queryTable801.xml"/><Relationship Id="rId1" Type="http://schemas.openxmlformats.org/officeDocument/2006/relationships/queryTable" Target="../queryTables/queryTable773.xml"/><Relationship Id="rId6" Type="http://schemas.openxmlformats.org/officeDocument/2006/relationships/queryTable" Target="../queryTables/queryTable778.xml"/><Relationship Id="rId11" Type="http://schemas.openxmlformats.org/officeDocument/2006/relationships/queryTable" Target="../queryTables/queryTable783.xml"/><Relationship Id="rId24" Type="http://schemas.openxmlformats.org/officeDocument/2006/relationships/queryTable" Target="../queryTables/queryTable796.xml"/><Relationship Id="rId5" Type="http://schemas.openxmlformats.org/officeDocument/2006/relationships/queryTable" Target="../queryTables/queryTable777.xml"/><Relationship Id="rId15" Type="http://schemas.openxmlformats.org/officeDocument/2006/relationships/queryTable" Target="../queryTables/queryTable787.xml"/><Relationship Id="rId23" Type="http://schemas.openxmlformats.org/officeDocument/2006/relationships/queryTable" Target="../queryTables/queryTable795.xml"/><Relationship Id="rId28" Type="http://schemas.openxmlformats.org/officeDocument/2006/relationships/queryTable" Target="../queryTables/queryTable800.xml"/><Relationship Id="rId10" Type="http://schemas.openxmlformats.org/officeDocument/2006/relationships/queryTable" Target="../queryTables/queryTable782.xml"/><Relationship Id="rId19" Type="http://schemas.openxmlformats.org/officeDocument/2006/relationships/queryTable" Target="../queryTables/queryTable791.xml"/><Relationship Id="rId31" Type="http://schemas.openxmlformats.org/officeDocument/2006/relationships/queryTable" Target="../queryTables/queryTable803.xml"/><Relationship Id="rId4" Type="http://schemas.openxmlformats.org/officeDocument/2006/relationships/queryTable" Target="../queryTables/queryTable776.xml"/><Relationship Id="rId9" Type="http://schemas.openxmlformats.org/officeDocument/2006/relationships/queryTable" Target="../queryTables/queryTable781.xml"/><Relationship Id="rId14" Type="http://schemas.openxmlformats.org/officeDocument/2006/relationships/queryTable" Target="../queryTables/queryTable786.xml"/><Relationship Id="rId22" Type="http://schemas.openxmlformats.org/officeDocument/2006/relationships/queryTable" Target="../queryTables/queryTable794.xml"/><Relationship Id="rId27" Type="http://schemas.openxmlformats.org/officeDocument/2006/relationships/queryTable" Target="../queryTables/queryTable799.xml"/><Relationship Id="rId30" Type="http://schemas.openxmlformats.org/officeDocument/2006/relationships/queryTable" Target="../queryTables/queryTable802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11.xml"/><Relationship Id="rId13" Type="http://schemas.openxmlformats.org/officeDocument/2006/relationships/queryTable" Target="../queryTables/queryTable816.xml"/><Relationship Id="rId18" Type="http://schemas.openxmlformats.org/officeDocument/2006/relationships/queryTable" Target="../queryTables/queryTable821.xml"/><Relationship Id="rId26" Type="http://schemas.openxmlformats.org/officeDocument/2006/relationships/queryTable" Target="../queryTables/queryTable829.xml"/><Relationship Id="rId3" Type="http://schemas.openxmlformats.org/officeDocument/2006/relationships/queryTable" Target="../queryTables/queryTable806.xml"/><Relationship Id="rId21" Type="http://schemas.openxmlformats.org/officeDocument/2006/relationships/queryTable" Target="../queryTables/queryTable824.xml"/><Relationship Id="rId7" Type="http://schemas.openxmlformats.org/officeDocument/2006/relationships/queryTable" Target="../queryTables/queryTable810.xml"/><Relationship Id="rId12" Type="http://schemas.openxmlformats.org/officeDocument/2006/relationships/queryTable" Target="../queryTables/queryTable815.xml"/><Relationship Id="rId17" Type="http://schemas.openxmlformats.org/officeDocument/2006/relationships/queryTable" Target="../queryTables/queryTable820.xml"/><Relationship Id="rId25" Type="http://schemas.openxmlformats.org/officeDocument/2006/relationships/queryTable" Target="../queryTables/queryTable828.xml"/><Relationship Id="rId2" Type="http://schemas.openxmlformats.org/officeDocument/2006/relationships/queryTable" Target="../queryTables/queryTable805.xml"/><Relationship Id="rId16" Type="http://schemas.openxmlformats.org/officeDocument/2006/relationships/queryTable" Target="../queryTables/queryTable819.xml"/><Relationship Id="rId20" Type="http://schemas.openxmlformats.org/officeDocument/2006/relationships/queryTable" Target="../queryTables/queryTable823.xml"/><Relationship Id="rId29" Type="http://schemas.openxmlformats.org/officeDocument/2006/relationships/queryTable" Target="../queryTables/queryTable832.xml"/><Relationship Id="rId1" Type="http://schemas.openxmlformats.org/officeDocument/2006/relationships/queryTable" Target="../queryTables/queryTable804.xml"/><Relationship Id="rId6" Type="http://schemas.openxmlformats.org/officeDocument/2006/relationships/queryTable" Target="../queryTables/queryTable809.xml"/><Relationship Id="rId11" Type="http://schemas.openxmlformats.org/officeDocument/2006/relationships/queryTable" Target="../queryTables/queryTable814.xml"/><Relationship Id="rId24" Type="http://schemas.openxmlformats.org/officeDocument/2006/relationships/queryTable" Target="../queryTables/queryTable827.xml"/><Relationship Id="rId5" Type="http://schemas.openxmlformats.org/officeDocument/2006/relationships/queryTable" Target="../queryTables/queryTable808.xml"/><Relationship Id="rId15" Type="http://schemas.openxmlformats.org/officeDocument/2006/relationships/queryTable" Target="../queryTables/queryTable818.xml"/><Relationship Id="rId23" Type="http://schemas.openxmlformats.org/officeDocument/2006/relationships/queryTable" Target="../queryTables/queryTable826.xml"/><Relationship Id="rId28" Type="http://schemas.openxmlformats.org/officeDocument/2006/relationships/queryTable" Target="../queryTables/queryTable831.xml"/><Relationship Id="rId10" Type="http://schemas.openxmlformats.org/officeDocument/2006/relationships/queryTable" Target="../queryTables/queryTable813.xml"/><Relationship Id="rId19" Type="http://schemas.openxmlformats.org/officeDocument/2006/relationships/queryTable" Target="../queryTables/queryTable822.xml"/><Relationship Id="rId31" Type="http://schemas.openxmlformats.org/officeDocument/2006/relationships/queryTable" Target="../queryTables/queryTable834.xml"/><Relationship Id="rId4" Type="http://schemas.openxmlformats.org/officeDocument/2006/relationships/queryTable" Target="../queryTables/queryTable807.xml"/><Relationship Id="rId9" Type="http://schemas.openxmlformats.org/officeDocument/2006/relationships/queryTable" Target="../queryTables/queryTable812.xml"/><Relationship Id="rId14" Type="http://schemas.openxmlformats.org/officeDocument/2006/relationships/queryTable" Target="../queryTables/queryTable817.xml"/><Relationship Id="rId22" Type="http://schemas.openxmlformats.org/officeDocument/2006/relationships/queryTable" Target="../queryTables/queryTable825.xml"/><Relationship Id="rId27" Type="http://schemas.openxmlformats.org/officeDocument/2006/relationships/queryTable" Target="../queryTables/queryTable830.xml"/><Relationship Id="rId30" Type="http://schemas.openxmlformats.org/officeDocument/2006/relationships/queryTable" Target="../queryTables/queryTable833.xm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46.xml"/><Relationship Id="rId18" Type="http://schemas.openxmlformats.org/officeDocument/2006/relationships/queryTable" Target="../queryTables/queryTable851.xml"/><Relationship Id="rId26" Type="http://schemas.openxmlformats.org/officeDocument/2006/relationships/queryTable" Target="../queryTables/queryTable859.xml"/><Relationship Id="rId3" Type="http://schemas.openxmlformats.org/officeDocument/2006/relationships/queryTable" Target="../queryTables/queryTable836.xml"/><Relationship Id="rId21" Type="http://schemas.openxmlformats.org/officeDocument/2006/relationships/queryTable" Target="../queryTables/queryTable854.xml"/><Relationship Id="rId34" Type="http://schemas.openxmlformats.org/officeDocument/2006/relationships/queryTable" Target="../queryTables/queryTable867.xml"/><Relationship Id="rId7" Type="http://schemas.openxmlformats.org/officeDocument/2006/relationships/queryTable" Target="../queryTables/queryTable840.xml"/><Relationship Id="rId12" Type="http://schemas.openxmlformats.org/officeDocument/2006/relationships/queryTable" Target="../queryTables/queryTable845.xml"/><Relationship Id="rId17" Type="http://schemas.openxmlformats.org/officeDocument/2006/relationships/queryTable" Target="../queryTables/queryTable850.xml"/><Relationship Id="rId25" Type="http://schemas.openxmlformats.org/officeDocument/2006/relationships/queryTable" Target="../queryTables/queryTable858.xml"/><Relationship Id="rId33" Type="http://schemas.openxmlformats.org/officeDocument/2006/relationships/queryTable" Target="../queryTables/queryTable866.xml"/><Relationship Id="rId2" Type="http://schemas.openxmlformats.org/officeDocument/2006/relationships/queryTable" Target="../queryTables/queryTable835.xml"/><Relationship Id="rId16" Type="http://schemas.openxmlformats.org/officeDocument/2006/relationships/queryTable" Target="../queryTables/queryTable849.xml"/><Relationship Id="rId20" Type="http://schemas.openxmlformats.org/officeDocument/2006/relationships/queryTable" Target="../queryTables/queryTable853.xml"/><Relationship Id="rId29" Type="http://schemas.openxmlformats.org/officeDocument/2006/relationships/queryTable" Target="../queryTables/queryTable862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839.xml"/><Relationship Id="rId11" Type="http://schemas.openxmlformats.org/officeDocument/2006/relationships/queryTable" Target="../queryTables/queryTable844.xml"/><Relationship Id="rId24" Type="http://schemas.openxmlformats.org/officeDocument/2006/relationships/queryTable" Target="../queryTables/queryTable857.xml"/><Relationship Id="rId32" Type="http://schemas.openxmlformats.org/officeDocument/2006/relationships/queryTable" Target="../queryTables/queryTable865.xml"/><Relationship Id="rId5" Type="http://schemas.openxmlformats.org/officeDocument/2006/relationships/queryTable" Target="../queryTables/queryTable838.xml"/><Relationship Id="rId15" Type="http://schemas.openxmlformats.org/officeDocument/2006/relationships/queryTable" Target="../queryTables/queryTable848.xml"/><Relationship Id="rId23" Type="http://schemas.openxmlformats.org/officeDocument/2006/relationships/queryTable" Target="../queryTables/queryTable856.xml"/><Relationship Id="rId28" Type="http://schemas.openxmlformats.org/officeDocument/2006/relationships/queryTable" Target="../queryTables/queryTable861.xml"/><Relationship Id="rId10" Type="http://schemas.openxmlformats.org/officeDocument/2006/relationships/queryTable" Target="../queryTables/queryTable843.xml"/><Relationship Id="rId19" Type="http://schemas.openxmlformats.org/officeDocument/2006/relationships/queryTable" Target="../queryTables/queryTable852.xml"/><Relationship Id="rId31" Type="http://schemas.openxmlformats.org/officeDocument/2006/relationships/queryTable" Target="../queryTables/queryTable864.xml"/><Relationship Id="rId4" Type="http://schemas.openxmlformats.org/officeDocument/2006/relationships/queryTable" Target="../queryTables/queryTable837.xml"/><Relationship Id="rId9" Type="http://schemas.openxmlformats.org/officeDocument/2006/relationships/queryTable" Target="../queryTables/queryTable842.xml"/><Relationship Id="rId14" Type="http://schemas.openxmlformats.org/officeDocument/2006/relationships/queryTable" Target="../queryTables/queryTable847.xml"/><Relationship Id="rId22" Type="http://schemas.openxmlformats.org/officeDocument/2006/relationships/queryTable" Target="../queryTables/queryTable855.xml"/><Relationship Id="rId27" Type="http://schemas.openxmlformats.org/officeDocument/2006/relationships/queryTable" Target="../queryTables/queryTable860.xml"/><Relationship Id="rId30" Type="http://schemas.openxmlformats.org/officeDocument/2006/relationships/queryTable" Target="../queryTables/queryTable863.xml"/><Relationship Id="rId8" Type="http://schemas.openxmlformats.org/officeDocument/2006/relationships/queryTable" Target="../queryTables/queryTable841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75.xml"/><Relationship Id="rId13" Type="http://schemas.openxmlformats.org/officeDocument/2006/relationships/queryTable" Target="../queryTables/queryTable880.xml"/><Relationship Id="rId18" Type="http://schemas.openxmlformats.org/officeDocument/2006/relationships/queryTable" Target="../queryTables/queryTable885.xml"/><Relationship Id="rId26" Type="http://schemas.openxmlformats.org/officeDocument/2006/relationships/queryTable" Target="../queryTables/queryTable893.xml"/><Relationship Id="rId3" Type="http://schemas.openxmlformats.org/officeDocument/2006/relationships/queryTable" Target="../queryTables/queryTable870.xml"/><Relationship Id="rId21" Type="http://schemas.openxmlformats.org/officeDocument/2006/relationships/queryTable" Target="../queryTables/queryTable888.xml"/><Relationship Id="rId7" Type="http://schemas.openxmlformats.org/officeDocument/2006/relationships/queryTable" Target="../queryTables/queryTable874.xml"/><Relationship Id="rId12" Type="http://schemas.openxmlformats.org/officeDocument/2006/relationships/queryTable" Target="../queryTables/queryTable879.xml"/><Relationship Id="rId17" Type="http://schemas.openxmlformats.org/officeDocument/2006/relationships/queryTable" Target="../queryTables/queryTable884.xml"/><Relationship Id="rId25" Type="http://schemas.openxmlformats.org/officeDocument/2006/relationships/queryTable" Target="../queryTables/queryTable892.xml"/><Relationship Id="rId2" Type="http://schemas.openxmlformats.org/officeDocument/2006/relationships/queryTable" Target="../queryTables/queryTable869.xml"/><Relationship Id="rId16" Type="http://schemas.openxmlformats.org/officeDocument/2006/relationships/queryTable" Target="../queryTables/queryTable883.xml"/><Relationship Id="rId20" Type="http://schemas.openxmlformats.org/officeDocument/2006/relationships/queryTable" Target="../queryTables/queryTable887.xml"/><Relationship Id="rId29" Type="http://schemas.openxmlformats.org/officeDocument/2006/relationships/queryTable" Target="../queryTables/queryTable896.xml"/><Relationship Id="rId1" Type="http://schemas.openxmlformats.org/officeDocument/2006/relationships/queryTable" Target="../queryTables/queryTable868.xml"/><Relationship Id="rId6" Type="http://schemas.openxmlformats.org/officeDocument/2006/relationships/queryTable" Target="../queryTables/queryTable873.xml"/><Relationship Id="rId11" Type="http://schemas.openxmlformats.org/officeDocument/2006/relationships/queryTable" Target="../queryTables/queryTable878.xml"/><Relationship Id="rId24" Type="http://schemas.openxmlformats.org/officeDocument/2006/relationships/queryTable" Target="../queryTables/queryTable891.xml"/><Relationship Id="rId5" Type="http://schemas.openxmlformats.org/officeDocument/2006/relationships/queryTable" Target="../queryTables/queryTable872.xml"/><Relationship Id="rId15" Type="http://schemas.openxmlformats.org/officeDocument/2006/relationships/queryTable" Target="../queryTables/queryTable882.xml"/><Relationship Id="rId23" Type="http://schemas.openxmlformats.org/officeDocument/2006/relationships/queryTable" Target="../queryTables/queryTable890.xml"/><Relationship Id="rId28" Type="http://schemas.openxmlformats.org/officeDocument/2006/relationships/queryTable" Target="../queryTables/queryTable895.xml"/><Relationship Id="rId10" Type="http://schemas.openxmlformats.org/officeDocument/2006/relationships/queryTable" Target="../queryTables/queryTable877.xml"/><Relationship Id="rId19" Type="http://schemas.openxmlformats.org/officeDocument/2006/relationships/queryTable" Target="../queryTables/queryTable886.xml"/><Relationship Id="rId31" Type="http://schemas.openxmlformats.org/officeDocument/2006/relationships/queryTable" Target="../queryTables/queryTable898.xml"/><Relationship Id="rId4" Type="http://schemas.openxmlformats.org/officeDocument/2006/relationships/queryTable" Target="../queryTables/queryTable871.xml"/><Relationship Id="rId9" Type="http://schemas.openxmlformats.org/officeDocument/2006/relationships/queryTable" Target="../queryTables/queryTable876.xml"/><Relationship Id="rId14" Type="http://schemas.openxmlformats.org/officeDocument/2006/relationships/queryTable" Target="../queryTables/queryTable881.xml"/><Relationship Id="rId22" Type="http://schemas.openxmlformats.org/officeDocument/2006/relationships/queryTable" Target="../queryTables/queryTable889.xml"/><Relationship Id="rId27" Type="http://schemas.openxmlformats.org/officeDocument/2006/relationships/queryTable" Target="../queryTables/queryTable894.xml"/><Relationship Id="rId30" Type="http://schemas.openxmlformats.org/officeDocument/2006/relationships/queryTable" Target="../queryTables/queryTable89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06.xml"/><Relationship Id="rId13" Type="http://schemas.openxmlformats.org/officeDocument/2006/relationships/queryTable" Target="../queryTables/queryTable911.xml"/><Relationship Id="rId18" Type="http://schemas.openxmlformats.org/officeDocument/2006/relationships/queryTable" Target="../queryTables/queryTable916.xml"/><Relationship Id="rId26" Type="http://schemas.openxmlformats.org/officeDocument/2006/relationships/queryTable" Target="../queryTables/queryTable924.xml"/><Relationship Id="rId3" Type="http://schemas.openxmlformats.org/officeDocument/2006/relationships/queryTable" Target="../queryTables/queryTable901.xml"/><Relationship Id="rId21" Type="http://schemas.openxmlformats.org/officeDocument/2006/relationships/queryTable" Target="../queryTables/queryTable919.xml"/><Relationship Id="rId7" Type="http://schemas.openxmlformats.org/officeDocument/2006/relationships/queryTable" Target="../queryTables/queryTable905.xml"/><Relationship Id="rId12" Type="http://schemas.openxmlformats.org/officeDocument/2006/relationships/queryTable" Target="../queryTables/queryTable910.xml"/><Relationship Id="rId17" Type="http://schemas.openxmlformats.org/officeDocument/2006/relationships/queryTable" Target="../queryTables/queryTable915.xml"/><Relationship Id="rId25" Type="http://schemas.openxmlformats.org/officeDocument/2006/relationships/queryTable" Target="../queryTables/queryTable923.xml"/><Relationship Id="rId2" Type="http://schemas.openxmlformats.org/officeDocument/2006/relationships/queryTable" Target="../queryTables/queryTable900.xml"/><Relationship Id="rId16" Type="http://schemas.openxmlformats.org/officeDocument/2006/relationships/queryTable" Target="../queryTables/queryTable914.xml"/><Relationship Id="rId20" Type="http://schemas.openxmlformats.org/officeDocument/2006/relationships/queryTable" Target="../queryTables/queryTable918.xml"/><Relationship Id="rId29" Type="http://schemas.openxmlformats.org/officeDocument/2006/relationships/queryTable" Target="../queryTables/queryTable927.xml"/><Relationship Id="rId1" Type="http://schemas.openxmlformats.org/officeDocument/2006/relationships/queryTable" Target="../queryTables/queryTable899.xml"/><Relationship Id="rId6" Type="http://schemas.openxmlformats.org/officeDocument/2006/relationships/queryTable" Target="../queryTables/queryTable904.xml"/><Relationship Id="rId11" Type="http://schemas.openxmlformats.org/officeDocument/2006/relationships/queryTable" Target="../queryTables/queryTable909.xml"/><Relationship Id="rId24" Type="http://schemas.openxmlformats.org/officeDocument/2006/relationships/queryTable" Target="../queryTables/queryTable922.xml"/><Relationship Id="rId32" Type="http://schemas.openxmlformats.org/officeDocument/2006/relationships/queryTable" Target="../queryTables/queryTable930.xml"/><Relationship Id="rId5" Type="http://schemas.openxmlformats.org/officeDocument/2006/relationships/queryTable" Target="../queryTables/queryTable903.xml"/><Relationship Id="rId15" Type="http://schemas.openxmlformats.org/officeDocument/2006/relationships/queryTable" Target="../queryTables/queryTable913.xml"/><Relationship Id="rId23" Type="http://schemas.openxmlformats.org/officeDocument/2006/relationships/queryTable" Target="../queryTables/queryTable921.xml"/><Relationship Id="rId28" Type="http://schemas.openxmlformats.org/officeDocument/2006/relationships/queryTable" Target="../queryTables/queryTable926.xml"/><Relationship Id="rId10" Type="http://schemas.openxmlformats.org/officeDocument/2006/relationships/queryTable" Target="../queryTables/queryTable908.xml"/><Relationship Id="rId19" Type="http://schemas.openxmlformats.org/officeDocument/2006/relationships/queryTable" Target="../queryTables/queryTable917.xml"/><Relationship Id="rId31" Type="http://schemas.openxmlformats.org/officeDocument/2006/relationships/queryTable" Target="../queryTables/queryTable929.xml"/><Relationship Id="rId4" Type="http://schemas.openxmlformats.org/officeDocument/2006/relationships/queryTable" Target="../queryTables/queryTable902.xml"/><Relationship Id="rId9" Type="http://schemas.openxmlformats.org/officeDocument/2006/relationships/queryTable" Target="../queryTables/queryTable907.xml"/><Relationship Id="rId14" Type="http://schemas.openxmlformats.org/officeDocument/2006/relationships/queryTable" Target="../queryTables/queryTable912.xml"/><Relationship Id="rId22" Type="http://schemas.openxmlformats.org/officeDocument/2006/relationships/queryTable" Target="../queryTables/queryTable920.xml"/><Relationship Id="rId27" Type="http://schemas.openxmlformats.org/officeDocument/2006/relationships/queryTable" Target="../queryTables/queryTable925.xml"/><Relationship Id="rId30" Type="http://schemas.openxmlformats.org/officeDocument/2006/relationships/queryTable" Target="../queryTables/queryTable92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8.xml"/><Relationship Id="rId13" Type="http://schemas.openxmlformats.org/officeDocument/2006/relationships/queryTable" Target="../queryTables/queryTable73.xml"/><Relationship Id="rId18" Type="http://schemas.openxmlformats.org/officeDocument/2006/relationships/queryTable" Target="../queryTables/queryTable78.xml"/><Relationship Id="rId26" Type="http://schemas.openxmlformats.org/officeDocument/2006/relationships/queryTable" Target="../queryTables/queryTable86.xml"/><Relationship Id="rId3" Type="http://schemas.openxmlformats.org/officeDocument/2006/relationships/queryTable" Target="../queryTables/queryTable63.xml"/><Relationship Id="rId21" Type="http://schemas.openxmlformats.org/officeDocument/2006/relationships/queryTable" Target="../queryTables/queryTable81.xml"/><Relationship Id="rId7" Type="http://schemas.openxmlformats.org/officeDocument/2006/relationships/queryTable" Target="../queryTables/queryTable67.xml"/><Relationship Id="rId12" Type="http://schemas.openxmlformats.org/officeDocument/2006/relationships/queryTable" Target="../queryTables/queryTable72.xml"/><Relationship Id="rId17" Type="http://schemas.openxmlformats.org/officeDocument/2006/relationships/queryTable" Target="../queryTables/queryTable77.xml"/><Relationship Id="rId25" Type="http://schemas.openxmlformats.org/officeDocument/2006/relationships/queryTable" Target="../queryTables/queryTable85.xml"/><Relationship Id="rId2" Type="http://schemas.openxmlformats.org/officeDocument/2006/relationships/queryTable" Target="../queryTables/queryTable62.xml"/><Relationship Id="rId16" Type="http://schemas.openxmlformats.org/officeDocument/2006/relationships/queryTable" Target="../queryTables/queryTable76.xml"/><Relationship Id="rId20" Type="http://schemas.openxmlformats.org/officeDocument/2006/relationships/queryTable" Target="../queryTables/queryTable80.xml"/><Relationship Id="rId29" Type="http://schemas.openxmlformats.org/officeDocument/2006/relationships/queryTable" Target="../queryTables/queryTable89.xml"/><Relationship Id="rId1" Type="http://schemas.openxmlformats.org/officeDocument/2006/relationships/queryTable" Target="../queryTables/queryTable61.xml"/><Relationship Id="rId6" Type="http://schemas.openxmlformats.org/officeDocument/2006/relationships/queryTable" Target="../queryTables/queryTable66.xml"/><Relationship Id="rId11" Type="http://schemas.openxmlformats.org/officeDocument/2006/relationships/queryTable" Target="../queryTables/queryTable71.xml"/><Relationship Id="rId24" Type="http://schemas.openxmlformats.org/officeDocument/2006/relationships/queryTable" Target="../queryTables/queryTable84.xml"/><Relationship Id="rId5" Type="http://schemas.openxmlformats.org/officeDocument/2006/relationships/queryTable" Target="../queryTables/queryTable65.xml"/><Relationship Id="rId15" Type="http://schemas.openxmlformats.org/officeDocument/2006/relationships/queryTable" Target="../queryTables/queryTable75.xml"/><Relationship Id="rId23" Type="http://schemas.openxmlformats.org/officeDocument/2006/relationships/queryTable" Target="../queryTables/queryTable83.xml"/><Relationship Id="rId28" Type="http://schemas.openxmlformats.org/officeDocument/2006/relationships/queryTable" Target="../queryTables/queryTable88.xml"/><Relationship Id="rId10" Type="http://schemas.openxmlformats.org/officeDocument/2006/relationships/queryTable" Target="../queryTables/queryTable70.xml"/><Relationship Id="rId19" Type="http://schemas.openxmlformats.org/officeDocument/2006/relationships/queryTable" Target="../queryTables/queryTable79.xml"/><Relationship Id="rId31" Type="http://schemas.openxmlformats.org/officeDocument/2006/relationships/queryTable" Target="../queryTables/queryTable91.xml"/><Relationship Id="rId4" Type="http://schemas.openxmlformats.org/officeDocument/2006/relationships/queryTable" Target="../queryTables/queryTable64.xml"/><Relationship Id="rId9" Type="http://schemas.openxmlformats.org/officeDocument/2006/relationships/queryTable" Target="../queryTables/queryTable69.xml"/><Relationship Id="rId14" Type="http://schemas.openxmlformats.org/officeDocument/2006/relationships/queryTable" Target="../queryTables/queryTable74.xml"/><Relationship Id="rId22" Type="http://schemas.openxmlformats.org/officeDocument/2006/relationships/queryTable" Target="../queryTables/queryTable82.xml"/><Relationship Id="rId27" Type="http://schemas.openxmlformats.org/officeDocument/2006/relationships/queryTable" Target="../queryTables/queryTable87.xml"/><Relationship Id="rId30" Type="http://schemas.openxmlformats.org/officeDocument/2006/relationships/queryTable" Target="../queryTables/queryTable90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38.xml"/><Relationship Id="rId13" Type="http://schemas.openxmlformats.org/officeDocument/2006/relationships/queryTable" Target="../queryTables/queryTable943.xml"/><Relationship Id="rId18" Type="http://schemas.openxmlformats.org/officeDocument/2006/relationships/queryTable" Target="../queryTables/queryTable948.xml"/><Relationship Id="rId26" Type="http://schemas.openxmlformats.org/officeDocument/2006/relationships/queryTable" Target="../queryTables/queryTable956.xml"/><Relationship Id="rId3" Type="http://schemas.openxmlformats.org/officeDocument/2006/relationships/queryTable" Target="../queryTables/queryTable933.xml"/><Relationship Id="rId21" Type="http://schemas.openxmlformats.org/officeDocument/2006/relationships/queryTable" Target="../queryTables/queryTable951.xml"/><Relationship Id="rId7" Type="http://schemas.openxmlformats.org/officeDocument/2006/relationships/queryTable" Target="../queryTables/queryTable937.xml"/><Relationship Id="rId12" Type="http://schemas.openxmlformats.org/officeDocument/2006/relationships/queryTable" Target="../queryTables/queryTable942.xml"/><Relationship Id="rId17" Type="http://schemas.openxmlformats.org/officeDocument/2006/relationships/queryTable" Target="../queryTables/queryTable947.xml"/><Relationship Id="rId25" Type="http://schemas.openxmlformats.org/officeDocument/2006/relationships/queryTable" Target="../queryTables/queryTable955.xml"/><Relationship Id="rId2" Type="http://schemas.openxmlformats.org/officeDocument/2006/relationships/queryTable" Target="../queryTables/queryTable932.xml"/><Relationship Id="rId16" Type="http://schemas.openxmlformats.org/officeDocument/2006/relationships/queryTable" Target="../queryTables/queryTable946.xml"/><Relationship Id="rId20" Type="http://schemas.openxmlformats.org/officeDocument/2006/relationships/queryTable" Target="../queryTables/queryTable950.xml"/><Relationship Id="rId29" Type="http://schemas.openxmlformats.org/officeDocument/2006/relationships/queryTable" Target="../queryTables/queryTable959.xml"/><Relationship Id="rId1" Type="http://schemas.openxmlformats.org/officeDocument/2006/relationships/queryTable" Target="../queryTables/queryTable931.xml"/><Relationship Id="rId6" Type="http://schemas.openxmlformats.org/officeDocument/2006/relationships/queryTable" Target="../queryTables/queryTable936.xml"/><Relationship Id="rId11" Type="http://schemas.openxmlformats.org/officeDocument/2006/relationships/queryTable" Target="../queryTables/queryTable941.xml"/><Relationship Id="rId24" Type="http://schemas.openxmlformats.org/officeDocument/2006/relationships/queryTable" Target="../queryTables/queryTable954.xml"/><Relationship Id="rId5" Type="http://schemas.openxmlformats.org/officeDocument/2006/relationships/queryTable" Target="../queryTables/queryTable935.xml"/><Relationship Id="rId15" Type="http://schemas.openxmlformats.org/officeDocument/2006/relationships/queryTable" Target="../queryTables/queryTable945.xml"/><Relationship Id="rId23" Type="http://schemas.openxmlformats.org/officeDocument/2006/relationships/queryTable" Target="../queryTables/queryTable953.xml"/><Relationship Id="rId28" Type="http://schemas.openxmlformats.org/officeDocument/2006/relationships/queryTable" Target="../queryTables/queryTable958.xml"/><Relationship Id="rId10" Type="http://schemas.openxmlformats.org/officeDocument/2006/relationships/queryTable" Target="../queryTables/queryTable940.xml"/><Relationship Id="rId19" Type="http://schemas.openxmlformats.org/officeDocument/2006/relationships/queryTable" Target="../queryTables/queryTable949.xml"/><Relationship Id="rId31" Type="http://schemas.openxmlformats.org/officeDocument/2006/relationships/queryTable" Target="../queryTables/queryTable961.xml"/><Relationship Id="rId4" Type="http://schemas.openxmlformats.org/officeDocument/2006/relationships/queryTable" Target="../queryTables/queryTable934.xml"/><Relationship Id="rId9" Type="http://schemas.openxmlformats.org/officeDocument/2006/relationships/queryTable" Target="../queryTables/queryTable939.xml"/><Relationship Id="rId14" Type="http://schemas.openxmlformats.org/officeDocument/2006/relationships/queryTable" Target="../queryTables/queryTable944.xml"/><Relationship Id="rId22" Type="http://schemas.openxmlformats.org/officeDocument/2006/relationships/queryTable" Target="../queryTables/queryTable952.xml"/><Relationship Id="rId27" Type="http://schemas.openxmlformats.org/officeDocument/2006/relationships/queryTable" Target="../queryTables/queryTable957.xml"/><Relationship Id="rId30" Type="http://schemas.openxmlformats.org/officeDocument/2006/relationships/queryTable" Target="../queryTables/queryTable960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68.xml"/><Relationship Id="rId13" Type="http://schemas.openxmlformats.org/officeDocument/2006/relationships/queryTable" Target="../queryTables/queryTable973.xml"/><Relationship Id="rId18" Type="http://schemas.openxmlformats.org/officeDocument/2006/relationships/queryTable" Target="../queryTables/queryTable978.xml"/><Relationship Id="rId26" Type="http://schemas.openxmlformats.org/officeDocument/2006/relationships/queryTable" Target="../queryTables/queryTable986.xml"/><Relationship Id="rId3" Type="http://schemas.openxmlformats.org/officeDocument/2006/relationships/queryTable" Target="../queryTables/queryTable963.xml"/><Relationship Id="rId21" Type="http://schemas.openxmlformats.org/officeDocument/2006/relationships/queryTable" Target="../queryTables/queryTable981.xml"/><Relationship Id="rId7" Type="http://schemas.openxmlformats.org/officeDocument/2006/relationships/queryTable" Target="../queryTables/queryTable967.xml"/><Relationship Id="rId12" Type="http://schemas.openxmlformats.org/officeDocument/2006/relationships/queryTable" Target="../queryTables/queryTable972.xml"/><Relationship Id="rId17" Type="http://schemas.openxmlformats.org/officeDocument/2006/relationships/queryTable" Target="../queryTables/queryTable977.xml"/><Relationship Id="rId25" Type="http://schemas.openxmlformats.org/officeDocument/2006/relationships/queryTable" Target="../queryTables/queryTable985.xml"/><Relationship Id="rId2" Type="http://schemas.openxmlformats.org/officeDocument/2006/relationships/queryTable" Target="../queryTables/queryTable962.xml"/><Relationship Id="rId16" Type="http://schemas.openxmlformats.org/officeDocument/2006/relationships/queryTable" Target="../queryTables/queryTable976.xml"/><Relationship Id="rId20" Type="http://schemas.openxmlformats.org/officeDocument/2006/relationships/queryTable" Target="../queryTables/queryTable980.xml"/><Relationship Id="rId29" Type="http://schemas.openxmlformats.org/officeDocument/2006/relationships/queryTable" Target="../queryTables/queryTable989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966.xml"/><Relationship Id="rId11" Type="http://schemas.openxmlformats.org/officeDocument/2006/relationships/queryTable" Target="../queryTables/queryTable971.xml"/><Relationship Id="rId24" Type="http://schemas.openxmlformats.org/officeDocument/2006/relationships/queryTable" Target="../queryTables/queryTable984.xml"/><Relationship Id="rId32" Type="http://schemas.openxmlformats.org/officeDocument/2006/relationships/queryTable" Target="../queryTables/queryTable992.xml"/><Relationship Id="rId5" Type="http://schemas.openxmlformats.org/officeDocument/2006/relationships/queryTable" Target="../queryTables/queryTable965.xml"/><Relationship Id="rId15" Type="http://schemas.openxmlformats.org/officeDocument/2006/relationships/queryTable" Target="../queryTables/queryTable975.xml"/><Relationship Id="rId23" Type="http://schemas.openxmlformats.org/officeDocument/2006/relationships/queryTable" Target="../queryTables/queryTable983.xml"/><Relationship Id="rId28" Type="http://schemas.openxmlformats.org/officeDocument/2006/relationships/queryTable" Target="../queryTables/queryTable988.xml"/><Relationship Id="rId10" Type="http://schemas.openxmlformats.org/officeDocument/2006/relationships/queryTable" Target="../queryTables/queryTable970.xml"/><Relationship Id="rId19" Type="http://schemas.openxmlformats.org/officeDocument/2006/relationships/queryTable" Target="../queryTables/queryTable979.xml"/><Relationship Id="rId31" Type="http://schemas.openxmlformats.org/officeDocument/2006/relationships/queryTable" Target="../queryTables/queryTable991.xml"/><Relationship Id="rId4" Type="http://schemas.openxmlformats.org/officeDocument/2006/relationships/queryTable" Target="../queryTables/queryTable964.xml"/><Relationship Id="rId9" Type="http://schemas.openxmlformats.org/officeDocument/2006/relationships/queryTable" Target="../queryTables/queryTable969.xml"/><Relationship Id="rId14" Type="http://schemas.openxmlformats.org/officeDocument/2006/relationships/queryTable" Target="../queryTables/queryTable974.xml"/><Relationship Id="rId22" Type="http://schemas.openxmlformats.org/officeDocument/2006/relationships/queryTable" Target="../queryTables/queryTable982.xml"/><Relationship Id="rId27" Type="http://schemas.openxmlformats.org/officeDocument/2006/relationships/queryTable" Target="../queryTables/queryTable987.xml"/><Relationship Id="rId30" Type="http://schemas.openxmlformats.org/officeDocument/2006/relationships/queryTable" Target="../queryTables/queryTable990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00.xml"/><Relationship Id="rId13" Type="http://schemas.openxmlformats.org/officeDocument/2006/relationships/queryTable" Target="../queryTables/queryTable1005.xml"/><Relationship Id="rId18" Type="http://schemas.openxmlformats.org/officeDocument/2006/relationships/queryTable" Target="../queryTables/queryTable1010.xml"/><Relationship Id="rId26" Type="http://schemas.openxmlformats.org/officeDocument/2006/relationships/queryTable" Target="../queryTables/queryTable1018.xml"/><Relationship Id="rId3" Type="http://schemas.openxmlformats.org/officeDocument/2006/relationships/queryTable" Target="../queryTables/queryTable995.xml"/><Relationship Id="rId21" Type="http://schemas.openxmlformats.org/officeDocument/2006/relationships/queryTable" Target="../queryTables/queryTable1013.xml"/><Relationship Id="rId7" Type="http://schemas.openxmlformats.org/officeDocument/2006/relationships/queryTable" Target="../queryTables/queryTable999.xml"/><Relationship Id="rId12" Type="http://schemas.openxmlformats.org/officeDocument/2006/relationships/queryTable" Target="../queryTables/queryTable1004.xml"/><Relationship Id="rId17" Type="http://schemas.openxmlformats.org/officeDocument/2006/relationships/queryTable" Target="../queryTables/queryTable1009.xml"/><Relationship Id="rId25" Type="http://schemas.openxmlformats.org/officeDocument/2006/relationships/queryTable" Target="../queryTables/queryTable1017.xml"/><Relationship Id="rId2" Type="http://schemas.openxmlformats.org/officeDocument/2006/relationships/queryTable" Target="../queryTables/queryTable994.xml"/><Relationship Id="rId16" Type="http://schemas.openxmlformats.org/officeDocument/2006/relationships/queryTable" Target="../queryTables/queryTable1008.xml"/><Relationship Id="rId20" Type="http://schemas.openxmlformats.org/officeDocument/2006/relationships/queryTable" Target="../queryTables/queryTable1012.xml"/><Relationship Id="rId29" Type="http://schemas.openxmlformats.org/officeDocument/2006/relationships/queryTable" Target="../queryTables/queryTable1021.xml"/><Relationship Id="rId1" Type="http://schemas.openxmlformats.org/officeDocument/2006/relationships/queryTable" Target="../queryTables/queryTable993.xml"/><Relationship Id="rId6" Type="http://schemas.openxmlformats.org/officeDocument/2006/relationships/queryTable" Target="../queryTables/queryTable998.xml"/><Relationship Id="rId11" Type="http://schemas.openxmlformats.org/officeDocument/2006/relationships/queryTable" Target="../queryTables/queryTable1003.xml"/><Relationship Id="rId24" Type="http://schemas.openxmlformats.org/officeDocument/2006/relationships/queryTable" Target="../queryTables/queryTable1016.xml"/><Relationship Id="rId32" Type="http://schemas.openxmlformats.org/officeDocument/2006/relationships/queryTable" Target="../queryTables/queryTable1024.xml"/><Relationship Id="rId5" Type="http://schemas.openxmlformats.org/officeDocument/2006/relationships/queryTable" Target="../queryTables/queryTable997.xml"/><Relationship Id="rId15" Type="http://schemas.openxmlformats.org/officeDocument/2006/relationships/queryTable" Target="../queryTables/queryTable1007.xml"/><Relationship Id="rId23" Type="http://schemas.openxmlformats.org/officeDocument/2006/relationships/queryTable" Target="../queryTables/queryTable1015.xml"/><Relationship Id="rId28" Type="http://schemas.openxmlformats.org/officeDocument/2006/relationships/queryTable" Target="../queryTables/queryTable1020.xml"/><Relationship Id="rId10" Type="http://schemas.openxmlformats.org/officeDocument/2006/relationships/queryTable" Target="../queryTables/queryTable1002.xml"/><Relationship Id="rId19" Type="http://schemas.openxmlformats.org/officeDocument/2006/relationships/queryTable" Target="../queryTables/queryTable1011.xml"/><Relationship Id="rId31" Type="http://schemas.openxmlformats.org/officeDocument/2006/relationships/queryTable" Target="../queryTables/queryTable1023.xml"/><Relationship Id="rId4" Type="http://schemas.openxmlformats.org/officeDocument/2006/relationships/queryTable" Target="../queryTables/queryTable996.xml"/><Relationship Id="rId9" Type="http://schemas.openxmlformats.org/officeDocument/2006/relationships/queryTable" Target="../queryTables/queryTable1001.xml"/><Relationship Id="rId14" Type="http://schemas.openxmlformats.org/officeDocument/2006/relationships/queryTable" Target="../queryTables/queryTable1006.xml"/><Relationship Id="rId22" Type="http://schemas.openxmlformats.org/officeDocument/2006/relationships/queryTable" Target="../queryTables/queryTable1014.xml"/><Relationship Id="rId27" Type="http://schemas.openxmlformats.org/officeDocument/2006/relationships/queryTable" Target="../queryTables/queryTable1019.xml"/><Relationship Id="rId30" Type="http://schemas.openxmlformats.org/officeDocument/2006/relationships/queryTable" Target="../queryTables/queryTable1022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32.xml"/><Relationship Id="rId13" Type="http://schemas.openxmlformats.org/officeDocument/2006/relationships/queryTable" Target="../queryTables/queryTable1037.xml"/><Relationship Id="rId18" Type="http://schemas.openxmlformats.org/officeDocument/2006/relationships/queryTable" Target="../queryTables/queryTable1042.xml"/><Relationship Id="rId26" Type="http://schemas.openxmlformats.org/officeDocument/2006/relationships/queryTable" Target="../queryTables/queryTable1050.xml"/><Relationship Id="rId3" Type="http://schemas.openxmlformats.org/officeDocument/2006/relationships/queryTable" Target="../queryTables/queryTable1027.xml"/><Relationship Id="rId21" Type="http://schemas.openxmlformats.org/officeDocument/2006/relationships/queryTable" Target="../queryTables/queryTable1045.xml"/><Relationship Id="rId7" Type="http://schemas.openxmlformats.org/officeDocument/2006/relationships/queryTable" Target="../queryTables/queryTable1031.xml"/><Relationship Id="rId12" Type="http://schemas.openxmlformats.org/officeDocument/2006/relationships/queryTable" Target="../queryTables/queryTable1036.xml"/><Relationship Id="rId17" Type="http://schemas.openxmlformats.org/officeDocument/2006/relationships/queryTable" Target="../queryTables/queryTable1041.xml"/><Relationship Id="rId25" Type="http://schemas.openxmlformats.org/officeDocument/2006/relationships/queryTable" Target="../queryTables/queryTable1049.xml"/><Relationship Id="rId2" Type="http://schemas.openxmlformats.org/officeDocument/2006/relationships/queryTable" Target="../queryTables/queryTable1026.xml"/><Relationship Id="rId16" Type="http://schemas.openxmlformats.org/officeDocument/2006/relationships/queryTable" Target="../queryTables/queryTable1040.xml"/><Relationship Id="rId20" Type="http://schemas.openxmlformats.org/officeDocument/2006/relationships/queryTable" Target="../queryTables/queryTable1044.xml"/><Relationship Id="rId29" Type="http://schemas.openxmlformats.org/officeDocument/2006/relationships/queryTable" Target="../queryTables/queryTable1053.xml"/><Relationship Id="rId1" Type="http://schemas.openxmlformats.org/officeDocument/2006/relationships/queryTable" Target="../queryTables/queryTable1025.xml"/><Relationship Id="rId6" Type="http://schemas.openxmlformats.org/officeDocument/2006/relationships/queryTable" Target="../queryTables/queryTable1030.xml"/><Relationship Id="rId11" Type="http://schemas.openxmlformats.org/officeDocument/2006/relationships/queryTable" Target="../queryTables/queryTable1035.xml"/><Relationship Id="rId24" Type="http://schemas.openxmlformats.org/officeDocument/2006/relationships/queryTable" Target="../queryTables/queryTable1048.xml"/><Relationship Id="rId5" Type="http://schemas.openxmlformats.org/officeDocument/2006/relationships/queryTable" Target="../queryTables/queryTable1029.xml"/><Relationship Id="rId15" Type="http://schemas.openxmlformats.org/officeDocument/2006/relationships/queryTable" Target="../queryTables/queryTable1039.xml"/><Relationship Id="rId23" Type="http://schemas.openxmlformats.org/officeDocument/2006/relationships/queryTable" Target="../queryTables/queryTable1047.xml"/><Relationship Id="rId28" Type="http://schemas.openxmlformats.org/officeDocument/2006/relationships/queryTable" Target="../queryTables/queryTable1052.xml"/><Relationship Id="rId10" Type="http://schemas.openxmlformats.org/officeDocument/2006/relationships/queryTable" Target="../queryTables/queryTable1034.xml"/><Relationship Id="rId19" Type="http://schemas.openxmlformats.org/officeDocument/2006/relationships/queryTable" Target="../queryTables/queryTable1043.xml"/><Relationship Id="rId31" Type="http://schemas.openxmlformats.org/officeDocument/2006/relationships/queryTable" Target="../queryTables/queryTable1055.xml"/><Relationship Id="rId4" Type="http://schemas.openxmlformats.org/officeDocument/2006/relationships/queryTable" Target="../queryTables/queryTable1028.xml"/><Relationship Id="rId9" Type="http://schemas.openxmlformats.org/officeDocument/2006/relationships/queryTable" Target="../queryTables/queryTable1033.xml"/><Relationship Id="rId14" Type="http://schemas.openxmlformats.org/officeDocument/2006/relationships/queryTable" Target="../queryTables/queryTable1038.xml"/><Relationship Id="rId22" Type="http://schemas.openxmlformats.org/officeDocument/2006/relationships/queryTable" Target="../queryTables/queryTable1046.xml"/><Relationship Id="rId27" Type="http://schemas.openxmlformats.org/officeDocument/2006/relationships/queryTable" Target="../queryTables/queryTable1051.xml"/><Relationship Id="rId30" Type="http://schemas.openxmlformats.org/officeDocument/2006/relationships/queryTable" Target="../queryTables/queryTable1054.xm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068.xml"/><Relationship Id="rId18" Type="http://schemas.openxmlformats.org/officeDocument/2006/relationships/queryTable" Target="../queryTables/queryTable1073.xml"/><Relationship Id="rId26" Type="http://schemas.openxmlformats.org/officeDocument/2006/relationships/queryTable" Target="../queryTables/queryTable1081.xml"/><Relationship Id="rId3" Type="http://schemas.openxmlformats.org/officeDocument/2006/relationships/queryTable" Target="../queryTables/queryTable1058.xml"/><Relationship Id="rId21" Type="http://schemas.openxmlformats.org/officeDocument/2006/relationships/queryTable" Target="../queryTables/queryTable1076.xml"/><Relationship Id="rId7" Type="http://schemas.openxmlformats.org/officeDocument/2006/relationships/queryTable" Target="../queryTables/queryTable1062.xml"/><Relationship Id="rId12" Type="http://schemas.openxmlformats.org/officeDocument/2006/relationships/queryTable" Target="../queryTables/queryTable1067.xml"/><Relationship Id="rId17" Type="http://schemas.openxmlformats.org/officeDocument/2006/relationships/queryTable" Target="../queryTables/queryTable1072.xml"/><Relationship Id="rId25" Type="http://schemas.openxmlformats.org/officeDocument/2006/relationships/queryTable" Target="../queryTables/queryTable1080.xml"/><Relationship Id="rId33" Type="http://schemas.openxmlformats.org/officeDocument/2006/relationships/queryTable" Target="../queryTables/queryTable1088.xml"/><Relationship Id="rId2" Type="http://schemas.openxmlformats.org/officeDocument/2006/relationships/queryTable" Target="../queryTables/queryTable1057.xml"/><Relationship Id="rId16" Type="http://schemas.openxmlformats.org/officeDocument/2006/relationships/queryTable" Target="../queryTables/queryTable1071.xml"/><Relationship Id="rId20" Type="http://schemas.openxmlformats.org/officeDocument/2006/relationships/queryTable" Target="../queryTables/queryTable1075.xml"/><Relationship Id="rId29" Type="http://schemas.openxmlformats.org/officeDocument/2006/relationships/queryTable" Target="../queryTables/queryTable1084.xml"/><Relationship Id="rId1" Type="http://schemas.openxmlformats.org/officeDocument/2006/relationships/queryTable" Target="../queryTables/queryTable1056.xml"/><Relationship Id="rId6" Type="http://schemas.openxmlformats.org/officeDocument/2006/relationships/queryTable" Target="../queryTables/queryTable1061.xml"/><Relationship Id="rId11" Type="http://schemas.openxmlformats.org/officeDocument/2006/relationships/queryTable" Target="../queryTables/queryTable1066.xml"/><Relationship Id="rId24" Type="http://schemas.openxmlformats.org/officeDocument/2006/relationships/queryTable" Target="../queryTables/queryTable1079.xml"/><Relationship Id="rId32" Type="http://schemas.openxmlformats.org/officeDocument/2006/relationships/queryTable" Target="../queryTables/queryTable1087.xml"/><Relationship Id="rId5" Type="http://schemas.openxmlformats.org/officeDocument/2006/relationships/queryTable" Target="../queryTables/queryTable1060.xml"/><Relationship Id="rId15" Type="http://schemas.openxmlformats.org/officeDocument/2006/relationships/queryTable" Target="../queryTables/queryTable1070.xml"/><Relationship Id="rId23" Type="http://schemas.openxmlformats.org/officeDocument/2006/relationships/queryTable" Target="../queryTables/queryTable1078.xml"/><Relationship Id="rId28" Type="http://schemas.openxmlformats.org/officeDocument/2006/relationships/queryTable" Target="../queryTables/queryTable1083.xml"/><Relationship Id="rId10" Type="http://schemas.openxmlformats.org/officeDocument/2006/relationships/queryTable" Target="../queryTables/queryTable1065.xml"/><Relationship Id="rId19" Type="http://schemas.openxmlformats.org/officeDocument/2006/relationships/queryTable" Target="../queryTables/queryTable1074.xml"/><Relationship Id="rId31" Type="http://schemas.openxmlformats.org/officeDocument/2006/relationships/queryTable" Target="../queryTables/queryTable1086.xml"/><Relationship Id="rId4" Type="http://schemas.openxmlformats.org/officeDocument/2006/relationships/queryTable" Target="../queryTables/queryTable1059.xml"/><Relationship Id="rId9" Type="http://schemas.openxmlformats.org/officeDocument/2006/relationships/queryTable" Target="../queryTables/queryTable1064.xml"/><Relationship Id="rId14" Type="http://schemas.openxmlformats.org/officeDocument/2006/relationships/queryTable" Target="../queryTables/queryTable1069.xml"/><Relationship Id="rId22" Type="http://schemas.openxmlformats.org/officeDocument/2006/relationships/queryTable" Target="../queryTables/queryTable1077.xml"/><Relationship Id="rId27" Type="http://schemas.openxmlformats.org/officeDocument/2006/relationships/queryTable" Target="../queryTables/queryTable1082.xml"/><Relationship Id="rId30" Type="http://schemas.openxmlformats.org/officeDocument/2006/relationships/queryTable" Target="../queryTables/queryTable1085.xml"/><Relationship Id="rId8" Type="http://schemas.openxmlformats.org/officeDocument/2006/relationships/queryTable" Target="../queryTables/queryTable1063.xm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00.xml"/><Relationship Id="rId18" Type="http://schemas.openxmlformats.org/officeDocument/2006/relationships/queryTable" Target="../queryTables/queryTable1105.xml"/><Relationship Id="rId26" Type="http://schemas.openxmlformats.org/officeDocument/2006/relationships/queryTable" Target="../queryTables/queryTable1113.xml"/><Relationship Id="rId3" Type="http://schemas.openxmlformats.org/officeDocument/2006/relationships/queryTable" Target="../queryTables/queryTable1090.xml"/><Relationship Id="rId21" Type="http://schemas.openxmlformats.org/officeDocument/2006/relationships/queryTable" Target="../queryTables/queryTable1108.xml"/><Relationship Id="rId7" Type="http://schemas.openxmlformats.org/officeDocument/2006/relationships/queryTable" Target="../queryTables/queryTable1094.xml"/><Relationship Id="rId12" Type="http://schemas.openxmlformats.org/officeDocument/2006/relationships/queryTable" Target="../queryTables/queryTable1099.xml"/><Relationship Id="rId17" Type="http://schemas.openxmlformats.org/officeDocument/2006/relationships/queryTable" Target="../queryTables/queryTable1104.xml"/><Relationship Id="rId25" Type="http://schemas.openxmlformats.org/officeDocument/2006/relationships/queryTable" Target="../queryTables/queryTable1112.xml"/><Relationship Id="rId33" Type="http://schemas.openxmlformats.org/officeDocument/2006/relationships/queryTable" Target="../queryTables/queryTable1120.xml"/><Relationship Id="rId2" Type="http://schemas.openxmlformats.org/officeDocument/2006/relationships/queryTable" Target="../queryTables/queryTable1089.xml"/><Relationship Id="rId16" Type="http://schemas.openxmlformats.org/officeDocument/2006/relationships/queryTable" Target="../queryTables/queryTable1103.xml"/><Relationship Id="rId20" Type="http://schemas.openxmlformats.org/officeDocument/2006/relationships/queryTable" Target="../queryTables/queryTable1107.xml"/><Relationship Id="rId29" Type="http://schemas.openxmlformats.org/officeDocument/2006/relationships/queryTable" Target="../queryTables/queryTable1116.xml"/><Relationship Id="rId1" Type="http://schemas.openxmlformats.org/officeDocument/2006/relationships/printerSettings" Target="../printerSettings/printerSettings12.bin"/><Relationship Id="rId6" Type="http://schemas.openxmlformats.org/officeDocument/2006/relationships/queryTable" Target="../queryTables/queryTable1093.xml"/><Relationship Id="rId11" Type="http://schemas.openxmlformats.org/officeDocument/2006/relationships/queryTable" Target="../queryTables/queryTable1098.xml"/><Relationship Id="rId24" Type="http://schemas.openxmlformats.org/officeDocument/2006/relationships/queryTable" Target="../queryTables/queryTable1111.xml"/><Relationship Id="rId32" Type="http://schemas.openxmlformats.org/officeDocument/2006/relationships/queryTable" Target="../queryTables/queryTable1119.xml"/><Relationship Id="rId5" Type="http://schemas.openxmlformats.org/officeDocument/2006/relationships/queryTable" Target="../queryTables/queryTable1092.xml"/><Relationship Id="rId15" Type="http://schemas.openxmlformats.org/officeDocument/2006/relationships/queryTable" Target="../queryTables/queryTable1102.xml"/><Relationship Id="rId23" Type="http://schemas.openxmlformats.org/officeDocument/2006/relationships/queryTable" Target="../queryTables/queryTable1110.xml"/><Relationship Id="rId28" Type="http://schemas.openxmlformats.org/officeDocument/2006/relationships/queryTable" Target="../queryTables/queryTable1115.xml"/><Relationship Id="rId10" Type="http://schemas.openxmlformats.org/officeDocument/2006/relationships/queryTable" Target="../queryTables/queryTable1097.xml"/><Relationship Id="rId19" Type="http://schemas.openxmlformats.org/officeDocument/2006/relationships/queryTable" Target="../queryTables/queryTable1106.xml"/><Relationship Id="rId31" Type="http://schemas.openxmlformats.org/officeDocument/2006/relationships/queryTable" Target="../queryTables/queryTable1118.xml"/><Relationship Id="rId4" Type="http://schemas.openxmlformats.org/officeDocument/2006/relationships/queryTable" Target="../queryTables/queryTable1091.xml"/><Relationship Id="rId9" Type="http://schemas.openxmlformats.org/officeDocument/2006/relationships/queryTable" Target="../queryTables/queryTable1096.xml"/><Relationship Id="rId14" Type="http://schemas.openxmlformats.org/officeDocument/2006/relationships/queryTable" Target="../queryTables/queryTable1101.xml"/><Relationship Id="rId22" Type="http://schemas.openxmlformats.org/officeDocument/2006/relationships/queryTable" Target="../queryTables/queryTable1109.xml"/><Relationship Id="rId27" Type="http://schemas.openxmlformats.org/officeDocument/2006/relationships/queryTable" Target="../queryTables/queryTable1114.xml"/><Relationship Id="rId30" Type="http://schemas.openxmlformats.org/officeDocument/2006/relationships/queryTable" Target="../queryTables/queryTable1117.xml"/><Relationship Id="rId8" Type="http://schemas.openxmlformats.org/officeDocument/2006/relationships/queryTable" Target="../queryTables/queryTable1095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28.xml"/><Relationship Id="rId13" Type="http://schemas.openxmlformats.org/officeDocument/2006/relationships/queryTable" Target="../queryTables/queryTable1133.xml"/><Relationship Id="rId18" Type="http://schemas.openxmlformats.org/officeDocument/2006/relationships/queryTable" Target="../queryTables/queryTable1138.xml"/><Relationship Id="rId26" Type="http://schemas.openxmlformats.org/officeDocument/2006/relationships/queryTable" Target="../queryTables/queryTable1146.xml"/><Relationship Id="rId3" Type="http://schemas.openxmlformats.org/officeDocument/2006/relationships/queryTable" Target="../queryTables/queryTable1123.xml"/><Relationship Id="rId21" Type="http://schemas.openxmlformats.org/officeDocument/2006/relationships/queryTable" Target="../queryTables/queryTable1141.xml"/><Relationship Id="rId7" Type="http://schemas.openxmlformats.org/officeDocument/2006/relationships/queryTable" Target="../queryTables/queryTable1127.xml"/><Relationship Id="rId12" Type="http://schemas.openxmlformats.org/officeDocument/2006/relationships/queryTable" Target="../queryTables/queryTable1132.xml"/><Relationship Id="rId17" Type="http://schemas.openxmlformats.org/officeDocument/2006/relationships/queryTable" Target="../queryTables/queryTable1137.xml"/><Relationship Id="rId25" Type="http://schemas.openxmlformats.org/officeDocument/2006/relationships/queryTable" Target="../queryTables/queryTable1145.xml"/><Relationship Id="rId2" Type="http://schemas.openxmlformats.org/officeDocument/2006/relationships/queryTable" Target="../queryTables/queryTable1122.xml"/><Relationship Id="rId16" Type="http://schemas.openxmlformats.org/officeDocument/2006/relationships/queryTable" Target="../queryTables/queryTable1136.xml"/><Relationship Id="rId20" Type="http://schemas.openxmlformats.org/officeDocument/2006/relationships/queryTable" Target="../queryTables/queryTable1140.xml"/><Relationship Id="rId29" Type="http://schemas.openxmlformats.org/officeDocument/2006/relationships/queryTable" Target="../queryTables/queryTable1149.xml"/><Relationship Id="rId1" Type="http://schemas.openxmlformats.org/officeDocument/2006/relationships/queryTable" Target="../queryTables/queryTable1121.xml"/><Relationship Id="rId6" Type="http://schemas.openxmlformats.org/officeDocument/2006/relationships/queryTable" Target="../queryTables/queryTable1126.xml"/><Relationship Id="rId11" Type="http://schemas.openxmlformats.org/officeDocument/2006/relationships/queryTable" Target="../queryTables/queryTable1131.xml"/><Relationship Id="rId24" Type="http://schemas.openxmlformats.org/officeDocument/2006/relationships/queryTable" Target="../queryTables/queryTable1144.xml"/><Relationship Id="rId32" Type="http://schemas.openxmlformats.org/officeDocument/2006/relationships/queryTable" Target="../queryTables/queryTable1152.xml"/><Relationship Id="rId5" Type="http://schemas.openxmlformats.org/officeDocument/2006/relationships/queryTable" Target="../queryTables/queryTable1125.xml"/><Relationship Id="rId15" Type="http://schemas.openxmlformats.org/officeDocument/2006/relationships/queryTable" Target="../queryTables/queryTable1135.xml"/><Relationship Id="rId23" Type="http://schemas.openxmlformats.org/officeDocument/2006/relationships/queryTable" Target="../queryTables/queryTable1143.xml"/><Relationship Id="rId28" Type="http://schemas.openxmlformats.org/officeDocument/2006/relationships/queryTable" Target="../queryTables/queryTable1148.xml"/><Relationship Id="rId10" Type="http://schemas.openxmlformats.org/officeDocument/2006/relationships/queryTable" Target="../queryTables/queryTable1130.xml"/><Relationship Id="rId19" Type="http://schemas.openxmlformats.org/officeDocument/2006/relationships/queryTable" Target="../queryTables/queryTable1139.xml"/><Relationship Id="rId31" Type="http://schemas.openxmlformats.org/officeDocument/2006/relationships/queryTable" Target="../queryTables/queryTable1151.xml"/><Relationship Id="rId4" Type="http://schemas.openxmlformats.org/officeDocument/2006/relationships/queryTable" Target="../queryTables/queryTable1124.xml"/><Relationship Id="rId9" Type="http://schemas.openxmlformats.org/officeDocument/2006/relationships/queryTable" Target="../queryTables/queryTable1129.xml"/><Relationship Id="rId14" Type="http://schemas.openxmlformats.org/officeDocument/2006/relationships/queryTable" Target="../queryTables/queryTable1134.xml"/><Relationship Id="rId22" Type="http://schemas.openxmlformats.org/officeDocument/2006/relationships/queryTable" Target="../queryTables/queryTable1142.xml"/><Relationship Id="rId27" Type="http://schemas.openxmlformats.org/officeDocument/2006/relationships/queryTable" Target="../queryTables/queryTable1147.xml"/><Relationship Id="rId30" Type="http://schemas.openxmlformats.org/officeDocument/2006/relationships/queryTable" Target="../queryTables/queryTable1150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59.xml"/><Relationship Id="rId13" Type="http://schemas.openxmlformats.org/officeDocument/2006/relationships/queryTable" Target="../queryTables/queryTable1164.xml"/><Relationship Id="rId18" Type="http://schemas.openxmlformats.org/officeDocument/2006/relationships/queryTable" Target="../queryTables/queryTable1169.xml"/><Relationship Id="rId26" Type="http://schemas.openxmlformats.org/officeDocument/2006/relationships/queryTable" Target="../queryTables/queryTable1177.xml"/><Relationship Id="rId3" Type="http://schemas.openxmlformats.org/officeDocument/2006/relationships/queryTable" Target="../queryTables/queryTable1154.xml"/><Relationship Id="rId21" Type="http://schemas.openxmlformats.org/officeDocument/2006/relationships/queryTable" Target="../queryTables/queryTable1172.xml"/><Relationship Id="rId7" Type="http://schemas.openxmlformats.org/officeDocument/2006/relationships/queryTable" Target="../queryTables/queryTable1158.xml"/><Relationship Id="rId12" Type="http://schemas.openxmlformats.org/officeDocument/2006/relationships/queryTable" Target="../queryTables/queryTable1163.xml"/><Relationship Id="rId17" Type="http://schemas.openxmlformats.org/officeDocument/2006/relationships/queryTable" Target="../queryTables/queryTable1168.xml"/><Relationship Id="rId25" Type="http://schemas.openxmlformats.org/officeDocument/2006/relationships/queryTable" Target="../queryTables/queryTable1176.xml"/><Relationship Id="rId2" Type="http://schemas.openxmlformats.org/officeDocument/2006/relationships/queryTable" Target="../queryTables/queryTable1153.xml"/><Relationship Id="rId16" Type="http://schemas.openxmlformats.org/officeDocument/2006/relationships/queryTable" Target="../queryTables/queryTable1167.xml"/><Relationship Id="rId20" Type="http://schemas.openxmlformats.org/officeDocument/2006/relationships/queryTable" Target="../queryTables/queryTable1171.xml"/><Relationship Id="rId29" Type="http://schemas.openxmlformats.org/officeDocument/2006/relationships/queryTable" Target="../queryTables/queryTable1180.xml"/><Relationship Id="rId1" Type="http://schemas.openxmlformats.org/officeDocument/2006/relationships/printerSettings" Target="../printerSettings/printerSettings13.bin"/><Relationship Id="rId6" Type="http://schemas.openxmlformats.org/officeDocument/2006/relationships/queryTable" Target="../queryTables/queryTable1157.xml"/><Relationship Id="rId11" Type="http://schemas.openxmlformats.org/officeDocument/2006/relationships/queryTable" Target="../queryTables/queryTable1162.xml"/><Relationship Id="rId24" Type="http://schemas.openxmlformats.org/officeDocument/2006/relationships/queryTable" Target="../queryTables/queryTable1175.xml"/><Relationship Id="rId32" Type="http://schemas.openxmlformats.org/officeDocument/2006/relationships/queryTable" Target="../queryTables/queryTable1183.xml"/><Relationship Id="rId5" Type="http://schemas.openxmlformats.org/officeDocument/2006/relationships/queryTable" Target="../queryTables/queryTable1156.xml"/><Relationship Id="rId15" Type="http://schemas.openxmlformats.org/officeDocument/2006/relationships/queryTable" Target="../queryTables/queryTable1166.xml"/><Relationship Id="rId23" Type="http://schemas.openxmlformats.org/officeDocument/2006/relationships/queryTable" Target="../queryTables/queryTable1174.xml"/><Relationship Id="rId28" Type="http://schemas.openxmlformats.org/officeDocument/2006/relationships/queryTable" Target="../queryTables/queryTable1179.xml"/><Relationship Id="rId10" Type="http://schemas.openxmlformats.org/officeDocument/2006/relationships/queryTable" Target="../queryTables/queryTable1161.xml"/><Relationship Id="rId19" Type="http://schemas.openxmlformats.org/officeDocument/2006/relationships/queryTable" Target="../queryTables/queryTable1170.xml"/><Relationship Id="rId31" Type="http://schemas.openxmlformats.org/officeDocument/2006/relationships/queryTable" Target="../queryTables/queryTable1182.xml"/><Relationship Id="rId4" Type="http://schemas.openxmlformats.org/officeDocument/2006/relationships/queryTable" Target="../queryTables/queryTable1155.xml"/><Relationship Id="rId9" Type="http://schemas.openxmlformats.org/officeDocument/2006/relationships/queryTable" Target="../queryTables/queryTable1160.xml"/><Relationship Id="rId14" Type="http://schemas.openxmlformats.org/officeDocument/2006/relationships/queryTable" Target="../queryTables/queryTable1165.xml"/><Relationship Id="rId22" Type="http://schemas.openxmlformats.org/officeDocument/2006/relationships/queryTable" Target="../queryTables/queryTable1173.xml"/><Relationship Id="rId27" Type="http://schemas.openxmlformats.org/officeDocument/2006/relationships/queryTable" Target="../queryTables/queryTable1178.xml"/><Relationship Id="rId30" Type="http://schemas.openxmlformats.org/officeDocument/2006/relationships/queryTable" Target="../queryTables/queryTable1181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91.xml"/><Relationship Id="rId13" Type="http://schemas.openxmlformats.org/officeDocument/2006/relationships/queryTable" Target="../queryTables/queryTable1196.xml"/><Relationship Id="rId18" Type="http://schemas.openxmlformats.org/officeDocument/2006/relationships/queryTable" Target="../queryTables/queryTable1201.xml"/><Relationship Id="rId26" Type="http://schemas.openxmlformats.org/officeDocument/2006/relationships/queryTable" Target="../queryTables/queryTable1209.xml"/><Relationship Id="rId3" Type="http://schemas.openxmlformats.org/officeDocument/2006/relationships/queryTable" Target="../queryTables/queryTable1186.xml"/><Relationship Id="rId21" Type="http://schemas.openxmlformats.org/officeDocument/2006/relationships/queryTable" Target="../queryTables/queryTable1204.xml"/><Relationship Id="rId7" Type="http://schemas.openxmlformats.org/officeDocument/2006/relationships/queryTable" Target="../queryTables/queryTable1190.xml"/><Relationship Id="rId12" Type="http://schemas.openxmlformats.org/officeDocument/2006/relationships/queryTable" Target="../queryTables/queryTable1195.xml"/><Relationship Id="rId17" Type="http://schemas.openxmlformats.org/officeDocument/2006/relationships/queryTable" Target="../queryTables/queryTable1200.xml"/><Relationship Id="rId25" Type="http://schemas.openxmlformats.org/officeDocument/2006/relationships/queryTable" Target="../queryTables/queryTable1208.xml"/><Relationship Id="rId2" Type="http://schemas.openxmlformats.org/officeDocument/2006/relationships/queryTable" Target="../queryTables/queryTable1185.xml"/><Relationship Id="rId16" Type="http://schemas.openxmlformats.org/officeDocument/2006/relationships/queryTable" Target="../queryTables/queryTable1199.xml"/><Relationship Id="rId20" Type="http://schemas.openxmlformats.org/officeDocument/2006/relationships/queryTable" Target="../queryTables/queryTable1203.xml"/><Relationship Id="rId29" Type="http://schemas.openxmlformats.org/officeDocument/2006/relationships/queryTable" Target="../queryTables/queryTable1212.xml"/><Relationship Id="rId1" Type="http://schemas.openxmlformats.org/officeDocument/2006/relationships/queryTable" Target="../queryTables/queryTable1184.xml"/><Relationship Id="rId6" Type="http://schemas.openxmlformats.org/officeDocument/2006/relationships/queryTable" Target="../queryTables/queryTable1189.xml"/><Relationship Id="rId11" Type="http://schemas.openxmlformats.org/officeDocument/2006/relationships/queryTable" Target="../queryTables/queryTable1194.xml"/><Relationship Id="rId24" Type="http://schemas.openxmlformats.org/officeDocument/2006/relationships/queryTable" Target="../queryTables/queryTable1207.xml"/><Relationship Id="rId32" Type="http://schemas.openxmlformats.org/officeDocument/2006/relationships/queryTable" Target="../queryTables/queryTable1215.xml"/><Relationship Id="rId5" Type="http://schemas.openxmlformats.org/officeDocument/2006/relationships/queryTable" Target="../queryTables/queryTable1188.xml"/><Relationship Id="rId15" Type="http://schemas.openxmlformats.org/officeDocument/2006/relationships/queryTable" Target="../queryTables/queryTable1198.xml"/><Relationship Id="rId23" Type="http://schemas.openxmlformats.org/officeDocument/2006/relationships/queryTable" Target="../queryTables/queryTable1206.xml"/><Relationship Id="rId28" Type="http://schemas.openxmlformats.org/officeDocument/2006/relationships/queryTable" Target="../queryTables/queryTable1211.xml"/><Relationship Id="rId10" Type="http://schemas.openxmlformats.org/officeDocument/2006/relationships/queryTable" Target="../queryTables/queryTable1193.xml"/><Relationship Id="rId19" Type="http://schemas.openxmlformats.org/officeDocument/2006/relationships/queryTable" Target="../queryTables/queryTable1202.xml"/><Relationship Id="rId31" Type="http://schemas.openxmlformats.org/officeDocument/2006/relationships/queryTable" Target="../queryTables/queryTable1214.xml"/><Relationship Id="rId4" Type="http://schemas.openxmlformats.org/officeDocument/2006/relationships/queryTable" Target="../queryTables/queryTable1187.xml"/><Relationship Id="rId9" Type="http://schemas.openxmlformats.org/officeDocument/2006/relationships/queryTable" Target="../queryTables/queryTable1192.xml"/><Relationship Id="rId14" Type="http://schemas.openxmlformats.org/officeDocument/2006/relationships/queryTable" Target="../queryTables/queryTable1197.xml"/><Relationship Id="rId22" Type="http://schemas.openxmlformats.org/officeDocument/2006/relationships/queryTable" Target="../queryTables/queryTable1205.xml"/><Relationship Id="rId27" Type="http://schemas.openxmlformats.org/officeDocument/2006/relationships/queryTable" Target="../queryTables/queryTable1210.xml"/><Relationship Id="rId30" Type="http://schemas.openxmlformats.org/officeDocument/2006/relationships/queryTable" Target="../queryTables/queryTable1213.xml"/></Relationships>
</file>

<file path=xl/worksheets/_rels/sheet39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27.xml"/><Relationship Id="rId18" Type="http://schemas.openxmlformats.org/officeDocument/2006/relationships/queryTable" Target="../queryTables/queryTable1232.xml"/><Relationship Id="rId26" Type="http://schemas.openxmlformats.org/officeDocument/2006/relationships/queryTable" Target="../queryTables/queryTable1240.xml"/><Relationship Id="rId3" Type="http://schemas.openxmlformats.org/officeDocument/2006/relationships/queryTable" Target="../queryTables/queryTable1217.xml"/><Relationship Id="rId21" Type="http://schemas.openxmlformats.org/officeDocument/2006/relationships/queryTable" Target="../queryTables/queryTable1235.xml"/><Relationship Id="rId7" Type="http://schemas.openxmlformats.org/officeDocument/2006/relationships/queryTable" Target="../queryTables/queryTable1221.xml"/><Relationship Id="rId12" Type="http://schemas.openxmlformats.org/officeDocument/2006/relationships/queryTable" Target="../queryTables/queryTable1226.xml"/><Relationship Id="rId17" Type="http://schemas.openxmlformats.org/officeDocument/2006/relationships/queryTable" Target="../queryTables/queryTable1231.xml"/><Relationship Id="rId25" Type="http://schemas.openxmlformats.org/officeDocument/2006/relationships/queryTable" Target="../queryTables/queryTable1239.xml"/><Relationship Id="rId33" Type="http://schemas.openxmlformats.org/officeDocument/2006/relationships/queryTable" Target="../queryTables/queryTable1247.xml"/><Relationship Id="rId2" Type="http://schemas.openxmlformats.org/officeDocument/2006/relationships/queryTable" Target="../queryTables/queryTable1216.xml"/><Relationship Id="rId16" Type="http://schemas.openxmlformats.org/officeDocument/2006/relationships/queryTable" Target="../queryTables/queryTable1230.xml"/><Relationship Id="rId20" Type="http://schemas.openxmlformats.org/officeDocument/2006/relationships/queryTable" Target="../queryTables/queryTable1234.xml"/><Relationship Id="rId29" Type="http://schemas.openxmlformats.org/officeDocument/2006/relationships/queryTable" Target="../queryTables/queryTable1243.xml"/><Relationship Id="rId1" Type="http://schemas.openxmlformats.org/officeDocument/2006/relationships/printerSettings" Target="../printerSettings/printerSettings14.bin"/><Relationship Id="rId6" Type="http://schemas.openxmlformats.org/officeDocument/2006/relationships/queryTable" Target="../queryTables/queryTable1220.xml"/><Relationship Id="rId11" Type="http://schemas.openxmlformats.org/officeDocument/2006/relationships/queryTable" Target="../queryTables/queryTable1225.xml"/><Relationship Id="rId24" Type="http://schemas.openxmlformats.org/officeDocument/2006/relationships/queryTable" Target="../queryTables/queryTable1238.xml"/><Relationship Id="rId32" Type="http://schemas.openxmlformats.org/officeDocument/2006/relationships/queryTable" Target="../queryTables/queryTable1246.xml"/><Relationship Id="rId5" Type="http://schemas.openxmlformats.org/officeDocument/2006/relationships/queryTable" Target="../queryTables/queryTable1219.xml"/><Relationship Id="rId15" Type="http://schemas.openxmlformats.org/officeDocument/2006/relationships/queryTable" Target="../queryTables/queryTable1229.xml"/><Relationship Id="rId23" Type="http://schemas.openxmlformats.org/officeDocument/2006/relationships/queryTable" Target="../queryTables/queryTable1237.xml"/><Relationship Id="rId28" Type="http://schemas.openxmlformats.org/officeDocument/2006/relationships/queryTable" Target="../queryTables/queryTable1242.xml"/><Relationship Id="rId10" Type="http://schemas.openxmlformats.org/officeDocument/2006/relationships/queryTable" Target="../queryTables/queryTable1224.xml"/><Relationship Id="rId19" Type="http://schemas.openxmlformats.org/officeDocument/2006/relationships/queryTable" Target="../queryTables/queryTable1233.xml"/><Relationship Id="rId31" Type="http://schemas.openxmlformats.org/officeDocument/2006/relationships/queryTable" Target="../queryTables/queryTable1245.xml"/><Relationship Id="rId4" Type="http://schemas.openxmlformats.org/officeDocument/2006/relationships/queryTable" Target="../queryTables/queryTable1218.xml"/><Relationship Id="rId9" Type="http://schemas.openxmlformats.org/officeDocument/2006/relationships/queryTable" Target="../queryTables/queryTable1223.xml"/><Relationship Id="rId14" Type="http://schemas.openxmlformats.org/officeDocument/2006/relationships/queryTable" Target="../queryTables/queryTable1228.xml"/><Relationship Id="rId22" Type="http://schemas.openxmlformats.org/officeDocument/2006/relationships/queryTable" Target="../queryTables/queryTable1236.xml"/><Relationship Id="rId27" Type="http://schemas.openxmlformats.org/officeDocument/2006/relationships/queryTable" Target="../queryTables/queryTable1241.xml"/><Relationship Id="rId30" Type="http://schemas.openxmlformats.org/officeDocument/2006/relationships/queryTable" Target="../queryTables/queryTable1244.xml"/><Relationship Id="rId8" Type="http://schemas.openxmlformats.org/officeDocument/2006/relationships/queryTable" Target="../queryTables/queryTable122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03.xml"/><Relationship Id="rId18" Type="http://schemas.openxmlformats.org/officeDocument/2006/relationships/queryTable" Target="../queryTables/queryTable108.xml"/><Relationship Id="rId26" Type="http://schemas.openxmlformats.org/officeDocument/2006/relationships/queryTable" Target="../queryTables/queryTable116.xml"/><Relationship Id="rId3" Type="http://schemas.openxmlformats.org/officeDocument/2006/relationships/queryTable" Target="../queryTables/queryTable93.xml"/><Relationship Id="rId21" Type="http://schemas.openxmlformats.org/officeDocument/2006/relationships/queryTable" Target="../queryTables/queryTable111.xml"/><Relationship Id="rId34" Type="http://schemas.openxmlformats.org/officeDocument/2006/relationships/queryTable" Target="../queryTables/queryTable124.xml"/><Relationship Id="rId7" Type="http://schemas.openxmlformats.org/officeDocument/2006/relationships/queryTable" Target="../queryTables/queryTable97.xml"/><Relationship Id="rId12" Type="http://schemas.openxmlformats.org/officeDocument/2006/relationships/queryTable" Target="../queryTables/queryTable102.xml"/><Relationship Id="rId17" Type="http://schemas.openxmlformats.org/officeDocument/2006/relationships/queryTable" Target="../queryTables/queryTable107.xml"/><Relationship Id="rId25" Type="http://schemas.openxmlformats.org/officeDocument/2006/relationships/queryTable" Target="../queryTables/queryTable115.xml"/><Relationship Id="rId33" Type="http://schemas.openxmlformats.org/officeDocument/2006/relationships/queryTable" Target="../queryTables/queryTable123.xml"/><Relationship Id="rId2" Type="http://schemas.openxmlformats.org/officeDocument/2006/relationships/queryTable" Target="../queryTables/queryTable92.xml"/><Relationship Id="rId16" Type="http://schemas.openxmlformats.org/officeDocument/2006/relationships/queryTable" Target="../queryTables/queryTable106.xml"/><Relationship Id="rId20" Type="http://schemas.openxmlformats.org/officeDocument/2006/relationships/queryTable" Target="../queryTables/queryTable110.xml"/><Relationship Id="rId29" Type="http://schemas.openxmlformats.org/officeDocument/2006/relationships/queryTable" Target="../queryTables/queryTable119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96.xml"/><Relationship Id="rId11" Type="http://schemas.openxmlformats.org/officeDocument/2006/relationships/queryTable" Target="../queryTables/queryTable101.xml"/><Relationship Id="rId24" Type="http://schemas.openxmlformats.org/officeDocument/2006/relationships/queryTable" Target="../queryTables/queryTable114.xml"/><Relationship Id="rId32" Type="http://schemas.openxmlformats.org/officeDocument/2006/relationships/queryTable" Target="../queryTables/queryTable122.xml"/><Relationship Id="rId5" Type="http://schemas.openxmlformats.org/officeDocument/2006/relationships/queryTable" Target="../queryTables/queryTable95.xml"/><Relationship Id="rId15" Type="http://schemas.openxmlformats.org/officeDocument/2006/relationships/queryTable" Target="../queryTables/queryTable105.xml"/><Relationship Id="rId23" Type="http://schemas.openxmlformats.org/officeDocument/2006/relationships/queryTable" Target="../queryTables/queryTable113.xml"/><Relationship Id="rId28" Type="http://schemas.openxmlformats.org/officeDocument/2006/relationships/queryTable" Target="../queryTables/queryTable118.xml"/><Relationship Id="rId10" Type="http://schemas.openxmlformats.org/officeDocument/2006/relationships/queryTable" Target="../queryTables/queryTable100.xml"/><Relationship Id="rId19" Type="http://schemas.openxmlformats.org/officeDocument/2006/relationships/queryTable" Target="../queryTables/queryTable109.xml"/><Relationship Id="rId31" Type="http://schemas.openxmlformats.org/officeDocument/2006/relationships/queryTable" Target="../queryTables/queryTable121.xml"/><Relationship Id="rId4" Type="http://schemas.openxmlformats.org/officeDocument/2006/relationships/queryTable" Target="../queryTables/queryTable94.xml"/><Relationship Id="rId9" Type="http://schemas.openxmlformats.org/officeDocument/2006/relationships/queryTable" Target="../queryTables/queryTable99.xml"/><Relationship Id="rId14" Type="http://schemas.openxmlformats.org/officeDocument/2006/relationships/queryTable" Target="../queryTables/queryTable104.xml"/><Relationship Id="rId22" Type="http://schemas.openxmlformats.org/officeDocument/2006/relationships/queryTable" Target="../queryTables/queryTable112.xml"/><Relationship Id="rId27" Type="http://schemas.openxmlformats.org/officeDocument/2006/relationships/queryTable" Target="../queryTables/queryTable117.xml"/><Relationship Id="rId30" Type="http://schemas.openxmlformats.org/officeDocument/2006/relationships/queryTable" Target="../queryTables/queryTable120.xml"/><Relationship Id="rId8" Type="http://schemas.openxmlformats.org/officeDocument/2006/relationships/queryTable" Target="../queryTables/queryTable98.xm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55.xml"/><Relationship Id="rId13" Type="http://schemas.openxmlformats.org/officeDocument/2006/relationships/queryTable" Target="../queryTables/queryTable1260.xml"/><Relationship Id="rId18" Type="http://schemas.openxmlformats.org/officeDocument/2006/relationships/queryTable" Target="../queryTables/queryTable1265.xml"/><Relationship Id="rId26" Type="http://schemas.openxmlformats.org/officeDocument/2006/relationships/queryTable" Target="../queryTables/queryTable1273.xml"/><Relationship Id="rId3" Type="http://schemas.openxmlformats.org/officeDocument/2006/relationships/queryTable" Target="../queryTables/queryTable1250.xml"/><Relationship Id="rId21" Type="http://schemas.openxmlformats.org/officeDocument/2006/relationships/queryTable" Target="../queryTables/queryTable1268.xml"/><Relationship Id="rId7" Type="http://schemas.openxmlformats.org/officeDocument/2006/relationships/queryTable" Target="../queryTables/queryTable1254.xml"/><Relationship Id="rId12" Type="http://schemas.openxmlformats.org/officeDocument/2006/relationships/queryTable" Target="../queryTables/queryTable1259.xml"/><Relationship Id="rId17" Type="http://schemas.openxmlformats.org/officeDocument/2006/relationships/queryTable" Target="../queryTables/queryTable1264.xml"/><Relationship Id="rId25" Type="http://schemas.openxmlformats.org/officeDocument/2006/relationships/queryTable" Target="../queryTables/queryTable1272.xml"/><Relationship Id="rId2" Type="http://schemas.openxmlformats.org/officeDocument/2006/relationships/queryTable" Target="../queryTables/queryTable1249.xml"/><Relationship Id="rId16" Type="http://schemas.openxmlformats.org/officeDocument/2006/relationships/queryTable" Target="../queryTables/queryTable1263.xml"/><Relationship Id="rId20" Type="http://schemas.openxmlformats.org/officeDocument/2006/relationships/queryTable" Target="../queryTables/queryTable1267.xml"/><Relationship Id="rId29" Type="http://schemas.openxmlformats.org/officeDocument/2006/relationships/queryTable" Target="../queryTables/queryTable1276.xml"/><Relationship Id="rId1" Type="http://schemas.openxmlformats.org/officeDocument/2006/relationships/queryTable" Target="../queryTables/queryTable1248.xml"/><Relationship Id="rId6" Type="http://schemas.openxmlformats.org/officeDocument/2006/relationships/queryTable" Target="../queryTables/queryTable1253.xml"/><Relationship Id="rId11" Type="http://schemas.openxmlformats.org/officeDocument/2006/relationships/queryTable" Target="../queryTables/queryTable1258.xml"/><Relationship Id="rId24" Type="http://schemas.openxmlformats.org/officeDocument/2006/relationships/queryTable" Target="../queryTables/queryTable1271.xml"/><Relationship Id="rId32" Type="http://schemas.openxmlformats.org/officeDocument/2006/relationships/queryTable" Target="../queryTables/queryTable1279.xml"/><Relationship Id="rId5" Type="http://schemas.openxmlformats.org/officeDocument/2006/relationships/queryTable" Target="../queryTables/queryTable1252.xml"/><Relationship Id="rId15" Type="http://schemas.openxmlformats.org/officeDocument/2006/relationships/queryTable" Target="../queryTables/queryTable1262.xml"/><Relationship Id="rId23" Type="http://schemas.openxmlformats.org/officeDocument/2006/relationships/queryTable" Target="../queryTables/queryTable1270.xml"/><Relationship Id="rId28" Type="http://schemas.openxmlformats.org/officeDocument/2006/relationships/queryTable" Target="../queryTables/queryTable1275.xml"/><Relationship Id="rId10" Type="http://schemas.openxmlformats.org/officeDocument/2006/relationships/queryTable" Target="../queryTables/queryTable1257.xml"/><Relationship Id="rId19" Type="http://schemas.openxmlformats.org/officeDocument/2006/relationships/queryTable" Target="../queryTables/queryTable1266.xml"/><Relationship Id="rId31" Type="http://schemas.openxmlformats.org/officeDocument/2006/relationships/queryTable" Target="../queryTables/queryTable1278.xml"/><Relationship Id="rId4" Type="http://schemas.openxmlformats.org/officeDocument/2006/relationships/queryTable" Target="../queryTables/queryTable1251.xml"/><Relationship Id="rId9" Type="http://schemas.openxmlformats.org/officeDocument/2006/relationships/queryTable" Target="../queryTables/queryTable1256.xml"/><Relationship Id="rId14" Type="http://schemas.openxmlformats.org/officeDocument/2006/relationships/queryTable" Target="../queryTables/queryTable1261.xml"/><Relationship Id="rId22" Type="http://schemas.openxmlformats.org/officeDocument/2006/relationships/queryTable" Target="../queryTables/queryTable1269.xml"/><Relationship Id="rId27" Type="http://schemas.openxmlformats.org/officeDocument/2006/relationships/queryTable" Target="../queryTables/queryTable1274.xml"/><Relationship Id="rId30" Type="http://schemas.openxmlformats.org/officeDocument/2006/relationships/queryTable" Target="../queryTables/queryTable1277.xm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87.xml"/><Relationship Id="rId13" Type="http://schemas.openxmlformats.org/officeDocument/2006/relationships/queryTable" Target="../queryTables/queryTable1292.xml"/><Relationship Id="rId18" Type="http://schemas.openxmlformats.org/officeDocument/2006/relationships/queryTable" Target="../queryTables/queryTable1297.xml"/><Relationship Id="rId26" Type="http://schemas.openxmlformats.org/officeDocument/2006/relationships/queryTable" Target="../queryTables/queryTable1305.xml"/><Relationship Id="rId3" Type="http://schemas.openxmlformats.org/officeDocument/2006/relationships/queryTable" Target="../queryTables/queryTable1282.xml"/><Relationship Id="rId21" Type="http://schemas.openxmlformats.org/officeDocument/2006/relationships/queryTable" Target="../queryTables/queryTable1300.xml"/><Relationship Id="rId7" Type="http://schemas.openxmlformats.org/officeDocument/2006/relationships/queryTable" Target="../queryTables/queryTable1286.xml"/><Relationship Id="rId12" Type="http://schemas.openxmlformats.org/officeDocument/2006/relationships/queryTable" Target="../queryTables/queryTable1291.xml"/><Relationship Id="rId17" Type="http://schemas.openxmlformats.org/officeDocument/2006/relationships/queryTable" Target="../queryTables/queryTable1296.xml"/><Relationship Id="rId25" Type="http://schemas.openxmlformats.org/officeDocument/2006/relationships/queryTable" Target="../queryTables/queryTable1304.xml"/><Relationship Id="rId2" Type="http://schemas.openxmlformats.org/officeDocument/2006/relationships/queryTable" Target="../queryTables/queryTable1281.xml"/><Relationship Id="rId16" Type="http://schemas.openxmlformats.org/officeDocument/2006/relationships/queryTable" Target="../queryTables/queryTable1295.xml"/><Relationship Id="rId20" Type="http://schemas.openxmlformats.org/officeDocument/2006/relationships/queryTable" Target="../queryTables/queryTable1299.xml"/><Relationship Id="rId29" Type="http://schemas.openxmlformats.org/officeDocument/2006/relationships/queryTable" Target="../queryTables/queryTable1308.xml"/><Relationship Id="rId1" Type="http://schemas.openxmlformats.org/officeDocument/2006/relationships/queryTable" Target="../queryTables/queryTable1280.xml"/><Relationship Id="rId6" Type="http://schemas.openxmlformats.org/officeDocument/2006/relationships/queryTable" Target="../queryTables/queryTable1285.xml"/><Relationship Id="rId11" Type="http://schemas.openxmlformats.org/officeDocument/2006/relationships/queryTable" Target="../queryTables/queryTable1290.xml"/><Relationship Id="rId24" Type="http://schemas.openxmlformats.org/officeDocument/2006/relationships/queryTable" Target="../queryTables/queryTable1303.xml"/><Relationship Id="rId32" Type="http://schemas.openxmlformats.org/officeDocument/2006/relationships/queryTable" Target="../queryTables/queryTable1311.xml"/><Relationship Id="rId5" Type="http://schemas.openxmlformats.org/officeDocument/2006/relationships/queryTable" Target="../queryTables/queryTable1284.xml"/><Relationship Id="rId15" Type="http://schemas.openxmlformats.org/officeDocument/2006/relationships/queryTable" Target="../queryTables/queryTable1294.xml"/><Relationship Id="rId23" Type="http://schemas.openxmlformats.org/officeDocument/2006/relationships/queryTable" Target="../queryTables/queryTable1302.xml"/><Relationship Id="rId28" Type="http://schemas.openxmlformats.org/officeDocument/2006/relationships/queryTable" Target="../queryTables/queryTable1307.xml"/><Relationship Id="rId10" Type="http://schemas.openxmlformats.org/officeDocument/2006/relationships/queryTable" Target="../queryTables/queryTable1289.xml"/><Relationship Id="rId19" Type="http://schemas.openxmlformats.org/officeDocument/2006/relationships/queryTable" Target="../queryTables/queryTable1298.xml"/><Relationship Id="rId31" Type="http://schemas.openxmlformats.org/officeDocument/2006/relationships/queryTable" Target="../queryTables/queryTable1310.xml"/><Relationship Id="rId4" Type="http://schemas.openxmlformats.org/officeDocument/2006/relationships/queryTable" Target="../queryTables/queryTable1283.xml"/><Relationship Id="rId9" Type="http://schemas.openxmlformats.org/officeDocument/2006/relationships/queryTable" Target="../queryTables/queryTable1288.xml"/><Relationship Id="rId14" Type="http://schemas.openxmlformats.org/officeDocument/2006/relationships/queryTable" Target="../queryTables/queryTable1293.xml"/><Relationship Id="rId22" Type="http://schemas.openxmlformats.org/officeDocument/2006/relationships/queryTable" Target="../queryTables/queryTable1301.xml"/><Relationship Id="rId27" Type="http://schemas.openxmlformats.org/officeDocument/2006/relationships/queryTable" Target="../queryTables/queryTable1306.xml"/><Relationship Id="rId30" Type="http://schemas.openxmlformats.org/officeDocument/2006/relationships/queryTable" Target="../queryTables/queryTable1309.xm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19.xml"/><Relationship Id="rId13" Type="http://schemas.openxmlformats.org/officeDocument/2006/relationships/queryTable" Target="../queryTables/queryTable1324.xml"/><Relationship Id="rId18" Type="http://schemas.openxmlformats.org/officeDocument/2006/relationships/queryTable" Target="../queryTables/queryTable1329.xml"/><Relationship Id="rId26" Type="http://schemas.openxmlformats.org/officeDocument/2006/relationships/queryTable" Target="../queryTables/queryTable1337.xml"/><Relationship Id="rId3" Type="http://schemas.openxmlformats.org/officeDocument/2006/relationships/queryTable" Target="../queryTables/queryTable1314.xml"/><Relationship Id="rId21" Type="http://schemas.openxmlformats.org/officeDocument/2006/relationships/queryTable" Target="../queryTables/queryTable1332.xml"/><Relationship Id="rId7" Type="http://schemas.openxmlformats.org/officeDocument/2006/relationships/queryTable" Target="../queryTables/queryTable1318.xml"/><Relationship Id="rId12" Type="http://schemas.openxmlformats.org/officeDocument/2006/relationships/queryTable" Target="../queryTables/queryTable1323.xml"/><Relationship Id="rId17" Type="http://schemas.openxmlformats.org/officeDocument/2006/relationships/queryTable" Target="../queryTables/queryTable1328.xml"/><Relationship Id="rId25" Type="http://schemas.openxmlformats.org/officeDocument/2006/relationships/queryTable" Target="../queryTables/queryTable1336.xml"/><Relationship Id="rId2" Type="http://schemas.openxmlformats.org/officeDocument/2006/relationships/queryTable" Target="../queryTables/queryTable1313.xml"/><Relationship Id="rId16" Type="http://schemas.openxmlformats.org/officeDocument/2006/relationships/queryTable" Target="../queryTables/queryTable1327.xml"/><Relationship Id="rId20" Type="http://schemas.openxmlformats.org/officeDocument/2006/relationships/queryTable" Target="../queryTables/queryTable1331.xml"/><Relationship Id="rId29" Type="http://schemas.openxmlformats.org/officeDocument/2006/relationships/queryTable" Target="../queryTables/queryTable1340.xml"/><Relationship Id="rId1" Type="http://schemas.openxmlformats.org/officeDocument/2006/relationships/queryTable" Target="../queryTables/queryTable1312.xml"/><Relationship Id="rId6" Type="http://schemas.openxmlformats.org/officeDocument/2006/relationships/queryTable" Target="../queryTables/queryTable1317.xml"/><Relationship Id="rId11" Type="http://schemas.openxmlformats.org/officeDocument/2006/relationships/queryTable" Target="../queryTables/queryTable1322.xml"/><Relationship Id="rId24" Type="http://schemas.openxmlformats.org/officeDocument/2006/relationships/queryTable" Target="../queryTables/queryTable1335.xml"/><Relationship Id="rId5" Type="http://schemas.openxmlformats.org/officeDocument/2006/relationships/queryTable" Target="../queryTables/queryTable1316.xml"/><Relationship Id="rId15" Type="http://schemas.openxmlformats.org/officeDocument/2006/relationships/queryTable" Target="../queryTables/queryTable1326.xml"/><Relationship Id="rId23" Type="http://schemas.openxmlformats.org/officeDocument/2006/relationships/queryTable" Target="../queryTables/queryTable1334.xml"/><Relationship Id="rId28" Type="http://schemas.openxmlformats.org/officeDocument/2006/relationships/queryTable" Target="../queryTables/queryTable1339.xml"/><Relationship Id="rId10" Type="http://schemas.openxmlformats.org/officeDocument/2006/relationships/queryTable" Target="../queryTables/queryTable1321.xml"/><Relationship Id="rId19" Type="http://schemas.openxmlformats.org/officeDocument/2006/relationships/queryTable" Target="../queryTables/queryTable1330.xml"/><Relationship Id="rId31" Type="http://schemas.openxmlformats.org/officeDocument/2006/relationships/queryTable" Target="../queryTables/queryTable1342.xml"/><Relationship Id="rId4" Type="http://schemas.openxmlformats.org/officeDocument/2006/relationships/queryTable" Target="../queryTables/queryTable1315.xml"/><Relationship Id="rId9" Type="http://schemas.openxmlformats.org/officeDocument/2006/relationships/queryTable" Target="../queryTables/queryTable1320.xml"/><Relationship Id="rId14" Type="http://schemas.openxmlformats.org/officeDocument/2006/relationships/queryTable" Target="../queryTables/queryTable1325.xml"/><Relationship Id="rId22" Type="http://schemas.openxmlformats.org/officeDocument/2006/relationships/queryTable" Target="../queryTables/queryTable1333.xml"/><Relationship Id="rId27" Type="http://schemas.openxmlformats.org/officeDocument/2006/relationships/queryTable" Target="../queryTables/queryTable1338.xml"/><Relationship Id="rId30" Type="http://schemas.openxmlformats.org/officeDocument/2006/relationships/queryTable" Target="../queryTables/queryTable1341.xm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54.xml"/><Relationship Id="rId18" Type="http://schemas.openxmlformats.org/officeDocument/2006/relationships/queryTable" Target="../queryTables/queryTable1359.xml"/><Relationship Id="rId26" Type="http://schemas.openxmlformats.org/officeDocument/2006/relationships/queryTable" Target="../queryTables/queryTable1367.xml"/><Relationship Id="rId3" Type="http://schemas.openxmlformats.org/officeDocument/2006/relationships/queryTable" Target="../queryTables/queryTable1344.xml"/><Relationship Id="rId21" Type="http://schemas.openxmlformats.org/officeDocument/2006/relationships/queryTable" Target="../queryTables/queryTable1362.xml"/><Relationship Id="rId7" Type="http://schemas.openxmlformats.org/officeDocument/2006/relationships/queryTable" Target="../queryTables/queryTable1348.xml"/><Relationship Id="rId12" Type="http://schemas.openxmlformats.org/officeDocument/2006/relationships/queryTable" Target="../queryTables/queryTable1353.xml"/><Relationship Id="rId17" Type="http://schemas.openxmlformats.org/officeDocument/2006/relationships/queryTable" Target="../queryTables/queryTable1358.xml"/><Relationship Id="rId25" Type="http://schemas.openxmlformats.org/officeDocument/2006/relationships/queryTable" Target="../queryTables/queryTable1366.xml"/><Relationship Id="rId33" Type="http://schemas.openxmlformats.org/officeDocument/2006/relationships/queryTable" Target="../queryTables/queryTable1374.xml"/><Relationship Id="rId2" Type="http://schemas.openxmlformats.org/officeDocument/2006/relationships/queryTable" Target="../queryTables/queryTable1343.xml"/><Relationship Id="rId16" Type="http://schemas.openxmlformats.org/officeDocument/2006/relationships/queryTable" Target="../queryTables/queryTable1357.xml"/><Relationship Id="rId20" Type="http://schemas.openxmlformats.org/officeDocument/2006/relationships/queryTable" Target="../queryTables/queryTable1361.xml"/><Relationship Id="rId29" Type="http://schemas.openxmlformats.org/officeDocument/2006/relationships/queryTable" Target="../queryTables/queryTable1370.xml"/><Relationship Id="rId1" Type="http://schemas.openxmlformats.org/officeDocument/2006/relationships/printerSettings" Target="../printerSettings/printerSettings15.bin"/><Relationship Id="rId6" Type="http://schemas.openxmlformats.org/officeDocument/2006/relationships/queryTable" Target="../queryTables/queryTable1347.xml"/><Relationship Id="rId11" Type="http://schemas.openxmlformats.org/officeDocument/2006/relationships/queryTable" Target="../queryTables/queryTable1352.xml"/><Relationship Id="rId24" Type="http://schemas.openxmlformats.org/officeDocument/2006/relationships/queryTable" Target="../queryTables/queryTable1365.xml"/><Relationship Id="rId32" Type="http://schemas.openxmlformats.org/officeDocument/2006/relationships/queryTable" Target="../queryTables/queryTable1373.xml"/><Relationship Id="rId5" Type="http://schemas.openxmlformats.org/officeDocument/2006/relationships/queryTable" Target="../queryTables/queryTable1346.xml"/><Relationship Id="rId15" Type="http://schemas.openxmlformats.org/officeDocument/2006/relationships/queryTable" Target="../queryTables/queryTable1356.xml"/><Relationship Id="rId23" Type="http://schemas.openxmlformats.org/officeDocument/2006/relationships/queryTable" Target="../queryTables/queryTable1364.xml"/><Relationship Id="rId28" Type="http://schemas.openxmlformats.org/officeDocument/2006/relationships/queryTable" Target="../queryTables/queryTable1369.xml"/><Relationship Id="rId10" Type="http://schemas.openxmlformats.org/officeDocument/2006/relationships/queryTable" Target="../queryTables/queryTable1351.xml"/><Relationship Id="rId19" Type="http://schemas.openxmlformats.org/officeDocument/2006/relationships/queryTable" Target="../queryTables/queryTable1360.xml"/><Relationship Id="rId31" Type="http://schemas.openxmlformats.org/officeDocument/2006/relationships/queryTable" Target="../queryTables/queryTable1372.xml"/><Relationship Id="rId4" Type="http://schemas.openxmlformats.org/officeDocument/2006/relationships/queryTable" Target="../queryTables/queryTable1345.xml"/><Relationship Id="rId9" Type="http://schemas.openxmlformats.org/officeDocument/2006/relationships/queryTable" Target="../queryTables/queryTable1350.xml"/><Relationship Id="rId14" Type="http://schemas.openxmlformats.org/officeDocument/2006/relationships/queryTable" Target="../queryTables/queryTable1355.xml"/><Relationship Id="rId22" Type="http://schemas.openxmlformats.org/officeDocument/2006/relationships/queryTable" Target="../queryTables/queryTable1363.xml"/><Relationship Id="rId27" Type="http://schemas.openxmlformats.org/officeDocument/2006/relationships/queryTable" Target="../queryTables/queryTable1368.xml"/><Relationship Id="rId30" Type="http://schemas.openxmlformats.org/officeDocument/2006/relationships/queryTable" Target="../queryTables/queryTable1371.xml"/><Relationship Id="rId8" Type="http://schemas.openxmlformats.org/officeDocument/2006/relationships/queryTable" Target="../queryTables/queryTable1349.xm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86.xml"/><Relationship Id="rId18" Type="http://schemas.openxmlformats.org/officeDocument/2006/relationships/queryTable" Target="../queryTables/queryTable1391.xml"/><Relationship Id="rId26" Type="http://schemas.openxmlformats.org/officeDocument/2006/relationships/queryTable" Target="../queryTables/queryTable1399.xml"/><Relationship Id="rId3" Type="http://schemas.openxmlformats.org/officeDocument/2006/relationships/queryTable" Target="../queryTables/queryTable1376.xml"/><Relationship Id="rId21" Type="http://schemas.openxmlformats.org/officeDocument/2006/relationships/queryTable" Target="../queryTables/queryTable1394.xml"/><Relationship Id="rId7" Type="http://schemas.openxmlformats.org/officeDocument/2006/relationships/queryTable" Target="../queryTables/queryTable1380.xml"/><Relationship Id="rId12" Type="http://schemas.openxmlformats.org/officeDocument/2006/relationships/queryTable" Target="../queryTables/queryTable1385.xml"/><Relationship Id="rId17" Type="http://schemas.openxmlformats.org/officeDocument/2006/relationships/queryTable" Target="../queryTables/queryTable1390.xml"/><Relationship Id="rId25" Type="http://schemas.openxmlformats.org/officeDocument/2006/relationships/queryTable" Target="../queryTables/queryTable1398.xml"/><Relationship Id="rId33" Type="http://schemas.openxmlformats.org/officeDocument/2006/relationships/queryTable" Target="../queryTables/queryTable1406.xml"/><Relationship Id="rId2" Type="http://schemas.openxmlformats.org/officeDocument/2006/relationships/queryTable" Target="../queryTables/queryTable1375.xml"/><Relationship Id="rId16" Type="http://schemas.openxmlformats.org/officeDocument/2006/relationships/queryTable" Target="../queryTables/queryTable1389.xml"/><Relationship Id="rId20" Type="http://schemas.openxmlformats.org/officeDocument/2006/relationships/queryTable" Target="../queryTables/queryTable1393.xml"/><Relationship Id="rId29" Type="http://schemas.openxmlformats.org/officeDocument/2006/relationships/queryTable" Target="../queryTables/queryTable1402.xml"/><Relationship Id="rId1" Type="http://schemas.openxmlformats.org/officeDocument/2006/relationships/printerSettings" Target="../printerSettings/printerSettings16.bin"/><Relationship Id="rId6" Type="http://schemas.openxmlformats.org/officeDocument/2006/relationships/queryTable" Target="../queryTables/queryTable1379.xml"/><Relationship Id="rId11" Type="http://schemas.openxmlformats.org/officeDocument/2006/relationships/queryTable" Target="../queryTables/queryTable1384.xml"/><Relationship Id="rId24" Type="http://schemas.openxmlformats.org/officeDocument/2006/relationships/queryTable" Target="../queryTables/queryTable1397.xml"/><Relationship Id="rId32" Type="http://schemas.openxmlformats.org/officeDocument/2006/relationships/queryTable" Target="../queryTables/queryTable1405.xml"/><Relationship Id="rId5" Type="http://schemas.openxmlformats.org/officeDocument/2006/relationships/queryTable" Target="../queryTables/queryTable1378.xml"/><Relationship Id="rId15" Type="http://schemas.openxmlformats.org/officeDocument/2006/relationships/queryTable" Target="../queryTables/queryTable1388.xml"/><Relationship Id="rId23" Type="http://schemas.openxmlformats.org/officeDocument/2006/relationships/queryTable" Target="../queryTables/queryTable1396.xml"/><Relationship Id="rId28" Type="http://schemas.openxmlformats.org/officeDocument/2006/relationships/queryTable" Target="../queryTables/queryTable1401.xml"/><Relationship Id="rId10" Type="http://schemas.openxmlformats.org/officeDocument/2006/relationships/queryTable" Target="../queryTables/queryTable1383.xml"/><Relationship Id="rId19" Type="http://schemas.openxmlformats.org/officeDocument/2006/relationships/queryTable" Target="../queryTables/queryTable1392.xml"/><Relationship Id="rId31" Type="http://schemas.openxmlformats.org/officeDocument/2006/relationships/queryTable" Target="../queryTables/queryTable1404.xml"/><Relationship Id="rId4" Type="http://schemas.openxmlformats.org/officeDocument/2006/relationships/queryTable" Target="../queryTables/queryTable1377.xml"/><Relationship Id="rId9" Type="http://schemas.openxmlformats.org/officeDocument/2006/relationships/queryTable" Target="../queryTables/queryTable1382.xml"/><Relationship Id="rId14" Type="http://schemas.openxmlformats.org/officeDocument/2006/relationships/queryTable" Target="../queryTables/queryTable1387.xml"/><Relationship Id="rId22" Type="http://schemas.openxmlformats.org/officeDocument/2006/relationships/queryTable" Target="../queryTables/queryTable1395.xml"/><Relationship Id="rId27" Type="http://schemas.openxmlformats.org/officeDocument/2006/relationships/queryTable" Target="../queryTables/queryTable1400.xml"/><Relationship Id="rId30" Type="http://schemas.openxmlformats.org/officeDocument/2006/relationships/queryTable" Target="../queryTables/queryTable1403.xml"/><Relationship Id="rId8" Type="http://schemas.openxmlformats.org/officeDocument/2006/relationships/queryTable" Target="../queryTables/queryTable1381.xm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418.xml"/><Relationship Id="rId18" Type="http://schemas.openxmlformats.org/officeDocument/2006/relationships/queryTable" Target="../queryTables/queryTable1423.xml"/><Relationship Id="rId26" Type="http://schemas.openxmlformats.org/officeDocument/2006/relationships/queryTable" Target="../queryTables/queryTable1431.xml"/><Relationship Id="rId3" Type="http://schemas.openxmlformats.org/officeDocument/2006/relationships/queryTable" Target="../queryTables/queryTable1408.xml"/><Relationship Id="rId21" Type="http://schemas.openxmlformats.org/officeDocument/2006/relationships/queryTable" Target="../queryTables/queryTable1426.xml"/><Relationship Id="rId7" Type="http://schemas.openxmlformats.org/officeDocument/2006/relationships/queryTable" Target="../queryTables/queryTable1412.xml"/><Relationship Id="rId12" Type="http://schemas.openxmlformats.org/officeDocument/2006/relationships/queryTable" Target="../queryTables/queryTable1417.xml"/><Relationship Id="rId17" Type="http://schemas.openxmlformats.org/officeDocument/2006/relationships/queryTable" Target="../queryTables/queryTable1422.xml"/><Relationship Id="rId25" Type="http://schemas.openxmlformats.org/officeDocument/2006/relationships/queryTable" Target="../queryTables/queryTable1430.xml"/><Relationship Id="rId33" Type="http://schemas.openxmlformats.org/officeDocument/2006/relationships/queryTable" Target="../queryTables/queryTable1438.xml"/><Relationship Id="rId2" Type="http://schemas.openxmlformats.org/officeDocument/2006/relationships/queryTable" Target="../queryTables/queryTable1407.xml"/><Relationship Id="rId16" Type="http://schemas.openxmlformats.org/officeDocument/2006/relationships/queryTable" Target="../queryTables/queryTable1421.xml"/><Relationship Id="rId20" Type="http://schemas.openxmlformats.org/officeDocument/2006/relationships/queryTable" Target="../queryTables/queryTable1425.xml"/><Relationship Id="rId29" Type="http://schemas.openxmlformats.org/officeDocument/2006/relationships/queryTable" Target="../queryTables/queryTable1434.xml"/><Relationship Id="rId1" Type="http://schemas.openxmlformats.org/officeDocument/2006/relationships/printerSettings" Target="../printerSettings/printerSettings17.bin"/><Relationship Id="rId6" Type="http://schemas.openxmlformats.org/officeDocument/2006/relationships/queryTable" Target="../queryTables/queryTable1411.xml"/><Relationship Id="rId11" Type="http://schemas.openxmlformats.org/officeDocument/2006/relationships/queryTable" Target="../queryTables/queryTable1416.xml"/><Relationship Id="rId24" Type="http://schemas.openxmlformats.org/officeDocument/2006/relationships/queryTable" Target="../queryTables/queryTable1429.xml"/><Relationship Id="rId32" Type="http://schemas.openxmlformats.org/officeDocument/2006/relationships/queryTable" Target="../queryTables/queryTable1437.xml"/><Relationship Id="rId5" Type="http://schemas.openxmlformats.org/officeDocument/2006/relationships/queryTable" Target="../queryTables/queryTable1410.xml"/><Relationship Id="rId15" Type="http://schemas.openxmlformats.org/officeDocument/2006/relationships/queryTable" Target="../queryTables/queryTable1420.xml"/><Relationship Id="rId23" Type="http://schemas.openxmlformats.org/officeDocument/2006/relationships/queryTable" Target="../queryTables/queryTable1428.xml"/><Relationship Id="rId28" Type="http://schemas.openxmlformats.org/officeDocument/2006/relationships/queryTable" Target="../queryTables/queryTable1433.xml"/><Relationship Id="rId10" Type="http://schemas.openxmlformats.org/officeDocument/2006/relationships/queryTable" Target="../queryTables/queryTable1415.xml"/><Relationship Id="rId19" Type="http://schemas.openxmlformats.org/officeDocument/2006/relationships/queryTable" Target="../queryTables/queryTable1424.xml"/><Relationship Id="rId31" Type="http://schemas.openxmlformats.org/officeDocument/2006/relationships/queryTable" Target="../queryTables/queryTable1436.xml"/><Relationship Id="rId4" Type="http://schemas.openxmlformats.org/officeDocument/2006/relationships/queryTable" Target="../queryTables/queryTable1409.xml"/><Relationship Id="rId9" Type="http://schemas.openxmlformats.org/officeDocument/2006/relationships/queryTable" Target="../queryTables/queryTable1414.xml"/><Relationship Id="rId14" Type="http://schemas.openxmlformats.org/officeDocument/2006/relationships/queryTable" Target="../queryTables/queryTable1419.xml"/><Relationship Id="rId22" Type="http://schemas.openxmlformats.org/officeDocument/2006/relationships/queryTable" Target="../queryTables/queryTable1427.xml"/><Relationship Id="rId27" Type="http://schemas.openxmlformats.org/officeDocument/2006/relationships/queryTable" Target="../queryTables/queryTable1432.xml"/><Relationship Id="rId30" Type="http://schemas.openxmlformats.org/officeDocument/2006/relationships/queryTable" Target="../queryTables/queryTable1435.xml"/><Relationship Id="rId8" Type="http://schemas.openxmlformats.org/officeDocument/2006/relationships/queryTable" Target="../queryTables/queryTable1413.xm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46.xml"/><Relationship Id="rId13" Type="http://schemas.openxmlformats.org/officeDocument/2006/relationships/queryTable" Target="../queryTables/queryTable1451.xml"/><Relationship Id="rId18" Type="http://schemas.openxmlformats.org/officeDocument/2006/relationships/queryTable" Target="../queryTables/queryTable1456.xml"/><Relationship Id="rId26" Type="http://schemas.openxmlformats.org/officeDocument/2006/relationships/queryTable" Target="../queryTables/queryTable1464.xml"/><Relationship Id="rId3" Type="http://schemas.openxmlformats.org/officeDocument/2006/relationships/queryTable" Target="../queryTables/queryTable1441.xml"/><Relationship Id="rId21" Type="http://schemas.openxmlformats.org/officeDocument/2006/relationships/queryTable" Target="../queryTables/queryTable1459.xml"/><Relationship Id="rId7" Type="http://schemas.openxmlformats.org/officeDocument/2006/relationships/queryTable" Target="../queryTables/queryTable1445.xml"/><Relationship Id="rId12" Type="http://schemas.openxmlformats.org/officeDocument/2006/relationships/queryTable" Target="../queryTables/queryTable1450.xml"/><Relationship Id="rId17" Type="http://schemas.openxmlformats.org/officeDocument/2006/relationships/queryTable" Target="../queryTables/queryTable1455.xml"/><Relationship Id="rId25" Type="http://schemas.openxmlformats.org/officeDocument/2006/relationships/queryTable" Target="../queryTables/queryTable1463.xml"/><Relationship Id="rId2" Type="http://schemas.openxmlformats.org/officeDocument/2006/relationships/queryTable" Target="../queryTables/queryTable1440.xml"/><Relationship Id="rId16" Type="http://schemas.openxmlformats.org/officeDocument/2006/relationships/queryTable" Target="../queryTables/queryTable1454.xml"/><Relationship Id="rId20" Type="http://schemas.openxmlformats.org/officeDocument/2006/relationships/queryTable" Target="../queryTables/queryTable1458.xml"/><Relationship Id="rId29" Type="http://schemas.openxmlformats.org/officeDocument/2006/relationships/queryTable" Target="../queryTables/queryTable1467.xml"/><Relationship Id="rId1" Type="http://schemas.openxmlformats.org/officeDocument/2006/relationships/queryTable" Target="../queryTables/queryTable1439.xml"/><Relationship Id="rId6" Type="http://schemas.openxmlformats.org/officeDocument/2006/relationships/queryTable" Target="../queryTables/queryTable1444.xml"/><Relationship Id="rId11" Type="http://schemas.openxmlformats.org/officeDocument/2006/relationships/queryTable" Target="../queryTables/queryTable1449.xml"/><Relationship Id="rId24" Type="http://schemas.openxmlformats.org/officeDocument/2006/relationships/queryTable" Target="../queryTables/queryTable1462.xml"/><Relationship Id="rId32" Type="http://schemas.openxmlformats.org/officeDocument/2006/relationships/queryTable" Target="../queryTables/queryTable1470.xml"/><Relationship Id="rId5" Type="http://schemas.openxmlformats.org/officeDocument/2006/relationships/queryTable" Target="../queryTables/queryTable1443.xml"/><Relationship Id="rId15" Type="http://schemas.openxmlformats.org/officeDocument/2006/relationships/queryTable" Target="../queryTables/queryTable1453.xml"/><Relationship Id="rId23" Type="http://schemas.openxmlformats.org/officeDocument/2006/relationships/queryTable" Target="../queryTables/queryTable1461.xml"/><Relationship Id="rId28" Type="http://schemas.openxmlformats.org/officeDocument/2006/relationships/queryTable" Target="../queryTables/queryTable1466.xml"/><Relationship Id="rId10" Type="http://schemas.openxmlformats.org/officeDocument/2006/relationships/queryTable" Target="../queryTables/queryTable1448.xml"/><Relationship Id="rId19" Type="http://schemas.openxmlformats.org/officeDocument/2006/relationships/queryTable" Target="../queryTables/queryTable1457.xml"/><Relationship Id="rId31" Type="http://schemas.openxmlformats.org/officeDocument/2006/relationships/queryTable" Target="../queryTables/queryTable1469.xml"/><Relationship Id="rId4" Type="http://schemas.openxmlformats.org/officeDocument/2006/relationships/queryTable" Target="../queryTables/queryTable1442.xml"/><Relationship Id="rId9" Type="http://schemas.openxmlformats.org/officeDocument/2006/relationships/queryTable" Target="../queryTables/queryTable1447.xml"/><Relationship Id="rId14" Type="http://schemas.openxmlformats.org/officeDocument/2006/relationships/queryTable" Target="../queryTables/queryTable1452.xml"/><Relationship Id="rId22" Type="http://schemas.openxmlformats.org/officeDocument/2006/relationships/queryTable" Target="../queryTables/queryTable1460.xml"/><Relationship Id="rId27" Type="http://schemas.openxmlformats.org/officeDocument/2006/relationships/queryTable" Target="../queryTables/queryTable1465.xml"/><Relationship Id="rId30" Type="http://schemas.openxmlformats.org/officeDocument/2006/relationships/queryTable" Target="../queryTables/queryTable1468.xm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78.xml"/><Relationship Id="rId13" Type="http://schemas.openxmlformats.org/officeDocument/2006/relationships/queryTable" Target="../queryTables/queryTable1483.xml"/><Relationship Id="rId18" Type="http://schemas.openxmlformats.org/officeDocument/2006/relationships/queryTable" Target="../queryTables/queryTable1488.xml"/><Relationship Id="rId26" Type="http://schemas.openxmlformats.org/officeDocument/2006/relationships/queryTable" Target="../queryTables/queryTable1496.xml"/><Relationship Id="rId3" Type="http://schemas.openxmlformats.org/officeDocument/2006/relationships/queryTable" Target="../queryTables/queryTable1473.xml"/><Relationship Id="rId21" Type="http://schemas.openxmlformats.org/officeDocument/2006/relationships/queryTable" Target="../queryTables/queryTable1491.xml"/><Relationship Id="rId7" Type="http://schemas.openxmlformats.org/officeDocument/2006/relationships/queryTable" Target="../queryTables/queryTable1477.xml"/><Relationship Id="rId12" Type="http://schemas.openxmlformats.org/officeDocument/2006/relationships/queryTable" Target="../queryTables/queryTable1482.xml"/><Relationship Id="rId17" Type="http://schemas.openxmlformats.org/officeDocument/2006/relationships/queryTable" Target="../queryTables/queryTable1487.xml"/><Relationship Id="rId25" Type="http://schemas.openxmlformats.org/officeDocument/2006/relationships/queryTable" Target="../queryTables/queryTable1495.xml"/><Relationship Id="rId2" Type="http://schemas.openxmlformats.org/officeDocument/2006/relationships/queryTable" Target="../queryTables/queryTable1472.xml"/><Relationship Id="rId16" Type="http://schemas.openxmlformats.org/officeDocument/2006/relationships/queryTable" Target="../queryTables/queryTable1486.xml"/><Relationship Id="rId20" Type="http://schemas.openxmlformats.org/officeDocument/2006/relationships/queryTable" Target="../queryTables/queryTable1490.xml"/><Relationship Id="rId29" Type="http://schemas.openxmlformats.org/officeDocument/2006/relationships/queryTable" Target="../queryTables/queryTable1499.xml"/><Relationship Id="rId1" Type="http://schemas.openxmlformats.org/officeDocument/2006/relationships/queryTable" Target="../queryTables/queryTable1471.xml"/><Relationship Id="rId6" Type="http://schemas.openxmlformats.org/officeDocument/2006/relationships/queryTable" Target="../queryTables/queryTable1476.xml"/><Relationship Id="rId11" Type="http://schemas.openxmlformats.org/officeDocument/2006/relationships/queryTable" Target="../queryTables/queryTable1481.xml"/><Relationship Id="rId24" Type="http://schemas.openxmlformats.org/officeDocument/2006/relationships/queryTable" Target="../queryTables/queryTable1494.xml"/><Relationship Id="rId32" Type="http://schemas.openxmlformats.org/officeDocument/2006/relationships/queryTable" Target="../queryTables/queryTable1502.xml"/><Relationship Id="rId5" Type="http://schemas.openxmlformats.org/officeDocument/2006/relationships/queryTable" Target="../queryTables/queryTable1475.xml"/><Relationship Id="rId15" Type="http://schemas.openxmlformats.org/officeDocument/2006/relationships/queryTable" Target="../queryTables/queryTable1485.xml"/><Relationship Id="rId23" Type="http://schemas.openxmlformats.org/officeDocument/2006/relationships/queryTable" Target="../queryTables/queryTable1493.xml"/><Relationship Id="rId28" Type="http://schemas.openxmlformats.org/officeDocument/2006/relationships/queryTable" Target="../queryTables/queryTable1498.xml"/><Relationship Id="rId10" Type="http://schemas.openxmlformats.org/officeDocument/2006/relationships/queryTable" Target="../queryTables/queryTable1480.xml"/><Relationship Id="rId19" Type="http://schemas.openxmlformats.org/officeDocument/2006/relationships/queryTable" Target="../queryTables/queryTable1489.xml"/><Relationship Id="rId31" Type="http://schemas.openxmlformats.org/officeDocument/2006/relationships/queryTable" Target="../queryTables/queryTable1501.xml"/><Relationship Id="rId4" Type="http://schemas.openxmlformats.org/officeDocument/2006/relationships/queryTable" Target="../queryTables/queryTable1474.xml"/><Relationship Id="rId9" Type="http://schemas.openxmlformats.org/officeDocument/2006/relationships/queryTable" Target="../queryTables/queryTable1479.xml"/><Relationship Id="rId14" Type="http://schemas.openxmlformats.org/officeDocument/2006/relationships/queryTable" Target="../queryTables/queryTable1484.xml"/><Relationship Id="rId22" Type="http://schemas.openxmlformats.org/officeDocument/2006/relationships/queryTable" Target="../queryTables/queryTable1492.xml"/><Relationship Id="rId27" Type="http://schemas.openxmlformats.org/officeDocument/2006/relationships/queryTable" Target="../queryTables/queryTable1497.xml"/><Relationship Id="rId30" Type="http://schemas.openxmlformats.org/officeDocument/2006/relationships/queryTable" Target="../queryTables/queryTable1500.xm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10.xml"/><Relationship Id="rId13" Type="http://schemas.openxmlformats.org/officeDocument/2006/relationships/queryTable" Target="../queryTables/queryTable1515.xml"/><Relationship Id="rId18" Type="http://schemas.openxmlformats.org/officeDocument/2006/relationships/queryTable" Target="../queryTables/queryTable1520.xml"/><Relationship Id="rId26" Type="http://schemas.openxmlformats.org/officeDocument/2006/relationships/queryTable" Target="../queryTables/queryTable1528.xml"/><Relationship Id="rId3" Type="http://schemas.openxmlformats.org/officeDocument/2006/relationships/queryTable" Target="../queryTables/queryTable1505.xml"/><Relationship Id="rId21" Type="http://schemas.openxmlformats.org/officeDocument/2006/relationships/queryTable" Target="../queryTables/queryTable1523.xml"/><Relationship Id="rId7" Type="http://schemas.openxmlformats.org/officeDocument/2006/relationships/queryTable" Target="../queryTables/queryTable1509.xml"/><Relationship Id="rId12" Type="http://schemas.openxmlformats.org/officeDocument/2006/relationships/queryTable" Target="../queryTables/queryTable1514.xml"/><Relationship Id="rId17" Type="http://schemas.openxmlformats.org/officeDocument/2006/relationships/queryTable" Target="../queryTables/queryTable1519.xml"/><Relationship Id="rId25" Type="http://schemas.openxmlformats.org/officeDocument/2006/relationships/queryTable" Target="../queryTables/queryTable1527.xml"/><Relationship Id="rId2" Type="http://schemas.openxmlformats.org/officeDocument/2006/relationships/queryTable" Target="../queryTables/queryTable1504.xml"/><Relationship Id="rId16" Type="http://schemas.openxmlformats.org/officeDocument/2006/relationships/queryTable" Target="../queryTables/queryTable1518.xml"/><Relationship Id="rId20" Type="http://schemas.openxmlformats.org/officeDocument/2006/relationships/queryTable" Target="../queryTables/queryTable1522.xml"/><Relationship Id="rId29" Type="http://schemas.openxmlformats.org/officeDocument/2006/relationships/queryTable" Target="../queryTables/queryTable1531.xml"/><Relationship Id="rId1" Type="http://schemas.openxmlformats.org/officeDocument/2006/relationships/queryTable" Target="../queryTables/queryTable1503.xml"/><Relationship Id="rId6" Type="http://schemas.openxmlformats.org/officeDocument/2006/relationships/queryTable" Target="../queryTables/queryTable1508.xml"/><Relationship Id="rId11" Type="http://schemas.openxmlformats.org/officeDocument/2006/relationships/queryTable" Target="../queryTables/queryTable1513.xml"/><Relationship Id="rId24" Type="http://schemas.openxmlformats.org/officeDocument/2006/relationships/queryTable" Target="../queryTables/queryTable1526.xml"/><Relationship Id="rId32" Type="http://schemas.openxmlformats.org/officeDocument/2006/relationships/queryTable" Target="../queryTables/queryTable1534.xml"/><Relationship Id="rId5" Type="http://schemas.openxmlformats.org/officeDocument/2006/relationships/queryTable" Target="../queryTables/queryTable1507.xml"/><Relationship Id="rId15" Type="http://schemas.openxmlformats.org/officeDocument/2006/relationships/queryTable" Target="../queryTables/queryTable1517.xml"/><Relationship Id="rId23" Type="http://schemas.openxmlformats.org/officeDocument/2006/relationships/queryTable" Target="../queryTables/queryTable1525.xml"/><Relationship Id="rId28" Type="http://schemas.openxmlformats.org/officeDocument/2006/relationships/queryTable" Target="../queryTables/queryTable1530.xml"/><Relationship Id="rId10" Type="http://schemas.openxmlformats.org/officeDocument/2006/relationships/queryTable" Target="../queryTables/queryTable1512.xml"/><Relationship Id="rId19" Type="http://schemas.openxmlformats.org/officeDocument/2006/relationships/queryTable" Target="../queryTables/queryTable1521.xml"/><Relationship Id="rId31" Type="http://schemas.openxmlformats.org/officeDocument/2006/relationships/queryTable" Target="../queryTables/queryTable1533.xml"/><Relationship Id="rId4" Type="http://schemas.openxmlformats.org/officeDocument/2006/relationships/queryTable" Target="../queryTables/queryTable1506.xml"/><Relationship Id="rId9" Type="http://schemas.openxmlformats.org/officeDocument/2006/relationships/queryTable" Target="../queryTables/queryTable1511.xml"/><Relationship Id="rId14" Type="http://schemas.openxmlformats.org/officeDocument/2006/relationships/queryTable" Target="../queryTables/queryTable1516.xml"/><Relationship Id="rId22" Type="http://schemas.openxmlformats.org/officeDocument/2006/relationships/queryTable" Target="../queryTables/queryTable1524.xml"/><Relationship Id="rId27" Type="http://schemas.openxmlformats.org/officeDocument/2006/relationships/queryTable" Target="../queryTables/queryTable1529.xml"/><Relationship Id="rId30" Type="http://schemas.openxmlformats.org/officeDocument/2006/relationships/queryTable" Target="../queryTables/queryTable15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2.xml"/><Relationship Id="rId13" Type="http://schemas.openxmlformats.org/officeDocument/2006/relationships/queryTable" Target="../queryTables/queryTable137.xml"/><Relationship Id="rId18" Type="http://schemas.openxmlformats.org/officeDocument/2006/relationships/queryTable" Target="../queryTables/queryTable142.xml"/><Relationship Id="rId26" Type="http://schemas.openxmlformats.org/officeDocument/2006/relationships/queryTable" Target="../queryTables/queryTable150.xml"/><Relationship Id="rId3" Type="http://schemas.openxmlformats.org/officeDocument/2006/relationships/queryTable" Target="../queryTables/queryTable127.xml"/><Relationship Id="rId21" Type="http://schemas.openxmlformats.org/officeDocument/2006/relationships/queryTable" Target="../queryTables/queryTable145.xml"/><Relationship Id="rId7" Type="http://schemas.openxmlformats.org/officeDocument/2006/relationships/queryTable" Target="../queryTables/queryTable131.xml"/><Relationship Id="rId12" Type="http://schemas.openxmlformats.org/officeDocument/2006/relationships/queryTable" Target="../queryTables/queryTable136.xml"/><Relationship Id="rId17" Type="http://schemas.openxmlformats.org/officeDocument/2006/relationships/queryTable" Target="../queryTables/queryTable141.xml"/><Relationship Id="rId25" Type="http://schemas.openxmlformats.org/officeDocument/2006/relationships/queryTable" Target="../queryTables/queryTable149.xml"/><Relationship Id="rId2" Type="http://schemas.openxmlformats.org/officeDocument/2006/relationships/queryTable" Target="../queryTables/queryTable126.xml"/><Relationship Id="rId16" Type="http://schemas.openxmlformats.org/officeDocument/2006/relationships/queryTable" Target="../queryTables/queryTable140.xml"/><Relationship Id="rId20" Type="http://schemas.openxmlformats.org/officeDocument/2006/relationships/queryTable" Target="../queryTables/queryTable144.xml"/><Relationship Id="rId29" Type="http://schemas.openxmlformats.org/officeDocument/2006/relationships/queryTable" Target="../queryTables/queryTable153.xml"/><Relationship Id="rId1" Type="http://schemas.openxmlformats.org/officeDocument/2006/relationships/queryTable" Target="../queryTables/queryTable125.xml"/><Relationship Id="rId6" Type="http://schemas.openxmlformats.org/officeDocument/2006/relationships/queryTable" Target="../queryTables/queryTable130.xml"/><Relationship Id="rId11" Type="http://schemas.openxmlformats.org/officeDocument/2006/relationships/queryTable" Target="../queryTables/queryTable135.xml"/><Relationship Id="rId24" Type="http://schemas.openxmlformats.org/officeDocument/2006/relationships/queryTable" Target="../queryTables/queryTable148.xml"/><Relationship Id="rId5" Type="http://schemas.openxmlformats.org/officeDocument/2006/relationships/queryTable" Target="../queryTables/queryTable129.xml"/><Relationship Id="rId15" Type="http://schemas.openxmlformats.org/officeDocument/2006/relationships/queryTable" Target="../queryTables/queryTable139.xml"/><Relationship Id="rId23" Type="http://schemas.openxmlformats.org/officeDocument/2006/relationships/queryTable" Target="../queryTables/queryTable147.xml"/><Relationship Id="rId28" Type="http://schemas.openxmlformats.org/officeDocument/2006/relationships/queryTable" Target="../queryTables/queryTable152.xml"/><Relationship Id="rId10" Type="http://schemas.openxmlformats.org/officeDocument/2006/relationships/queryTable" Target="../queryTables/queryTable134.xml"/><Relationship Id="rId19" Type="http://schemas.openxmlformats.org/officeDocument/2006/relationships/queryTable" Target="../queryTables/queryTable143.xml"/><Relationship Id="rId31" Type="http://schemas.openxmlformats.org/officeDocument/2006/relationships/queryTable" Target="../queryTables/queryTable155.xml"/><Relationship Id="rId4" Type="http://schemas.openxmlformats.org/officeDocument/2006/relationships/queryTable" Target="../queryTables/queryTable128.xml"/><Relationship Id="rId9" Type="http://schemas.openxmlformats.org/officeDocument/2006/relationships/queryTable" Target="../queryTables/queryTable133.xml"/><Relationship Id="rId14" Type="http://schemas.openxmlformats.org/officeDocument/2006/relationships/queryTable" Target="../queryTables/queryTable138.xml"/><Relationship Id="rId22" Type="http://schemas.openxmlformats.org/officeDocument/2006/relationships/queryTable" Target="../queryTables/queryTable146.xml"/><Relationship Id="rId27" Type="http://schemas.openxmlformats.org/officeDocument/2006/relationships/queryTable" Target="../queryTables/queryTable151.xml"/><Relationship Id="rId30" Type="http://schemas.openxmlformats.org/officeDocument/2006/relationships/queryTable" Target="../queryTables/queryTable154.xm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42.xml"/><Relationship Id="rId13" Type="http://schemas.openxmlformats.org/officeDocument/2006/relationships/queryTable" Target="../queryTables/queryTable1547.xml"/><Relationship Id="rId18" Type="http://schemas.openxmlformats.org/officeDocument/2006/relationships/queryTable" Target="../queryTables/queryTable1552.xml"/><Relationship Id="rId26" Type="http://schemas.openxmlformats.org/officeDocument/2006/relationships/queryTable" Target="../queryTables/queryTable1560.xml"/><Relationship Id="rId3" Type="http://schemas.openxmlformats.org/officeDocument/2006/relationships/queryTable" Target="../queryTables/queryTable1537.xml"/><Relationship Id="rId21" Type="http://schemas.openxmlformats.org/officeDocument/2006/relationships/queryTable" Target="../queryTables/queryTable1555.xml"/><Relationship Id="rId7" Type="http://schemas.openxmlformats.org/officeDocument/2006/relationships/queryTable" Target="../queryTables/queryTable1541.xml"/><Relationship Id="rId12" Type="http://schemas.openxmlformats.org/officeDocument/2006/relationships/queryTable" Target="../queryTables/queryTable1546.xml"/><Relationship Id="rId17" Type="http://schemas.openxmlformats.org/officeDocument/2006/relationships/queryTable" Target="../queryTables/queryTable1551.xml"/><Relationship Id="rId25" Type="http://schemas.openxmlformats.org/officeDocument/2006/relationships/queryTable" Target="../queryTables/queryTable1559.xml"/><Relationship Id="rId2" Type="http://schemas.openxmlformats.org/officeDocument/2006/relationships/queryTable" Target="../queryTables/queryTable1536.xml"/><Relationship Id="rId16" Type="http://schemas.openxmlformats.org/officeDocument/2006/relationships/queryTable" Target="../queryTables/queryTable1550.xml"/><Relationship Id="rId20" Type="http://schemas.openxmlformats.org/officeDocument/2006/relationships/queryTable" Target="../queryTables/queryTable1554.xml"/><Relationship Id="rId29" Type="http://schemas.openxmlformats.org/officeDocument/2006/relationships/queryTable" Target="../queryTables/queryTable1563.xml"/><Relationship Id="rId1" Type="http://schemas.openxmlformats.org/officeDocument/2006/relationships/queryTable" Target="../queryTables/queryTable1535.xml"/><Relationship Id="rId6" Type="http://schemas.openxmlformats.org/officeDocument/2006/relationships/queryTable" Target="../queryTables/queryTable1540.xml"/><Relationship Id="rId11" Type="http://schemas.openxmlformats.org/officeDocument/2006/relationships/queryTable" Target="../queryTables/queryTable1545.xml"/><Relationship Id="rId24" Type="http://schemas.openxmlformats.org/officeDocument/2006/relationships/queryTable" Target="../queryTables/queryTable1558.xml"/><Relationship Id="rId32" Type="http://schemas.openxmlformats.org/officeDocument/2006/relationships/queryTable" Target="../queryTables/queryTable1566.xml"/><Relationship Id="rId5" Type="http://schemas.openxmlformats.org/officeDocument/2006/relationships/queryTable" Target="../queryTables/queryTable1539.xml"/><Relationship Id="rId15" Type="http://schemas.openxmlformats.org/officeDocument/2006/relationships/queryTable" Target="../queryTables/queryTable1549.xml"/><Relationship Id="rId23" Type="http://schemas.openxmlformats.org/officeDocument/2006/relationships/queryTable" Target="../queryTables/queryTable1557.xml"/><Relationship Id="rId28" Type="http://schemas.openxmlformats.org/officeDocument/2006/relationships/queryTable" Target="../queryTables/queryTable1562.xml"/><Relationship Id="rId10" Type="http://schemas.openxmlformats.org/officeDocument/2006/relationships/queryTable" Target="../queryTables/queryTable1544.xml"/><Relationship Id="rId19" Type="http://schemas.openxmlformats.org/officeDocument/2006/relationships/queryTable" Target="../queryTables/queryTable1553.xml"/><Relationship Id="rId31" Type="http://schemas.openxmlformats.org/officeDocument/2006/relationships/queryTable" Target="../queryTables/queryTable1565.xml"/><Relationship Id="rId4" Type="http://schemas.openxmlformats.org/officeDocument/2006/relationships/queryTable" Target="../queryTables/queryTable1538.xml"/><Relationship Id="rId9" Type="http://schemas.openxmlformats.org/officeDocument/2006/relationships/queryTable" Target="../queryTables/queryTable1543.xml"/><Relationship Id="rId14" Type="http://schemas.openxmlformats.org/officeDocument/2006/relationships/queryTable" Target="../queryTables/queryTable1548.xml"/><Relationship Id="rId22" Type="http://schemas.openxmlformats.org/officeDocument/2006/relationships/queryTable" Target="../queryTables/queryTable1556.xml"/><Relationship Id="rId27" Type="http://schemas.openxmlformats.org/officeDocument/2006/relationships/queryTable" Target="../queryTables/queryTable1561.xml"/><Relationship Id="rId30" Type="http://schemas.openxmlformats.org/officeDocument/2006/relationships/queryTable" Target="../queryTables/queryTable1564.xml"/></Relationships>
</file>

<file path=xl/worksheets/_rels/sheet5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578.xml"/><Relationship Id="rId18" Type="http://schemas.openxmlformats.org/officeDocument/2006/relationships/queryTable" Target="../queryTables/queryTable1583.xml"/><Relationship Id="rId26" Type="http://schemas.openxmlformats.org/officeDocument/2006/relationships/queryTable" Target="../queryTables/queryTable1591.xml"/><Relationship Id="rId3" Type="http://schemas.openxmlformats.org/officeDocument/2006/relationships/queryTable" Target="../queryTables/queryTable1568.xml"/><Relationship Id="rId21" Type="http://schemas.openxmlformats.org/officeDocument/2006/relationships/queryTable" Target="../queryTables/queryTable1586.xml"/><Relationship Id="rId7" Type="http://schemas.openxmlformats.org/officeDocument/2006/relationships/queryTable" Target="../queryTables/queryTable1572.xml"/><Relationship Id="rId12" Type="http://schemas.openxmlformats.org/officeDocument/2006/relationships/queryTable" Target="../queryTables/queryTable1577.xml"/><Relationship Id="rId17" Type="http://schemas.openxmlformats.org/officeDocument/2006/relationships/queryTable" Target="../queryTables/queryTable1582.xml"/><Relationship Id="rId25" Type="http://schemas.openxmlformats.org/officeDocument/2006/relationships/queryTable" Target="../queryTables/queryTable1590.xml"/><Relationship Id="rId33" Type="http://schemas.openxmlformats.org/officeDocument/2006/relationships/queryTable" Target="../queryTables/queryTable1598.xml"/><Relationship Id="rId2" Type="http://schemas.openxmlformats.org/officeDocument/2006/relationships/queryTable" Target="../queryTables/queryTable1567.xml"/><Relationship Id="rId16" Type="http://schemas.openxmlformats.org/officeDocument/2006/relationships/queryTable" Target="../queryTables/queryTable1581.xml"/><Relationship Id="rId20" Type="http://schemas.openxmlformats.org/officeDocument/2006/relationships/queryTable" Target="../queryTables/queryTable1585.xml"/><Relationship Id="rId29" Type="http://schemas.openxmlformats.org/officeDocument/2006/relationships/queryTable" Target="../queryTables/queryTable1594.xml"/><Relationship Id="rId1" Type="http://schemas.openxmlformats.org/officeDocument/2006/relationships/printerSettings" Target="../printerSettings/printerSettings18.bin"/><Relationship Id="rId6" Type="http://schemas.openxmlformats.org/officeDocument/2006/relationships/queryTable" Target="../queryTables/queryTable1571.xml"/><Relationship Id="rId11" Type="http://schemas.openxmlformats.org/officeDocument/2006/relationships/queryTable" Target="../queryTables/queryTable1576.xml"/><Relationship Id="rId24" Type="http://schemas.openxmlformats.org/officeDocument/2006/relationships/queryTable" Target="../queryTables/queryTable1589.xml"/><Relationship Id="rId32" Type="http://schemas.openxmlformats.org/officeDocument/2006/relationships/queryTable" Target="../queryTables/queryTable1597.xml"/><Relationship Id="rId5" Type="http://schemas.openxmlformats.org/officeDocument/2006/relationships/queryTable" Target="../queryTables/queryTable1570.xml"/><Relationship Id="rId15" Type="http://schemas.openxmlformats.org/officeDocument/2006/relationships/queryTable" Target="../queryTables/queryTable1580.xml"/><Relationship Id="rId23" Type="http://schemas.openxmlformats.org/officeDocument/2006/relationships/queryTable" Target="../queryTables/queryTable1588.xml"/><Relationship Id="rId28" Type="http://schemas.openxmlformats.org/officeDocument/2006/relationships/queryTable" Target="../queryTables/queryTable1593.xml"/><Relationship Id="rId10" Type="http://schemas.openxmlformats.org/officeDocument/2006/relationships/queryTable" Target="../queryTables/queryTable1575.xml"/><Relationship Id="rId19" Type="http://schemas.openxmlformats.org/officeDocument/2006/relationships/queryTable" Target="../queryTables/queryTable1584.xml"/><Relationship Id="rId31" Type="http://schemas.openxmlformats.org/officeDocument/2006/relationships/queryTable" Target="../queryTables/queryTable1596.xml"/><Relationship Id="rId4" Type="http://schemas.openxmlformats.org/officeDocument/2006/relationships/queryTable" Target="../queryTables/queryTable1569.xml"/><Relationship Id="rId9" Type="http://schemas.openxmlformats.org/officeDocument/2006/relationships/queryTable" Target="../queryTables/queryTable1574.xml"/><Relationship Id="rId14" Type="http://schemas.openxmlformats.org/officeDocument/2006/relationships/queryTable" Target="../queryTables/queryTable1579.xml"/><Relationship Id="rId22" Type="http://schemas.openxmlformats.org/officeDocument/2006/relationships/queryTable" Target="../queryTables/queryTable1587.xml"/><Relationship Id="rId27" Type="http://schemas.openxmlformats.org/officeDocument/2006/relationships/queryTable" Target="../queryTables/queryTable1592.xml"/><Relationship Id="rId30" Type="http://schemas.openxmlformats.org/officeDocument/2006/relationships/queryTable" Target="../queryTables/queryTable1595.xml"/><Relationship Id="rId8" Type="http://schemas.openxmlformats.org/officeDocument/2006/relationships/queryTable" Target="../queryTables/queryTable1573.xml"/></Relationships>
</file>

<file path=xl/worksheets/_rels/sheet5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10.xml"/><Relationship Id="rId18" Type="http://schemas.openxmlformats.org/officeDocument/2006/relationships/queryTable" Target="../queryTables/queryTable1615.xml"/><Relationship Id="rId26" Type="http://schemas.openxmlformats.org/officeDocument/2006/relationships/queryTable" Target="../queryTables/queryTable1623.xml"/><Relationship Id="rId3" Type="http://schemas.openxmlformats.org/officeDocument/2006/relationships/queryTable" Target="../queryTables/queryTable1600.xml"/><Relationship Id="rId21" Type="http://schemas.openxmlformats.org/officeDocument/2006/relationships/queryTable" Target="../queryTables/queryTable1618.xml"/><Relationship Id="rId7" Type="http://schemas.openxmlformats.org/officeDocument/2006/relationships/queryTable" Target="../queryTables/queryTable1604.xml"/><Relationship Id="rId12" Type="http://schemas.openxmlformats.org/officeDocument/2006/relationships/queryTable" Target="../queryTables/queryTable1609.xml"/><Relationship Id="rId17" Type="http://schemas.openxmlformats.org/officeDocument/2006/relationships/queryTable" Target="../queryTables/queryTable1614.xml"/><Relationship Id="rId25" Type="http://schemas.openxmlformats.org/officeDocument/2006/relationships/queryTable" Target="../queryTables/queryTable1622.xml"/><Relationship Id="rId33" Type="http://schemas.openxmlformats.org/officeDocument/2006/relationships/queryTable" Target="../queryTables/queryTable1630.xml"/><Relationship Id="rId2" Type="http://schemas.openxmlformats.org/officeDocument/2006/relationships/queryTable" Target="../queryTables/queryTable1599.xml"/><Relationship Id="rId16" Type="http://schemas.openxmlformats.org/officeDocument/2006/relationships/queryTable" Target="../queryTables/queryTable1613.xml"/><Relationship Id="rId20" Type="http://schemas.openxmlformats.org/officeDocument/2006/relationships/queryTable" Target="../queryTables/queryTable1617.xml"/><Relationship Id="rId29" Type="http://schemas.openxmlformats.org/officeDocument/2006/relationships/queryTable" Target="../queryTables/queryTable1626.xml"/><Relationship Id="rId1" Type="http://schemas.openxmlformats.org/officeDocument/2006/relationships/printerSettings" Target="../printerSettings/printerSettings19.bin"/><Relationship Id="rId6" Type="http://schemas.openxmlformats.org/officeDocument/2006/relationships/queryTable" Target="../queryTables/queryTable1603.xml"/><Relationship Id="rId11" Type="http://schemas.openxmlformats.org/officeDocument/2006/relationships/queryTable" Target="../queryTables/queryTable1608.xml"/><Relationship Id="rId24" Type="http://schemas.openxmlformats.org/officeDocument/2006/relationships/queryTable" Target="../queryTables/queryTable1621.xml"/><Relationship Id="rId32" Type="http://schemas.openxmlformats.org/officeDocument/2006/relationships/queryTable" Target="../queryTables/queryTable1629.xml"/><Relationship Id="rId5" Type="http://schemas.openxmlformats.org/officeDocument/2006/relationships/queryTable" Target="../queryTables/queryTable1602.xml"/><Relationship Id="rId15" Type="http://schemas.openxmlformats.org/officeDocument/2006/relationships/queryTable" Target="../queryTables/queryTable1612.xml"/><Relationship Id="rId23" Type="http://schemas.openxmlformats.org/officeDocument/2006/relationships/queryTable" Target="../queryTables/queryTable1620.xml"/><Relationship Id="rId28" Type="http://schemas.openxmlformats.org/officeDocument/2006/relationships/queryTable" Target="../queryTables/queryTable1625.xml"/><Relationship Id="rId10" Type="http://schemas.openxmlformats.org/officeDocument/2006/relationships/queryTable" Target="../queryTables/queryTable1607.xml"/><Relationship Id="rId19" Type="http://schemas.openxmlformats.org/officeDocument/2006/relationships/queryTable" Target="../queryTables/queryTable1616.xml"/><Relationship Id="rId31" Type="http://schemas.openxmlformats.org/officeDocument/2006/relationships/queryTable" Target="../queryTables/queryTable1628.xml"/><Relationship Id="rId4" Type="http://schemas.openxmlformats.org/officeDocument/2006/relationships/queryTable" Target="../queryTables/queryTable1601.xml"/><Relationship Id="rId9" Type="http://schemas.openxmlformats.org/officeDocument/2006/relationships/queryTable" Target="../queryTables/queryTable1606.xml"/><Relationship Id="rId14" Type="http://schemas.openxmlformats.org/officeDocument/2006/relationships/queryTable" Target="../queryTables/queryTable1611.xml"/><Relationship Id="rId22" Type="http://schemas.openxmlformats.org/officeDocument/2006/relationships/queryTable" Target="../queryTables/queryTable1619.xml"/><Relationship Id="rId27" Type="http://schemas.openxmlformats.org/officeDocument/2006/relationships/queryTable" Target="../queryTables/queryTable1624.xml"/><Relationship Id="rId30" Type="http://schemas.openxmlformats.org/officeDocument/2006/relationships/queryTable" Target="../queryTables/queryTable1627.xml"/><Relationship Id="rId8" Type="http://schemas.openxmlformats.org/officeDocument/2006/relationships/queryTable" Target="../queryTables/queryTable1605.xm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38.xml"/><Relationship Id="rId13" Type="http://schemas.openxmlformats.org/officeDocument/2006/relationships/queryTable" Target="../queryTables/queryTable1643.xml"/><Relationship Id="rId18" Type="http://schemas.openxmlformats.org/officeDocument/2006/relationships/queryTable" Target="../queryTables/queryTable1648.xml"/><Relationship Id="rId26" Type="http://schemas.openxmlformats.org/officeDocument/2006/relationships/queryTable" Target="../queryTables/queryTable1656.xml"/><Relationship Id="rId3" Type="http://schemas.openxmlformats.org/officeDocument/2006/relationships/queryTable" Target="../queryTables/queryTable1633.xml"/><Relationship Id="rId21" Type="http://schemas.openxmlformats.org/officeDocument/2006/relationships/queryTable" Target="../queryTables/queryTable1651.xml"/><Relationship Id="rId7" Type="http://schemas.openxmlformats.org/officeDocument/2006/relationships/queryTable" Target="../queryTables/queryTable1637.xml"/><Relationship Id="rId12" Type="http://schemas.openxmlformats.org/officeDocument/2006/relationships/queryTable" Target="../queryTables/queryTable1642.xml"/><Relationship Id="rId17" Type="http://schemas.openxmlformats.org/officeDocument/2006/relationships/queryTable" Target="../queryTables/queryTable1647.xml"/><Relationship Id="rId25" Type="http://schemas.openxmlformats.org/officeDocument/2006/relationships/queryTable" Target="../queryTables/queryTable1655.xml"/><Relationship Id="rId2" Type="http://schemas.openxmlformats.org/officeDocument/2006/relationships/queryTable" Target="../queryTables/queryTable1632.xml"/><Relationship Id="rId16" Type="http://schemas.openxmlformats.org/officeDocument/2006/relationships/queryTable" Target="../queryTables/queryTable1646.xml"/><Relationship Id="rId20" Type="http://schemas.openxmlformats.org/officeDocument/2006/relationships/queryTable" Target="../queryTables/queryTable1650.xml"/><Relationship Id="rId29" Type="http://schemas.openxmlformats.org/officeDocument/2006/relationships/queryTable" Target="../queryTables/queryTable1659.xml"/><Relationship Id="rId1" Type="http://schemas.openxmlformats.org/officeDocument/2006/relationships/queryTable" Target="../queryTables/queryTable1631.xml"/><Relationship Id="rId6" Type="http://schemas.openxmlformats.org/officeDocument/2006/relationships/queryTable" Target="../queryTables/queryTable1636.xml"/><Relationship Id="rId11" Type="http://schemas.openxmlformats.org/officeDocument/2006/relationships/queryTable" Target="../queryTables/queryTable1641.xml"/><Relationship Id="rId24" Type="http://schemas.openxmlformats.org/officeDocument/2006/relationships/queryTable" Target="../queryTables/queryTable1654.xml"/><Relationship Id="rId32" Type="http://schemas.openxmlformats.org/officeDocument/2006/relationships/queryTable" Target="../queryTables/queryTable1662.xml"/><Relationship Id="rId5" Type="http://schemas.openxmlformats.org/officeDocument/2006/relationships/queryTable" Target="../queryTables/queryTable1635.xml"/><Relationship Id="rId15" Type="http://schemas.openxmlformats.org/officeDocument/2006/relationships/queryTable" Target="../queryTables/queryTable1645.xml"/><Relationship Id="rId23" Type="http://schemas.openxmlformats.org/officeDocument/2006/relationships/queryTable" Target="../queryTables/queryTable1653.xml"/><Relationship Id="rId28" Type="http://schemas.openxmlformats.org/officeDocument/2006/relationships/queryTable" Target="../queryTables/queryTable1658.xml"/><Relationship Id="rId10" Type="http://schemas.openxmlformats.org/officeDocument/2006/relationships/queryTable" Target="../queryTables/queryTable1640.xml"/><Relationship Id="rId19" Type="http://schemas.openxmlformats.org/officeDocument/2006/relationships/queryTable" Target="../queryTables/queryTable1649.xml"/><Relationship Id="rId31" Type="http://schemas.openxmlformats.org/officeDocument/2006/relationships/queryTable" Target="../queryTables/queryTable1661.xml"/><Relationship Id="rId4" Type="http://schemas.openxmlformats.org/officeDocument/2006/relationships/queryTable" Target="../queryTables/queryTable1634.xml"/><Relationship Id="rId9" Type="http://schemas.openxmlformats.org/officeDocument/2006/relationships/queryTable" Target="../queryTables/queryTable1639.xml"/><Relationship Id="rId14" Type="http://schemas.openxmlformats.org/officeDocument/2006/relationships/queryTable" Target="../queryTables/queryTable1644.xml"/><Relationship Id="rId22" Type="http://schemas.openxmlformats.org/officeDocument/2006/relationships/queryTable" Target="../queryTables/queryTable1652.xml"/><Relationship Id="rId27" Type="http://schemas.openxmlformats.org/officeDocument/2006/relationships/queryTable" Target="../queryTables/queryTable1657.xml"/><Relationship Id="rId30" Type="http://schemas.openxmlformats.org/officeDocument/2006/relationships/queryTable" Target="../queryTables/queryTable1660.xml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75.xml"/><Relationship Id="rId18" Type="http://schemas.openxmlformats.org/officeDocument/2006/relationships/queryTable" Target="../queryTables/queryTable1680.xml"/><Relationship Id="rId26" Type="http://schemas.openxmlformats.org/officeDocument/2006/relationships/queryTable" Target="../queryTables/queryTable1688.xml"/><Relationship Id="rId3" Type="http://schemas.openxmlformats.org/officeDocument/2006/relationships/queryTable" Target="../queryTables/queryTable1665.xml"/><Relationship Id="rId21" Type="http://schemas.openxmlformats.org/officeDocument/2006/relationships/queryTable" Target="../queryTables/queryTable1683.xml"/><Relationship Id="rId7" Type="http://schemas.openxmlformats.org/officeDocument/2006/relationships/queryTable" Target="../queryTables/queryTable1669.xml"/><Relationship Id="rId12" Type="http://schemas.openxmlformats.org/officeDocument/2006/relationships/queryTable" Target="../queryTables/queryTable1674.xml"/><Relationship Id="rId17" Type="http://schemas.openxmlformats.org/officeDocument/2006/relationships/queryTable" Target="../queryTables/queryTable1679.xml"/><Relationship Id="rId25" Type="http://schemas.openxmlformats.org/officeDocument/2006/relationships/queryTable" Target="../queryTables/queryTable1687.xml"/><Relationship Id="rId33" Type="http://schemas.openxmlformats.org/officeDocument/2006/relationships/queryTable" Target="../queryTables/queryTable1695.xml"/><Relationship Id="rId2" Type="http://schemas.openxmlformats.org/officeDocument/2006/relationships/queryTable" Target="../queryTables/queryTable1664.xml"/><Relationship Id="rId16" Type="http://schemas.openxmlformats.org/officeDocument/2006/relationships/queryTable" Target="../queryTables/queryTable1678.xml"/><Relationship Id="rId20" Type="http://schemas.openxmlformats.org/officeDocument/2006/relationships/queryTable" Target="../queryTables/queryTable1682.xml"/><Relationship Id="rId29" Type="http://schemas.openxmlformats.org/officeDocument/2006/relationships/queryTable" Target="../queryTables/queryTable1691.xml"/><Relationship Id="rId1" Type="http://schemas.openxmlformats.org/officeDocument/2006/relationships/queryTable" Target="../queryTables/queryTable1663.xml"/><Relationship Id="rId6" Type="http://schemas.openxmlformats.org/officeDocument/2006/relationships/queryTable" Target="../queryTables/queryTable1668.xml"/><Relationship Id="rId11" Type="http://schemas.openxmlformats.org/officeDocument/2006/relationships/queryTable" Target="../queryTables/queryTable1673.xml"/><Relationship Id="rId24" Type="http://schemas.openxmlformats.org/officeDocument/2006/relationships/queryTable" Target="../queryTables/queryTable1686.xml"/><Relationship Id="rId32" Type="http://schemas.openxmlformats.org/officeDocument/2006/relationships/queryTable" Target="../queryTables/queryTable1694.xml"/><Relationship Id="rId5" Type="http://schemas.openxmlformats.org/officeDocument/2006/relationships/queryTable" Target="../queryTables/queryTable1667.xml"/><Relationship Id="rId15" Type="http://schemas.openxmlformats.org/officeDocument/2006/relationships/queryTable" Target="../queryTables/queryTable1677.xml"/><Relationship Id="rId23" Type="http://schemas.openxmlformats.org/officeDocument/2006/relationships/queryTable" Target="../queryTables/queryTable1685.xml"/><Relationship Id="rId28" Type="http://schemas.openxmlformats.org/officeDocument/2006/relationships/queryTable" Target="../queryTables/queryTable1690.xml"/><Relationship Id="rId10" Type="http://schemas.openxmlformats.org/officeDocument/2006/relationships/queryTable" Target="../queryTables/queryTable1672.xml"/><Relationship Id="rId19" Type="http://schemas.openxmlformats.org/officeDocument/2006/relationships/queryTable" Target="../queryTables/queryTable1681.xml"/><Relationship Id="rId31" Type="http://schemas.openxmlformats.org/officeDocument/2006/relationships/queryTable" Target="../queryTables/queryTable1693.xml"/><Relationship Id="rId4" Type="http://schemas.openxmlformats.org/officeDocument/2006/relationships/queryTable" Target="../queryTables/queryTable1666.xml"/><Relationship Id="rId9" Type="http://schemas.openxmlformats.org/officeDocument/2006/relationships/queryTable" Target="../queryTables/queryTable1671.xml"/><Relationship Id="rId14" Type="http://schemas.openxmlformats.org/officeDocument/2006/relationships/queryTable" Target="../queryTables/queryTable1676.xml"/><Relationship Id="rId22" Type="http://schemas.openxmlformats.org/officeDocument/2006/relationships/queryTable" Target="../queryTables/queryTable1684.xml"/><Relationship Id="rId27" Type="http://schemas.openxmlformats.org/officeDocument/2006/relationships/queryTable" Target="../queryTables/queryTable1689.xml"/><Relationship Id="rId30" Type="http://schemas.openxmlformats.org/officeDocument/2006/relationships/queryTable" Target="../queryTables/queryTable1692.xml"/><Relationship Id="rId8" Type="http://schemas.openxmlformats.org/officeDocument/2006/relationships/queryTable" Target="../queryTables/queryTable1670.xml"/></Relationships>
</file>

<file path=xl/worksheets/_rels/sheet5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707.xml"/><Relationship Id="rId18" Type="http://schemas.openxmlformats.org/officeDocument/2006/relationships/queryTable" Target="../queryTables/queryTable1712.xml"/><Relationship Id="rId26" Type="http://schemas.openxmlformats.org/officeDocument/2006/relationships/queryTable" Target="../queryTables/queryTable1720.xml"/><Relationship Id="rId3" Type="http://schemas.openxmlformats.org/officeDocument/2006/relationships/queryTable" Target="../queryTables/queryTable1697.xml"/><Relationship Id="rId21" Type="http://schemas.openxmlformats.org/officeDocument/2006/relationships/queryTable" Target="../queryTables/queryTable1715.xml"/><Relationship Id="rId34" Type="http://schemas.openxmlformats.org/officeDocument/2006/relationships/queryTable" Target="../queryTables/queryTable1728.xml"/><Relationship Id="rId7" Type="http://schemas.openxmlformats.org/officeDocument/2006/relationships/queryTable" Target="../queryTables/queryTable1701.xml"/><Relationship Id="rId12" Type="http://schemas.openxmlformats.org/officeDocument/2006/relationships/queryTable" Target="../queryTables/queryTable1706.xml"/><Relationship Id="rId17" Type="http://schemas.openxmlformats.org/officeDocument/2006/relationships/queryTable" Target="../queryTables/queryTable1711.xml"/><Relationship Id="rId25" Type="http://schemas.openxmlformats.org/officeDocument/2006/relationships/queryTable" Target="../queryTables/queryTable1719.xml"/><Relationship Id="rId33" Type="http://schemas.openxmlformats.org/officeDocument/2006/relationships/queryTable" Target="../queryTables/queryTable1727.xml"/><Relationship Id="rId2" Type="http://schemas.openxmlformats.org/officeDocument/2006/relationships/queryTable" Target="../queryTables/queryTable1696.xml"/><Relationship Id="rId16" Type="http://schemas.openxmlformats.org/officeDocument/2006/relationships/queryTable" Target="../queryTables/queryTable1710.xml"/><Relationship Id="rId20" Type="http://schemas.openxmlformats.org/officeDocument/2006/relationships/queryTable" Target="../queryTables/queryTable1714.xml"/><Relationship Id="rId29" Type="http://schemas.openxmlformats.org/officeDocument/2006/relationships/queryTable" Target="../queryTables/queryTable1723.xml"/><Relationship Id="rId1" Type="http://schemas.openxmlformats.org/officeDocument/2006/relationships/printerSettings" Target="../printerSettings/printerSettings20.bin"/><Relationship Id="rId6" Type="http://schemas.openxmlformats.org/officeDocument/2006/relationships/queryTable" Target="../queryTables/queryTable1700.xml"/><Relationship Id="rId11" Type="http://schemas.openxmlformats.org/officeDocument/2006/relationships/queryTable" Target="../queryTables/queryTable1705.xml"/><Relationship Id="rId24" Type="http://schemas.openxmlformats.org/officeDocument/2006/relationships/queryTable" Target="../queryTables/queryTable1718.xml"/><Relationship Id="rId32" Type="http://schemas.openxmlformats.org/officeDocument/2006/relationships/queryTable" Target="../queryTables/queryTable1726.xml"/><Relationship Id="rId5" Type="http://schemas.openxmlformats.org/officeDocument/2006/relationships/queryTable" Target="../queryTables/queryTable1699.xml"/><Relationship Id="rId15" Type="http://schemas.openxmlformats.org/officeDocument/2006/relationships/queryTable" Target="../queryTables/queryTable1709.xml"/><Relationship Id="rId23" Type="http://schemas.openxmlformats.org/officeDocument/2006/relationships/queryTable" Target="../queryTables/queryTable1717.xml"/><Relationship Id="rId28" Type="http://schemas.openxmlformats.org/officeDocument/2006/relationships/queryTable" Target="../queryTables/queryTable1722.xml"/><Relationship Id="rId10" Type="http://schemas.openxmlformats.org/officeDocument/2006/relationships/queryTable" Target="../queryTables/queryTable1704.xml"/><Relationship Id="rId19" Type="http://schemas.openxmlformats.org/officeDocument/2006/relationships/queryTable" Target="../queryTables/queryTable1713.xml"/><Relationship Id="rId31" Type="http://schemas.openxmlformats.org/officeDocument/2006/relationships/queryTable" Target="../queryTables/queryTable1725.xml"/><Relationship Id="rId4" Type="http://schemas.openxmlformats.org/officeDocument/2006/relationships/queryTable" Target="../queryTables/queryTable1698.xml"/><Relationship Id="rId9" Type="http://schemas.openxmlformats.org/officeDocument/2006/relationships/queryTable" Target="../queryTables/queryTable1703.xml"/><Relationship Id="rId14" Type="http://schemas.openxmlformats.org/officeDocument/2006/relationships/queryTable" Target="../queryTables/queryTable1708.xml"/><Relationship Id="rId22" Type="http://schemas.openxmlformats.org/officeDocument/2006/relationships/queryTable" Target="../queryTables/queryTable1716.xml"/><Relationship Id="rId27" Type="http://schemas.openxmlformats.org/officeDocument/2006/relationships/queryTable" Target="../queryTables/queryTable1721.xml"/><Relationship Id="rId30" Type="http://schemas.openxmlformats.org/officeDocument/2006/relationships/queryTable" Target="../queryTables/queryTable1724.xml"/><Relationship Id="rId8" Type="http://schemas.openxmlformats.org/officeDocument/2006/relationships/queryTable" Target="../queryTables/queryTable1702.xm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36.xml"/><Relationship Id="rId13" Type="http://schemas.openxmlformats.org/officeDocument/2006/relationships/queryTable" Target="../queryTables/queryTable1741.xml"/><Relationship Id="rId18" Type="http://schemas.openxmlformats.org/officeDocument/2006/relationships/queryTable" Target="../queryTables/queryTable1746.xml"/><Relationship Id="rId26" Type="http://schemas.openxmlformats.org/officeDocument/2006/relationships/queryTable" Target="../queryTables/queryTable1754.xml"/><Relationship Id="rId3" Type="http://schemas.openxmlformats.org/officeDocument/2006/relationships/queryTable" Target="../queryTables/queryTable1731.xml"/><Relationship Id="rId21" Type="http://schemas.openxmlformats.org/officeDocument/2006/relationships/queryTable" Target="../queryTables/queryTable1749.xml"/><Relationship Id="rId7" Type="http://schemas.openxmlformats.org/officeDocument/2006/relationships/queryTable" Target="../queryTables/queryTable1735.xml"/><Relationship Id="rId12" Type="http://schemas.openxmlformats.org/officeDocument/2006/relationships/queryTable" Target="../queryTables/queryTable1740.xml"/><Relationship Id="rId17" Type="http://schemas.openxmlformats.org/officeDocument/2006/relationships/queryTable" Target="../queryTables/queryTable1745.xml"/><Relationship Id="rId25" Type="http://schemas.openxmlformats.org/officeDocument/2006/relationships/queryTable" Target="../queryTables/queryTable1753.xml"/><Relationship Id="rId2" Type="http://schemas.openxmlformats.org/officeDocument/2006/relationships/queryTable" Target="../queryTables/queryTable1730.xml"/><Relationship Id="rId16" Type="http://schemas.openxmlformats.org/officeDocument/2006/relationships/queryTable" Target="../queryTables/queryTable1744.xml"/><Relationship Id="rId20" Type="http://schemas.openxmlformats.org/officeDocument/2006/relationships/queryTable" Target="../queryTables/queryTable1748.xml"/><Relationship Id="rId29" Type="http://schemas.openxmlformats.org/officeDocument/2006/relationships/queryTable" Target="../queryTables/queryTable1757.xml"/><Relationship Id="rId1" Type="http://schemas.openxmlformats.org/officeDocument/2006/relationships/queryTable" Target="../queryTables/queryTable1729.xml"/><Relationship Id="rId6" Type="http://schemas.openxmlformats.org/officeDocument/2006/relationships/queryTable" Target="../queryTables/queryTable1734.xml"/><Relationship Id="rId11" Type="http://schemas.openxmlformats.org/officeDocument/2006/relationships/queryTable" Target="../queryTables/queryTable1739.xml"/><Relationship Id="rId24" Type="http://schemas.openxmlformats.org/officeDocument/2006/relationships/queryTable" Target="../queryTables/queryTable1752.xml"/><Relationship Id="rId32" Type="http://schemas.openxmlformats.org/officeDocument/2006/relationships/queryTable" Target="../queryTables/queryTable1760.xml"/><Relationship Id="rId5" Type="http://schemas.openxmlformats.org/officeDocument/2006/relationships/queryTable" Target="../queryTables/queryTable1733.xml"/><Relationship Id="rId15" Type="http://schemas.openxmlformats.org/officeDocument/2006/relationships/queryTable" Target="../queryTables/queryTable1743.xml"/><Relationship Id="rId23" Type="http://schemas.openxmlformats.org/officeDocument/2006/relationships/queryTable" Target="../queryTables/queryTable1751.xml"/><Relationship Id="rId28" Type="http://schemas.openxmlformats.org/officeDocument/2006/relationships/queryTable" Target="../queryTables/queryTable1756.xml"/><Relationship Id="rId10" Type="http://schemas.openxmlformats.org/officeDocument/2006/relationships/queryTable" Target="../queryTables/queryTable1738.xml"/><Relationship Id="rId19" Type="http://schemas.openxmlformats.org/officeDocument/2006/relationships/queryTable" Target="../queryTables/queryTable1747.xml"/><Relationship Id="rId31" Type="http://schemas.openxmlformats.org/officeDocument/2006/relationships/queryTable" Target="../queryTables/queryTable1759.xml"/><Relationship Id="rId4" Type="http://schemas.openxmlformats.org/officeDocument/2006/relationships/queryTable" Target="../queryTables/queryTable1732.xml"/><Relationship Id="rId9" Type="http://schemas.openxmlformats.org/officeDocument/2006/relationships/queryTable" Target="../queryTables/queryTable1737.xml"/><Relationship Id="rId14" Type="http://schemas.openxmlformats.org/officeDocument/2006/relationships/queryTable" Target="../queryTables/queryTable1742.xml"/><Relationship Id="rId22" Type="http://schemas.openxmlformats.org/officeDocument/2006/relationships/queryTable" Target="../queryTables/queryTable1750.xml"/><Relationship Id="rId27" Type="http://schemas.openxmlformats.org/officeDocument/2006/relationships/queryTable" Target="../queryTables/queryTable1755.xml"/><Relationship Id="rId30" Type="http://schemas.openxmlformats.org/officeDocument/2006/relationships/queryTable" Target="../queryTables/queryTable1758.xml"/></Relationships>
</file>

<file path=xl/worksheets/_rels/sheet5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772.xml"/><Relationship Id="rId18" Type="http://schemas.openxmlformats.org/officeDocument/2006/relationships/queryTable" Target="../queryTables/queryTable1777.xml"/><Relationship Id="rId26" Type="http://schemas.openxmlformats.org/officeDocument/2006/relationships/queryTable" Target="../queryTables/queryTable1785.xml"/><Relationship Id="rId3" Type="http://schemas.openxmlformats.org/officeDocument/2006/relationships/queryTable" Target="../queryTables/queryTable1762.xml"/><Relationship Id="rId21" Type="http://schemas.openxmlformats.org/officeDocument/2006/relationships/queryTable" Target="../queryTables/queryTable1780.xml"/><Relationship Id="rId7" Type="http://schemas.openxmlformats.org/officeDocument/2006/relationships/queryTable" Target="../queryTables/queryTable1766.xml"/><Relationship Id="rId12" Type="http://schemas.openxmlformats.org/officeDocument/2006/relationships/queryTable" Target="../queryTables/queryTable1771.xml"/><Relationship Id="rId17" Type="http://schemas.openxmlformats.org/officeDocument/2006/relationships/queryTable" Target="../queryTables/queryTable1776.xml"/><Relationship Id="rId25" Type="http://schemas.openxmlformats.org/officeDocument/2006/relationships/queryTable" Target="../queryTables/queryTable1784.xml"/><Relationship Id="rId33" Type="http://schemas.openxmlformats.org/officeDocument/2006/relationships/queryTable" Target="../queryTables/queryTable1792.xml"/><Relationship Id="rId2" Type="http://schemas.openxmlformats.org/officeDocument/2006/relationships/queryTable" Target="../queryTables/queryTable1761.xml"/><Relationship Id="rId16" Type="http://schemas.openxmlformats.org/officeDocument/2006/relationships/queryTable" Target="../queryTables/queryTable1775.xml"/><Relationship Id="rId20" Type="http://schemas.openxmlformats.org/officeDocument/2006/relationships/queryTable" Target="../queryTables/queryTable1779.xml"/><Relationship Id="rId29" Type="http://schemas.openxmlformats.org/officeDocument/2006/relationships/queryTable" Target="../queryTables/queryTable1788.xml"/><Relationship Id="rId1" Type="http://schemas.openxmlformats.org/officeDocument/2006/relationships/printerSettings" Target="../printerSettings/printerSettings21.bin"/><Relationship Id="rId6" Type="http://schemas.openxmlformats.org/officeDocument/2006/relationships/queryTable" Target="../queryTables/queryTable1765.xml"/><Relationship Id="rId11" Type="http://schemas.openxmlformats.org/officeDocument/2006/relationships/queryTable" Target="../queryTables/queryTable1770.xml"/><Relationship Id="rId24" Type="http://schemas.openxmlformats.org/officeDocument/2006/relationships/queryTable" Target="../queryTables/queryTable1783.xml"/><Relationship Id="rId32" Type="http://schemas.openxmlformats.org/officeDocument/2006/relationships/queryTable" Target="../queryTables/queryTable1791.xml"/><Relationship Id="rId5" Type="http://schemas.openxmlformats.org/officeDocument/2006/relationships/queryTable" Target="../queryTables/queryTable1764.xml"/><Relationship Id="rId15" Type="http://schemas.openxmlformats.org/officeDocument/2006/relationships/queryTable" Target="../queryTables/queryTable1774.xml"/><Relationship Id="rId23" Type="http://schemas.openxmlformats.org/officeDocument/2006/relationships/queryTable" Target="../queryTables/queryTable1782.xml"/><Relationship Id="rId28" Type="http://schemas.openxmlformats.org/officeDocument/2006/relationships/queryTable" Target="../queryTables/queryTable1787.xml"/><Relationship Id="rId10" Type="http://schemas.openxmlformats.org/officeDocument/2006/relationships/queryTable" Target="../queryTables/queryTable1769.xml"/><Relationship Id="rId19" Type="http://schemas.openxmlformats.org/officeDocument/2006/relationships/queryTable" Target="../queryTables/queryTable1778.xml"/><Relationship Id="rId31" Type="http://schemas.openxmlformats.org/officeDocument/2006/relationships/queryTable" Target="../queryTables/queryTable1790.xml"/><Relationship Id="rId4" Type="http://schemas.openxmlformats.org/officeDocument/2006/relationships/queryTable" Target="../queryTables/queryTable1763.xml"/><Relationship Id="rId9" Type="http://schemas.openxmlformats.org/officeDocument/2006/relationships/queryTable" Target="../queryTables/queryTable1768.xml"/><Relationship Id="rId14" Type="http://schemas.openxmlformats.org/officeDocument/2006/relationships/queryTable" Target="../queryTables/queryTable1773.xml"/><Relationship Id="rId22" Type="http://schemas.openxmlformats.org/officeDocument/2006/relationships/queryTable" Target="../queryTables/queryTable1781.xml"/><Relationship Id="rId27" Type="http://schemas.openxmlformats.org/officeDocument/2006/relationships/queryTable" Target="../queryTables/queryTable1786.xml"/><Relationship Id="rId30" Type="http://schemas.openxmlformats.org/officeDocument/2006/relationships/queryTable" Target="../queryTables/queryTable1789.xml"/><Relationship Id="rId8" Type="http://schemas.openxmlformats.org/officeDocument/2006/relationships/queryTable" Target="../queryTables/queryTable1767.xm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00.xml"/><Relationship Id="rId13" Type="http://schemas.openxmlformats.org/officeDocument/2006/relationships/queryTable" Target="../queryTables/queryTable1805.xml"/><Relationship Id="rId18" Type="http://schemas.openxmlformats.org/officeDocument/2006/relationships/queryTable" Target="../queryTables/queryTable1810.xml"/><Relationship Id="rId26" Type="http://schemas.openxmlformats.org/officeDocument/2006/relationships/queryTable" Target="../queryTables/queryTable1818.xml"/><Relationship Id="rId3" Type="http://schemas.openxmlformats.org/officeDocument/2006/relationships/queryTable" Target="../queryTables/queryTable1795.xml"/><Relationship Id="rId21" Type="http://schemas.openxmlformats.org/officeDocument/2006/relationships/queryTable" Target="../queryTables/queryTable1813.xml"/><Relationship Id="rId7" Type="http://schemas.openxmlformats.org/officeDocument/2006/relationships/queryTable" Target="../queryTables/queryTable1799.xml"/><Relationship Id="rId12" Type="http://schemas.openxmlformats.org/officeDocument/2006/relationships/queryTable" Target="../queryTables/queryTable1804.xml"/><Relationship Id="rId17" Type="http://schemas.openxmlformats.org/officeDocument/2006/relationships/queryTable" Target="../queryTables/queryTable1809.xml"/><Relationship Id="rId25" Type="http://schemas.openxmlformats.org/officeDocument/2006/relationships/queryTable" Target="../queryTables/queryTable1817.xml"/><Relationship Id="rId2" Type="http://schemas.openxmlformats.org/officeDocument/2006/relationships/queryTable" Target="../queryTables/queryTable1794.xml"/><Relationship Id="rId16" Type="http://schemas.openxmlformats.org/officeDocument/2006/relationships/queryTable" Target="../queryTables/queryTable1808.xml"/><Relationship Id="rId20" Type="http://schemas.openxmlformats.org/officeDocument/2006/relationships/queryTable" Target="../queryTables/queryTable1812.xml"/><Relationship Id="rId29" Type="http://schemas.openxmlformats.org/officeDocument/2006/relationships/queryTable" Target="../queryTables/queryTable1821.xml"/><Relationship Id="rId1" Type="http://schemas.openxmlformats.org/officeDocument/2006/relationships/queryTable" Target="../queryTables/queryTable1793.xml"/><Relationship Id="rId6" Type="http://schemas.openxmlformats.org/officeDocument/2006/relationships/queryTable" Target="../queryTables/queryTable1798.xml"/><Relationship Id="rId11" Type="http://schemas.openxmlformats.org/officeDocument/2006/relationships/queryTable" Target="../queryTables/queryTable1803.xml"/><Relationship Id="rId24" Type="http://schemas.openxmlformats.org/officeDocument/2006/relationships/queryTable" Target="../queryTables/queryTable1816.xml"/><Relationship Id="rId5" Type="http://schemas.openxmlformats.org/officeDocument/2006/relationships/queryTable" Target="../queryTables/queryTable1797.xml"/><Relationship Id="rId15" Type="http://schemas.openxmlformats.org/officeDocument/2006/relationships/queryTable" Target="../queryTables/queryTable1807.xml"/><Relationship Id="rId23" Type="http://schemas.openxmlformats.org/officeDocument/2006/relationships/queryTable" Target="../queryTables/queryTable1815.xml"/><Relationship Id="rId28" Type="http://schemas.openxmlformats.org/officeDocument/2006/relationships/queryTable" Target="../queryTables/queryTable1820.xml"/><Relationship Id="rId10" Type="http://schemas.openxmlformats.org/officeDocument/2006/relationships/queryTable" Target="../queryTables/queryTable1802.xml"/><Relationship Id="rId19" Type="http://schemas.openxmlformats.org/officeDocument/2006/relationships/queryTable" Target="../queryTables/queryTable1811.xml"/><Relationship Id="rId31" Type="http://schemas.openxmlformats.org/officeDocument/2006/relationships/queryTable" Target="../queryTables/queryTable1823.xml"/><Relationship Id="rId4" Type="http://schemas.openxmlformats.org/officeDocument/2006/relationships/queryTable" Target="../queryTables/queryTable1796.xml"/><Relationship Id="rId9" Type="http://schemas.openxmlformats.org/officeDocument/2006/relationships/queryTable" Target="../queryTables/queryTable1801.xml"/><Relationship Id="rId14" Type="http://schemas.openxmlformats.org/officeDocument/2006/relationships/queryTable" Target="../queryTables/queryTable1806.xml"/><Relationship Id="rId22" Type="http://schemas.openxmlformats.org/officeDocument/2006/relationships/queryTable" Target="../queryTables/queryTable1814.xml"/><Relationship Id="rId27" Type="http://schemas.openxmlformats.org/officeDocument/2006/relationships/queryTable" Target="../queryTables/queryTable1819.xml"/><Relationship Id="rId30" Type="http://schemas.openxmlformats.org/officeDocument/2006/relationships/queryTable" Target="../queryTables/queryTable1822.xml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31.xml"/><Relationship Id="rId13" Type="http://schemas.openxmlformats.org/officeDocument/2006/relationships/queryTable" Target="../queryTables/queryTable1836.xml"/><Relationship Id="rId18" Type="http://schemas.openxmlformats.org/officeDocument/2006/relationships/queryTable" Target="../queryTables/queryTable1841.xml"/><Relationship Id="rId26" Type="http://schemas.openxmlformats.org/officeDocument/2006/relationships/queryTable" Target="../queryTables/queryTable1849.xml"/><Relationship Id="rId3" Type="http://schemas.openxmlformats.org/officeDocument/2006/relationships/queryTable" Target="../queryTables/queryTable1826.xml"/><Relationship Id="rId21" Type="http://schemas.openxmlformats.org/officeDocument/2006/relationships/queryTable" Target="../queryTables/queryTable1844.xml"/><Relationship Id="rId7" Type="http://schemas.openxmlformats.org/officeDocument/2006/relationships/queryTable" Target="../queryTables/queryTable1830.xml"/><Relationship Id="rId12" Type="http://schemas.openxmlformats.org/officeDocument/2006/relationships/queryTable" Target="../queryTables/queryTable1835.xml"/><Relationship Id="rId17" Type="http://schemas.openxmlformats.org/officeDocument/2006/relationships/queryTable" Target="../queryTables/queryTable1840.xml"/><Relationship Id="rId25" Type="http://schemas.openxmlformats.org/officeDocument/2006/relationships/queryTable" Target="../queryTables/queryTable1848.xml"/><Relationship Id="rId2" Type="http://schemas.openxmlformats.org/officeDocument/2006/relationships/queryTable" Target="../queryTables/queryTable1825.xml"/><Relationship Id="rId16" Type="http://schemas.openxmlformats.org/officeDocument/2006/relationships/queryTable" Target="../queryTables/queryTable1839.xml"/><Relationship Id="rId20" Type="http://schemas.openxmlformats.org/officeDocument/2006/relationships/queryTable" Target="../queryTables/queryTable1843.xml"/><Relationship Id="rId29" Type="http://schemas.openxmlformats.org/officeDocument/2006/relationships/queryTable" Target="../queryTables/queryTable1852.xml"/><Relationship Id="rId1" Type="http://schemas.openxmlformats.org/officeDocument/2006/relationships/queryTable" Target="../queryTables/queryTable1824.xml"/><Relationship Id="rId6" Type="http://schemas.openxmlformats.org/officeDocument/2006/relationships/queryTable" Target="../queryTables/queryTable1829.xml"/><Relationship Id="rId11" Type="http://schemas.openxmlformats.org/officeDocument/2006/relationships/queryTable" Target="../queryTables/queryTable1834.xml"/><Relationship Id="rId24" Type="http://schemas.openxmlformats.org/officeDocument/2006/relationships/queryTable" Target="../queryTables/queryTable1847.xml"/><Relationship Id="rId32" Type="http://schemas.openxmlformats.org/officeDocument/2006/relationships/queryTable" Target="../queryTables/queryTable1855.xml"/><Relationship Id="rId5" Type="http://schemas.openxmlformats.org/officeDocument/2006/relationships/queryTable" Target="../queryTables/queryTable1828.xml"/><Relationship Id="rId15" Type="http://schemas.openxmlformats.org/officeDocument/2006/relationships/queryTable" Target="../queryTables/queryTable1838.xml"/><Relationship Id="rId23" Type="http://schemas.openxmlformats.org/officeDocument/2006/relationships/queryTable" Target="../queryTables/queryTable1846.xml"/><Relationship Id="rId28" Type="http://schemas.openxmlformats.org/officeDocument/2006/relationships/queryTable" Target="../queryTables/queryTable1851.xml"/><Relationship Id="rId10" Type="http://schemas.openxmlformats.org/officeDocument/2006/relationships/queryTable" Target="../queryTables/queryTable1833.xml"/><Relationship Id="rId19" Type="http://schemas.openxmlformats.org/officeDocument/2006/relationships/queryTable" Target="../queryTables/queryTable1842.xml"/><Relationship Id="rId31" Type="http://schemas.openxmlformats.org/officeDocument/2006/relationships/queryTable" Target="../queryTables/queryTable1854.xml"/><Relationship Id="rId4" Type="http://schemas.openxmlformats.org/officeDocument/2006/relationships/queryTable" Target="../queryTables/queryTable1827.xml"/><Relationship Id="rId9" Type="http://schemas.openxmlformats.org/officeDocument/2006/relationships/queryTable" Target="../queryTables/queryTable1832.xml"/><Relationship Id="rId14" Type="http://schemas.openxmlformats.org/officeDocument/2006/relationships/queryTable" Target="../queryTables/queryTable1837.xml"/><Relationship Id="rId22" Type="http://schemas.openxmlformats.org/officeDocument/2006/relationships/queryTable" Target="../queryTables/queryTable1845.xml"/><Relationship Id="rId27" Type="http://schemas.openxmlformats.org/officeDocument/2006/relationships/queryTable" Target="../queryTables/queryTable1850.xml"/><Relationship Id="rId30" Type="http://schemas.openxmlformats.org/officeDocument/2006/relationships/queryTable" Target="../queryTables/queryTable185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3.xml"/><Relationship Id="rId13" Type="http://schemas.openxmlformats.org/officeDocument/2006/relationships/queryTable" Target="../queryTables/queryTable168.xml"/><Relationship Id="rId18" Type="http://schemas.openxmlformats.org/officeDocument/2006/relationships/queryTable" Target="../queryTables/queryTable173.xml"/><Relationship Id="rId26" Type="http://schemas.openxmlformats.org/officeDocument/2006/relationships/queryTable" Target="../queryTables/queryTable181.xml"/><Relationship Id="rId3" Type="http://schemas.openxmlformats.org/officeDocument/2006/relationships/queryTable" Target="../queryTables/queryTable158.xml"/><Relationship Id="rId21" Type="http://schemas.openxmlformats.org/officeDocument/2006/relationships/queryTable" Target="../queryTables/queryTable176.xml"/><Relationship Id="rId7" Type="http://schemas.openxmlformats.org/officeDocument/2006/relationships/queryTable" Target="../queryTables/queryTable162.xml"/><Relationship Id="rId12" Type="http://schemas.openxmlformats.org/officeDocument/2006/relationships/queryTable" Target="../queryTables/queryTable167.xml"/><Relationship Id="rId17" Type="http://schemas.openxmlformats.org/officeDocument/2006/relationships/queryTable" Target="../queryTables/queryTable172.xml"/><Relationship Id="rId25" Type="http://schemas.openxmlformats.org/officeDocument/2006/relationships/queryTable" Target="../queryTables/queryTable180.xml"/><Relationship Id="rId2" Type="http://schemas.openxmlformats.org/officeDocument/2006/relationships/queryTable" Target="../queryTables/queryTable157.xml"/><Relationship Id="rId16" Type="http://schemas.openxmlformats.org/officeDocument/2006/relationships/queryTable" Target="../queryTables/queryTable171.xml"/><Relationship Id="rId20" Type="http://schemas.openxmlformats.org/officeDocument/2006/relationships/queryTable" Target="../queryTables/queryTable175.xml"/><Relationship Id="rId29" Type="http://schemas.openxmlformats.org/officeDocument/2006/relationships/queryTable" Target="../queryTables/queryTable184.xml"/><Relationship Id="rId1" Type="http://schemas.openxmlformats.org/officeDocument/2006/relationships/queryTable" Target="../queryTables/queryTable156.xml"/><Relationship Id="rId6" Type="http://schemas.openxmlformats.org/officeDocument/2006/relationships/queryTable" Target="../queryTables/queryTable161.xml"/><Relationship Id="rId11" Type="http://schemas.openxmlformats.org/officeDocument/2006/relationships/queryTable" Target="../queryTables/queryTable166.xml"/><Relationship Id="rId24" Type="http://schemas.openxmlformats.org/officeDocument/2006/relationships/queryTable" Target="../queryTables/queryTable179.xml"/><Relationship Id="rId5" Type="http://schemas.openxmlformats.org/officeDocument/2006/relationships/queryTable" Target="../queryTables/queryTable160.xml"/><Relationship Id="rId15" Type="http://schemas.openxmlformats.org/officeDocument/2006/relationships/queryTable" Target="../queryTables/queryTable170.xml"/><Relationship Id="rId23" Type="http://schemas.openxmlformats.org/officeDocument/2006/relationships/queryTable" Target="../queryTables/queryTable178.xml"/><Relationship Id="rId28" Type="http://schemas.openxmlformats.org/officeDocument/2006/relationships/queryTable" Target="../queryTables/queryTable183.xml"/><Relationship Id="rId10" Type="http://schemas.openxmlformats.org/officeDocument/2006/relationships/queryTable" Target="../queryTables/queryTable165.xml"/><Relationship Id="rId19" Type="http://schemas.openxmlformats.org/officeDocument/2006/relationships/queryTable" Target="../queryTables/queryTable174.xml"/><Relationship Id="rId31" Type="http://schemas.openxmlformats.org/officeDocument/2006/relationships/queryTable" Target="../queryTables/queryTable186.xml"/><Relationship Id="rId4" Type="http://schemas.openxmlformats.org/officeDocument/2006/relationships/queryTable" Target="../queryTables/queryTable159.xml"/><Relationship Id="rId9" Type="http://schemas.openxmlformats.org/officeDocument/2006/relationships/queryTable" Target="../queryTables/queryTable164.xml"/><Relationship Id="rId14" Type="http://schemas.openxmlformats.org/officeDocument/2006/relationships/queryTable" Target="../queryTables/queryTable169.xml"/><Relationship Id="rId22" Type="http://schemas.openxmlformats.org/officeDocument/2006/relationships/queryTable" Target="../queryTables/queryTable177.xml"/><Relationship Id="rId27" Type="http://schemas.openxmlformats.org/officeDocument/2006/relationships/queryTable" Target="../queryTables/queryTable182.xml"/><Relationship Id="rId30" Type="http://schemas.openxmlformats.org/officeDocument/2006/relationships/queryTable" Target="../queryTables/queryTable185.xm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63.xml"/><Relationship Id="rId13" Type="http://schemas.openxmlformats.org/officeDocument/2006/relationships/queryTable" Target="../queryTables/queryTable1868.xml"/><Relationship Id="rId18" Type="http://schemas.openxmlformats.org/officeDocument/2006/relationships/queryTable" Target="../queryTables/queryTable1873.xml"/><Relationship Id="rId26" Type="http://schemas.openxmlformats.org/officeDocument/2006/relationships/queryTable" Target="../queryTables/queryTable1881.xml"/><Relationship Id="rId3" Type="http://schemas.openxmlformats.org/officeDocument/2006/relationships/queryTable" Target="../queryTables/queryTable1858.xml"/><Relationship Id="rId21" Type="http://schemas.openxmlformats.org/officeDocument/2006/relationships/queryTable" Target="../queryTables/queryTable1876.xml"/><Relationship Id="rId7" Type="http://schemas.openxmlformats.org/officeDocument/2006/relationships/queryTable" Target="../queryTables/queryTable1862.xml"/><Relationship Id="rId12" Type="http://schemas.openxmlformats.org/officeDocument/2006/relationships/queryTable" Target="../queryTables/queryTable1867.xml"/><Relationship Id="rId17" Type="http://schemas.openxmlformats.org/officeDocument/2006/relationships/queryTable" Target="../queryTables/queryTable1872.xml"/><Relationship Id="rId25" Type="http://schemas.openxmlformats.org/officeDocument/2006/relationships/queryTable" Target="../queryTables/queryTable1880.xml"/><Relationship Id="rId2" Type="http://schemas.openxmlformats.org/officeDocument/2006/relationships/queryTable" Target="../queryTables/queryTable1857.xml"/><Relationship Id="rId16" Type="http://schemas.openxmlformats.org/officeDocument/2006/relationships/queryTable" Target="../queryTables/queryTable1871.xml"/><Relationship Id="rId20" Type="http://schemas.openxmlformats.org/officeDocument/2006/relationships/queryTable" Target="../queryTables/queryTable1875.xml"/><Relationship Id="rId29" Type="http://schemas.openxmlformats.org/officeDocument/2006/relationships/queryTable" Target="../queryTables/queryTable1884.xml"/><Relationship Id="rId1" Type="http://schemas.openxmlformats.org/officeDocument/2006/relationships/queryTable" Target="../queryTables/queryTable1856.xml"/><Relationship Id="rId6" Type="http://schemas.openxmlformats.org/officeDocument/2006/relationships/queryTable" Target="../queryTables/queryTable1861.xml"/><Relationship Id="rId11" Type="http://schemas.openxmlformats.org/officeDocument/2006/relationships/queryTable" Target="../queryTables/queryTable1866.xml"/><Relationship Id="rId24" Type="http://schemas.openxmlformats.org/officeDocument/2006/relationships/queryTable" Target="../queryTables/queryTable1879.xml"/><Relationship Id="rId32" Type="http://schemas.openxmlformats.org/officeDocument/2006/relationships/queryTable" Target="../queryTables/queryTable1887.xml"/><Relationship Id="rId5" Type="http://schemas.openxmlformats.org/officeDocument/2006/relationships/queryTable" Target="../queryTables/queryTable1860.xml"/><Relationship Id="rId15" Type="http://schemas.openxmlformats.org/officeDocument/2006/relationships/queryTable" Target="../queryTables/queryTable1870.xml"/><Relationship Id="rId23" Type="http://schemas.openxmlformats.org/officeDocument/2006/relationships/queryTable" Target="../queryTables/queryTable1878.xml"/><Relationship Id="rId28" Type="http://schemas.openxmlformats.org/officeDocument/2006/relationships/queryTable" Target="../queryTables/queryTable1883.xml"/><Relationship Id="rId10" Type="http://schemas.openxmlformats.org/officeDocument/2006/relationships/queryTable" Target="../queryTables/queryTable1865.xml"/><Relationship Id="rId19" Type="http://schemas.openxmlformats.org/officeDocument/2006/relationships/queryTable" Target="../queryTables/queryTable1874.xml"/><Relationship Id="rId31" Type="http://schemas.openxmlformats.org/officeDocument/2006/relationships/queryTable" Target="../queryTables/queryTable1886.xml"/><Relationship Id="rId4" Type="http://schemas.openxmlformats.org/officeDocument/2006/relationships/queryTable" Target="../queryTables/queryTable1859.xml"/><Relationship Id="rId9" Type="http://schemas.openxmlformats.org/officeDocument/2006/relationships/queryTable" Target="../queryTables/queryTable1864.xml"/><Relationship Id="rId14" Type="http://schemas.openxmlformats.org/officeDocument/2006/relationships/queryTable" Target="../queryTables/queryTable1869.xml"/><Relationship Id="rId22" Type="http://schemas.openxmlformats.org/officeDocument/2006/relationships/queryTable" Target="../queryTables/queryTable1877.xml"/><Relationship Id="rId27" Type="http://schemas.openxmlformats.org/officeDocument/2006/relationships/queryTable" Target="../queryTables/queryTable1882.xml"/><Relationship Id="rId30" Type="http://schemas.openxmlformats.org/officeDocument/2006/relationships/queryTable" Target="../queryTables/queryTable1885.xml"/></Relationships>
</file>

<file path=xl/worksheets/_rels/sheet6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95.xml"/><Relationship Id="rId13" Type="http://schemas.openxmlformats.org/officeDocument/2006/relationships/queryTable" Target="../queryTables/queryTable1900.xml"/><Relationship Id="rId18" Type="http://schemas.openxmlformats.org/officeDocument/2006/relationships/queryTable" Target="../queryTables/queryTable1905.xml"/><Relationship Id="rId26" Type="http://schemas.openxmlformats.org/officeDocument/2006/relationships/queryTable" Target="../queryTables/queryTable1913.xml"/><Relationship Id="rId3" Type="http://schemas.openxmlformats.org/officeDocument/2006/relationships/queryTable" Target="../queryTables/queryTable1890.xml"/><Relationship Id="rId21" Type="http://schemas.openxmlformats.org/officeDocument/2006/relationships/queryTable" Target="../queryTables/queryTable1908.xml"/><Relationship Id="rId7" Type="http://schemas.openxmlformats.org/officeDocument/2006/relationships/queryTable" Target="../queryTables/queryTable1894.xml"/><Relationship Id="rId12" Type="http://schemas.openxmlformats.org/officeDocument/2006/relationships/queryTable" Target="../queryTables/queryTable1899.xml"/><Relationship Id="rId17" Type="http://schemas.openxmlformats.org/officeDocument/2006/relationships/queryTable" Target="../queryTables/queryTable1904.xml"/><Relationship Id="rId25" Type="http://schemas.openxmlformats.org/officeDocument/2006/relationships/queryTable" Target="../queryTables/queryTable1912.xml"/><Relationship Id="rId2" Type="http://schemas.openxmlformats.org/officeDocument/2006/relationships/queryTable" Target="../queryTables/queryTable1889.xml"/><Relationship Id="rId16" Type="http://schemas.openxmlformats.org/officeDocument/2006/relationships/queryTable" Target="../queryTables/queryTable1903.xml"/><Relationship Id="rId20" Type="http://schemas.openxmlformats.org/officeDocument/2006/relationships/queryTable" Target="../queryTables/queryTable1907.xml"/><Relationship Id="rId29" Type="http://schemas.openxmlformats.org/officeDocument/2006/relationships/queryTable" Target="../queryTables/queryTable1916.xml"/><Relationship Id="rId1" Type="http://schemas.openxmlformats.org/officeDocument/2006/relationships/queryTable" Target="../queryTables/queryTable1888.xml"/><Relationship Id="rId6" Type="http://schemas.openxmlformats.org/officeDocument/2006/relationships/queryTable" Target="../queryTables/queryTable1893.xml"/><Relationship Id="rId11" Type="http://schemas.openxmlformats.org/officeDocument/2006/relationships/queryTable" Target="../queryTables/queryTable1898.xml"/><Relationship Id="rId24" Type="http://schemas.openxmlformats.org/officeDocument/2006/relationships/queryTable" Target="../queryTables/queryTable1911.xml"/><Relationship Id="rId5" Type="http://schemas.openxmlformats.org/officeDocument/2006/relationships/queryTable" Target="../queryTables/queryTable1892.xml"/><Relationship Id="rId15" Type="http://schemas.openxmlformats.org/officeDocument/2006/relationships/queryTable" Target="../queryTables/queryTable1902.xml"/><Relationship Id="rId23" Type="http://schemas.openxmlformats.org/officeDocument/2006/relationships/queryTable" Target="../queryTables/queryTable1910.xml"/><Relationship Id="rId28" Type="http://schemas.openxmlformats.org/officeDocument/2006/relationships/queryTable" Target="../queryTables/queryTable1915.xml"/><Relationship Id="rId10" Type="http://schemas.openxmlformats.org/officeDocument/2006/relationships/queryTable" Target="../queryTables/queryTable1897.xml"/><Relationship Id="rId19" Type="http://schemas.openxmlformats.org/officeDocument/2006/relationships/queryTable" Target="../queryTables/queryTable1906.xml"/><Relationship Id="rId31" Type="http://schemas.openxmlformats.org/officeDocument/2006/relationships/queryTable" Target="../queryTables/queryTable1918.xml"/><Relationship Id="rId4" Type="http://schemas.openxmlformats.org/officeDocument/2006/relationships/queryTable" Target="../queryTables/queryTable1891.xml"/><Relationship Id="rId9" Type="http://schemas.openxmlformats.org/officeDocument/2006/relationships/queryTable" Target="../queryTables/queryTable1896.xml"/><Relationship Id="rId14" Type="http://schemas.openxmlformats.org/officeDocument/2006/relationships/queryTable" Target="../queryTables/queryTable1901.xml"/><Relationship Id="rId22" Type="http://schemas.openxmlformats.org/officeDocument/2006/relationships/queryTable" Target="../queryTables/queryTable1909.xml"/><Relationship Id="rId27" Type="http://schemas.openxmlformats.org/officeDocument/2006/relationships/queryTable" Target="../queryTables/queryTable1914.xml"/><Relationship Id="rId30" Type="http://schemas.openxmlformats.org/officeDocument/2006/relationships/queryTable" Target="../queryTables/queryTable1917.xml"/></Relationships>
</file>

<file path=xl/worksheets/_rels/sheet6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930.xml"/><Relationship Id="rId18" Type="http://schemas.openxmlformats.org/officeDocument/2006/relationships/queryTable" Target="../queryTables/queryTable1935.xml"/><Relationship Id="rId26" Type="http://schemas.openxmlformats.org/officeDocument/2006/relationships/queryTable" Target="../queryTables/queryTable1943.xml"/><Relationship Id="rId3" Type="http://schemas.openxmlformats.org/officeDocument/2006/relationships/queryTable" Target="../queryTables/queryTable1920.xml"/><Relationship Id="rId21" Type="http://schemas.openxmlformats.org/officeDocument/2006/relationships/queryTable" Target="../queryTables/queryTable1938.xml"/><Relationship Id="rId7" Type="http://schemas.openxmlformats.org/officeDocument/2006/relationships/queryTable" Target="../queryTables/queryTable1924.xml"/><Relationship Id="rId12" Type="http://schemas.openxmlformats.org/officeDocument/2006/relationships/queryTable" Target="../queryTables/queryTable1929.xml"/><Relationship Id="rId17" Type="http://schemas.openxmlformats.org/officeDocument/2006/relationships/queryTable" Target="../queryTables/queryTable1934.xml"/><Relationship Id="rId25" Type="http://schemas.openxmlformats.org/officeDocument/2006/relationships/queryTable" Target="../queryTables/queryTable1942.xml"/><Relationship Id="rId33" Type="http://schemas.openxmlformats.org/officeDocument/2006/relationships/queryTable" Target="../queryTables/queryTable1950.xml"/><Relationship Id="rId2" Type="http://schemas.openxmlformats.org/officeDocument/2006/relationships/queryTable" Target="../queryTables/queryTable1919.xml"/><Relationship Id="rId16" Type="http://schemas.openxmlformats.org/officeDocument/2006/relationships/queryTable" Target="../queryTables/queryTable1933.xml"/><Relationship Id="rId20" Type="http://schemas.openxmlformats.org/officeDocument/2006/relationships/queryTable" Target="../queryTables/queryTable1937.xml"/><Relationship Id="rId29" Type="http://schemas.openxmlformats.org/officeDocument/2006/relationships/queryTable" Target="../queryTables/queryTable1946.xml"/><Relationship Id="rId1" Type="http://schemas.openxmlformats.org/officeDocument/2006/relationships/printerSettings" Target="../printerSettings/printerSettings22.bin"/><Relationship Id="rId6" Type="http://schemas.openxmlformats.org/officeDocument/2006/relationships/queryTable" Target="../queryTables/queryTable1923.xml"/><Relationship Id="rId11" Type="http://schemas.openxmlformats.org/officeDocument/2006/relationships/queryTable" Target="../queryTables/queryTable1928.xml"/><Relationship Id="rId24" Type="http://schemas.openxmlformats.org/officeDocument/2006/relationships/queryTable" Target="../queryTables/queryTable1941.xml"/><Relationship Id="rId32" Type="http://schemas.openxmlformats.org/officeDocument/2006/relationships/queryTable" Target="../queryTables/queryTable1949.xml"/><Relationship Id="rId5" Type="http://schemas.openxmlformats.org/officeDocument/2006/relationships/queryTable" Target="../queryTables/queryTable1922.xml"/><Relationship Id="rId15" Type="http://schemas.openxmlformats.org/officeDocument/2006/relationships/queryTable" Target="../queryTables/queryTable1932.xml"/><Relationship Id="rId23" Type="http://schemas.openxmlformats.org/officeDocument/2006/relationships/queryTable" Target="../queryTables/queryTable1940.xml"/><Relationship Id="rId28" Type="http://schemas.openxmlformats.org/officeDocument/2006/relationships/queryTable" Target="../queryTables/queryTable1945.xml"/><Relationship Id="rId10" Type="http://schemas.openxmlformats.org/officeDocument/2006/relationships/queryTable" Target="../queryTables/queryTable1927.xml"/><Relationship Id="rId19" Type="http://schemas.openxmlformats.org/officeDocument/2006/relationships/queryTable" Target="../queryTables/queryTable1936.xml"/><Relationship Id="rId31" Type="http://schemas.openxmlformats.org/officeDocument/2006/relationships/queryTable" Target="../queryTables/queryTable1948.xml"/><Relationship Id="rId4" Type="http://schemas.openxmlformats.org/officeDocument/2006/relationships/queryTable" Target="../queryTables/queryTable1921.xml"/><Relationship Id="rId9" Type="http://schemas.openxmlformats.org/officeDocument/2006/relationships/queryTable" Target="../queryTables/queryTable1926.xml"/><Relationship Id="rId14" Type="http://schemas.openxmlformats.org/officeDocument/2006/relationships/queryTable" Target="../queryTables/queryTable1931.xml"/><Relationship Id="rId22" Type="http://schemas.openxmlformats.org/officeDocument/2006/relationships/queryTable" Target="../queryTables/queryTable1939.xml"/><Relationship Id="rId27" Type="http://schemas.openxmlformats.org/officeDocument/2006/relationships/queryTable" Target="../queryTables/queryTable1944.xml"/><Relationship Id="rId30" Type="http://schemas.openxmlformats.org/officeDocument/2006/relationships/queryTable" Target="../queryTables/queryTable1947.xml"/><Relationship Id="rId8" Type="http://schemas.openxmlformats.org/officeDocument/2006/relationships/queryTable" Target="../queryTables/queryTable1925.xml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58.xml"/><Relationship Id="rId13" Type="http://schemas.openxmlformats.org/officeDocument/2006/relationships/queryTable" Target="../queryTables/queryTable1963.xml"/><Relationship Id="rId18" Type="http://schemas.openxmlformats.org/officeDocument/2006/relationships/queryTable" Target="../queryTables/queryTable1968.xml"/><Relationship Id="rId26" Type="http://schemas.openxmlformats.org/officeDocument/2006/relationships/queryTable" Target="../queryTables/queryTable1976.xml"/><Relationship Id="rId3" Type="http://schemas.openxmlformats.org/officeDocument/2006/relationships/queryTable" Target="../queryTables/queryTable1953.xml"/><Relationship Id="rId21" Type="http://schemas.openxmlformats.org/officeDocument/2006/relationships/queryTable" Target="../queryTables/queryTable1971.xml"/><Relationship Id="rId7" Type="http://schemas.openxmlformats.org/officeDocument/2006/relationships/queryTable" Target="../queryTables/queryTable1957.xml"/><Relationship Id="rId12" Type="http://schemas.openxmlformats.org/officeDocument/2006/relationships/queryTable" Target="../queryTables/queryTable1962.xml"/><Relationship Id="rId17" Type="http://schemas.openxmlformats.org/officeDocument/2006/relationships/queryTable" Target="../queryTables/queryTable1967.xml"/><Relationship Id="rId25" Type="http://schemas.openxmlformats.org/officeDocument/2006/relationships/queryTable" Target="../queryTables/queryTable1975.xml"/><Relationship Id="rId2" Type="http://schemas.openxmlformats.org/officeDocument/2006/relationships/queryTable" Target="../queryTables/queryTable1952.xml"/><Relationship Id="rId16" Type="http://schemas.openxmlformats.org/officeDocument/2006/relationships/queryTable" Target="../queryTables/queryTable1966.xml"/><Relationship Id="rId20" Type="http://schemas.openxmlformats.org/officeDocument/2006/relationships/queryTable" Target="../queryTables/queryTable1970.xml"/><Relationship Id="rId29" Type="http://schemas.openxmlformats.org/officeDocument/2006/relationships/queryTable" Target="../queryTables/queryTable1979.xml"/><Relationship Id="rId1" Type="http://schemas.openxmlformats.org/officeDocument/2006/relationships/queryTable" Target="../queryTables/queryTable1951.xml"/><Relationship Id="rId6" Type="http://schemas.openxmlformats.org/officeDocument/2006/relationships/queryTable" Target="../queryTables/queryTable1956.xml"/><Relationship Id="rId11" Type="http://schemas.openxmlformats.org/officeDocument/2006/relationships/queryTable" Target="../queryTables/queryTable1961.xml"/><Relationship Id="rId24" Type="http://schemas.openxmlformats.org/officeDocument/2006/relationships/queryTable" Target="../queryTables/queryTable1974.xml"/><Relationship Id="rId5" Type="http://schemas.openxmlformats.org/officeDocument/2006/relationships/queryTable" Target="../queryTables/queryTable1955.xml"/><Relationship Id="rId15" Type="http://schemas.openxmlformats.org/officeDocument/2006/relationships/queryTable" Target="../queryTables/queryTable1965.xml"/><Relationship Id="rId23" Type="http://schemas.openxmlformats.org/officeDocument/2006/relationships/queryTable" Target="../queryTables/queryTable1973.xml"/><Relationship Id="rId28" Type="http://schemas.openxmlformats.org/officeDocument/2006/relationships/queryTable" Target="../queryTables/queryTable1978.xml"/><Relationship Id="rId10" Type="http://schemas.openxmlformats.org/officeDocument/2006/relationships/queryTable" Target="../queryTables/queryTable1960.xml"/><Relationship Id="rId19" Type="http://schemas.openxmlformats.org/officeDocument/2006/relationships/queryTable" Target="../queryTables/queryTable1969.xml"/><Relationship Id="rId31" Type="http://schemas.openxmlformats.org/officeDocument/2006/relationships/queryTable" Target="../queryTables/queryTable1981.xml"/><Relationship Id="rId4" Type="http://schemas.openxmlformats.org/officeDocument/2006/relationships/queryTable" Target="../queryTables/queryTable1954.xml"/><Relationship Id="rId9" Type="http://schemas.openxmlformats.org/officeDocument/2006/relationships/queryTable" Target="../queryTables/queryTable1959.xml"/><Relationship Id="rId14" Type="http://schemas.openxmlformats.org/officeDocument/2006/relationships/queryTable" Target="../queryTables/queryTable1964.xml"/><Relationship Id="rId22" Type="http://schemas.openxmlformats.org/officeDocument/2006/relationships/queryTable" Target="../queryTables/queryTable1972.xml"/><Relationship Id="rId27" Type="http://schemas.openxmlformats.org/officeDocument/2006/relationships/queryTable" Target="../queryTables/queryTable1977.xml"/><Relationship Id="rId30" Type="http://schemas.openxmlformats.org/officeDocument/2006/relationships/queryTable" Target="../queryTables/queryTable1980.xml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89.xml"/><Relationship Id="rId13" Type="http://schemas.openxmlformats.org/officeDocument/2006/relationships/queryTable" Target="../queryTables/queryTable1994.xml"/><Relationship Id="rId18" Type="http://schemas.openxmlformats.org/officeDocument/2006/relationships/queryTable" Target="../queryTables/queryTable1999.xml"/><Relationship Id="rId26" Type="http://schemas.openxmlformats.org/officeDocument/2006/relationships/queryTable" Target="../queryTables/queryTable2007.xml"/><Relationship Id="rId3" Type="http://schemas.openxmlformats.org/officeDocument/2006/relationships/queryTable" Target="../queryTables/queryTable1984.xml"/><Relationship Id="rId21" Type="http://schemas.openxmlformats.org/officeDocument/2006/relationships/queryTable" Target="../queryTables/queryTable2002.xml"/><Relationship Id="rId7" Type="http://schemas.openxmlformats.org/officeDocument/2006/relationships/queryTable" Target="../queryTables/queryTable1988.xml"/><Relationship Id="rId12" Type="http://schemas.openxmlformats.org/officeDocument/2006/relationships/queryTable" Target="../queryTables/queryTable1993.xml"/><Relationship Id="rId17" Type="http://schemas.openxmlformats.org/officeDocument/2006/relationships/queryTable" Target="../queryTables/queryTable1998.xml"/><Relationship Id="rId25" Type="http://schemas.openxmlformats.org/officeDocument/2006/relationships/queryTable" Target="../queryTables/queryTable2006.xml"/><Relationship Id="rId2" Type="http://schemas.openxmlformats.org/officeDocument/2006/relationships/queryTable" Target="../queryTables/queryTable1983.xml"/><Relationship Id="rId16" Type="http://schemas.openxmlformats.org/officeDocument/2006/relationships/queryTable" Target="../queryTables/queryTable1997.xml"/><Relationship Id="rId20" Type="http://schemas.openxmlformats.org/officeDocument/2006/relationships/queryTable" Target="../queryTables/queryTable2001.xml"/><Relationship Id="rId29" Type="http://schemas.openxmlformats.org/officeDocument/2006/relationships/queryTable" Target="../queryTables/queryTable2010.xml"/><Relationship Id="rId1" Type="http://schemas.openxmlformats.org/officeDocument/2006/relationships/queryTable" Target="../queryTables/queryTable1982.xml"/><Relationship Id="rId6" Type="http://schemas.openxmlformats.org/officeDocument/2006/relationships/queryTable" Target="../queryTables/queryTable1987.xml"/><Relationship Id="rId11" Type="http://schemas.openxmlformats.org/officeDocument/2006/relationships/queryTable" Target="../queryTables/queryTable1992.xml"/><Relationship Id="rId24" Type="http://schemas.openxmlformats.org/officeDocument/2006/relationships/queryTable" Target="../queryTables/queryTable2005.xml"/><Relationship Id="rId32" Type="http://schemas.openxmlformats.org/officeDocument/2006/relationships/queryTable" Target="../queryTables/queryTable2013.xml"/><Relationship Id="rId5" Type="http://schemas.openxmlformats.org/officeDocument/2006/relationships/queryTable" Target="../queryTables/queryTable1986.xml"/><Relationship Id="rId15" Type="http://schemas.openxmlformats.org/officeDocument/2006/relationships/queryTable" Target="../queryTables/queryTable1996.xml"/><Relationship Id="rId23" Type="http://schemas.openxmlformats.org/officeDocument/2006/relationships/queryTable" Target="../queryTables/queryTable2004.xml"/><Relationship Id="rId28" Type="http://schemas.openxmlformats.org/officeDocument/2006/relationships/queryTable" Target="../queryTables/queryTable2009.xml"/><Relationship Id="rId10" Type="http://schemas.openxmlformats.org/officeDocument/2006/relationships/queryTable" Target="../queryTables/queryTable1991.xml"/><Relationship Id="rId19" Type="http://schemas.openxmlformats.org/officeDocument/2006/relationships/queryTable" Target="../queryTables/queryTable2000.xml"/><Relationship Id="rId31" Type="http://schemas.openxmlformats.org/officeDocument/2006/relationships/queryTable" Target="../queryTables/queryTable2012.xml"/><Relationship Id="rId4" Type="http://schemas.openxmlformats.org/officeDocument/2006/relationships/queryTable" Target="../queryTables/queryTable1985.xml"/><Relationship Id="rId9" Type="http://schemas.openxmlformats.org/officeDocument/2006/relationships/queryTable" Target="../queryTables/queryTable1990.xml"/><Relationship Id="rId14" Type="http://schemas.openxmlformats.org/officeDocument/2006/relationships/queryTable" Target="../queryTables/queryTable1995.xml"/><Relationship Id="rId22" Type="http://schemas.openxmlformats.org/officeDocument/2006/relationships/queryTable" Target="../queryTables/queryTable2003.xml"/><Relationship Id="rId27" Type="http://schemas.openxmlformats.org/officeDocument/2006/relationships/queryTable" Target="../queryTables/queryTable2008.xml"/><Relationship Id="rId30" Type="http://schemas.openxmlformats.org/officeDocument/2006/relationships/queryTable" Target="../queryTables/queryTable2011.xml"/></Relationships>
</file>

<file path=xl/worksheets/_rels/sheet6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025.xml"/><Relationship Id="rId18" Type="http://schemas.openxmlformats.org/officeDocument/2006/relationships/queryTable" Target="../queryTables/queryTable2030.xml"/><Relationship Id="rId26" Type="http://schemas.openxmlformats.org/officeDocument/2006/relationships/queryTable" Target="../queryTables/queryTable2038.xml"/><Relationship Id="rId3" Type="http://schemas.openxmlformats.org/officeDocument/2006/relationships/queryTable" Target="../queryTables/queryTable2015.xml"/><Relationship Id="rId21" Type="http://schemas.openxmlformats.org/officeDocument/2006/relationships/queryTable" Target="../queryTables/queryTable2033.xml"/><Relationship Id="rId7" Type="http://schemas.openxmlformats.org/officeDocument/2006/relationships/queryTable" Target="../queryTables/queryTable2019.xml"/><Relationship Id="rId12" Type="http://schemas.openxmlformats.org/officeDocument/2006/relationships/queryTable" Target="../queryTables/queryTable2024.xml"/><Relationship Id="rId17" Type="http://schemas.openxmlformats.org/officeDocument/2006/relationships/queryTable" Target="../queryTables/queryTable2029.xml"/><Relationship Id="rId25" Type="http://schemas.openxmlformats.org/officeDocument/2006/relationships/queryTable" Target="../queryTables/queryTable2037.xml"/><Relationship Id="rId33" Type="http://schemas.openxmlformats.org/officeDocument/2006/relationships/queryTable" Target="../queryTables/queryTable2045.xml"/><Relationship Id="rId2" Type="http://schemas.openxmlformats.org/officeDocument/2006/relationships/queryTable" Target="../queryTables/queryTable2014.xml"/><Relationship Id="rId16" Type="http://schemas.openxmlformats.org/officeDocument/2006/relationships/queryTable" Target="../queryTables/queryTable2028.xml"/><Relationship Id="rId20" Type="http://schemas.openxmlformats.org/officeDocument/2006/relationships/queryTable" Target="../queryTables/queryTable2032.xml"/><Relationship Id="rId29" Type="http://schemas.openxmlformats.org/officeDocument/2006/relationships/queryTable" Target="../queryTables/queryTable2041.xml"/><Relationship Id="rId1" Type="http://schemas.openxmlformats.org/officeDocument/2006/relationships/printerSettings" Target="../printerSettings/printerSettings23.bin"/><Relationship Id="rId6" Type="http://schemas.openxmlformats.org/officeDocument/2006/relationships/queryTable" Target="../queryTables/queryTable2018.xml"/><Relationship Id="rId11" Type="http://schemas.openxmlformats.org/officeDocument/2006/relationships/queryTable" Target="../queryTables/queryTable2023.xml"/><Relationship Id="rId24" Type="http://schemas.openxmlformats.org/officeDocument/2006/relationships/queryTable" Target="../queryTables/queryTable2036.xml"/><Relationship Id="rId32" Type="http://schemas.openxmlformats.org/officeDocument/2006/relationships/queryTable" Target="../queryTables/queryTable2044.xml"/><Relationship Id="rId5" Type="http://schemas.openxmlformats.org/officeDocument/2006/relationships/queryTable" Target="../queryTables/queryTable2017.xml"/><Relationship Id="rId15" Type="http://schemas.openxmlformats.org/officeDocument/2006/relationships/queryTable" Target="../queryTables/queryTable2027.xml"/><Relationship Id="rId23" Type="http://schemas.openxmlformats.org/officeDocument/2006/relationships/queryTable" Target="../queryTables/queryTable2035.xml"/><Relationship Id="rId28" Type="http://schemas.openxmlformats.org/officeDocument/2006/relationships/queryTable" Target="../queryTables/queryTable2040.xml"/><Relationship Id="rId10" Type="http://schemas.openxmlformats.org/officeDocument/2006/relationships/queryTable" Target="../queryTables/queryTable2022.xml"/><Relationship Id="rId19" Type="http://schemas.openxmlformats.org/officeDocument/2006/relationships/queryTable" Target="../queryTables/queryTable2031.xml"/><Relationship Id="rId31" Type="http://schemas.openxmlformats.org/officeDocument/2006/relationships/queryTable" Target="../queryTables/queryTable2043.xml"/><Relationship Id="rId4" Type="http://schemas.openxmlformats.org/officeDocument/2006/relationships/queryTable" Target="../queryTables/queryTable2016.xml"/><Relationship Id="rId9" Type="http://schemas.openxmlformats.org/officeDocument/2006/relationships/queryTable" Target="../queryTables/queryTable2021.xml"/><Relationship Id="rId14" Type="http://schemas.openxmlformats.org/officeDocument/2006/relationships/queryTable" Target="../queryTables/queryTable2026.xml"/><Relationship Id="rId22" Type="http://schemas.openxmlformats.org/officeDocument/2006/relationships/queryTable" Target="../queryTables/queryTable2034.xml"/><Relationship Id="rId27" Type="http://schemas.openxmlformats.org/officeDocument/2006/relationships/queryTable" Target="../queryTables/queryTable2039.xml"/><Relationship Id="rId30" Type="http://schemas.openxmlformats.org/officeDocument/2006/relationships/queryTable" Target="../queryTables/queryTable2042.xml"/><Relationship Id="rId8" Type="http://schemas.openxmlformats.org/officeDocument/2006/relationships/queryTable" Target="../queryTables/queryTable2020.xml"/></Relationships>
</file>

<file path=xl/worksheets/_rels/sheet6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053.xml"/><Relationship Id="rId13" Type="http://schemas.openxmlformats.org/officeDocument/2006/relationships/queryTable" Target="../queryTables/queryTable2058.xml"/><Relationship Id="rId18" Type="http://schemas.openxmlformats.org/officeDocument/2006/relationships/queryTable" Target="../queryTables/queryTable2063.xml"/><Relationship Id="rId26" Type="http://schemas.openxmlformats.org/officeDocument/2006/relationships/queryTable" Target="../queryTables/queryTable2071.xml"/><Relationship Id="rId3" Type="http://schemas.openxmlformats.org/officeDocument/2006/relationships/queryTable" Target="../queryTables/queryTable2048.xml"/><Relationship Id="rId21" Type="http://schemas.openxmlformats.org/officeDocument/2006/relationships/queryTable" Target="../queryTables/queryTable2066.xml"/><Relationship Id="rId7" Type="http://schemas.openxmlformats.org/officeDocument/2006/relationships/queryTable" Target="../queryTables/queryTable2052.xml"/><Relationship Id="rId12" Type="http://schemas.openxmlformats.org/officeDocument/2006/relationships/queryTable" Target="../queryTables/queryTable2057.xml"/><Relationship Id="rId17" Type="http://schemas.openxmlformats.org/officeDocument/2006/relationships/queryTable" Target="../queryTables/queryTable2062.xml"/><Relationship Id="rId25" Type="http://schemas.openxmlformats.org/officeDocument/2006/relationships/queryTable" Target="../queryTables/queryTable2070.xml"/><Relationship Id="rId2" Type="http://schemas.openxmlformats.org/officeDocument/2006/relationships/queryTable" Target="../queryTables/queryTable2047.xml"/><Relationship Id="rId16" Type="http://schemas.openxmlformats.org/officeDocument/2006/relationships/queryTable" Target="../queryTables/queryTable2061.xml"/><Relationship Id="rId20" Type="http://schemas.openxmlformats.org/officeDocument/2006/relationships/queryTable" Target="../queryTables/queryTable2065.xml"/><Relationship Id="rId29" Type="http://schemas.openxmlformats.org/officeDocument/2006/relationships/queryTable" Target="../queryTables/queryTable2074.xml"/><Relationship Id="rId1" Type="http://schemas.openxmlformats.org/officeDocument/2006/relationships/queryTable" Target="../queryTables/queryTable2046.xml"/><Relationship Id="rId6" Type="http://schemas.openxmlformats.org/officeDocument/2006/relationships/queryTable" Target="../queryTables/queryTable2051.xml"/><Relationship Id="rId11" Type="http://schemas.openxmlformats.org/officeDocument/2006/relationships/queryTable" Target="../queryTables/queryTable2056.xml"/><Relationship Id="rId24" Type="http://schemas.openxmlformats.org/officeDocument/2006/relationships/queryTable" Target="../queryTables/queryTable2069.xml"/><Relationship Id="rId32" Type="http://schemas.openxmlformats.org/officeDocument/2006/relationships/queryTable" Target="../queryTables/queryTable2077.xml"/><Relationship Id="rId5" Type="http://schemas.openxmlformats.org/officeDocument/2006/relationships/queryTable" Target="../queryTables/queryTable2050.xml"/><Relationship Id="rId15" Type="http://schemas.openxmlformats.org/officeDocument/2006/relationships/queryTable" Target="../queryTables/queryTable2060.xml"/><Relationship Id="rId23" Type="http://schemas.openxmlformats.org/officeDocument/2006/relationships/queryTable" Target="../queryTables/queryTable2068.xml"/><Relationship Id="rId28" Type="http://schemas.openxmlformats.org/officeDocument/2006/relationships/queryTable" Target="../queryTables/queryTable2073.xml"/><Relationship Id="rId10" Type="http://schemas.openxmlformats.org/officeDocument/2006/relationships/queryTable" Target="../queryTables/queryTable2055.xml"/><Relationship Id="rId19" Type="http://schemas.openxmlformats.org/officeDocument/2006/relationships/queryTable" Target="../queryTables/queryTable2064.xml"/><Relationship Id="rId31" Type="http://schemas.openxmlformats.org/officeDocument/2006/relationships/queryTable" Target="../queryTables/queryTable2076.xml"/><Relationship Id="rId4" Type="http://schemas.openxmlformats.org/officeDocument/2006/relationships/queryTable" Target="../queryTables/queryTable2049.xml"/><Relationship Id="rId9" Type="http://schemas.openxmlformats.org/officeDocument/2006/relationships/queryTable" Target="../queryTables/queryTable2054.xml"/><Relationship Id="rId14" Type="http://schemas.openxmlformats.org/officeDocument/2006/relationships/queryTable" Target="../queryTables/queryTable2059.xml"/><Relationship Id="rId22" Type="http://schemas.openxmlformats.org/officeDocument/2006/relationships/queryTable" Target="../queryTables/queryTable2067.xml"/><Relationship Id="rId27" Type="http://schemas.openxmlformats.org/officeDocument/2006/relationships/queryTable" Target="../queryTables/queryTable2072.xml"/><Relationship Id="rId30" Type="http://schemas.openxmlformats.org/officeDocument/2006/relationships/queryTable" Target="../queryTables/queryTable2075.xml"/></Relationships>
</file>

<file path=xl/worksheets/_rels/sheet6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089.xml"/><Relationship Id="rId18" Type="http://schemas.openxmlformats.org/officeDocument/2006/relationships/queryTable" Target="../queryTables/queryTable2094.xml"/><Relationship Id="rId26" Type="http://schemas.openxmlformats.org/officeDocument/2006/relationships/queryTable" Target="../queryTables/queryTable2102.xml"/><Relationship Id="rId3" Type="http://schemas.openxmlformats.org/officeDocument/2006/relationships/queryTable" Target="../queryTables/queryTable2079.xml"/><Relationship Id="rId21" Type="http://schemas.openxmlformats.org/officeDocument/2006/relationships/queryTable" Target="../queryTables/queryTable2097.xml"/><Relationship Id="rId7" Type="http://schemas.openxmlformats.org/officeDocument/2006/relationships/queryTable" Target="../queryTables/queryTable2083.xml"/><Relationship Id="rId12" Type="http://schemas.openxmlformats.org/officeDocument/2006/relationships/queryTable" Target="../queryTables/queryTable2088.xml"/><Relationship Id="rId17" Type="http://schemas.openxmlformats.org/officeDocument/2006/relationships/queryTable" Target="../queryTables/queryTable2093.xml"/><Relationship Id="rId25" Type="http://schemas.openxmlformats.org/officeDocument/2006/relationships/queryTable" Target="../queryTables/queryTable2101.xml"/><Relationship Id="rId33" Type="http://schemas.openxmlformats.org/officeDocument/2006/relationships/queryTable" Target="../queryTables/queryTable2109.xml"/><Relationship Id="rId2" Type="http://schemas.openxmlformats.org/officeDocument/2006/relationships/queryTable" Target="../queryTables/queryTable2078.xml"/><Relationship Id="rId16" Type="http://schemas.openxmlformats.org/officeDocument/2006/relationships/queryTable" Target="../queryTables/queryTable2092.xml"/><Relationship Id="rId20" Type="http://schemas.openxmlformats.org/officeDocument/2006/relationships/queryTable" Target="../queryTables/queryTable2096.xml"/><Relationship Id="rId29" Type="http://schemas.openxmlformats.org/officeDocument/2006/relationships/queryTable" Target="../queryTables/queryTable2105.xml"/><Relationship Id="rId1" Type="http://schemas.openxmlformats.org/officeDocument/2006/relationships/printerSettings" Target="../printerSettings/printerSettings24.bin"/><Relationship Id="rId6" Type="http://schemas.openxmlformats.org/officeDocument/2006/relationships/queryTable" Target="../queryTables/queryTable2082.xml"/><Relationship Id="rId11" Type="http://schemas.openxmlformats.org/officeDocument/2006/relationships/queryTable" Target="../queryTables/queryTable2087.xml"/><Relationship Id="rId24" Type="http://schemas.openxmlformats.org/officeDocument/2006/relationships/queryTable" Target="../queryTables/queryTable2100.xml"/><Relationship Id="rId32" Type="http://schemas.openxmlformats.org/officeDocument/2006/relationships/queryTable" Target="../queryTables/queryTable2108.xml"/><Relationship Id="rId5" Type="http://schemas.openxmlformats.org/officeDocument/2006/relationships/queryTable" Target="../queryTables/queryTable2081.xml"/><Relationship Id="rId15" Type="http://schemas.openxmlformats.org/officeDocument/2006/relationships/queryTable" Target="../queryTables/queryTable2091.xml"/><Relationship Id="rId23" Type="http://schemas.openxmlformats.org/officeDocument/2006/relationships/queryTable" Target="../queryTables/queryTable2099.xml"/><Relationship Id="rId28" Type="http://schemas.openxmlformats.org/officeDocument/2006/relationships/queryTable" Target="../queryTables/queryTable2104.xml"/><Relationship Id="rId10" Type="http://schemas.openxmlformats.org/officeDocument/2006/relationships/queryTable" Target="../queryTables/queryTable2086.xml"/><Relationship Id="rId19" Type="http://schemas.openxmlformats.org/officeDocument/2006/relationships/queryTable" Target="../queryTables/queryTable2095.xml"/><Relationship Id="rId31" Type="http://schemas.openxmlformats.org/officeDocument/2006/relationships/queryTable" Target="../queryTables/queryTable2107.xml"/><Relationship Id="rId4" Type="http://schemas.openxmlformats.org/officeDocument/2006/relationships/queryTable" Target="../queryTables/queryTable2080.xml"/><Relationship Id="rId9" Type="http://schemas.openxmlformats.org/officeDocument/2006/relationships/queryTable" Target="../queryTables/queryTable2085.xml"/><Relationship Id="rId14" Type="http://schemas.openxmlformats.org/officeDocument/2006/relationships/queryTable" Target="../queryTables/queryTable2090.xml"/><Relationship Id="rId22" Type="http://schemas.openxmlformats.org/officeDocument/2006/relationships/queryTable" Target="../queryTables/queryTable2098.xml"/><Relationship Id="rId27" Type="http://schemas.openxmlformats.org/officeDocument/2006/relationships/queryTable" Target="../queryTables/queryTable2103.xml"/><Relationship Id="rId30" Type="http://schemas.openxmlformats.org/officeDocument/2006/relationships/queryTable" Target="../queryTables/queryTable2106.xml"/><Relationship Id="rId8" Type="http://schemas.openxmlformats.org/officeDocument/2006/relationships/queryTable" Target="../queryTables/queryTable2084.xml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17.xml"/><Relationship Id="rId13" Type="http://schemas.openxmlformats.org/officeDocument/2006/relationships/queryTable" Target="../queryTables/queryTable2122.xml"/><Relationship Id="rId18" Type="http://schemas.openxmlformats.org/officeDocument/2006/relationships/queryTable" Target="../queryTables/queryTable2127.xml"/><Relationship Id="rId26" Type="http://schemas.openxmlformats.org/officeDocument/2006/relationships/queryTable" Target="../queryTables/queryTable2135.xml"/><Relationship Id="rId3" Type="http://schemas.openxmlformats.org/officeDocument/2006/relationships/queryTable" Target="../queryTables/queryTable2112.xml"/><Relationship Id="rId21" Type="http://schemas.openxmlformats.org/officeDocument/2006/relationships/queryTable" Target="../queryTables/queryTable2130.xml"/><Relationship Id="rId7" Type="http://schemas.openxmlformats.org/officeDocument/2006/relationships/queryTable" Target="../queryTables/queryTable2116.xml"/><Relationship Id="rId12" Type="http://schemas.openxmlformats.org/officeDocument/2006/relationships/queryTable" Target="../queryTables/queryTable2121.xml"/><Relationship Id="rId17" Type="http://schemas.openxmlformats.org/officeDocument/2006/relationships/queryTable" Target="../queryTables/queryTable2126.xml"/><Relationship Id="rId25" Type="http://schemas.openxmlformats.org/officeDocument/2006/relationships/queryTable" Target="../queryTables/queryTable2134.xml"/><Relationship Id="rId2" Type="http://schemas.openxmlformats.org/officeDocument/2006/relationships/queryTable" Target="../queryTables/queryTable2111.xml"/><Relationship Id="rId16" Type="http://schemas.openxmlformats.org/officeDocument/2006/relationships/queryTable" Target="../queryTables/queryTable2125.xml"/><Relationship Id="rId20" Type="http://schemas.openxmlformats.org/officeDocument/2006/relationships/queryTable" Target="../queryTables/queryTable2129.xml"/><Relationship Id="rId29" Type="http://schemas.openxmlformats.org/officeDocument/2006/relationships/queryTable" Target="../queryTables/queryTable2138.xml"/><Relationship Id="rId1" Type="http://schemas.openxmlformats.org/officeDocument/2006/relationships/queryTable" Target="../queryTables/queryTable2110.xml"/><Relationship Id="rId6" Type="http://schemas.openxmlformats.org/officeDocument/2006/relationships/queryTable" Target="../queryTables/queryTable2115.xml"/><Relationship Id="rId11" Type="http://schemas.openxmlformats.org/officeDocument/2006/relationships/queryTable" Target="../queryTables/queryTable2120.xml"/><Relationship Id="rId24" Type="http://schemas.openxmlformats.org/officeDocument/2006/relationships/queryTable" Target="../queryTables/queryTable2133.xml"/><Relationship Id="rId32" Type="http://schemas.openxmlformats.org/officeDocument/2006/relationships/queryTable" Target="../queryTables/queryTable2141.xml"/><Relationship Id="rId5" Type="http://schemas.openxmlformats.org/officeDocument/2006/relationships/queryTable" Target="../queryTables/queryTable2114.xml"/><Relationship Id="rId15" Type="http://schemas.openxmlformats.org/officeDocument/2006/relationships/queryTable" Target="../queryTables/queryTable2124.xml"/><Relationship Id="rId23" Type="http://schemas.openxmlformats.org/officeDocument/2006/relationships/queryTable" Target="../queryTables/queryTable2132.xml"/><Relationship Id="rId28" Type="http://schemas.openxmlformats.org/officeDocument/2006/relationships/queryTable" Target="../queryTables/queryTable2137.xml"/><Relationship Id="rId10" Type="http://schemas.openxmlformats.org/officeDocument/2006/relationships/queryTable" Target="../queryTables/queryTable2119.xml"/><Relationship Id="rId19" Type="http://schemas.openxmlformats.org/officeDocument/2006/relationships/queryTable" Target="../queryTables/queryTable2128.xml"/><Relationship Id="rId31" Type="http://schemas.openxmlformats.org/officeDocument/2006/relationships/queryTable" Target="../queryTables/queryTable2140.xml"/><Relationship Id="rId4" Type="http://schemas.openxmlformats.org/officeDocument/2006/relationships/queryTable" Target="../queryTables/queryTable2113.xml"/><Relationship Id="rId9" Type="http://schemas.openxmlformats.org/officeDocument/2006/relationships/queryTable" Target="../queryTables/queryTable2118.xml"/><Relationship Id="rId14" Type="http://schemas.openxmlformats.org/officeDocument/2006/relationships/queryTable" Target="../queryTables/queryTable2123.xml"/><Relationship Id="rId22" Type="http://schemas.openxmlformats.org/officeDocument/2006/relationships/queryTable" Target="../queryTables/queryTable2131.xml"/><Relationship Id="rId27" Type="http://schemas.openxmlformats.org/officeDocument/2006/relationships/queryTable" Target="../queryTables/queryTable2136.xml"/><Relationship Id="rId30" Type="http://schemas.openxmlformats.org/officeDocument/2006/relationships/queryTable" Target="../queryTables/queryTable2139.xml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49.xml"/><Relationship Id="rId13" Type="http://schemas.openxmlformats.org/officeDocument/2006/relationships/queryTable" Target="../queryTables/queryTable2154.xml"/><Relationship Id="rId18" Type="http://schemas.openxmlformats.org/officeDocument/2006/relationships/queryTable" Target="../queryTables/queryTable2159.xml"/><Relationship Id="rId26" Type="http://schemas.openxmlformats.org/officeDocument/2006/relationships/queryTable" Target="../queryTables/queryTable2167.xml"/><Relationship Id="rId3" Type="http://schemas.openxmlformats.org/officeDocument/2006/relationships/queryTable" Target="../queryTables/queryTable2144.xml"/><Relationship Id="rId21" Type="http://schemas.openxmlformats.org/officeDocument/2006/relationships/queryTable" Target="../queryTables/queryTable2162.xml"/><Relationship Id="rId7" Type="http://schemas.openxmlformats.org/officeDocument/2006/relationships/queryTable" Target="../queryTables/queryTable2148.xml"/><Relationship Id="rId12" Type="http://schemas.openxmlformats.org/officeDocument/2006/relationships/queryTable" Target="../queryTables/queryTable2153.xml"/><Relationship Id="rId17" Type="http://schemas.openxmlformats.org/officeDocument/2006/relationships/queryTable" Target="../queryTables/queryTable2158.xml"/><Relationship Id="rId25" Type="http://schemas.openxmlformats.org/officeDocument/2006/relationships/queryTable" Target="../queryTables/queryTable2166.xml"/><Relationship Id="rId2" Type="http://schemas.openxmlformats.org/officeDocument/2006/relationships/queryTable" Target="../queryTables/queryTable2143.xml"/><Relationship Id="rId16" Type="http://schemas.openxmlformats.org/officeDocument/2006/relationships/queryTable" Target="../queryTables/queryTable2157.xml"/><Relationship Id="rId20" Type="http://schemas.openxmlformats.org/officeDocument/2006/relationships/queryTable" Target="../queryTables/queryTable2161.xml"/><Relationship Id="rId29" Type="http://schemas.openxmlformats.org/officeDocument/2006/relationships/queryTable" Target="../queryTables/queryTable2170.xml"/><Relationship Id="rId1" Type="http://schemas.openxmlformats.org/officeDocument/2006/relationships/queryTable" Target="../queryTables/queryTable2142.xml"/><Relationship Id="rId6" Type="http://schemas.openxmlformats.org/officeDocument/2006/relationships/queryTable" Target="../queryTables/queryTable2147.xml"/><Relationship Id="rId11" Type="http://schemas.openxmlformats.org/officeDocument/2006/relationships/queryTable" Target="../queryTables/queryTable2152.xml"/><Relationship Id="rId24" Type="http://schemas.openxmlformats.org/officeDocument/2006/relationships/queryTable" Target="../queryTables/queryTable2165.xml"/><Relationship Id="rId32" Type="http://schemas.openxmlformats.org/officeDocument/2006/relationships/queryTable" Target="../queryTables/queryTable2173.xml"/><Relationship Id="rId5" Type="http://schemas.openxmlformats.org/officeDocument/2006/relationships/queryTable" Target="../queryTables/queryTable2146.xml"/><Relationship Id="rId15" Type="http://schemas.openxmlformats.org/officeDocument/2006/relationships/queryTable" Target="../queryTables/queryTable2156.xml"/><Relationship Id="rId23" Type="http://schemas.openxmlformats.org/officeDocument/2006/relationships/queryTable" Target="../queryTables/queryTable2164.xml"/><Relationship Id="rId28" Type="http://schemas.openxmlformats.org/officeDocument/2006/relationships/queryTable" Target="../queryTables/queryTable2169.xml"/><Relationship Id="rId10" Type="http://schemas.openxmlformats.org/officeDocument/2006/relationships/queryTable" Target="../queryTables/queryTable2151.xml"/><Relationship Id="rId19" Type="http://schemas.openxmlformats.org/officeDocument/2006/relationships/queryTable" Target="../queryTables/queryTable2160.xml"/><Relationship Id="rId31" Type="http://schemas.openxmlformats.org/officeDocument/2006/relationships/queryTable" Target="../queryTables/queryTable2172.xml"/><Relationship Id="rId4" Type="http://schemas.openxmlformats.org/officeDocument/2006/relationships/queryTable" Target="../queryTables/queryTable2145.xml"/><Relationship Id="rId9" Type="http://schemas.openxmlformats.org/officeDocument/2006/relationships/queryTable" Target="../queryTables/queryTable2150.xml"/><Relationship Id="rId14" Type="http://schemas.openxmlformats.org/officeDocument/2006/relationships/queryTable" Target="../queryTables/queryTable2155.xml"/><Relationship Id="rId22" Type="http://schemas.openxmlformats.org/officeDocument/2006/relationships/queryTable" Target="../queryTables/queryTable2163.xml"/><Relationship Id="rId27" Type="http://schemas.openxmlformats.org/officeDocument/2006/relationships/queryTable" Target="../queryTables/queryTable2168.xml"/><Relationship Id="rId30" Type="http://schemas.openxmlformats.org/officeDocument/2006/relationships/queryTable" Target="../queryTables/queryTable2171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99.xml"/><Relationship Id="rId18" Type="http://schemas.openxmlformats.org/officeDocument/2006/relationships/queryTable" Target="../queryTables/queryTable204.xml"/><Relationship Id="rId26" Type="http://schemas.openxmlformats.org/officeDocument/2006/relationships/queryTable" Target="../queryTables/queryTable212.xml"/><Relationship Id="rId3" Type="http://schemas.openxmlformats.org/officeDocument/2006/relationships/queryTable" Target="../queryTables/queryTable189.xml"/><Relationship Id="rId21" Type="http://schemas.openxmlformats.org/officeDocument/2006/relationships/queryTable" Target="../queryTables/queryTable207.xml"/><Relationship Id="rId34" Type="http://schemas.openxmlformats.org/officeDocument/2006/relationships/queryTable" Target="../queryTables/queryTable220.xml"/><Relationship Id="rId7" Type="http://schemas.openxmlformats.org/officeDocument/2006/relationships/queryTable" Target="../queryTables/queryTable193.xml"/><Relationship Id="rId12" Type="http://schemas.openxmlformats.org/officeDocument/2006/relationships/queryTable" Target="../queryTables/queryTable198.xml"/><Relationship Id="rId17" Type="http://schemas.openxmlformats.org/officeDocument/2006/relationships/queryTable" Target="../queryTables/queryTable203.xml"/><Relationship Id="rId25" Type="http://schemas.openxmlformats.org/officeDocument/2006/relationships/queryTable" Target="../queryTables/queryTable211.xml"/><Relationship Id="rId33" Type="http://schemas.openxmlformats.org/officeDocument/2006/relationships/queryTable" Target="../queryTables/queryTable219.xml"/><Relationship Id="rId2" Type="http://schemas.openxmlformats.org/officeDocument/2006/relationships/queryTable" Target="../queryTables/queryTable188.xml"/><Relationship Id="rId16" Type="http://schemas.openxmlformats.org/officeDocument/2006/relationships/queryTable" Target="../queryTables/queryTable202.xml"/><Relationship Id="rId20" Type="http://schemas.openxmlformats.org/officeDocument/2006/relationships/queryTable" Target="../queryTables/queryTable206.xml"/><Relationship Id="rId29" Type="http://schemas.openxmlformats.org/officeDocument/2006/relationships/queryTable" Target="../queryTables/queryTable215.xml"/><Relationship Id="rId1" Type="http://schemas.openxmlformats.org/officeDocument/2006/relationships/queryTable" Target="../queryTables/queryTable187.xml"/><Relationship Id="rId6" Type="http://schemas.openxmlformats.org/officeDocument/2006/relationships/queryTable" Target="../queryTables/queryTable192.xml"/><Relationship Id="rId11" Type="http://schemas.openxmlformats.org/officeDocument/2006/relationships/queryTable" Target="../queryTables/queryTable197.xml"/><Relationship Id="rId24" Type="http://schemas.openxmlformats.org/officeDocument/2006/relationships/queryTable" Target="../queryTables/queryTable210.xml"/><Relationship Id="rId32" Type="http://schemas.openxmlformats.org/officeDocument/2006/relationships/queryTable" Target="../queryTables/queryTable218.xml"/><Relationship Id="rId5" Type="http://schemas.openxmlformats.org/officeDocument/2006/relationships/queryTable" Target="../queryTables/queryTable191.xml"/><Relationship Id="rId15" Type="http://schemas.openxmlformats.org/officeDocument/2006/relationships/queryTable" Target="../queryTables/queryTable201.xml"/><Relationship Id="rId23" Type="http://schemas.openxmlformats.org/officeDocument/2006/relationships/queryTable" Target="../queryTables/queryTable209.xml"/><Relationship Id="rId28" Type="http://schemas.openxmlformats.org/officeDocument/2006/relationships/queryTable" Target="../queryTables/queryTable214.xml"/><Relationship Id="rId10" Type="http://schemas.openxmlformats.org/officeDocument/2006/relationships/queryTable" Target="../queryTables/queryTable196.xml"/><Relationship Id="rId19" Type="http://schemas.openxmlformats.org/officeDocument/2006/relationships/queryTable" Target="../queryTables/queryTable205.xml"/><Relationship Id="rId31" Type="http://schemas.openxmlformats.org/officeDocument/2006/relationships/queryTable" Target="../queryTables/queryTable217.xml"/><Relationship Id="rId4" Type="http://schemas.openxmlformats.org/officeDocument/2006/relationships/queryTable" Target="../queryTables/queryTable190.xml"/><Relationship Id="rId9" Type="http://schemas.openxmlformats.org/officeDocument/2006/relationships/queryTable" Target="../queryTables/queryTable195.xml"/><Relationship Id="rId14" Type="http://schemas.openxmlformats.org/officeDocument/2006/relationships/queryTable" Target="../queryTables/queryTable200.xml"/><Relationship Id="rId22" Type="http://schemas.openxmlformats.org/officeDocument/2006/relationships/queryTable" Target="../queryTables/queryTable208.xml"/><Relationship Id="rId27" Type="http://schemas.openxmlformats.org/officeDocument/2006/relationships/queryTable" Target="../queryTables/queryTable213.xml"/><Relationship Id="rId30" Type="http://schemas.openxmlformats.org/officeDocument/2006/relationships/queryTable" Target="../queryTables/queryTable216.xml"/><Relationship Id="rId35" Type="http://schemas.openxmlformats.org/officeDocument/2006/relationships/queryTable" Target="../queryTables/queryTable221.xml"/><Relationship Id="rId8" Type="http://schemas.openxmlformats.org/officeDocument/2006/relationships/queryTable" Target="../queryTables/queryTable194.xml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81.xml"/><Relationship Id="rId13" Type="http://schemas.openxmlformats.org/officeDocument/2006/relationships/queryTable" Target="../queryTables/queryTable2186.xml"/><Relationship Id="rId18" Type="http://schemas.openxmlformats.org/officeDocument/2006/relationships/queryTable" Target="../queryTables/queryTable2191.xml"/><Relationship Id="rId26" Type="http://schemas.openxmlformats.org/officeDocument/2006/relationships/queryTable" Target="../queryTables/queryTable2199.xml"/><Relationship Id="rId3" Type="http://schemas.openxmlformats.org/officeDocument/2006/relationships/queryTable" Target="../queryTables/queryTable2176.xml"/><Relationship Id="rId21" Type="http://schemas.openxmlformats.org/officeDocument/2006/relationships/queryTable" Target="../queryTables/queryTable2194.xml"/><Relationship Id="rId7" Type="http://schemas.openxmlformats.org/officeDocument/2006/relationships/queryTable" Target="../queryTables/queryTable2180.xml"/><Relationship Id="rId12" Type="http://schemas.openxmlformats.org/officeDocument/2006/relationships/queryTable" Target="../queryTables/queryTable2185.xml"/><Relationship Id="rId17" Type="http://schemas.openxmlformats.org/officeDocument/2006/relationships/queryTable" Target="../queryTables/queryTable2190.xml"/><Relationship Id="rId25" Type="http://schemas.openxmlformats.org/officeDocument/2006/relationships/queryTable" Target="../queryTables/queryTable2198.xml"/><Relationship Id="rId2" Type="http://schemas.openxmlformats.org/officeDocument/2006/relationships/queryTable" Target="../queryTables/queryTable2175.xml"/><Relationship Id="rId16" Type="http://schemas.openxmlformats.org/officeDocument/2006/relationships/queryTable" Target="../queryTables/queryTable2189.xml"/><Relationship Id="rId20" Type="http://schemas.openxmlformats.org/officeDocument/2006/relationships/queryTable" Target="../queryTables/queryTable2193.xml"/><Relationship Id="rId29" Type="http://schemas.openxmlformats.org/officeDocument/2006/relationships/queryTable" Target="../queryTables/queryTable2202.xml"/><Relationship Id="rId1" Type="http://schemas.openxmlformats.org/officeDocument/2006/relationships/queryTable" Target="../queryTables/queryTable2174.xml"/><Relationship Id="rId6" Type="http://schemas.openxmlformats.org/officeDocument/2006/relationships/queryTable" Target="../queryTables/queryTable2179.xml"/><Relationship Id="rId11" Type="http://schemas.openxmlformats.org/officeDocument/2006/relationships/queryTable" Target="../queryTables/queryTable2184.xml"/><Relationship Id="rId24" Type="http://schemas.openxmlformats.org/officeDocument/2006/relationships/queryTable" Target="../queryTables/queryTable2197.xml"/><Relationship Id="rId5" Type="http://schemas.openxmlformats.org/officeDocument/2006/relationships/queryTable" Target="../queryTables/queryTable2178.xml"/><Relationship Id="rId15" Type="http://schemas.openxmlformats.org/officeDocument/2006/relationships/queryTable" Target="../queryTables/queryTable2188.xml"/><Relationship Id="rId23" Type="http://schemas.openxmlformats.org/officeDocument/2006/relationships/queryTable" Target="../queryTables/queryTable2196.xml"/><Relationship Id="rId28" Type="http://schemas.openxmlformats.org/officeDocument/2006/relationships/queryTable" Target="../queryTables/queryTable2201.xml"/><Relationship Id="rId10" Type="http://schemas.openxmlformats.org/officeDocument/2006/relationships/queryTable" Target="../queryTables/queryTable2183.xml"/><Relationship Id="rId19" Type="http://schemas.openxmlformats.org/officeDocument/2006/relationships/queryTable" Target="../queryTables/queryTable2192.xml"/><Relationship Id="rId31" Type="http://schemas.openxmlformats.org/officeDocument/2006/relationships/queryTable" Target="../queryTables/queryTable2204.xml"/><Relationship Id="rId4" Type="http://schemas.openxmlformats.org/officeDocument/2006/relationships/queryTable" Target="../queryTables/queryTable2177.xml"/><Relationship Id="rId9" Type="http://schemas.openxmlformats.org/officeDocument/2006/relationships/queryTable" Target="../queryTables/queryTable2182.xml"/><Relationship Id="rId14" Type="http://schemas.openxmlformats.org/officeDocument/2006/relationships/queryTable" Target="../queryTables/queryTable2187.xml"/><Relationship Id="rId22" Type="http://schemas.openxmlformats.org/officeDocument/2006/relationships/queryTable" Target="../queryTables/queryTable2195.xml"/><Relationship Id="rId27" Type="http://schemas.openxmlformats.org/officeDocument/2006/relationships/queryTable" Target="../queryTables/queryTable2200.xml"/><Relationship Id="rId30" Type="http://schemas.openxmlformats.org/officeDocument/2006/relationships/queryTable" Target="../queryTables/queryTable2203.xm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12.xml"/><Relationship Id="rId13" Type="http://schemas.openxmlformats.org/officeDocument/2006/relationships/queryTable" Target="../queryTables/queryTable2217.xml"/><Relationship Id="rId18" Type="http://schemas.openxmlformats.org/officeDocument/2006/relationships/queryTable" Target="../queryTables/queryTable2222.xml"/><Relationship Id="rId26" Type="http://schemas.openxmlformats.org/officeDocument/2006/relationships/queryTable" Target="../queryTables/queryTable2230.xml"/><Relationship Id="rId3" Type="http://schemas.openxmlformats.org/officeDocument/2006/relationships/queryTable" Target="../queryTables/queryTable2207.xml"/><Relationship Id="rId21" Type="http://schemas.openxmlformats.org/officeDocument/2006/relationships/queryTable" Target="../queryTables/queryTable2225.xml"/><Relationship Id="rId7" Type="http://schemas.openxmlformats.org/officeDocument/2006/relationships/queryTable" Target="../queryTables/queryTable2211.xml"/><Relationship Id="rId12" Type="http://schemas.openxmlformats.org/officeDocument/2006/relationships/queryTable" Target="../queryTables/queryTable2216.xml"/><Relationship Id="rId17" Type="http://schemas.openxmlformats.org/officeDocument/2006/relationships/queryTable" Target="../queryTables/queryTable2221.xml"/><Relationship Id="rId25" Type="http://schemas.openxmlformats.org/officeDocument/2006/relationships/queryTable" Target="../queryTables/queryTable2229.xml"/><Relationship Id="rId2" Type="http://schemas.openxmlformats.org/officeDocument/2006/relationships/queryTable" Target="../queryTables/queryTable2206.xml"/><Relationship Id="rId16" Type="http://schemas.openxmlformats.org/officeDocument/2006/relationships/queryTable" Target="../queryTables/queryTable2220.xml"/><Relationship Id="rId20" Type="http://schemas.openxmlformats.org/officeDocument/2006/relationships/queryTable" Target="../queryTables/queryTable2224.xml"/><Relationship Id="rId29" Type="http://schemas.openxmlformats.org/officeDocument/2006/relationships/queryTable" Target="../queryTables/queryTable2233.xml"/><Relationship Id="rId1" Type="http://schemas.openxmlformats.org/officeDocument/2006/relationships/queryTable" Target="../queryTables/queryTable2205.xml"/><Relationship Id="rId6" Type="http://schemas.openxmlformats.org/officeDocument/2006/relationships/queryTable" Target="../queryTables/queryTable2210.xml"/><Relationship Id="rId11" Type="http://schemas.openxmlformats.org/officeDocument/2006/relationships/queryTable" Target="../queryTables/queryTable2215.xml"/><Relationship Id="rId24" Type="http://schemas.openxmlformats.org/officeDocument/2006/relationships/queryTable" Target="../queryTables/queryTable2228.xml"/><Relationship Id="rId5" Type="http://schemas.openxmlformats.org/officeDocument/2006/relationships/queryTable" Target="../queryTables/queryTable2209.xml"/><Relationship Id="rId15" Type="http://schemas.openxmlformats.org/officeDocument/2006/relationships/queryTable" Target="../queryTables/queryTable2219.xml"/><Relationship Id="rId23" Type="http://schemas.openxmlformats.org/officeDocument/2006/relationships/queryTable" Target="../queryTables/queryTable2227.xml"/><Relationship Id="rId28" Type="http://schemas.openxmlformats.org/officeDocument/2006/relationships/queryTable" Target="../queryTables/queryTable2232.xml"/><Relationship Id="rId10" Type="http://schemas.openxmlformats.org/officeDocument/2006/relationships/queryTable" Target="../queryTables/queryTable2214.xml"/><Relationship Id="rId19" Type="http://schemas.openxmlformats.org/officeDocument/2006/relationships/queryTable" Target="../queryTables/queryTable2223.xml"/><Relationship Id="rId31" Type="http://schemas.openxmlformats.org/officeDocument/2006/relationships/queryTable" Target="../queryTables/queryTable2235.xml"/><Relationship Id="rId4" Type="http://schemas.openxmlformats.org/officeDocument/2006/relationships/queryTable" Target="../queryTables/queryTable2208.xml"/><Relationship Id="rId9" Type="http://schemas.openxmlformats.org/officeDocument/2006/relationships/queryTable" Target="../queryTables/queryTable2213.xml"/><Relationship Id="rId14" Type="http://schemas.openxmlformats.org/officeDocument/2006/relationships/queryTable" Target="../queryTables/queryTable2218.xml"/><Relationship Id="rId22" Type="http://schemas.openxmlformats.org/officeDocument/2006/relationships/queryTable" Target="../queryTables/queryTable2226.xml"/><Relationship Id="rId27" Type="http://schemas.openxmlformats.org/officeDocument/2006/relationships/queryTable" Target="../queryTables/queryTable2231.xml"/><Relationship Id="rId30" Type="http://schemas.openxmlformats.org/officeDocument/2006/relationships/queryTable" Target="../queryTables/queryTable2234.xml"/></Relationships>
</file>

<file path=xl/worksheets/_rels/sheet7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43.xml"/><Relationship Id="rId13" Type="http://schemas.openxmlformats.org/officeDocument/2006/relationships/queryTable" Target="../queryTables/queryTable2248.xml"/><Relationship Id="rId18" Type="http://schemas.openxmlformats.org/officeDocument/2006/relationships/queryTable" Target="../queryTables/queryTable2253.xml"/><Relationship Id="rId26" Type="http://schemas.openxmlformats.org/officeDocument/2006/relationships/queryTable" Target="../queryTables/queryTable2261.xml"/><Relationship Id="rId3" Type="http://schemas.openxmlformats.org/officeDocument/2006/relationships/queryTable" Target="../queryTables/queryTable2238.xml"/><Relationship Id="rId21" Type="http://schemas.openxmlformats.org/officeDocument/2006/relationships/queryTable" Target="../queryTables/queryTable2256.xml"/><Relationship Id="rId7" Type="http://schemas.openxmlformats.org/officeDocument/2006/relationships/queryTable" Target="../queryTables/queryTable2242.xml"/><Relationship Id="rId12" Type="http://schemas.openxmlformats.org/officeDocument/2006/relationships/queryTable" Target="../queryTables/queryTable2247.xml"/><Relationship Id="rId17" Type="http://schemas.openxmlformats.org/officeDocument/2006/relationships/queryTable" Target="../queryTables/queryTable2252.xml"/><Relationship Id="rId25" Type="http://schemas.openxmlformats.org/officeDocument/2006/relationships/queryTable" Target="../queryTables/queryTable2260.xml"/><Relationship Id="rId2" Type="http://schemas.openxmlformats.org/officeDocument/2006/relationships/queryTable" Target="../queryTables/queryTable2237.xml"/><Relationship Id="rId16" Type="http://schemas.openxmlformats.org/officeDocument/2006/relationships/queryTable" Target="../queryTables/queryTable2251.xml"/><Relationship Id="rId20" Type="http://schemas.openxmlformats.org/officeDocument/2006/relationships/queryTable" Target="../queryTables/queryTable2255.xml"/><Relationship Id="rId29" Type="http://schemas.openxmlformats.org/officeDocument/2006/relationships/queryTable" Target="../queryTables/queryTable2264.xml"/><Relationship Id="rId1" Type="http://schemas.openxmlformats.org/officeDocument/2006/relationships/queryTable" Target="../queryTables/queryTable2236.xml"/><Relationship Id="rId6" Type="http://schemas.openxmlformats.org/officeDocument/2006/relationships/queryTable" Target="../queryTables/queryTable2241.xml"/><Relationship Id="rId11" Type="http://schemas.openxmlformats.org/officeDocument/2006/relationships/queryTable" Target="../queryTables/queryTable2246.xml"/><Relationship Id="rId24" Type="http://schemas.openxmlformats.org/officeDocument/2006/relationships/queryTable" Target="../queryTables/queryTable2259.xml"/><Relationship Id="rId5" Type="http://schemas.openxmlformats.org/officeDocument/2006/relationships/queryTable" Target="../queryTables/queryTable2240.xml"/><Relationship Id="rId15" Type="http://schemas.openxmlformats.org/officeDocument/2006/relationships/queryTable" Target="../queryTables/queryTable2250.xml"/><Relationship Id="rId23" Type="http://schemas.openxmlformats.org/officeDocument/2006/relationships/queryTable" Target="../queryTables/queryTable2258.xml"/><Relationship Id="rId28" Type="http://schemas.openxmlformats.org/officeDocument/2006/relationships/queryTable" Target="../queryTables/queryTable2263.xml"/><Relationship Id="rId10" Type="http://schemas.openxmlformats.org/officeDocument/2006/relationships/queryTable" Target="../queryTables/queryTable2245.xml"/><Relationship Id="rId19" Type="http://schemas.openxmlformats.org/officeDocument/2006/relationships/queryTable" Target="../queryTables/queryTable2254.xml"/><Relationship Id="rId31" Type="http://schemas.openxmlformats.org/officeDocument/2006/relationships/queryTable" Target="../queryTables/queryTable2266.xml"/><Relationship Id="rId4" Type="http://schemas.openxmlformats.org/officeDocument/2006/relationships/queryTable" Target="../queryTables/queryTable2239.xml"/><Relationship Id="rId9" Type="http://schemas.openxmlformats.org/officeDocument/2006/relationships/queryTable" Target="../queryTables/queryTable2244.xml"/><Relationship Id="rId14" Type="http://schemas.openxmlformats.org/officeDocument/2006/relationships/queryTable" Target="../queryTables/queryTable2249.xml"/><Relationship Id="rId22" Type="http://schemas.openxmlformats.org/officeDocument/2006/relationships/queryTable" Target="../queryTables/queryTable2257.xml"/><Relationship Id="rId27" Type="http://schemas.openxmlformats.org/officeDocument/2006/relationships/queryTable" Target="../queryTables/queryTable2262.xml"/><Relationship Id="rId30" Type="http://schemas.openxmlformats.org/officeDocument/2006/relationships/queryTable" Target="../queryTables/queryTable2265.xm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74.xml"/><Relationship Id="rId13" Type="http://schemas.openxmlformats.org/officeDocument/2006/relationships/queryTable" Target="../queryTables/queryTable2279.xml"/><Relationship Id="rId18" Type="http://schemas.openxmlformats.org/officeDocument/2006/relationships/queryTable" Target="../queryTables/queryTable2284.xml"/><Relationship Id="rId26" Type="http://schemas.openxmlformats.org/officeDocument/2006/relationships/queryTable" Target="../queryTables/queryTable2292.xml"/><Relationship Id="rId3" Type="http://schemas.openxmlformats.org/officeDocument/2006/relationships/queryTable" Target="../queryTables/queryTable2269.xml"/><Relationship Id="rId21" Type="http://schemas.openxmlformats.org/officeDocument/2006/relationships/queryTable" Target="../queryTables/queryTable2287.xml"/><Relationship Id="rId7" Type="http://schemas.openxmlformats.org/officeDocument/2006/relationships/queryTable" Target="../queryTables/queryTable2273.xml"/><Relationship Id="rId12" Type="http://schemas.openxmlformats.org/officeDocument/2006/relationships/queryTable" Target="../queryTables/queryTable2278.xml"/><Relationship Id="rId17" Type="http://schemas.openxmlformats.org/officeDocument/2006/relationships/queryTable" Target="../queryTables/queryTable2283.xml"/><Relationship Id="rId25" Type="http://schemas.openxmlformats.org/officeDocument/2006/relationships/queryTable" Target="../queryTables/queryTable2291.xml"/><Relationship Id="rId2" Type="http://schemas.openxmlformats.org/officeDocument/2006/relationships/queryTable" Target="../queryTables/queryTable2268.xml"/><Relationship Id="rId16" Type="http://schemas.openxmlformats.org/officeDocument/2006/relationships/queryTable" Target="../queryTables/queryTable2282.xml"/><Relationship Id="rId20" Type="http://schemas.openxmlformats.org/officeDocument/2006/relationships/queryTable" Target="../queryTables/queryTable2286.xml"/><Relationship Id="rId29" Type="http://schemas.openxmlformats.org/officeDocument/2006/relationships/queryTable" Target="../queryTables/queryTable2295.xml"/><Relationship Id="rId1" Type="http://schemas.openxmlformats.org/officeDocument/2006/relationships/queryTable" Target="../queryTables/queryTable2267.xml"/><Relationship Id="rId6" Type="http://schemas.openxmlformats.org/officeDocument/2006/relationships/queryTable" Target="../queryTables/queryTable2272.xml"/><Relationship Id="rId11" Type="http://schemas.openxmlformats.org/officeDocument/2006/relationships/queryTable" Target="../queryTables/queryTable2277.xml"/><Relationship Id="rId24" Type="http://schemas.openxmlformats.org/officeDocument/2006/relationships/queryTable" Target="../queryTables/queryTable2290.xml"/><Relationship Id="rId5" Type="http://schemas.openxmlformats.org/officeDocument/2006/relationships/queryTable" Target="../queryTables/queryTable2271.xml"/><Relationship Id="rId15" Type="http://schemas.openxmlformats.org/officeDocument/2006/relationships/queryTable" Target="../queryTables/queryTable2281.xml"/><Relationship Id="rId23" Type="http://schemas.openxmlformats.org/officeDocument/2006/relationships/queryTable" Target="../queryTables/queryTable2289.xml"/><Relationship Id="rId28" Type="http://schemas.openxmlformats.org/officeDocument/2006/relationships/queryTable" Target="../queryTables/queryTable2294.xml"/><Relationship Id="rId10" Type="http://schemas.openxmlformats.org/officeDocument/2006/relationships/queryTable" Target="../queryTables/queryTable2276.xml"/><Relationship Id="rId19" Type="http://schemas.openxmlformats.org/officeDocument/2006/relationships/queryTable" Target="../queryTables/queryTable2285.xml"/><Relationship Id="rId31" Type="http://schemas.openxmlformats.org/officeDocument/2006/relationships/queryTable" Target="../queryTables/queryTable2297.xml"/><Relationship Id="rId4" Type="http://schemas.openxmlformats.org/officeDocument/2006/relationships/queryTable" Target="../queryTables/queryTable2270.xml"/><Relationship Id="rId9" Type="http://schemas.openxmlformats.org/officeDocument/2006/relationships/queryTable" Target="../queryTables/queryTable2275.xml"/><Relationship Id="rId14" Type="http://schemas.openxmlformats.org/officeDocument/2006/relationships/queryTable" Target="../queryTables/queryTable2280.xml"/><Relationship Id="rId22" Type="http://schemas.openxmlformats.org/officeDocument/2006/relationships/queryTable" Target="../queryTables/queryTable2288.xml"/><Relationship Id="rId27" Type="http://schemas.openxmlformats.org/officeDocument/2006/relationships/queryTable" Target="../queryTables/queryTable2293.xml"/><Relationship Id="rId30" Type="http://schemas.openxmlformats.org/officeDocument/2006/relationships/queryTable" Target="../queryTables/queryTable2296.xml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05.xml"/><Relationship Id="rId13" Type="http://schemas.openxmlformats.org/officeDocument/2006/relationships/queryTable" Target="../queryTables/queryTable2310.xml"/><Relationship Id="rId18" Type="http://schemas.openxmlformats.org/officeDocument/2006/relationships/queryTable" Target="../queryTables/queryTable2315.xml"/><Relationship Id="rId26" Type="http://schemas.openxmlformats.org/officeDocument/2006/relationships/queryTable" Target="../queryTables/queryTable2323.xml"/><Relationship Id="rId3" Type="http://schemas.openxmlformats.org/officeDocument/2006/relationships/queryTable" Target="../queryTables/queryTable2300.xml"/><Relationship Id="rId21" Type="http://schemas.openxmlformats.org/officeDocument/2006/relationships/queryTable" Target="../queryTables/queryTable2318.xml"/><Relationship Id="rId7" Type="http://schemas.openxmlformats.org/officeDocument/2006/relationships/queryTable" Target="../queryTables/queryTable2304.xml"/><Relationship Id="rId12" Type="http://schemas.openxmlformats.org/officeDocument/2006/relationships/queryTable" Target="../queryTables/queryTable2309.xml"/><Relationship Id="rId17" Type="http://schemas.openxmlformats.org/officeDocument/2006/relationships/queryTable" Target="../queryTables/queryTable2314.xml"/><Relationship Id="rId25" Type="http://schemas.openxmlformats.org/officeDocument/2006/relationships/queryTable" Target="../queryTables/queryTable2322.xml"/><Relationship Id="rId2" Type="http://schemas.openxmlformats.org/officeDocument/2006/relationships/queryTable" Target="../queryTables/queryTable2299.xml"/><Relationship Id="rId16" Type="http://schemas.openxmlformats.org/officeDocument/2006/relationships/queryTable" Target="../queryTables/queryTable2313.xml"/><Relationship Id="rId20" Type="http://schemas.openxmlformats.org/officeDocument/2006/relationships/queryTable" Target="../queryTables/queryTable2317.xml"/><Relationship Id="rId29" Type="http://schemas.openxmlformats.org/officeDocument/2006/relationships/queryTable" Target="../queryTables/queryTable2326.xml"/><Relationship Id="rId1" Type="http://schemas.openxmlformats.org/officeDocument/2006/relationships/queryTable" Target="../queryTables/queryTable2298.xml"/><Relationship Id="rId6" Type="http://schemas.openxmlformats.org/officeDocument/2006/relationships/queryTable" Target="../queryTables/queryTable2303.xml"/><Relationship Id="rId11" Type="http://schemas.openxmlformats.org/officeDocument/2006/relationships/queryTable" Target="../queryTables/queryTable2308.xml"/><Relationship Id="rId24" Type="http://schemas.openxmlformats.org/officeDocument/2006/relationships/queryTable" Target="../queryTables/queryTable2321.xml"/><Relationship Id="rId5" Type="http://schemas.openxmlformats.org/officeDocument/2006/relationships/queryTable" Target="../queryTables/queryTable2302.xml"/><Relationship Id="rId15" Type="http://schemas.openxmlformats.org/officeDocument/2006/relationships/queryTable" Target="../queryTables/queryTable2312.xml"/><Relationship Id="rId23" Type="http://schemas.openxmlformats.org/officeDocument/2006/relationships/queryTable" Target="../queryTables/queryTable2320.xml"/><Relationship Id="rId28" Type="http://schemas.openxmlformats.org/officeDocument/2006/relationships/queryTable" Target="../queryTables/queryTable2325.xml"/><Relationship Id="rId10" Type="http://schemas.openxmlformats.org/officeDocument/2006/relationships/queryTable" Target="../queryTables/queryTable2307.xml"/><Relationship Id="rId19" Type="http://schemas.openxmlformats.org/officeDocument/2006/relationships/queryTable" Target="../queryTables/queryTable2316.xml"/><Relationship Id="rId31" Type="http://schemas.openxmlformats.org/officeDocument/2006/relationships/queryTable" Target="../queryTables/queryTable2328.xml"/><Relationship Id="rId4" Type="http://schemas.openxmlformats.org/officeDocument/2006/relationships/queryTable" Target="../queryTables/queryTable2301.xml"/><Relationship Id="rId9" Type="http://schemas.openxmlformats.org/officeDocument/2006/relationships/queryTable" Target="../queryTables/queryTable2306.xml"/><Relationship Id="rId14" Type="http://schemas.openxmlformats.org/officeDocument/2006/relationships/queryTable" Target="../queryTables/queryTable2311.xml"/><Relationship Id="rId22" Type="http://schemas.openxmlformats.org/officeDocument/2006/relationships/queryTable" Target="../queryTables/queryTable2319.xml"/><Relationship Id="rId27" Type="http://schemas.openxmlformats.org/officeDocument/2006/relationships/queryTable" Target="../queryTables/queryTable2324.xml"/><Relationship Id="rId30" Type="http://schemas.openxmlformats.org/officeDocument/2006/relationships/queryTable" Target="../queryTables/queryTable2327.xml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36.xml"/><Relationship Id="rId13" Type="http://schemas.openxmlformats.org/officeDocument/2006/relationships/queryTable" Target="../queryTables/queryTable2341.xml"/><Relationship Id="rId18" Type="http://schemas.openxmlformats.org/officeDocument/2006/relationships/queryTable" Target="../queryTables/queryTable2346.xml"/><Relationship Id="rId26" Type="http://schemas.openxmlformats.org/officeDocument/2006/relationships/queryTable" Target="../queryTables/queryTable2354.xml"/><Relationship Id="rId3" Type="http://schemas.openxmlformats.org/officeDocument/2006/relationships/queryTable" Target="../queryTables/queryTable2331.xml"/><Relationship Id="rId21" Type="http://schemas.openxmlformats.org/officeDocument/2006/relationships/queryTable" Target="../queryTables/queryTable2349.xml"/><Relationship Id="rId7" Type="http://schemas.openxmlformats.org/officeDocument/2006/relationships/queryTable" Target="../queryTables/queryTable2335.xml"/><Relationship Id="rId12" Type="http://schemas.openxmlformats.org/officeDocument/2006/relationships/queryTable" Target="../queryTables/queryTable2340.xml"/><Relationship Id="rId17" Type="http://schemas.openxmlformats.org/officeDocument/2006/relationships/queryTable" Target="../queryTables/queryTable2345.xml"/><Relationship Id="rId25" Type="http://schemas.openxmlformats.org/officeDocument/2006/relationships/queryTable" Target="../queryTables/queryTable2353.xml"/><Relationship Id="rId2" Type="http://schemas.openxmlformats.org/officeDocument/2006/relationships/queryTable" Target="../queryTables/queryTable2330.xml"/><Relationship Id="rId16" Type="http://schemas.openxmlformats.org/officeDocument/2006/relationships/queryTable" Target="../queryTables/queryTable2344.xml"/><Relationship Id="rId20" Type="http://schemas.openxmlformats.org/officeDocument/2006/relationships/queryTable" Target="../queryTables/queryTable2348.xml"/><Relationship Id="rId29" Type="http://schemas.openxmlformats.org/officeDocument/2006/relationships/queryTable" Target="../queryTables/queryTable2357.xml"/><Relationship Id="rId1" Type="http://schemas.openxmlformats.org/officeDocument/2006/relationships/queryTable" Target="../queryTables/queryTable2329.xml"/><Relationship Id="rId6" Type="http://schemas.openxmlformats.org/officeDocument/2006/relationships/queryTable" Target="../queryTables/queryTable2334.xml"/><Relationship Id="rId11" Type="http://schemas.openxmlformats.org/officeDocument/2006/relationships/queryTable" Target="../queryTables/queryTable2339.xml"/><Relationship Id="rId24" Type="http://schemas.openxmlformats.org/officeDocument/2006/relationships/queryTable" Target="../queryTables/queryTable2352.xml"/><Relationship Id="rId32" Type="http://schemas.openxmlformats.org/officeDocument/2006/relationships/queryTable" Target="../queryTables/queryTable2360.xml"/><Relationship Id="rId5" Type="http://schemas.openxmlformats.org/officeDocument/2006/relationships/queryTable" Target="../queryTables/queryTable2333.xml"/><Relationship Id="rId15" Type="http://schemas.openxmlformats.org/officeDocument/2006/relationships/queryTable" Target="../queryTables/queryTable2343.xml"/><Relationship Id="rId23" Type="http://schemas.openxmlformats.org/officeDocument/2006/relationships/queryTable" Target="../queryTables/queryTable2351.xml"/><Relationship Id="rId28" Type="http://schemas.openxmlformats.org/officeDocument/2006/relationships/queryTable" Target="../queryTables/queryTable2356.xml"/><Relationship Id="rId10" Type="http://schemas.openxmlformats.org/officeDocument/2006/relationships/queryTable" Target="../queryTables/queryTable2338.xml"/><Relationship Id="rId19" Type="http://schemas.openxmlformats.org/officeDocument/2006/relationships/queryTable" Target="../queryTables/queryTable2347.xml"/><Relationship Id="rId31" Type="http://schemas.openxmlformats.org/officeDocument/2006/relationships/queryTable" Target="../queryTables/queryTable2359.xml"/><Relationship Id="rId4" Type="http://schemas.openxmlformats.org/officeDocument/2006/relationships/queryTable" Target="../queryTables/queryTable2332.xml"/><Relationship Id="rId9" Type="http://schemas.openxmlformats.org/officeDocument/2006/relationships/queryTable" Target="../queryTables/queryTable2337.xml"/><Relationship Id="rId14" Type="http://schemas.openxmlformats.org/officeDocument/2006/relationships/queryTable" Target="../queryTables/queryTable2342.xml"/><Relationship Id="rId22" Type="http://schemas.openxmlformats.org/officeDocument/2006/relationships/queryTable" Target="../queryTables/queryTable2350.xml"/><Relationship Id="rId27" Type="http://schemas.openxmlformats.org/officeDocument/2006/relationships/queryTable" Target="../queryTables/queryTable2355.xml"/><Relationship Id="rId30" Type="http://schemas.openxmlformats.org/officeDocument/2006/relationships/queryTable" Target="../queryTables/queryTable2358.xml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68.xml"/><Relationship Id="rId13" Type="http://schemas.openxmlformats.org/officeDocument/2006/relationships/queryTable" Target="../queryTables/queryTable2373.xml"/><Relationship Id="rId18" Type="http://schemas.openxmlformats.org/officeDocument/2006/relationships/queryTable" Target="../queryTables/queryTable2378.xml"/><Relationship Id="rId26" Type="http://schemas.openxmlformats.org/officeDocument/2006/relationships/queryTable" Target="../queryTables/queryTable2386.xml"/><Relationship Id="rId3" Type="http://schemas.openxmlformats.org/officeDocument/2006/relationships/queryTable" Target="../queryTables/queryTable2363.xml"/><Relationship Id="rId21" Type="http://schemas.openxmlformats.org/officeDocument/2006/relationships/queryTable" Target="../queryTables/queryTable2381.xml"/><Relationship Id="rId7" Type="http://schemas.openxmlformats.org/officeDocument/2006/relationships/queryTable" Target="../queryTables/queryTable2367.xml"/><Relationship Id="rId12" Type="http://schemas.openxmlformats.org/officeDocument/2006/relationships/queryTable" Target="../queryTables/queryTable2372.xml"/><Relationship Id="rId17" Type="http://schemas.openxmlformats.org/officeDocument/2006/relationships/queryTable" Target="../queryTables/queryTable2377.xml"/><Relationship Id="rId25" Type="http://schemas.openxmlformats.org/officeDocument/2006/relationships/queryTable" Target="../queryTables/queryTable2385.xml"/><Relationship Id="rId2" Type="http://schemas.openxmlformats.org/officeDocument/2006/relationships/queryTable" Target="../queryTables/queryTable2362.xml"/><Relationship Id="rId16" Type="http://schemas.openxmlformats.org/officeDocument/2006/relationships/queryTable" Target="../queryTables/queryTable2376.xml"/><Relationship Id="rId20" Type="http://schemas.openxmlformats.org/officeDocument/2006/relationships/queryTable" Target="../queryTables/queryTable2380.xml"/><Relationship Id="rId29" Type="http://schemas.openxmlformats.org/officeDocument/2006/relationships/queryTable" Target="../queryTables/queryTable2389.xml"/><Relationship Id="rId1" Type="http://schemas.openxmlformats.org/officeDocument/2006/relationships/queryTable" Target="../queryTables/queryTable2361.xml"/><Relationship Id="rId6" Type="http://schemas.openxmlformats.org/officeDocument/2006/relationships/queryTable" Target="../queryTables/queryTable2366.xml"/><Relationship Id="rId11" Type="http://schemas.openxmlformats.org/officeDocument/2006/relationships/queryTable" Target="../queryTables/queryTable2371.xml"/><Relationship Id="rId24" Type="http://schemas.openxmlformats.org/officeDocument/2006/relationships/queryTable" Target="../queryTables/queryTable2384.xml"/><Relationship Id="rId5" Type="http://schemas.openxmlformats.org/officeDocument/2006/relationships/queryTable" Target="../queryTables/queryTable2365.xml"/><Relationship Id="rId15" Type="http://schemas.openxmlformats.org/officeDocument/2006/relationships/queryTable" Target="../queryTables/queryTable2375.xml"/><Relationship Id="rId23" Type="http://schemas.openxmlformats.org/officeDocument/2006/relationships/queryTable" Target="../queryTables/queryTable2383.xml"/><Relationship Id="rId28" Type="http://schemas.openxmlformats.org/officeDocument/2006/relationships/queryTable" Target="../queryTables/queryTable2388.xml"/><Relationship Id="rId10" Type="http://schemas.openxmlformats.org/officeDocument/2006/relationships/queryTable" Target="../queryTables/queryTable2370.xml"/><Relationship Id="rId19" Type="http://schemas.openxmlformats.org/officeDocument/2006/relationships/queryTable" Target="../queryTables/queryTable2379.xml"/><Relationship Id="rId31" Type="http://schemas.openxmlformats.org/officeDocument/2006/relationships/queryTable" Target="../queryTables/queryTable2391.xml"/><Relationship Id="rId4" Type="http://schemas.openxmlformats.org/officeDocument/2006/relationships/queryTable" Target="../queryTables/queryTable2364.xml"/><Relationship Id="rId9" Type="http://schemas.openxmlformats.org/officeDocument/2006/relationships/queryTable" Target="../queryTables/queryTable2369.xml"/><Relationship Id="rId14" Type="http://schemas.openxmlformats.org/officeDocument/2006/relationships/queryTable" Target="../queryTables/queryTable2374.xml"/><Relationship Id="rId22" Type="http://schemas.openxmlformats.org/officeDocument/2006/relationships/queryTable" Target="../queryTables/queryTable2382.xml"/><Relationship Id="rId27" Type="http://schemas.openxmlformats.org/officeDocument/2006/relationships/queryTable" Target="../queryTables/queryTable2387.xml"/><Relationship Id="rId30" Type="http://schemas.openxmlformats.org/officeDocument/2006/relationships/queryTable" Target="../queryTables/queryTable2390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34.xml"/><Relationship Id="rId18" Type="http://schemas.openxmlformats.org/officeDocument/2006/relationships/queryTable" Target="../queryTables/queryTable239.xml"/><Relationship Id="rId26" Type="http://schemas.openxmlformats.org/officeDocument/2006/relationships/queryTable" Target="../queryTables/queryTable247.xml"/><Relationship Id="rId39" Type="http://schemas.openxmlformats.org/officeDocument/2006/relationships/queryTable" Target="../queryTables/queryTable260.xml"/><Relationship Id="rId21" Type="http://schemas.openxmlformats.org/officeDocument/2006/relationships/queryTable" Target="../queryTables/queryTable242.xml"/><Relationship Id="rId34" Type="http://schemas.openxmlformats.org/officeDocument/2006/relationships/queryTable" Target="../queryTables/queryTable255.xml"/><Relationship Id="rId7" Type="http://schemas.openxmlformats.org/officeDocument/2006/relationships/queryTable" Target="../queryTables/queryTable228.xml"/><Relationship Id="rId12" Type="http://schemas.openxmlformats.org/officeDocument/2006/relationships/queryTable" Target="../queryTables/queryTable233.xml"/><Relationship Id="rId17" Type="http://schemas.openxmlformats.org/officeDocument/2006/relationships/queryTable" Target="../queryTables/queryTable238.xml"/><Relationship Id="rId25" Type="http://schemas.openxmlformats.org/officeDocument/2006/relationships/queryTable" Target="../queryTables/queryTable246.xml"/><Relationship Id="rId33" Type="http://schemas.openxmlformats.org/officeDocument/2006/relationships/queryTable" Target="../queryTables/queryTable254.xml"/><Relationship Id="rId38" Type="http://schemas.openxmlformats.org/officeDocument/2006/relationships/queryTable" Target="../queryTables/queryTable259.xml"/><Relationship Id="rId2" Type="http://schemas.openxmlformats.org/officeDocument/2006/relationships/queryTable" Target="../queryTables/queryTable223.xml"/><Relationship Id="rId16" Type="http://schemas.openxmlformats.org/officeDocument/2006/relationships/queryTable" Target="../queryTables/queryTable237.xml"/><Relationship Id="rId20" Type="http://schemas.openxmlformats.org/officeDocument/2006/relationships/queryTable" Target="../queryTables/queryTable241.xml"/><Relationship Id="rId29" Type="http://schemas.openxmlformats.org/officeDocument/2006/relationships/queryTable" Target="../queryTables/queryTable250.xml"/><Relationship Id="rId1" Type="http://schemas.openxmlformats.org/officeDocument/2006/relationships/queryTable" Target="../queryTables/queryTable222.xml"/><Relationship Id="rId6" Type="http://schemas.openxmlformats.org/officeDocument/2006/relationships/queryTable" Target="../queryTables/queryTable227.xml"/><Relationship Id="rId11" Type="http://schemas.openxmlformats.org/officeDocument/2006/relationships/queryTable" Target="../queryTables/queryTable232.xml"/><Relationship Id="rId24" Type="http://schemas.openxmlformats.org/officeDocument/2006/relationships/queryTable" Target="../queryTables/queryTable245.xml"/><Relationship Id="rId32" Type="http://schemas.openxmlformats.org/officeDocument/2006/relationships/queryTable" Target="../queryTables/queryTable253.xml"/><Relationship Id="rId37" Type="http://schemas.openxmlformats.org/officeDocument/2006/relationships/queryTable" Target="../queryTables/queryTable258.xml"/><Relationship Id="rId5" Type="http://schemas.openxmlformats.org/officeDocument/2006/relationships/queryTable" Target="../queryTables/queryTable226.xml"/><Relationship Id="rId15" Type="http://schemas.openxmlformats.org/officeDocument/2006/relationships/queryTable" Target="../queryTables/queryTable236.xml"/><Relationship Id="rId23" Type="http://schemas.openxmlformats.org/officeDocument/2006/relationships/queryTable" Target="../queryTables/queryTable244.xml"/><Relationship Id="rId28" Type="http://schemas.openxmlformats.org/officeDocument/2006/relationships/queryTable" Target="../queryTables/queryTable249.xml"/><Relationship Id="rId36" Type="http://schemas.openxmlformats.org/officeDocument/2006/relationships/queryTable" Target="../queryTables/queryTable257.xml"/><Relationship Id="rId10" Type="http://schemas.openxmlformats.org/officeDocument/2006/relationships/queryTable" Target="../queryTables/queryTable231.xml"/><Relationship Id="rId19" Type="http://schemas.openxmlformats.org/officeDocument/2006/relationships/queryTable" Target="../queryTables/queryTable240.xml"/><Relationship Id="rId31" Type="http://schemas.openxmlformats.org/officeDocument/2006/relationships/queryTable" Target="../queryTables/queryTable252.xml"/><Relationship Id="rId4" Type="http://schemas.openxmlformats.org/officeDocument/2006/relationships/queryTable" Target="../queryTables/queryTable225.xml"/><Relationship Id="rId9" Type="http://schemas.openxmlformats.org/officeDocument/2006/relationships/queryTable" Target="../queryTables/queryTable230.xml"/><Relationship Id="rId14" Type="http://schemas.openxmlformats.org/officeDocument/2006/relationships/queryTable" Target="../queryTables/queryTable235.xml"/><Relationship Id="rId22" Type="http://schemas.openxmlformats.org/officeDocument/2006/relationships/queryTable" Target="../queryTables/queryTable243.xml"/><Relationship Id="rId27" Type="http://schemas.openxmlformats.org/officeDocument/2006/relationships/queryTable" Target="../queryTables/queryTable248.xml"/><Relationship Id="rId30" Type="http://schemas.openxmlformats.org/officeDocument/2006/relationships/queryTable" Target="../queryTables/queryTable251.xml"/><Relationship Id="rId35" Type="http://schemas.openxmlformats.org/officeDocument/2006/relationships/queryTable" Target="../queryTables/queryTable256.xml"/><Relationship Id="rId8" Type="http://schemas.openxmlformats.org/officeDocument/2006/relationships/queryTable" Target="../queryTables/queryTable229.xml"/><Relationship Id="rId3" Type="http://schemas.openxmlformats.org/officeDocument/2006/relationships/queryTable" Target="../queryTables/queryTable22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73.xml"/><Relationship Id="rId18" Type="http://schemas.openxmlformats.org/officeDocument/2006/relationships/queryTable" Target="../queryTables/queryTable278.xml"/><Relationship Id="rId26" Type="http://schemas.openxmlformats.org/officeDocument/2006/relationships/queryTable" Target="../queryTables/queryTable286.xml"/><Relationship Id="rId3" Type="http://schemas.openxmlformats.org/officeDocument/2006/relationships/queryTable" Target="../queryTables/queryTable263.xml"/><Relationship Id="rId21" Type="http://schemas.openxmlformats.org/officeDocument/2006/relationships/queryTable" Target="../queryTables/queryTable281.xml"/><Relationship Id="rId7" Type="http://schemas.openxmlformats.org/officeDocument/2006/relationships/queryTable" Target="../queryTables/queryTable267.xml"/><Relationship Id="rId12" Type="http://schemas.openxmlformats.org/officeDocument/2006/relationships/queryTable" Target="../queryTables/queryTable272.xml"/><Relationship Id="rId17" Type="http://schemas.openxmlformats.org/officeDocument/2006/relationships/queryTable" Target="../queryTables/queryTable277.xml"/><Relationship Id="rId25" Type="http://schemas.openxmlformats.org/officeDocument/2006/relationships/queryTable" Target="../queryTables/queryTable285.xml"/><Relationship Id="rId33" Type="http://schemas.openxmlformats.org/officeDocument/2006/relationships/queryTable" Target="../queryTables/queryTable293.xml"/><Relationship Id="rId2" Type="http://schemas.openxmlformats.org/officeDocument/2006/relationships/queryTable" Target="../queryTables/queryTable262.xml"/><Relationship Id="rId16" Type="http://schemas.openxmlformats.org/officeDocument/2006/relationships/queryTable" Target="../queryTables/queryTable276.xml"/><Relationship Id="rId20" Type="http://schemas.openxmlformats.org/officeDocument/2006/relationships/queryTable" Target="../queryTables/queryTable280.xml"/><Relationship Id="rId29" Type="http://schemas.openxmlformats.org/officeDocument/2006/relationships/queryTable" Target="../queryTables/queryTable289.xml"/><Relationship Id="rId1" Type="http://schemas.openxmlformats.org/officeDocument/2006/relationships/queryTable" Target="../queryTables/queryTable261.xml"/><Relationship Id="rId6" Type="http://schemas.openxmlformats.org/officeDocument/2006/relationships/queryTable" Target="../queryTables/queryTable266.xml"/><Relationship Id="rId11" Type="http://schemas.openxmlformats.org/officeDocument/2006/relationships/queryTable" Target="../queryTables/queryTable271.xml"/><Relationship Id="rId24" Type="http://schemas.openxmlformats.org/officeDocument/2006/relationships/queryTable" Target="../queryTables/queryTable284.xml"/><Relationship Id="rId32" Type="http://schemas.openxmlformats.org/officeDocument/2006/relationships/queryTable" Target="../queryTables/queryTable292.xml"/><Relationship Id="rId5" Type="http://schemas.openxmlformats.org/officeDocument/2006/relationships/queryTable" Target="../queryTables/queryTable265.xml"/><Relationship Id="rId15" Type="http://schemas.openxmlformats.org/officeDocument/2006/relationships/queryTable" Target="../queryTables/queryTable275.xml"/><Relationship Id="rId23" Type="http://schemas.openxmlformats.org/officeDocument/2006/relationships/queryTable" Target="../queryTables/queryTable283.xml"/><Relationship Id="rId28" Type="http://schemas.openxmlformats.org/officeDocument/2006/relationships/queryTable" Target="../queryTables/queryTable288.xml"/><Relationship Id="rId10" Type="http://schemas.openxmlformats.org/officeDocument/2006/relationships/queryTable" Target="../queryTables/queryTable270.xml"/><Relationship Id="rId19" Type="http://schemas.openxmlformats.org/officeDocument/2006/relationships/queryTable" Target="../queryTables/queryTable279.xml"/><Relationship Id="rId31" Type="http://schemas.openxmlformats.org/officeDocument/2006/relationships/queryTable" Target="../queryTables/queryTable291.xml"/><Relationship Id="rId4" Type="http://schemas.openxmlformats.org/officeDocument/2006/relationships/queryTable" Target="../queryTables/queryTable264.xml"/><Relationship Id="rId9" Type="http://schemas.openxmlformats.org/officeDocument/2006/relationships/queryTable" Target="../queryTables/queryTable269.xml"/><Relationship Id="rId14" Type="http://schemas.openxmlformats.org/officeDocument/2006/relationships/queryTable" Target="../queryTables/queryTable274.xml"/><Relationship Id="rId22" Type="http://schemas.openxmlformats.org/officeDocument/2006/relationships/queryTable" Target="../queryTables/queryTable282.xml"/><Relationship Id="rId27" Type="http://schemas.openxmlformats.org/officeDocument/2006/relationships/queryTable" Target="../queryTables/queryTable287.xml"/><Relationship Id="rId30" Type="http://schemas.openxmlformats.org/officeDocument/2006/relationships/queryTable" Target="../queryTables/queryTable290.xml"/><Relationship Id="rId8" Type="http://schemas.openxmlformats.org/officeDocument/2006/relationships/queryTable" Target="../queryTables/queryTable26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143C-47DE-41DA-BECE-3920C514014E}">
  <dimension ref="A1:AH28"/>
  <sheetViews>
    <sheetView tabSelected="1" zoomScale="90" zoomScaleNormal="90" workbookViewId="0">
      <selection activeCell="A10" sqref="A10:XFD10"/>
    </sheetView>
  </sheetViews>
  <sheetFormatPr baseColWidth="10" defaultRowHeight="15" x14ac:dyDescent="0.25"/>
  <cols>
    <col min="1" max="1" width="14.28515625" bestFit="1" customWidth="1"/>
    <col min="2" max="34" width="6.7109375" style="2" customWidth="1"/>
  </cols>
  <sheetData>
    <row r="1" spans="1:3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21.279699999999998</v>
      </c>
      <c r="C2" s="2">
        <v>38.394599999999997</v>
      </c>
      <c r="D2" s="2">
        <v>44.8414</v>
      </c>
      <c r="E2" s="2">
        <v>23.292300000000001</v>
      </c>
      <c r="F2" s="2">
        <v>83.712999999999994</v>
      </c>
      <c r="G2" s="2">
        <v>58.148699999999998</v>
      </c>
      <c r="K2" s="2">
        <v>32.185099999999998</v>
      </c>
      <c r="L2" s="2">
        <v>47.273600000000002</v>
      </c>
      <c r="M2" s="2">
        <v>49.561700000000002</v>
      </c>
      <c r="N2" s="2">
        <v>26.444099999999999</v>
      </c>
      <c r="O2" s="2">
        <v>19.131799999999998</v>
      </c>
      <c r="P2" s="2">
        <v>38.990900000000003</v>
      </c>
      <c r="Q2" s="2">
        <v>15.638299999999999</v>
      </c>
      <c r="R2" s="2">
        <v>23.261900000000001</v>
      </c>
      <c r="S2" s="2">
        <v>83.480599999999995</v>
      </c>
      <c r="T2" s="2">
        <v>46.453699999999998</v>
      </c>
      <c r="U2" s="2">
        <v>53.832999999999998</v>
      </c>
      <c r="V2" s="2">
        <v>61.0015</v>
      </c>
      <c r="W2" s="2">
        <v>43.924300000000002</v>
      </c>
      <c r="X2" s="2">
        <v>24.416799999999999</v>
      </c>
      <c r="Y2" s="2">
        <v>62.731200000000001</v>
      </c>
      <c r="Z2" s="2">
        <v>40.818199999999997</v>
      </c>
      <c r="AA2" s="2">
        <v>16.0504</v>
      </c>
      <c r="AB2" s="2">
        <v>7.8988399999999999</v>
      </c>
      <c r="AC2" s="2">
        <v>33.860599999999998</v>
      </c>
      <c r="AD2" s="2">
        <v>44.052999999999997</v>
      </c>
      <c r="AE2" s="2">
        <v>32.525300000000001</v>
      </c>
      <c r="AF2" s="2">
        <v>32.768599999999999</v>
      </c>
      <c r="AG2" s="2">
        <v>42.996400000000001</v>
      </c>
      <c r="AH2" s="2">
        <v>18.768899999999999</v>
      </c>
    </row>
    <row r="3" spans="1:34" x14ac:dyDescent="0.25">
      <c r="A3" s="4" t="s">
        <v>35</v>
      </c>
      <c r="B3" s="2">
        <v>20.5078</v>
      </c>
      <c r="C3" s="2">
        <v>41.764000000000003</v>
      </c>
      <c r="D3" s="2">
        <v>49.528300000000002</v>
      </c>
      <c r="E3" s="2">
        <v>27.5809</v>
      </c>
      <c r="F3" s="2">
        <v>87.813599999999994</v>
      </c>
      <c r="G3" s="2">
        <v>59.131100000000004</v>
      </c>
      <c r="K3" s="2">
        <v>36.224200000000003</v>
      </c>
      <c r="L3" s="2">
        <v>53.519399999999997</v>
      </c>
      <c r="M3" s="2">
        <v>51.931199999999997</v>
      </c>
      <c r="N3" s="2">
        <v>27.5502</v>
      </c>
      <c r="O3" s="2">
        <v>19.4513</v>
      </c>
      <c r="P3" s="2">
        <v>40.502699999999997</v>
      </c>
      <c r="Q3" s="2">
        <v>17.917100000000001</v>
      </c>
      <c r="R3" s="2">
        <v>23.0307</v>
      </c>
      <c r="S3" s="2">
        <v>91.731700000000004</v>
      </c>
      <c r="T3" s="2">
        <v>42.363100000000003</v>
      </c>
      <c r="U3" s="2">
        <v>54.123699999999999</v>
      </c>
      <c r="V3" s="2">
        <v>67.198300000000003</v>
      </c>
      <c r="W3" s="2">
        <v>42.311</v>
      </c>
      <c r="X3" s="2">
        <v>26.3462</v>
      </c>
      <c r="Y3" s="2">
        <v>68.627399999999994</v>
      </c>
      <c r="Z3" s="2">
        <v>42.790599999999998</v>
      </c>
      <c r="AA3" s="2">
        <v>17.472799999999999</v>
      </c>
      <c r="AB3" s="2">
        <v>7.40442</v>
      </c>
      <c r="AC3" s="2">
        <v>35.822600000000001</v>
      </c>
      <c r="AD3" s="2">
        <v>46.802</v>
      </c>
      <c r="AE3" s="2">
        <v>33.722499999999997</v>
      </c>
      <c r="AF3" s="2">
        <v>35.647399999999998</v>
      </c>
      <c r="AG3" s="2">
        <v>43.614400000000003</v>
      </c>
      <c r="AH3" s="2">
        <v>18.546600000000002</v>
      </c>
    </row>
    <row r="4" spans="1:34" x14ac:dyDescent="0.25">
      <c r="A4" s="4" t="s">
        <v>36</v>
      </c>
      <c r="B4" s="2">
        <v>23.579699999999999</v>
      </c>
      <c r="C4" s="2">
        <v>42.7712</v>
      </c>
      <c r="D4" s="2">
        <v>53.510800000000003</v>
      </c>
      <c r="E4" s="2">
        <v>28.190899999999999</v>
      </c>
      <c r="F4" s="2">
        <v>89.743600000000001</v>
      </c>
      <c r="G4" s="2">
        <v>54.598399999999998</v>
      </c>
      <c r="K4" s="2">
        <v>35.371000000000002</v>
      </c>
      <c r="L4" s="2">
        <v>56.25</v>
      </c>
      <c r="M4" s="2">
        <v>52.074300000000001</v>
      </c>
      <c r="N4" s="2">
        <v>29.344899999999999</v>
      </c>
      <c r="O4" s="2">
        <v>19.334900000000001</v>
      </c>
      <c r="P4" s="2">
        <v>41.323700000000002</v>
      </c>
      <c r="Q4" s="2">
        <v>19.090900000000001</v>
      </c>
      <c r="R4" s="2">
        <v>22.900600000000001</v>
      </c>
      <c r="S4" s="2">
        <v>93.119799999999998</v>
      </c>
      <c r="T4" s="2">
        <v>47.212899999999998</v>
      </c>
      <c r="U4" s="2">
        <v>60.444099999999999</v>
      </c>
      <c r="V4" s="2">
        <v>68.224000000000004</v>
      </c>
      <c r="W4" s="2">
        <v>44.7973</v>
      </c>
      <c r="X4" s="2">
        <v>27.636199999999999</v>
      </c>
      <c r="Y4" s="2">
        <v>68.034599999999998</v>
      </c>
      <c r="Z4" s="2">
        <v>44.342399999999998</v>
      </c>
      <c r="AA4" s="2">
        <v>17.814</v>
      </c>
      <c r="AB4" s="2">
        <v>8.0748499999999996</v>
      </c>
      <c r="AC4" s="2">
        <v>38.228200000000001</v>
      </c>
      <c r="AD4" s="2">
        <v>45.463900000000002</v>
      </c>
      <c r="AE4" s="2">
        <v>34.594999999999999</v>
      </c>
      <c r="AF4" s="2">
        <v>37.476100000000002</v>
      </c>
      <c r="AG4" s="2">
        <v>47.036700000000003</v>
      </c>
      <c r="AH4" s="2">
        <v>20.928899999999999</v>
      </c>
    </row>
    <row r="5" spans="1:34" x14ac:dyDescent="0.25">
      <c r="A5" s="4" t="s">
        <v>37</v>
      </c>
      <c r="B5" s="2">
        <v>23.193999999999999</v>
      </c>
      <c r="C5" s="2">
        <v>43.3628</v>
      </c>
      <c r="D5" s="2">
        <v>53.42</v>
      </c>
      <c r="E5" s="2">
        <v>29.884799999999998</v>
      </c>
      <c r="F5" s="2">
        <v>86.470600000000005</v>
      </c>
      <c r="G5" s="2">
        <v>60.058599999999998</v>
      </c>
      <c r="K5" s="2">
        <v>36.842100000000002</v>
      </c>
      <c r="L5" s="2">
        <v>58.179400000000001</v>
      </c>
      <c r="M5" s="2">
        <v>50.2774</v>
      </c>
      <c r="N5" s="2">
        <v>28.962299999999999</v>
      </c>
      <c r="O5" s="2">
        <v>20.185400000000001</v>
      </c>
      <c r="P5" s="2">
        <v>42.680199999999999</v>
      </c>
      <c r="Q5" s="2">
        <v>18.6233</v>
      </c>
      <c r="R5" s="2">
        <v>23.264600000000002</v>
      </c>
      <c r="S5" s="2">
        <v>92.647099999999995</v>
      </c>
      <c r="T5" s="2">
        <v>48.249499999999998</v>
      </c>
      <c r="U5" s="2">
        <v>59.210500000000003</v>
      </c>
      <c r="V5" s="2">
        <v>72.224000000000004</v>
      </c>
      <c r="W5" s="2">
        <v>44.7012</v>
      </c>
      <c r="X5" s="2">
        <v>29.627099999999999</v>
      </c>
      <c r="Y5" s="2">
        <v>68.648799999999994</v>
      </c>
      <c r="Z5" s="2">
        <v>43.584299999999999</v>
      </c>
      <c r="AA5" s="2">
        <v>18.814800000000002</v>
      </c>
      <c r="AB5" s="2">
        <v>8.1874400000000005</v>
      </c>
      <c r="AC5" s="2">
        <v>37.984499999999997</v>
      </c>
      <c r="AD5" s="2">
        <v>47.150599999999997</v>
      </c>
      <c r="AE5" s="2">
        <v>33.6813</v>
      </c>
      <c r="AF5" s="2">
        <v>37.820500000000003</v>
      </c>
      <c r="AG5" s="2">
        <v>44.418300000000002</v>
      </c>
      <c r="AH5" s="2">
        <v>19.5002</v>
      </c>
    </row>
    <row r="6" spans="1:34" x14ac:dyDescent="0.25">
      <c r="A6" s="4" t="s">
        <v>38</v>
      </c>
      <c r="B6" s="2">
        <v>22.840299999999999</v>
      </c>
      <c r="C6" s="2">
        <v>42.774000000000001</v>
      </c>
      <c r="D6" s="2">
        <v>53.000599999999999</v>
      </c>
      <c r="E6" s="2">
        <v>30.8766</v>
      </c>
      <c r="F6" s="2">
        <v>93.989800000000002</v>
      </c>
      <c r="G6" s="2">
        <v>57.1601</v>
      </c>
      <c r="K6" s="2">
        <v>37.5959</v>
      </c>
      <c r="L6" s="2">
        <v>56.975499999999997</v>
      </c>
      <c r="M6" s="2">
        <v>47.768599999999999</v>
      </c>
      <c r="N6" s="2">
        <v>27.897300000000001</v>
      </c>
      <c r="O6" s="2">
        <v>19.310500000000001</v>
      </c>
      <c r="P6" s="2">
        <v>44.407899999999998</v>
      </c>
      <c r="Q6" s="2">
        <v>20.410399999999999</v>
      </c>
      <c r="R6" s="2">
        <v>22.185700000000001</v>
      </c>
      <c r="S6" s="2">
        <v>95.841800000000006</v>
      </c>
      <c r="T6" s="2">
        <v>45.2881</v>
      </c>
      <c r="U6" s="2">
        <v>58.925699999999999</v>
      </c>
      <c r="V6" s="2">
        <v>70.131699999999995</v>
      </c>
      <c r="W6" s="2">
        <v>45.060499999999998</v>
      </c>
      <c r="X6" s="2">
        <v>29.016300000000001</v>
      </c>
      <c r="Y6" s="2">
        <v>69.078900000000004</v>
      </c>
      <c r="Z6" s="2">
        <v>41.728400000000001</v>
      </c>
      <c r="AA6" s="2">
        <v>18.730899999999998</v>
      </c>
      <c r="AB6" s="2">
        <v>8.1590600000000002</v>
      </c>
      <c r="AC6" s="2">
        <v>34.637099999999997</v>
      </c>
      <c r="AD6" s="2">
        <v>45.101199999999999</v>
      </c>
      <c r="AE6" s="2">
        <v>34.468800000000002</v>
      </c>
      <c r="AF6" s="2">
        <v>37.186900000000001</v>
      </c>
      <c r="AG6" s="2">
        <v>44.447400000000002</v>
      </c>
      <c r="AH6" s="2">
        <v>20.514700000000001</v>
      </c>
    </row>
    <row r="7" spans="1:34" x14ac:dyDescent="0.25">
      <c r="A7" s="4" t="s">
        <v>39</v>
      </c>
      <c r="B7" s="2">
        <v>25.602799999999998</v>
      </c>
      <c r="C7" s="2">
        <v>41.840600000000002</v>
      </c>
      <c r="D7" s="2">
        <v>51.957700000000003</v>
      </c>
      <c r="E7" s="2">
        <v>29.1358</v>
      </c>
      <c r="F7" s="2">
        <v>90.762500000000003</v>
      </c>
      <c r="G7" s="2">
        <v>64.525599999999997</v>
      </c>
      <c r="K7" s="2">
        <v>40.2562</v>
      </c>
      <c r="L7" s="2">
        <v>58.180700000000002</v>
      </c>
      <c r="M7" s="2">
        <v>49.932099999999998</v>
      </c>
      <c r="N7" s="2">
        <v>28.2958</v>
      </c>
      <c r="O7" s="2">
        <v>17.9404</v>
      </c>
      <c r="P7" s="2">
        <v>43.229599999999998</v>
      </c>
      <c r="Q7" s="2">
        <v>20.352</v>
      </c>
      <c r="R7" s="2">
        <v>20.487500000000001</v>
      </c>
      <c r="S7" s="2">
        <v>93.936400000000006</v>
      </c>
      <c r="T7" s="2">
        <v>46.553400000000003</v>
      </c>
      <c r="U7" s="2">
        <v>58.941499999999998</v>
      </c>
      <c r="V7" s="2">
        <v>77.984099999999998</v>
      </c>
      <c r="W7" s="2">
        <v>41.822800000000001</v>
      </c>
      <c r="X7" s="2">
        <v>28.571400000000001</v>
      </c>
      <c r="Y7" s="2">
        <v>70.022199999999998</v>
      </c>
      <c r="Z7" s="2">
        <v>40.3108</v>
      </c>
      <c r="AA7" s="2">
        <v>18.466799999999999</v>
      </c>
      <c r="AB7" s="2">
        <v>9.92089</v>
      </c>
      <c r="AC7" s="2">
        <v>35.737400000000001</v>
      </c>
      <c r="AD7" s="2">
        <v>45.606499999999997</v>
      </c>
      <c r="AE7" s="2">
        <v>35.469200000000001</v>
      </c>
      <c r="AF7" s="2">
        <v>37.649900000000002</v>
      </c>
      <c r="AG7" s="2">
        <v>47.558300000000003</v>
      </c>
      <c r="AH7" s="2">
        <v>21.742699999999999</v>
      </c>
    </row>
    <row r="8" spans="1:34" x14ac:dyDescent="0.25">
      <c r="A8" s="4" t="s">
        <v>40</v>
      </c>
      <c r="B8" s="2">
        <v>25.109100000000002</v>
      </c>
      <c r="C8" s="2">
        <v>43.263599999999997</v>
      </c>
      <c r="D8" s="2">
        <v>51.753500000000003</v>
      </c>
      <c r="E8" s="2">
        <v>30.9163</v>
      </c>
      <c r="F8" s="2">
        <v>96.502399999999994</v>
      </c>
      <c r="G8" s="2">
        <v>61.026800000000001</v>
      </c>
      <c r="K8" s="2">
        <v>37.305999999999997</v>
      </c>
      <c r="L8" s="2">
        <v>57.622</v>
      </c>
      <c r="M8" s="2">
        <v>51.302900000000001</v>
      </c>
      <c r="N8" s="2">
        <v>26.779199999999999</v>
      </c>
      <c r="O8" s="2">
        <v>18.489999999999998</v>
      </c>
      <c r="P8" s="2">
        <v>41.8142</v>
      </c>
      <c r="Q8" s="2">
        <v>19.253699999999998</v>
      </c>
      <c r="R8" s="2">
        <v>22.3843</v>
      </c>
      <c r="S8" s="2">
        <v>93.564400000000006</v>
      </c>
      <c r="T8" s="2">
        <v>46.020600000000002</v>
      </c>
      <c r="U8" s="2">
        <v>60.311799999999998</v>
      </c>
      <c r="V8" s="2">
        <v>71.169200000000004</v>
      </c>
      <c r="W8" s="2">
        <v>43.854399999999998</v>
      </c>
      <c r="X8" s="2">
        <v>29.6172</v>
      </c>
      <c r="Y8" s="2">
        <v>71.894400000000005</v>
      </c>
      <c r="Z8" s="2">
        <v>45.492100000000001</v>
      </c>
      <c r="AA8" s="2">
        <v>16.757999999999999</v>
      </c>
      <c r="AB8" s="2">
        <v>8.8081700000000005</v>
      </c>
      <c r="AC8" s="2">
        <v>34.440600000000003</v>
      </c>
      <c r="AD8" s="2">
        <v>48.064500000000002</v>
      </c>
      <c r="AE8" s="2">
        <v>34.891100000000002</v>
      </c>
      <c r="AF8" s="2">
        <v>37.106099999999998</v>
      </c>
      <c r="AG8" s="2">
        <v>48.1494</v>
      </c>
      <c r="AH8" s="2">
        <v>21.488299999999999</v>
      </c>
    </row>
    <row r="9" spans="1:34" x14ac:dyDescent="0.25">
      <c r="A9" s="4" t="s">
        <v>41</v>
      </c>
      <c r="B9" s="2">
        <v>22.095300000000002</v>
      </c>
      <c r="C9" s="2">
        <v>43.943300000000001</v>
      </c>
      <c r="D9" s="2">
        <v>55.451900000000002</v>
      </c>
      <c r="E9" s="2">
        <v>28.5381</v>
      </c>
      <c r="F9" s="2">
        <v>99.384</v>
      </c>
      <c r="G9" s="2">
        <v>61.012700000000002</v>
      </c>
      <c r="K9" s="2">
        <v>38.806800000000003</v>
      </c>
      <c r="L9" s="2">
        <v>56.442</v>
      </c>
      <c r="M9" s="2">
        <v>50.947299999999998</v>
      </c>
      <c r="N9" s="2">
        <v>27.0044</v>
      </c>
      <c r="O9" s="2">
        <v>20.502700000000001</v>
      </c>
      <c r="P9" s="2">
        <v>45.1721</v>
      </c>
      <c r="Q9" s="2">
        <v>18.613700000000001</v>
      </c>
      <c r="R9" s="2">
        <v>21.944700000000001</v>
      </c>
      <c r="S9" s="2">
        <v>92.536900000000003</v>
      </c>
      <c r="T9" s="2">
        <v>44.057400000000001</v>
      </c>
      <c r="U9" s="2">
        <v>57.798200000000001</v>
      </c>
      <c r="V9" s="2">
        <v>68.467600000000004</v>
      </c>
      <c r="W9" s="2">
        <v>45.073599999999999</v>
      </c>
      <c r="X9" s="2" t="s">
        <v>42</v>
      </c>
      <c r="Y9" s="2">
        <v>65.469099999999997</v>
      </c>
      <c r="Z9" s="2">
        <v>42.700099999999999</v>
      </c>
      <c r="AA9" s="2">
        <v>15.307499999999999</v>
      </c>
      <c r="AB9" s="2">
        <v>9.0186799999999998</v>
      </c>
      <c r="AC9" s="2">
        <v>34.496200000000002</v>
      </c>
      <c r="AD9" s="2">
        <v>45.619100000000003</v>
      </c>
      <c r="AE9" s="2">
        <v>35.156300000000002</v>
      </c>
      <c r="AF9" s="2">
        <v>37.108699999999999</v>
      </c>
      <c r="AG9" s="2">
        <v>45.780099999999997</v>
      </c>
      <c r="AH9" s="2">
        <v>18.716200000000001</v>
      </c>
    </row>
    <row r="11" spans="1:34" x14ac:dyDescent="0.25">
      <c r="A11" s="5" t="s">
        <v>43</v>
      </c>
      <c r="B11" s="2">
        <f t="shared" ref="B11:G11" si="0">AVERAGE(B2:B9)</f>
        <v>23.026087500000003</v>
      </c>
      <c r="C11" s="2">
        <f t="shared" si="0"/>
        <v>42.264262500000001</v>
      </c>
      <c r="D11" s="2">
        <f t="shared" si="0"/>
        <v>51.683025000000001</v>
      </c>
      <c r="E11" s="2">
        <f t="shared" si="0"/>
        <v>28.551962500000002</v>
      </c>
      <c r="F11" s="2">
        <f t="shared" si="0"/>
        <v>91.047437500000001</v>
      </c>
      <c r="G11" s="2">
        <f t="shared" si="0"/>
        <v>59.457749999999997</v>
      </c>
      <c r="K11" s="2">
        <f t="shared" ref="K11:AH11" si="1">AVERAGE(K2:K9)</f>
        <v>36.823412500000003</v>
      </c>
      <c r="L11" s="2">
        <f t="shared" si="1"/>
        <v>55.555325000000003</v>
      </c>
      <c r="M11" s="2">
        <f t="shared" si="1"/>
        <v>50.474437500000001</v>
      </c>
      <c r="N11" s="2">
        <f t="shared" si="1"/>
        <v>27.784775</v>
      </c>
      <c r="O11" s="2">
        <f t="shared" si="1"/>
        <v>19.293375000000001</v>
      </c>
      <c r="P11" s="2">
        <f t="shared" si="1"/>
        <v>42.265162500000002</v>
      </c>
      <c r="Q11" s="2">
        <f t="shared" si="1"/>
        <v>18.737424999999998</v>
      </c>
      <c r="R11" s="2">
        <f t="shared" si="1"/>
        <v>22.432500000000001</v>
      </c>
      <c r="S11" s="2">
        <f t="shared" si="1"/>
        <v>92.1073375</v>
      </c>
      <c r="T11" s="2">
        <f t="shared" si="1"/>
        <v>45.774837500000004</v>
      </c>
      <c r="U11" s="2">
        <f t="shared" si="1"/>
        <v>57.948562500000001</v>
      </c>
      <c r="V11" s="2">
        <f t="shared" si="1"/>
        <v>69.550049999999999</v>
      </c>
      <c r="W11" s="2">
        <f t="shared" si="1"/>
        <v>43.943137499999999</v>
      </c>
      <c r="X11" s="2">
        <f t="shared" si="1"/>
        <v>27.890171428571428</v>
      </c>
      <c r="Y11" s="2">
        <f t="shared" si="1"/>
        <v>68.063325000000006</v>
      </c>
      <c r="Z11" s="2">
        <f t="shared" si="1"/>
        <v>42.720862500000003</v>
      </c>
      <c r="AA11" s="2">
        <f t="shared" si="1"/>
        <v>17.4269</v>
      </c>
      <c r="AB11" s="2">
        <f t="shared" si="1"/>
        <v>8.4340437500000007</v>
      </c>
      <c r="AC11" s="2">
        <f t="shared" si="1"/>
        <v>35.6509</v>
      </c>
      <c r="AD11" s="2">
        <f t="shared" si="1"/>
        <v>45.982599999999998</v>
      </c>
      <c r="AE11" s="2">
        <f t="shared" si="1"/>
        <v>34.3136875</v>
      </c>
      <c r="AF11" s="2">
        <f t="shared" si="1"/>
        <v>36.595525000000002</v>
      </c>
      <c r="AG11" s="2">
        <f t="shared" si="1"/>
        <v>45.500125000000004</v>
      </c>
      <c r="AH11" s="2">
        <f t="shared" si="1"/>
        <v>20.025812500000001</v>
      </c>
    </row>
    <row r="12" spans="1:34" x14ac:dyDescent="0.25">
      <c r="A12" s="6" t="s">
        <v>44</v>
      </c>
      <c r="B12" s="7">
        <f>B11*3</f>
        <v>69.078262500000008</v>
      </c>
      <c r="C12" s="7">
        <f>C11*3</f>
        <v>126.7927875</v>
      </c>
      <c r="D12" s="7">
        <f>D11*2</f>
        <v>103.36605</v>
      </c>
      <c r="E12" s="7">
        <f>E11*2</f>
        <v>57.103925000000004</v>
      </c>
      <c r="F12" s="7">
        <f>F11*1</f>
        <v>91.047437500000001</v>
      </c>
      <c r="G12" s="7">
        <f>G11*3</f>
        <v>178.37324999999998</v>
      </c>
      <c r="H12" s="7"/>
      <c r="I12" s="7"/>
      <c r="J12" s="7"/>
      <c r="K12" s="7">
        <f>K11*2</f>
        <v>73.646825000000007</v>
      </c>
      <c r="L12" s="7">
        <f>L11*2</f>
        <v>111.11065000000001</v>
      </c>
      <c r="M12" s="7">
        <f>M11*4</f>
        <v>201.89775</v>
      </c>
      <c r="N12" s="7">
        <f>N11*3</f>
        <v>83.354325000000003</v>
      </c>
      <c r="O12" s="7">
        <f>O11*3</f>
        <v>57.880125000000007</v>
      </c>
      <c r="P12" s="7">
        <f>P11*3</f>
        <v>126.79548750000001</v>
      </c>
      <c r="Q12" s="7">
        <f>Q11*2</f>
        <v>37.474849999999996</v>
      </c>
      <c r="R12" s="7">
        <f>R11*2</f>
        <v>44.865000000000002</v>
      </c>
      <c r="S12" s="7">
        <f>S11*1</f>
        <v>92.1073375</v>
      </c>
      <c r="T12" s="7">
        <f>T11*3</f>
        <v>137.32451250000003</v>
      </c>
      <c r="U12" s="7">
        <f>U11*2</f>
        <v>115.897125</v>
      </c>
      <c r="V12" s="7">
        <f>V11*3</f>
        <v>208.65015</v>
      </c>
      <c r="W12" s="7">
        <f>W11*3</f>
        <v>131.82941249999999</v>
      </c>
      <c r="X12" s="7">
        <f>X11*2</f>
        <v>55.780342857142855</v>
      </c>
      <c r="Y12" s="7">
        <f>Y11*2</f>
        <v>136.12665000000001</v>
      </c>
      <c r="Z12" s="7">
        <f>Z11*3</f>
        <v>128.1625875</v>
      </c>
      <c r="AA12" s="7">
        <f>AA11*3</f>
        <v>52.280699999999996</v>
      </c>
      <c r="AB12" s="7">
        <f>AB11*6</f>
        <v>50.604262500000004</v>
      </c>
      <c r="AC12" s="7">
        <f>AC11*3</f>
        <v>106.95269999999999</v>
      </c>
      <c r="AD12" s="7">
        <f>AD11*2</f>
        <v>91.965199999999996</v>
      </c>
      <c r="AE12" s="7">
        <f>AE11*3</f>
        <v>102.9410625</v>
      </c>
      <c r="AF12" s="7">
        <f>AF11*3</f>
        <v>109.786575</v>
      </c>
      <c r="AG12" s="7">
        <f>AG11*2</f>
        <v>91.000250000000008</v>
      </c>
      <c r="AH12" s="7">
        <f>AH11*3</f>
        <v>60.077437500000002</v>
      </c>
    </row>
    <row r="13" spans="1:34" x14ac:dyDescent="0.25">
      <c r="A13" s="8" t="s">
        <v>45</v>
      </c>
      <c r="B13" s="9">
        <f t="shared" ref="B13:G13" si="2">STDEV(B2:B9)/B11*100</f>
        <v>7.6298136093340183</v>
      </c>
      <c r="C13" s="9">
        <f t="shared" si="2"/>
        <v>4.0928223892936098</v>
      </c>
      <c r="D13" s="9">
        <f t="shared" si="2"/>
        <v>6.2837309669313628</v>
      </c>
      <c r="E13" s="9">
        <f t="shared" si="2"/>
        <v>8.5636155406050154</v>
      </c>
      <c r="F13" s="9">
        <f t="shared" si="2"/>
        <v>5.7953681065246352</v>
      </c>
      <c r="G13" s="9">
        <f t="shared" si="2"/>
        <v>4.9907085122772186</v>
      </c>
      <c r="H13" s="9"/>
      <c r="I13" s="9"/>
      <c r="J13" s="9"/>
      <c r="K13" s="9">
        <f t="shared" ref="K13:AH13" si="3">STDEV(K2:K9)/K11*100</f>
        <v>6.5345703080296662</v>
      </c>
      <c r="L13" s="9">
        <f t="shared" si="3"/>
        <v>6.5984850639267343</v>
      </c>
      <c r="M13" s="9">
        <f t="shared" si="3"/>
        <v>2.8097617829921826</v>
      </c>
      <c r="N13" s="9">
        <f t="shared" si="3"/>
        <v>3.742010045436643</v>
      </c>
      <c r="O13" s="9">
        <f t="shared" si="3"/>
        <v>4.2863065512240288</v>
      </c>
      <c r="P13" s="9">
        <f t="shared" si="3"/>
        <v>4.8208339100185116</v>
      </c>
      <c r="Q13" s="9">
        <f t="shared" si="3"/>
        <v>8.0945886882684857</v>
      </c>
      <c r="R13" s="9">
        <f t="shared" si="3"/>
        <v>4.141373130521143</v>
      </c>
      <c r="S13" s="9">
        <f t="shared" si="3"/>
        <v>4.009654546083949</v>
      </c>
      <c r="T13" s="9">
        <f t="shared" si="3"/>
        <v>4.057377432518332</v>
      </c>
      <c r="U13" s="9">
        <f t="shared" si="3"/>
        <v>4.4684883580342376</v>
      </c>
      <c r="V13" s="9">
        <f t="shared" si="3"/>
        <v>6.9335610030916</v>
      </c>
      <c r="W13" s="9">
        <f t="shared" si="3"/>
        <v>2.8525233746022409</v>
      </c>
      <c r="X13" s="9">
        <f t="shared" si="3"/>
        <v>6.9037328373646973</v>
      </c>
      <c r="Y13" s="9">
        <f t="shared" si="3"/>
        <v>4.1321056761761978</v>
      </c>
      <c r="Z13" s="9">
        <f t="shared" si="3"/>
        <v>4.0997942088193513</v>
      </c>
      <c r="AA13" s="9">
        <f t="shared" si="3"/>
        <v>7.4167486977024275</v>
      </c>
      <c r="AB13" s="9">
        <f t="shared" si="3"/>
        <v>9.2977199685427934</v>
      </c>
      <c r="AC13" s="9">
        <f t="shared" si="3"/>
        <v>4.6401896518914914</v>
      </c>
      <c r="AD13" s="9">
        <f t="shared" si="3"/>
        <v>2.77685767487612</v>
      </c>
      <c r="AE13" s="9">
        <f t="shared" si="3"/>
        <v>2.7930196186892431</v>
      </c>
      <c r="AF13" s="9">
        <f t="shared" si="3"/>
        <v>4.5964074334489142</v>
      </c>
      <c r="AG13" s="9">
        <f t="shared" si="3"/>
        <v>4.2191605912668733</v>
      </c>
      <c r="AH13" s="9">
        <f t="shared" si="3"/>
        <v>6.5109094988775889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 t="shared" ref="B15:G15" si="4">AVERAGE(B3:B8)</f>
        <v>23.472283333333333</v>
      </c>
      <c r="C15" s="2">
        <f t="shared" si="4"/>
        <v>42.629366666666662</v>
      </c>
      <c r="D15" s="2">
        <f t="shared" si="4"/>
        <v>52.195149999999991</v>
      </c>
      <c r="E15" s="2">
        <f t="shared" si="4"/>
        <v>29.43088333333333</v>
      </c>
      <c r="F15" s="2">
        <f t="shared" si="4"/>
        <v>90.880416666666676</v>
      </c>
      <c r="G15" s="2">
        <f t="shared" si="4"/>
        <v>59.416766666666661</v>
      </c>
      <c r="K15" s="2">
        <f t="shared" ref="K15:AH15" si="5">AVERAGE(K3:K8)</f>
        <v>37.265900000000009</v>
      </c>
      <c r="L15" s="2">
        <f t="shared" si="5"/>
        <v>56.787833333333339</v>
      </c>
      <c r="M15" s="2">
        <f t="shared" si="5"/>
        <v>50.547750000000001</v>
      </c>
      <c r="N15" s="2">
        <f t="shared" si="5"/>
        <v>28.138283333333334</v>
      </c>
      <c r="O15" s="2">
        <f t="shared" si="5"/>
        <v>19.118749999999999</v>
      </c>
      <c r="P15" s="2">
        <f t="shared" si="5"/>
        <v>42.326383333333332</v>
      </c>
      <c r="Q15" s="2">
        <f t="shared" si="5"/>
        <v>19.274566666666669</v>
      </c>
      <c r="R15" s="2">
        <f t="shared" si="5"/>
        <v>22.375566666666668</v>
      </c>
      <c r="S15" s="2">
        <f t="shared" si="5"/>
        <v>93.47353333333335</v>
      </c>
      <c r="T15" s="2">
        <f t="shared" si="5"/>
        <v>45.947933333333332</v>
      </c>
      <c r="U15" s="2">
        <f t="shared" si="5"/>
        <v>58.659550000000003</v>
      </c>
      <c r="V15" s="2">
        <f t="shared" si="5"/>
        <v>71.155216666666675</v>
      </c>
      <c r="W15" s="2">
        <f t="shared" si="5"/>
        <v>43.757866666666665</v>
      </c>
      <c r="X15" s="2">
        <f t="shared" si="5"/>
        <v>28.469066666666667</v>
      </c>
      <c r="Y15" s="2">
        <f t="shared" si="5"/>
        <v>69.384383333333332</v>
      </c>
      <c r="Z15" s="2">
        <f t="shared" si="5"/>
        <v>43.041433333333337</v>
      </c>
      <c r="AA15" s="2">
        <f t="shared" si="5"/>
        <v>18.009550000000001</v>
      </c>
      <c r="AB15" s="2">
        <f t="shared" si="5"/>
        <v>8.4258050000000022</v>
      </c>
      <c r="AC15" s="2">
        <f t="shared" si="5"/>
        <v>36.141733333333342</v>
      </c>
      <c r="AD15" s="2">
        <f t="shared" si="5"/>
        <v>46.364783333333328</v>
      </c>
      <c r="AE15" s="2">
        <f t="shared" si="5"/>
        <v>34.471316666666667</v>
      </c>
      <c r="AF15" s="2">
        <f t="shared" si="5"/>
        <v>37.147816666666671</v>
      </c>
      <c r="AG15" s="2">
        <f t="shared" si="5"/>
        <v>45.870750000000008</v>
      </c>
      <c r="AH15" s="2">
        <f t="shared" si="5"/>
        <v>20.453566666666664</v>
      </c>
    </row>
    <row r="16" spans="1:34" x14ac:dyDescent="0.25">
      <c r="A16" s="6" t="s">
        <v>47</v>
      </c>
      <c r="B16" s="7">
        <f>B15*3</f>
        <v>70.416849999999997</v>
      </c>
      <c r="C16" s="7">
        <f>C15*3</f>
        <v>127.88809999999998</v>
      </c>
      <c r="D16" s="7">
        <f>D15*2</f>
        <v>104.39029999999998</v>
      </c>
      <c r="E16" s="7">
        <f>E15*2</f>
        <v>58.861766666666661</v>
      </c>
      <c r="F16" s="7">
        <f>F15*1</f>
        <v>90.880416666666676</v>
      </c>
      <c r="G16" s="7">
        <f>G15*3</f>
        <v>178.25029999999998</v>
      </c>
      <c r="H16" s="7"/>
      <c r="I16" s="7"/>
      <c r="J16" s="7"/>
      <c r="K16" s="7">
        <f>K15*2</f>
        <v>74.531800000000018</v>
      </c>
      <c r="L16" s="7">
        <f>L15*2</f>
        <v>113.57566666666668</v>
      </c>
      <c r="M16" s="7">
        <f>M15*4</f>
        <v>202.191</v>
      </c>
      <c r="N16" s="7">
        <f>N15*3</f>
        <v>84.414850000000001</v>
      </c>
      <c r="O16" s="7">
        <f>O15*3</f>
        <v>57.356249999999996</v>
      </c>
      <c r="P16" s="7">
        <f>P15*3</f>
        <v>126.97915</v>
      </c>
      <c r="Q16" s="7">
        <f>Q15*2</f>
        <v>38.549133333333337</v>
      </c>
      <c r="R16" s="7">
        <f>R15*2</f>
        <v>44.751133333333335</v>
      </c>
      <c r="S16" s="7">
        <f>S15*1</f>
        <v>93.47353333333335</v>
      </c>
      <c r="T16" s="7">
        <f>T15*3</f>
        <v>137.84379999999999</v>
      </c>
      <c r="U16" s="7">
        <f>U15*2</f>
        <v>117.31910000000001</v>
      </c>
      <c r="V16" s="7">
        <f>V15*3</f>
        <v>213.46565000000004</v>
      </c>
      <c r="W16" s="7">
        <f>W15*3</f>
        <v>131.27359999999999</v>
      </c>
      <c r="X16" s="7">
        <f>X15*2</f>
        <v>56.938133333333333</v>
      </c>
      <c r="Y16" s="7">
        <f>Y15*2</f>
        <v>138.76876666666666</v>
      </c>
      <c r="Z16" s="7">
        <f>Z15*3</f>
        <v>129.12430000000001</v>
      </c>
      <c r="AA16" s="7">
        <f>AA15*3</f>
        <v>54.028649999999999</v>
      </c>
      <c r="AB16" s="7">
        <f>AB15*6</f>
        <v>50.55483000000001</v>
      </c>
      <c r="AC16" s="7">
        <f>AC15*3</f>
        <v>108.42520000000002</v>
      </c>
      <c r="AD16" s="7">
        <f>AD15*2</f>
        <v>92.729566666666656</v>
      </c>
      <c r="AE16" s="7">
        <f>AE15*3</f>
        <v>103.41395</v>
      </c>
      <c r="AF16" s="7">
        <f>AF15*3</f>
        <v>111.44345000000001</v>
      </c>
      <c r="AG16" s="7">
        <f>AG15*2</f>
        <v>91.741500000000016</v>
      </c>
      <c r="AH16" s="7">
        <f>AH15*3</f>
        <v>61.360699999999994</v>
      </c>
    </row>
    <row r="17" spans="1:34" x14ac:dyDescent="0.25">
      <c r="A17" s="8" t="s">
        <v>45</v>
      </c>
      <c r="B17" s="9">
        <f t="shared" ref="B17:G17" si="6">STDEV(B3:B8)/B15*100</f>
        <v>7.7380828516155384</v>
      </c>
      <c r="C17" s="9">
        <f t="shared" si="6"/>
        <v>1.6089608382300846</v>
      </c>
      <c r="D17" s="9">
        <f t="shared" si="6"/>
        <v>2.8729958430562008</v>
      </c>
      <c r="E17" s="9">
        <f t="shared" si="6"/>
        <v>4.6957601140245</v>
      </c>
      <c r="F17" s="9">
        <f t="shared" si="6"/>
        <v>4.1590518212953853</v>
      </c>
      <c r="G17" s="9">
        <f t="shared" si="6"/>
        <v>5.7071798791122879</v>
      </c>
      <c r="H17" s="9"/>
      <c r="I17" s="9"/>
      <c r="J17" s="9"/>
      <c r="K17" s="9">
        <f t="shared" ref="K17:AH17" si="7">STDEV(K3:K8)/K15*100</f>
        <v>4.4754066157617833</v>
      </c>
      <c r="L17" s="9">
        <f t="shared" si="7"/>
        <v>3.1083977511332095</v>
      </c>
      <c r="M17" s="9">
        <f t="shared" si="7"/>
        <v>3.1887703686262161</v>
      </c>
      <c r="N17" s="9">
        <f t="shared" si="7"/>
        <v>3.3379065491777578</v>
      </c>
      <c r="O17" s="9">
        <f t="shared" si="7"/>
        <v>4.1288608512612717</v>
      </c>
      <c r="P17" s="9">
        <f t="shared" si="7"/>
        <v>3.3189548706877883</v>
      </c>
      <c r="Q17" s="9">
        <f t="shared" si="7"/>
        <v>5.05788763924068</v>
      </c>
      <c r="R17" s="9">
        <f t="shared" si="7"/>
        <v>4.511931924275614</v>
      </c>
      <c r="S17" s="9">
        <f t="shared" si="7"/>
        <v>1.4880361672870275</v>
      </c>
      <c r="T17" s="9">
        <f t="shared" si="7"/>
        <v>4.4128017151780403</v>
      </c>
      <c r="U17" s="9">
        <f t="shared" si="7"/>
        <v>3.9572555825810012</v>
      </c>
      <c r="V17" s="9">
        <f t="shared" si="7"/>
        <v>5.3726254691558246</v>
      </c>
      <c r="W17" s="9">
        <f t="shared" si="7"/>
        <v>3.1524561558573119</v>
      </c>
      <c r="X17" s="9">
        <f t="shared" si="7"/>
        <v>4.4899066899029627</v>
      </c>
      <c r="Y17" s="9">
        <f t="shared" si="7"/>
        <v>2.0111804101157644</v>
      </c>
      <c r="Z17" s="9">
        <f t="shared" si="7"/>
        <v>4.313705776796918</v>
      </c>
      <c r="AA17" s="9">
        <f t="shared" si="7"/>
        <v>4.4908006367294684</v>
      </c>
      <c r="AB17" s="9">
        <f t="shared" si="7"/>
        <v>10.176125715141412</v>
      </c>
      <c r="AC17" s="9">
        <f t="shared" si="7"/>
        <v>4.4909253290581681</v>
      </c>
      <c r="AD17" s="9">
        <f t="shared" si="7"/>
        <v>2.49313176064953</v>
      </c>
      <c r="AE17" s="9">
        <f t="shared" si="7"/>
        <v>1.9981487594997658</v>
      </c>
      <c r="AF17" s="9">
        <f t="shared" si="7"/>
        <v>2.108288239219668</v>
      </c>
      <c r="AG17" s="9">
        <f t="shared" si="7"/>
        <v>4.207661964129791</v>
      </c>
      <c r="AH17" s="9">
        <f t="shared" si="7"/>
        <v>5.9909798965377581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 t="shared" ref="B19:G19" si="8">AVERAGE(B2:B5)</f>
        <v>22.1403</v>
      </c>
      <c r="C19" s="2">
        <f t="shared" si="8"/>
        <v>41.573149999999998</v>
      </c>
      <c r="D19" s="2">
        <f t="shared" si="8"/>
        <v>50.325125</v>
      </c>
      <c r="E19" s="2">
        <f t="shared" si="8"/>
        <v>27.237224999999999</v>
      </c>
      <c r="F19" s="2">
        <f t="shared" si="8"/>
        <v>86.935199999999995</v>
      </c>
      <c r="G19" s="2">
        <f t="shared" si="8"/>
        <v>57.984200000000001</v>
      </c>
      <c r="K19" s="2">
        <f t="shared" ref="K19:AH19" si="9">AVERAGE(K2:K5)</f>
        <v>35.155600000000007</v>
      </c>
      <c r="L19" s="2">
        <f t="shared" si="9"/>
        <v>53.805599999999998</v>
      </c>
      <c r="M19" s="2">
        <f t="shared" si="9"/>
        <v>50.961149999999996</v>
      </c>
      <c r="N19" s="2">
        <f t="shared" si="9"/>
        <v>28.075374999999998</v>
      </c>
      <c r="O19" s="2">
        <f t="shared" si="9"/>
        <v>19.525850000000002</v>
      </c>
      <c r="P19" s="2">
        <f t="shared" si="9"/>
        <v>40.874375000000001</v>
      </c>
      <c r="Q19" s="2">
        <f t="shared" si="9"/>
        <v>17.817399999999999</v>
      </c>
      <c r="R19" s="2">
        <f t="shared" si="9"/>
        <v>23.114450000000001</v>
      </c>
      <c r="S19" s="2">
        <f t="shared" si="9"/>
        <v>90.244799999999998</v>
      </c>
      <c r="T19" s="2">
        <f t="shared" si="9"/>
        <v>46.069800000000001</v>
      </c>
      <c r="U19" s="2">
        <f t="shared" si="9"/>
        <v>56.902825</v>
      </c>
      <c r="V19" s="2">
        <f t="shared" si="9"/>
        <v>67.161950000000004</v>
      </c>
      <c r="W19" s="2">
        <f t="shared" si="9"/>
        <v>43.933450000000001</v>
      </c>
      <c r="X19" s="2">
        <f t="shared" si="9"/>
        <v>27.006574999999998</v>
      </c>
      <c r="Y19" s="2">
        <f t="shared" si="9"/>
        <v>67.010499999999993</v>
      </c>
      <c r="Z19" s="2">
        <f t="shared" si="9"/>
        <v>42.883875000000003</v>
      </c>
      <c r="AA19" s="2">
        <f t="shared" si="9"/>
        <v>17.538</v>
      </c>
      <c r="AB19" s="2">
        <f t="shared" si="9"/>
        <v>7.8913875000000004</v>
      </c>
      <c r="AC19" s="2">
        <f t="shared" si="9"/>
        <v>36.473974999999996</v>
      </c>
      <c r="AD19" s="2">
        <f t="shared" si="9"/>
        <v>45.867374999999996</v>
      </c>
      <c r="AE19" s="2">
        <f t="shared" si="9"/>
        <v>33.631025000000001</v>
      </c>
      <c r="AF19" s="2">
        <f t="shared" si="9"/>
        <v>35.928150000000002</v>
      </c>
      <c r="AG19" s="2">
        <f t="shared" si="9"/>
        <v>44.516450000000006</v>
      </c>
      <c r="AH19" s="2">
        <f t="shared" si="9"/>
        <v>19.436149999999998</v>
      </c>
    </row>
    <row r="20" spans="1:34" x14ac:dyDescent="0.25">
      <c r="A20" s="6" t="s">
        <v>49</v>
      </c>
      <c r="B20" s="7">
        <f>B19*3</f>
        <v>66.420900000000003</v>
      </c>
      <c r="C20" s="7">
        <f>C19*3</f>
        <v>124.71944999999999</v>
      </c>
      <c r="D20" s="7">
        <f>D19*2</f>
        <v>100.65025</v>
      </c>
      <c r="E20" s="7">
        <f>E19*2</f>
        <v>54.474449999999997</v>
      </c>
      <c r="F20" s="7">
        <f>F19*1</f>
        <v>86.935199999999995</v>
      </c>
      <c r="G20" s="7">
        <f>G19*3</f>
        <v>173.95260000000002</v>
      </c>
      <c r="H20" s="7"/>
      <c r="I20" s="7"/>
      <c r="J20" s="7"/>
      <c r="K20" s="7">
        <f>K19*2</f>
        <v>70.311200000000014</v>
      </c>
      <c r="L20" s="7">
        <f>L19*2</f>
        <v>107.6112</v>
      </c>
      <c r="M20" s="7">
        <f>M19*4</f>
        <v>203.84459999999999</v>
      </c>
      <c r="N20" s="7">
        <f>N19*3</f>
        <v>84.226124999999996</v>
      </c>
      <c r="O20" s="7">
        <f>O19*3</f>
        <v>58.577550000000002</v>
      </c>
      <c r="P20" s="7">
        <f>P19*3</f>
        <v>122.623125</v>
      </c>
      <c r="Q20" s="7">
        <f>Q19*2</f>
        <v>35.634799999999998</v>
      </c>
      <c r="R20" s="7">
        <f>R19*2</f>
        <v>46.228900000000003</v>
      </c>
      <c r="S20" s="7">
        <f>S19*1</f>
        <v>90.244799999999998</v>
      </c>
      <c r="T20" s="7">
        <f>T19*3</f>
        <v>138.20940000000002</v>
      </c>
      <c r="U20" s="7">
        <f>U19*2</f>
        <v>113.80565</v>
      </c>
      <c r="V20" s="7">
        <f>V19*3</f>
        <v>201.48585000000003</v>
      </c>
      <c r="W20" s="7">
        <f>W19*3</f>
        <v>131.80035000000001</v>
      </c>
      <c r="X20" s="7">
        <f>X19*2</f>
        <v>54.013149999999996</v>
      </c>
      <c r="Y20" s="7">
        <f>Y19*2</f>
        <v>134.02099999999999</v>
      </c>
      <c r="Z20" s="7">
        <f>Z19*3</f>
        <v>128.65162500000002</v>
      </c>
      <c r="AA20" s="7">
        <f>AA19*3</f>
        <v>52.614000000000004</v>
      </c>
      <c r="AB20" s="7">
        <f>AB19*6</f>
        <v>47.348325000000003</v>
      </c>
      <c r="AC20" s="7">
        <f>AC19*3</f>
        <v>109.42192499999999</v>
      </c>
      <c r="AD20" s="7">
        <f>AD19*2</f>
        <v>91.734749999999991</v>
      </c>
      <c r="AE20" s="7">
        <f>AE19*3</f>
        <v>100.89307500000001</v>
      </c>
      <c r="AF20" s="7">
        <f>AF19*3</f>
        <v>107.78445000000001</v>
      </c>
      <c r="AG20" s="7">
        <f>AG19*2</f>
        <v>89.032900000000012</v>
      </c>
      <c r="AH20" s="7">
        <f>AH19*3</f>
        <v>58.308449999999993</v>
      </c>
    </row>
    <row r="21" spans="1:34" x14ac:dyDescent="0.25">
      <c r="A21" s="8" t="s">
        <v>45</v>
      </c>
      <c r="B21" s="9">
        <f t="shared" ref="B21:G21" si="10">STDEV(B2:B5)/B19*100</f>
        <v>6.6931035857694052</v>
      </c>
      <c r="C21" s="9">
        <f t="shared" si="10"/>
        <v>5.3386440016983716</v>
      </c>
      <c r="D21" s="9">
        <f t="shared" si="10"/>
        <v>8.1472619724763486</v>
      </c>
      <c r="E21" s="9">
        <f t="shared" si="10"/>
        <v>10.297450445617654</v>
      </c>
      <c r="F21" s="9">
        <f t="shared" si="10"/>
        <v>2.914334641359785</v>
      </c>
      <c r="G21" s="9">
        <f t="shared" si="10"/>
        <v>4.1185540375213696</v>
      </c>
      <c r="H21" s="9"/>
      <c r="I21" s="9"/>
      <c r="J21" s="9"/>
      <c r="K21" s="9">
        <f t="shared" ref="K21:AH21" si="11">STDEV(K2:K5)/K19*100</f>
        <v>5.8885109326574039</v>
      </c>
      <c r="L21" s="9">
        <f t="shared" si="11"/>
        <v>8.8389384231690098</v>
      </c>
      <c r="M21" s="9">
        <f t="shared" si="11"/>
        <v>2.431451560575657</v>
      </c>
      <c r="N21" s="9">
        <f t="shared" si="11"/>
        <v>4.7499498039318535</v>
      </c>
      <c r="O21" s="9">
        <f t="shared" si="11"/>
        <v>2.3512100553680386</v>
      </c>
      <c r="P21" s="9">
        <f t="shared" si="11"/>
        <v>3.7765586431368154</v>
      </c>
      <c r="Q21" s="9">
        <f t="shared" si="11"/>
        <v>8.5913863958130818</v>
      </c>
      <c r="R21" s="9">
        <f t="shared" si="11"/>
        <v>0.77806202236549127</v>
      </c>
      <c r="S21" s="9">
        <f t="shared" si="11"/>
        <v>5.0375554256168114</v>
      </c>
      <c r="T21" s="9">
        <f t="shared" si="11"/>
        <v>5.5967718489826161</v>
      </c>
      <c r="U21" s="9">
        <f t="shared" si="11"/>
        <v>6.0037472537448817</v>
      </c>
      <c r="V21" s="9">
        <f t="shared" si="11"/>
        <v>6.9148730417355768</v>
      </c>
      <c r="W21" s="9">
        <f t="shared" si="11"/>
        <v>2.6177949177668522</v>
      </c>
      <c r="X21" s="9">
        <f t="shared" si="11"/>
        <v>8.1142940419494582</v>
      </c>
      <c r="Y21" s="9">
        <f t="shared" si="11"/>
        <v>4.2784786363279013</v>
      </c>
      <c r="Z21" s="9">
        <f t="shared" si="11"/>
        <v>3.534829823323808</v>
      </c>
      <c r="AA21" s="9">
        <f t="shared" si="11"/>
        <v>6.5208110593913569</v>
      </c>
      <c r="AB21" s="9">
        <f t="shared" si="11"/>
        <v>4.3805601568722352</v>
      </c>
      <c r="AC21" s="9">
        <f t="shared" si="11"/>
        <v>5.6216737286930485</v>
      </c>
      <c r="AD21" s="9">
        <f t="shared" si="11"/>
        <v>3.0768209551828414</v>
      </c>
      <c r="AE21" s="9">
        <f t="shared" si="11"/>
        <v>2.5246694233059626</v>
      </c>
      <c r="AF21" s="9">
        <f t="shared" si="11"/>
        <v>6.4356037434076363</v>
      </c>
      <c r="AG21" s="9">
        <f t="shared" si="11"/>
        <v>3.9943845345368869</v>
      </c>
      <c r="AH21" s="9">
        <f t="shared" si="11"/>
        <v>5.5325671525740567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 t="shared" ref="B23:G23" si="12">AVERAGE(B6:B9)</f>
        <v>23.911875000000002</v>
      </c>
      <c r="C23" s="2">
        <f t="shared" si="12"/>
        <v>42.955374999999997</v>
      </c>
      <c r="D23" s="2">
        <f t="shared" si="12"/>
        <v>53.040925000000001</v>
      </c>
      <c r="E23" s="2">
        <f t="shared" si="12"/>
        <v>29.866699999999998</v>
      </c>
      <c r="F23" s="2">
        <f t="shared" si="12"/>
        <v>95.159674999999993</v>
      </c>
      <c r="G23" s="2">
        <f t="shared" si="12"/>
        <v>60.9313</v>
      </c>
      <c r="K23" s="2">
        <f t="shared" ref="K23:AH23" si="13">AVERAGE(K6:K9)</f>
        <v>38.491225</v>
      </c>
      <c r="L23" s="2">
        <f t="shared" si="13"/>
        <v>57.305050000000001</v>
      </c>
      <c r="M23" s="2">
        <f t="shared" si="13"/>
        <v>49.987724999999998</v>
      </c>
      <c r="N23" s="2">
        <f t="shared" si="13"/>
        <v>27.494175000000002</v>
      </c>
      <c r="O23" s="2">
        <f t="shared" si="13"/>
        <v>19.0609</v>
      </c>
      <c r="P23" s="2">
        <f t="shared" si="13"/>
        <v>43.655949999999997</v>
      </c>
      <c r="Q23" s="2">
        <f t="shared" si="13"/>
        <v>19.657449999999997</v>
      </c>
      <c r="R23" s="2">
        <f t="shared" si="13"/>
        <v>21.75055</v>
      </c>
      <c r="S23" s="2">
        <f t="shared" si="13"/>
        <v>93.969875000000016</v>
      </c>
      <c r="T23" s="2">
        <f t="shared" si="13"/>
        <v>45.479875</v>
      </c>
      <c r="U23" s="2">
        <f t="shared" si="13"/>
        <v>58.994300000000003</v>
      </c>
      <c r="V23" s="2">
        <f t="shared" si="13"/>
        <v>71.938149999999993</v>
      </c>
      <c r="W23" s="2">
        <f t="shared" si="13"/>
        <v>43.952824999999997</v>
      </c>
      <c r="X23" s="2">
        <f t="shared" si="13"/>
        <v>29.068299999999997</v>
      </c>
      <c r="Y23" s="2">
        <f t="shared" si="13"/>
        <v>69.116150000000005</v>
      </c>
      <c r="Z23" s="2">
        <f t="shared" si="13"/>
        <v>42.557849999999995</v>
      </c>
      <c r="AA23" s="2">
        <f t="shared" si="13"/>
        <v>17.315799999999999</v>
      </c>
      <c r="AB23" s="2">
        <f t="shared" si="13"/>
        <v>8.976700000000001</v>
      </c>
      <c r="AC23" s="2">
        <f t="shared" si="13"/>
        <v>34.827825000000004</v>
      </c>
      <c r="AD23" s="2">
        <f t="shared" si="13"/>
        <v>46.097825</v>
      </c>
      <c r="AE23" s="2">
        <f t="shared" si="13"/>
        <v>34.996350000000007</v>
      </c>
      <c r="AF23" s="2">
        <f t="shared" si="13"/>
        <v>37.262900000000002</v>
      </c>
      <c r="AG23" s="2">
        <f t="shared" si="13"/>
        <v>46.483800000000002</v>
      </c>
      <c r="AH23" s="2">
        <f t="shared" si="13"/>
        <v>20.615475</v>
      </c>
    </row>
    <row r="24" spans="1:34" x14ac:dyDescent="0.25">
      <c r="A24" s="6" t="s">
        <v>51</v>
      </c>
      <c r="B24" s="7">
        <f>B23*3</f>
        <v>71.735624999999999</v>
      </c>
      <c r="C24" s="7">
        <f>C23*3</f>
        <v>128.86612499999998</v>
      </c>
      <c r="D24" s="7">
        <f>D23*2</f>
        <v>106.08185</v>
      </c>
      <c r="E24" s="7">
        <f>E23*2</f>
        <v>59.733399999999996</v>
      </c>
      <c r="F24" s="7">
        <f>F23*1</f>
        <v>95.159674999999993</v>
      </c>
      <c r="G24" s="7">
        <f>G23*3</f>
        <v>182.79390000000001</v>
      </c>
      <c r="H24" s="7"/>
      <c r="I24" s="7"/>
      <c r="J24" s="7"/>
      <c r="K24" s="7">
        <f>K23*2</f>
        <v>76.98245</v>
      </c>
      <c r="L24" s="7">
        <f>L23*2</f>
        <v>114.6101</v>
      </c>
      <c r="M24" s="7">
        <f>M23*4</f>
        <v>199.95089999999999</v>
      </c>
      <c r="N24" s="7">
        <f>N23*3</f>
        <v>82.48252500000001</v>
      </c>
      <c r="O24" s="7">
        <f>O23*3</f>
        <v>57.182699999999997</v>
      </c>
      <c r="P24" s="7">
        <f>P23*3</f>
        <v>130.96785</v>
      </c>
      <c r="Q24" s="7">
        <f>Q23*2</f>
        <v>39.314899999999994</v>
      </c>
      <c r="R24" s="7">
        <f>R23*2</f>
        <v>43.501100000000001</v>
      </c>
      <c r="S24" s="7">
        <f>S23*1</f>
        <v>93.969875000000016</v>
      </c>
      <c r="T24" s="7">
        <f>T23*3</f>
        <v>136.43962500000001</v>
      </c>
      <c r="U24" s="7">
        <f>U23*2</f>
        <v>117.98860000000001</v>
      </c>
      <c r="V24" s="7">
        <f>V23*3</f>
        <v>215.81444999999997</v>
      </c>
      <c r="W24" s="7">
        <f>W23*3</f>
        <v>131.858475</v>
      </c>
      <c r="X24" s="7">
        <f>X23*2</f>
        <v>58.136599999999994</v>
      </c>
      <c r="Y24" s="7">
        <f>Y23*2</f>
        <v>138.23230000000001</v>
      </c>
      <c r="Z24" s="7">
        <f>Z23*3</f>
        <v>127.67354999999998</v>
      </c>
      <c r="AA24" s="7">
        <f>AA23*3</f>
        <v>51.947400000000002</v>
      </c>
      <c r="AB24" s="7">
        <f>AB23*6</f>
        <v>53.860200000000006</v>
      </c>
      <c r="AC24" s="7">
        <f>AC23*3</f>
        <v>104.48347500000001</v>
      </c>
      <c r="AD24" s="7">
        <f>AD23*2</f>
        <v>92.195650000000001</v>
      </c>
      <c r="AE24" s="7">
        <f>AE23*3</f>
        <v>104.98905000000002</v>
      </c>
      <c r="AF24" s="7">
        <f>AF23*3</f>
        <v>111.78870000000001</v>
      </c>
      <c r="AG24" s="7">
        <f>AG23*2</f>
        <v>92.967600000000004</v>
      </c>
      <c r="AH24" s="7">
        <f>AH23*3</f>
        <v>61.846424999999996</v>
      </c>
    </row>
    <row r="25" spans="1:34" x14ac:dyDescent="0.25">
      <c r="A25" s="8" t="s">
        <v>45</v>
      </c>
      <c r="B25" s="9">
        <f t="shared" ref="B25:G25" si="14">STDEV(B6:B9)/B23*100</f>
        <v>7.1384044842862497</v>
      </c>
      <c r="C25" s="9">
        <f t="shared" si="14"/>
        <v>2.0589372771850365</v>
      </c>
      <c r="D25" s="9">
        <f t="shared" si="14"/>
        <v>3.2004973041153471</v>
      </c>
      <c r="E25" s="9">
        <f t="shared" si="14"/>
        <v>4.0645266995394369</v>
      </c>
      <c r="F25" s="9">
        <f t="shared" si="14"/>
        <v>3.8540445976193523</v>
      </c>
      <c r="G25" s="9">
        <f t="shared" si="14"/>
        <v>4.937843610714471</v>
      </c>
      <c r="H25" s="9"/>
      <c r="I25" s="9"/>
      <c r="J25" s="9"/>
      <c r="K25" s="9">
        <f t="shared" ref="K25:AH25" si="15">STDEV(K6:K9)/K23*100</f>
        <v>3.4923754600896229</v>
      </c>
      <c r="L25" s="9">
        <f t="shared" si="15"/>
        <v>1.321588868372755</v>
      </c>
      <c r="M25" s="9">
        <f t="shared" si="15"/>
        <v>3.1794761780553951</v>
      </c>
      <c r="N25" s="9">
        <f t="shared" si="15"/>
        <v>2.619562491151604</v>
      </c>
      <c r="O25" s="9">
        <f t="shared" si="15"/>
        <v>5.844068975521834</v>
      </c>
      <c r="P25" s="9">
        <f t="shared" si="15"/>
        <v>3.3555982978926528</v>
      </c>
      <c r="Q25" s="9">
        <f t="shared" si="15"/>
        <v>4.4559710089567401</v>
      </c>
      <c r="R25" s="9">
        <f t="shared" si="15"/>
        <v>3.9585393763561072</v>
      </c>
      <c r="S25" s="9">
        <f t="shared" si="15"/>
        <v>1.4698212963063748</v>
      </c>
      <c r="T25" s="9">
        <f t="shared" si="15"/>
        <v>2.3766616426219902</v>
      </c>
      <c r="U25" s="9">
        <f t="shared" si="15"/>
        <v>1.7435311889914089</v>
      </c>
      <c r="V25" s="9">
        <f t="shared" si="15"/>
        <v>5.8125183881102336</v>
      </c>
      <c r="W25" s="9">
        <f t="shared" si="15"/>
        <v>3.4827578144442199</v>
      </c>
      <c r="X25" s="9">
        <f t="shared" si="15"/>
        <v>1.805525616675115</v>
      </c>
      <c r="Y25" s="9">
        <f t="shared" si="15"/>
        <v>3.9039625877543345</v>
      </c>
      <c r="Z25" s="9">
        <f t="shared" si="15"/>
        <v>5.1421762459237863</v>
      </c>
      <c r="AA25" s="9">
        <f t="shared" si="15"/>
        <v>9.2351328617972097</v>
      </c>
      <c r="AB25" s="9">
        <f t="shared" si="15"/>
        <v>8.1105031891119719</v>
      </c>
      <c r="AC25" s="9">
        <f t="shared" si="15"/>
        <v>1.7572071103658053</v>
      </c>
      <c r="AD25" s="9">
        <f t="shared" si="15"/>
        <v>2.8919431198650991</v>
      </c>
      <c r="AE25" s="9">
        <f t="shared" si="15"/>
        <v>1.210689391872726</v>
      </c>
      <c r="AF25" s="9">
        <f t="shared" si="15"/>
        <v>0.69964992390617775</v>
      </c>
      <c r="AG25" s="9">
        <f t="shared" si="15"/>
        <v>3.6362251528700753</v>
      </c>
      <c r="AH25" s="9">
        <f t="shared" si="15"/>
        <v>6.6567906817444777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1.9377839736487121</v>
      </c>
      <c r="C27" s="13">
        <f t="shared" ref="C27:AH27" si="16">(C16-C12)/C12*100</f>
        <v>0.86386025703550151</v>
      </c>
      <c r="D27" s="13">
        <f t="shared" si="16"/>
        <v>0.99089594697676919</v>
      </c>
      <c r="E27" s="13">
        <f t="shared" si="16"/>
        <v>3.0783202147079325</v>
      </c>
      <c r="F27" s="13">
        <f t="shared" si="16"/>
        <v>-0.18344374967535462</v>
      </c>
      <c r="G27" s="13">
        <f t="shared" si="16"/>
        <v>-6.8928496845801157E-2</v>
      </c>
      <c r="H27" s="13"/>
      <c r="I27" s="13"/>
      <c r="J27" s="13"/>
      <c r="K27" s="13">
        <f t="shared" si="16"/>
        <v>1.2016471857408806</v>
      </c>
      <c r="L27" s="13">
        <f t="shared" si="16"/>
        <v>2.218524206875462</v>
      </c>
      <c r="M27" s="13">
        <f t="shared" si="16"/>
        <v>0.14524678952588646</v>
      </c>
      <c r="N27" s="13">
        <f t="shared" si="16"/>
        <v>1.2723095052356292</v>
      </c>
      <c r="O27" s="13">
        <f t="shared" si="16"/>
        <v>-0.90510343576488628</v>
      </c>
      <c r="P27" s="13">
        <f t="shared" si="16"/>
        <v>0.14484939773585945</v>
      </c>
      <c r="Q27" s="13">
        <f t="shared" si="16"/>
        <v>2.8666781410288258</v>
      </c>
      <c r="R27" s="13">
        <f t="shared" si="16"/>
        <v>-0.25379843233403893</v>
      </c>
      <c r="S27" s="13">
        <f t="shared" si="16"/>
        <v>1.4832649280882211</v>
      </c>
      <c r="T27" s="13">
        <f t="shared" si="16"/>
        <v>0.3781462541146553</v>
      </c>
      <c r="U27" s="13">
        <f t="shared" si="16"/>
        <v>1.2269286231215859</v>
      </c>
      <c r="V27" s="13">
        <f t="shared" si="16"/>
        <v>2.3079302842581435</v>
      </c>
      <c r="W27" s="13">
        <f t="shared" si="16"/>
        <v>-0.42161494120289877</v>
      </c>
      <c r="X27" s="13">
        <f t="shared" si="16"/>
        <v>2.0756245244954044</v>
      </c>
      <c r="Y27" s="13">
        <f t="shared" si="16"/>
        <v>1.9409253563990974</v>
      </c>
      <c r="Z27" s="13">
        <f t="shared" si="16"/>
        <v>0.75038474078873008</v>
      </c>
      <c r="AA27" s="13">
        <f t="shared" si="16"/>
        <v>3.3433944074964623</v>
      </c>
      <c r="AB27" s="13">
        <f t="shared" si="16"/>
        <v>-9.7684458893150847E-2</v>
      </c>
      <c r="AC27" s="13">
        <f t="shared" si="16"/>
        <v>1.3767768368634221</v>
      </c>
      <c r="AD27" s="13">
        <f t="shared" si="16"/>
        <v>0.83114772399414172</v>
      </c>
      <c r="AE27" s="13">
        <f t="shared" si="16"/>
        <v>0.45937693716732209</v>
      </c>
      <c r="AF27" s="13">
        <f t="shared" si="16"/>
        <v>1.5091781486033367</v>
      </c>
      <c r="AG27" s="13">
        <f t="shared" si="16"/>
        <v>0.8145582017631906</v>
      </c>
      <c r="AH27" s="13">
        <f t="shared" si="16"/>
        <v>2.1360140402126708</v>
      </c>
    </row>
    <row r="28" spans="1:34" x14ac:dyDescent="0.25">
      <c r="A28" s="12" t="s">
        <v>53</v>
      </c>
      <c r="B28" s="13">
        <f>(B24-B20)/B20*100</f>
        <v>8.0015853443720211</v>
      </c>
      <c r="C28" s="13">
        <f t="shared" ref="C28:AH28" si="17">(C24-C20)/C20*100</f>
        <v>3.3248021860263077</v>
      </c>
      <c r="D28" s="13">
        <f t="shared" si="17"/>
        <v>5.3965091989339351</v>
      </c>
      <c r="E28" s="13">
        <f t="shared" si="17"/>
        <v>9.6539753958048209</v>
      </c>
      <c r="F28" s="13">
        <f t="shared" si="17"/>
        <v>9.460465956252472</v>
      </c>
      <c r="G28" s="13">
        <f t="shared" si="17"/>
        <v>5.0825914645713768</v>
      </c>
      <c r="H28" s="13"/>
      <c r="I28" s="13"/>
      <c r="J28" s="13"/>
      <c r="K28" s="13">
        <f t="shared" si="17"/>
        <v>9.4881754258211846</v>
      </c>
      <c r="L28" s="13">
        <f t="shared" si="17"/>
        <v>6.503876919874517</v>
      </c>
      <c r="M28" s="13">
        <f t="shared" si="17"/>
        <v>-1.910131541380049</v>
      </c>
      <c r="N28" s="13">
        <f t="shared" si="17"/>
        <v>-2.070141538625915</v>
      </c>
      <c r="O28" s="13">
        <f t="shared" si="17"/>
        <v>-2.3812023548270713</v>
      </c>
      <c r="P28" s="13">
        <f t="shared" si="17"/>
        <v>6.8051805073472043</v>
      </c>
      <c r="Q28" s="13">
        <f t="shared" si="17"/>
        <v>10.327264359558622</v>
      </c>
      <c r="R28" s="13">
        <f t="shared" si="17"/>
        <v>-5.9006379126477198</v>
      </c>
      <c r="S28" s="13">
        <f t="shared" si="17"/>
        <v>4.1277447564846037</v>
      </c>
      <c r="T28" s="13">
        <f t="shared" si="17"/>
        <v>-1.2805026286200574</v>
      </c>
      <c r="U28" s="13">
        <f t="shared" si="17"/>
        <v>3.6755205035953886</v>
      </c>
      <c r="V28" s="13">
        <f t="shared" si="17"/>
        <v>7.111467132803587</v>
      </c>
      <c r="W28" s="13">
        <f t="shared" si="17"/>
        <v>4.4100793359038701E-2</v>
      </c>
      <c r="X28" s="13">
        <f t="shared" si="17"/>
        <v>7.6341594593168489</v>
      </c>
      <c r="Y28" s="13">
        <f t="shared" si="17"/>
        <v>3.1422687489274246</v>
      </c>
      <c r="Z28" s="13">
        <f t="shared" si="17"/>
        <v>-0.76025079356754843</v>
      </c>
      <c r="AA28" s="13">
        <f t="shared" si="17"/>
        <v>-1.2669631656973477</v>
      </c>
      <c r="AB28" s="13">
        <f t="shared" si="17"/>
        <v>13.753126430554834</v>
      </c>
      <c r="AC28" s="13">
        <f t="shared" si="17"/>
        <v>-4.5132179862490771</v>
      </c>
      <c r="AD28" s="13">
        <f t="shared" si="17"/>
        <v>0.50242683388793175</v>
      </c>
      <c r="AE28" s="13">
        <f t="shared" si="17"/>
        <v>4.0597186675101433</v>
      </c>
      <c r="AF28" s="13">
        <f t="shared" si="17"/>
        <v>3.7150535165323002</v>
      </c>
      <c r="AG28" s="13">
        <f t="shared" si="17"/>
        <v>4.419377555937178</v>
      </c>
      <c r="AH28" s="13">
        <f t="shared" si="17"/>
        <v>6.0676883024673156</v>
      </c>
    </row>
  </sheetData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AI13:XFD13 A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3A4D-4848-4071-98D9-216E31C0A227}">
  <dimension ref="A1:AH47"/>
  <sheetViews>
    <sheetView topLeftCell="A19" zoomScale="85" zoomScaleNormal="85" workbookViewId="0">
      <selection activeCell="A10" sqref="A10:XFD10"/>
    </sheetView>
  </sheetViews>
  <sheetFormatPr baseColWidth="10" defaultColWidth="6.7109375" defaultRowHeight="15" x14ac:dyDescent="0.25"/>
  <cols>
    <col min="1" max="1" width="12.7109375" style="2" bestFit="1" customWidth="1"/>
    <col min="2" max="34" width="11.5703125" style="2" customWidth="1"/>
    <col min="35" max="16384" width="6.7109375" style="2"/>
  </cols>
  <sheetData>
    <row r="1" spans="1:34" x14ac:dyDescent="0.25">
      <c r="A1" s="7" t="s">
        <v>96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21.758800000000001</v>
      </c>
      <c r="C2" s="2">
        <v>43.649000000000001</v>
      </c>
      <c r="D2" s="2">
        <v>53.732399999999998</v>
      </c>
      <c r="E2" s="2">
        <v>36.319200000000002</v>
      </c>
      <c r="F2" s="2">
        <v>68.691599999999994</v>
      </c>
      <c r="G2" s="2">
        <v>58.630600000000001</v>
      </c>
      <c r="H2" s="2">
        <v>48.910299999999999</v>
      </c>
      <c r="I2" s="2">
        <v>31.741800000000001</v>
      </c>
      <c r="J2" s="2">
        <v>48.077599999999997</v>
      </c>
      <c r="K2" s="2">
        <v>51.530700000000003</v>
      </c>
      <c r="L2" s="2">
        <v>48.4846</v>
      </c>
      <c r="M2" s="2">
        <v>38.884300000000003</v>
      </c>
      <c r="N2" s="2">
        <v>36.979100000000003</v>
      </c>
      <c r="O2" s="2">
        <v>17.762</v>
      </c>
      <c r="P2" s="2">
        <v>37.178100000000001</v>
      </c>
      <c r="Q2" s="2">
        <v>17.0121</v>
      </c>
      <c r="R2" s="2">
        <v>20.518799999999999</v>
      </c>
      <c r="S2" s="2">
        <v>52.787999999999997</v>
      </c>
      <c r="T2" s="2">
        <v>39.003500000000003</v>
      </c>
      <c r="U2" s="2">
        <v>46.153799999999997</v>
      </c>
      <c r="V2" s="2">
        <v>49.494900000000001</v>
      </c>
      <c r="W2" s="2">
        <v>48.733800000000002</v>
      </c>
      <c r="X2" s="2">
        <v>21.457799999999999</v>
      </c>
      <c r="Y2" s="2">
        <v>46.2911</v>
      </c>
      <c r="Z2" s="2">
        <v>36.889400000000002</v>
      </c>
      <c r="AA2" s="2">
        <v>34.3994</v>
      </c>
      <c r="AB2" s="2">
        <v>6.2276400000000001</v>
      </c>
      <c r="AC2" s="2">
        <v>37.581000000000003</v>
      </c>
      <c r="AD2" s="2">
        <v>41.549500000000002</v>
      </c>
      <c r="AE2" s="2">
        <v>30.523299999999999</v>
      </c>
      <c r="AF2" s="2">
        <v>34.881</v>
      </c>
      <c r="AG2" s="2" t="s">
        <v>65</v>
      </c>
      <c r="AH2" s="29">
        <v>21.2135</v>
      </c>
    </row>
    <row r="3" spans="1:34" x14ac:dyDescent="0.25">
      <c r="A3" s="4" t="s">
        <v>35</v>
      </c>
      <c r="B3" s="2">
        <v>21.3415</v>
      </c>
      <c r="C3" s="2">
        <v>45.339300000000001</v>
      </c>
      <c r="D3" s="2">
        <v>53.723700000000001</v>
      </c>
      <c r="E3" s="2">
        <v>35.700800000000001</v>
      </c>
      <c r="F3" s="2">
        <v>68.8202</v>
      </c>
      <c r="G3" s="2">
        <v>57.601900000000001</v>
      </c>
      <c r="H3" s="2">
        <v>70.911699999999996</v>
      </c>
      <c r="I3" s="2">
        <v>32.702199999999998</v>
      </c>
      <c r="J3" s="2">
        <v>46.425899999999999</v>
      </c>
      <c r="K3" s="2">
        <v>51.4146</v>
      </c>
      <c r="L3" s="2">
        <v>49.9208</v>
      </c>
      <c r="M3" s="2">
        <v>38.966799999999999</v>
      </c>
      <c r="N3" s="2">
        <v>37.522300000000001</v>
      </c>
      <c r="O3" s="2">
        <v>17.379300000000001</v>
      </c>
      <c r="P3" s="2">
        <v>36.774500000000003</v>
      </c>
      <c r="Q3" s="2">
        <v>16.473700000000001</v>
      </c>
      <c r="R3" s="2">
        <v>22.180299999999999</v>
      </c>
      <c r="S3" s="2">
        <v>95.471800000000002</v>
      </c>
      <c r="T3" s="2">
        <v>39.498399999999997</v>
      </c>
      <c r="U3" s="2">
        <v>45.226100000000002</v>
      </c>
      <c r="V3" s="2">
        <v>48.788600000000002</v>
      </c>
      <c r="W3" s="2">
        <v>48.3889</v>
      </c>
      <c r="X3" s="2">
        <v>21.754100000000001</v>
      </c>
      <c r="Y3" s="2">
        <v>50.2851</v>
      </c>
      <c r="Z3" s="2">
        <v>36.817500000000003</v>
      </c>
      <c r="AA3" s="2">
        <v>36.153500000000001</v>
      </c>
      <c r="AB3" s="2">
        <v>5.8397199999999998</v>
      </c>
      <c r="AC3" s="2">
        <v>37.774099999999997</v>
      </c>
      <c r="AD3" s="2">
        <v>41.944099999999999</v>
      </c>
      <c r="AE3" s="2">
        <v>31.395299999999999</v>
      </c>
      <c r="AF3" s="2">
        <v>36.052999999999997</v>
      </c>
      <c r="AG3" s="2">
        <v>46.258699999999997</v>
      </c>
      <c r="AH3" s="29">
        <v>20.429300000000001</v>
      </c>
    </row>
    <row r="4" spans="1:34" x14ac:dyDescent="0.25">
      <c r="A4" s="4" t="s">
        <v>36</v>
      </c>
      <c r="B4" s="2">
        <v>24.240500000000001</v>
      </c>
      <c r="C4" s="2">
        <v>45.045999999999999</v>
      </c>
      <c r="D4" s="2">
        <v>54.608499999999999</v>
      </c>
      <c r="E4" s="2">
        <v>35.398899999999998</v>
      </c>
      <c r="F4" s="2">
        <v>67.508600000000001</v>
      </c>
      <c r="G4" s="2">
        <v>59.671199999999999</v>
      </c>
      <c r="H4" s="2">
        <v>67.396799999999999</v>
      </c>
      <c r="I4" s="2">
        <v>33.439500000000002</v>
      </c>
      <c r="J4" s="2">
        <v>46.816899999999997</v>
      </c>
      <c r="K4" s="2">
        <v>51.442599999999999</v>
      </c>
      <c r="L4" s="2">
        <v>48.846200000000003</v>
      </c>
      <c r="M4" s="2">
        <v>39.478400000000001</v>
      </c>
      <c r="N4" s="2">
        <v>38.3367</v>
      </c>
      <c r="O4" s="2">
        <v>17.001899999999999</v>
      </c>
      <c r="P4" s="2">
        <v>36.848300000000002</v>
      </c>
      <c r="Q4" s="2">
        <v>15.4748</v>
      </c>
      <c r="R4" s="2">
        <v>19.269400000000001</v>
      </c>
      <c r="S4" s="2">
        <v>94.635199999999998</v>
      </c>
      <c r="T4" s="2">
        <v>39.819400000000002</v>
      </c>
      <c r="U4" s="2">
        <v>47.096899999999998</v>
      </c>
      <c r="V4" s="2">
        <v>48.299700000000001</v>
      </c>
      <c r="W4" s="2">
        <v>47.353200000000001</v>
      </c>
      <c r="X4" s="2">
        <v>21.173400000000001</v>
      </c>
      <c r="Y4" s="2">
        <v>50.786900000000003</v>
      </c>
      <c r="Z4" s="2">
        <v>36.695</v>
      </c>
      <c r="AA4" s="2">
        <v>34.801099999999998</v>
      </c>
      <c r="AB4" s="2">
        <v>5.4349600000000002</v>
      </c>
      <c r="AC4" s="2">
        <v>38.729500000000002</v>
      </c>
      <c r="AD4" s="2">
        <v>41.666699999999999</v>
      </c>
      <c r="AE4" s="2">
        <v>31.8504</v>
      </c>
      <c r="AF4" s="2">
        <v>35.359200000000001</v>
      </c>
      <c r="AG4" s="2">
        <v>44.801900000000003</v>
      </c>
      <c r="AH4" s="29">
        <v>23.364699999999999</v>
      </c>
    </row>
    <row r="5" spans="1:34" x14ac:dyDescent="0.25">
      <c r="A5" s="4" t="s">
        <v>37</v>
      </c>
      <c r="B5" s="2">
        <v>20.894500000000001</v>
      </c>
      <c r="C5" s="2">
        <v>46.604199999999999</v>
      </c>
      <c r="D5" s="2">
        <v>54.482599999999998</v>
      </c>
      <c r="E5" s="2">
        <v>37.271799999999999</v>
      </c>
      <c r="F5" s="2">
        <v>69.5364</v>
      </c>
      <c r="G5" s="2">
        <v>59.341999999999999</v>
      </c>
      <c r="H5" s="2">
        <v>74.209100000000007</v>
      </c>
      <c r="I5" s="2">
        <v>29.976900000000001</v>
      </c>
      <c r="J5" s="2">
        <v>46.450400000000002</v>
      </c>
      <c r="K5" s="2">
        <v>50.593699999999998</v>
      </c>
      <c r="L5" s="2">
        <v>50.865099999999998</v>
      </c>
      <c r="M5" s="2">
        <v>37.004899999999999</v>
      </c>
      <c r="N5" s="2">
        <v>38.089500000000001</v>
      </c>
      <c r="O5" s="2">
        <v>16.3748</v>
      </c>
      <c r="P5" s="2">
        <v>37.0381</v>
      </c>
      <c r="Q5" s="2">
        <v>15.264099999999999</v>
      </c>
      <c r="R5" s="2">
        <v>18.357900000000001</v>
      </c>
      <c r="S5" s="2">
        <v>92.195099999999996</v>
      </c>
      <c r="T5" s="2">
        <v>40.280099999999997</v>
      </c>
      <c r="U5" s="2">
        <v>45.807099999999998</v>
      </c>
      <c r="V5" s="2">
        <v>47.921799999999998</v>
      </c>
      <c r="W5" s="2">
        <v>47.387099999999997</v>
      </c>
      <c r="X5" s="2">
        <v>20.860900000000001</v>
      </c>
      <c r="Y5" s="2">
        <v>51.558799999999998</v>
      </c>
      <c r="Z5" s="2">
        <v>36.891399999999997</v>
      </c>
      <c r="AA5" s="2">
        <v>37.240299999999998</v>
      </c>
      <c r="AB5" s="2">
        <v>5.85792</v>
      </c>
      <c r="AC5" s="2">
        <v>38.316699999999997</v>
      </c>
      <c r="AD5" s="2">
        <v>41.411000000000001</v>
      </c>
      <c r="AE5" s="2">
        <v>29.639800000000001</v>
      </c>
      <c r="AF5" s="2">
        <v>35.163699999999999</v>
      </c>
      <c r="AG5" s="2">
        <v>46.633800000000001</v>
      </c>
      <c r="AH5" s="29">
        <v>18.0837</v>
      </c>
    </row>
    <row r="6" spans="1:34" x14ac:dyDescent="0.25">
      <c r="A6" s="4" t="s">
        <v>38</v>
      </c>
      <c r="B6" s="2">
        <v>20.491299999999999</v>
      </c>
      <c r="C6" s="2">
        <v>46.901600000000002</v>
      </c>
      <c r="D6" s="2">
        <v>56.3506</v>
      </c>
      <c r="E6" s="2">
        <v>36.885199999999998</v>
      </c>
      <c r="F6" s="2">
        <v>67.6173</v>
      </c>
      <c r="G6" s="2">
        <v>56.649799999999999</v>
      </c>
      <c r="H6" s="2">
        <v>60.682499999999997</v>
      </c>
      <c r="I6" s="2">
        <v>32.0914</v>
      </c>
      <c r="J6" s="2">
        <v>47.658499999999997</v>
      </c>
      <c r="K6" s="2">
        <v>50.733400000000003</v>
      </c>
      <c r="L6" s="2">
        <v>50.843499999999999</v>
      </c>
      <c r="M6" s="2">
        <v>39.114199999999997</v>
      </c>
      <c r="N6" s="2">
        <v>37.597000000000001</v>
      </c>
      <c r="O6" s="2">
        <v>16.8901</v>
      </c>
      <c r="P6" s="2">
        <v>35.342199999999998</v>
      </c>
      <c r="Q6" s="2">
        <v>15.567600000000001</v>
      </c>
      <c r="R6" s="2">
        <v>16.325299999999999</v>
      </c>
      <c r="S6" s="2">
        <v>88.4358</v>
      </c>
      <c r="T6" s="2">
        <v>39.885399999999997</v>
      </c>
      <c r="U6" s="2">
        <v>47.0852</v>
      </c>
      <c r="V6" s="2">
        <v>48.837200000000003</v>
      </c>
      <c r="W6" s="2">
        <v>47.036700000000003</v>
      </c>
      <c r="X6" s="2">
        <v>21.979700000000001</v>
      </c>
      <c r="Y6" s="2">
        <v>50.323300000000003</v>
      </c>
      <c r="Z6" s="2">
        <v>36.605600000000003</v>
      </c>
      <c r="AA6" s="2">
        <v>35.6004</v>
      </c>
      <c r="AB6" s="2">
        <v>5.6368900000000002</v>
      </c>
      <c r="AC6" s="2">
        <v>38.325600000000001</v>
      </c>
      <c r="AD6" s="2">
        <v>43.013199999999998</v>
      </c>
      <c r="AE6" s="2">
        <v>28.9117</v>
      </c>
      <c r="AF6" s="2">
        <v>32.331400000000002</v>
      </c>
      <c r="AG6" s="2">
        <v>45.026800000000001</v>
      </c>
      <c r="AH6" s="29">
        <v>18.184100000000001</v>
      </c>
    </row>
    <row r="7" spans="1:34" x14ac:dyDescent="0.25">
      <c r="A7" s="4" t="s">
        <v>39</v>
      </c>
      <c r="B7" s="2">
        <v>19.792899999999999</v>
      </c>
      <c r="C7" s="2">
        <v>46.125700000000002</v>
      </c>
      <c r="D7" s="2">
        <v>56.1569</v>
      </c>
      <c r="E7" s="2">
        <v>36.727600000000002</v>
      </c>
      <c r="F7" s="2">
        <v>68.755799999999994</v>
      </c>
      <c r="G7" s="2">
        <v>57.322400000000002</v>
      </c>
      <c r="H7" s="2">
        <v>71.259299999999996</v>
      </c>
      <c r="I7" s="2">
        <v>32.885899999999999</v>
      </c>
      <c r="J7" s="2">
        <v>47.796199999999999</v>
      </c>
      <c r="K7" s="2">
        <v>52.982500000000002</v>
      </c>
      <c r="L7" s="2">
        <v>47.823900000000002</v>
      </c>
      <c r="M7" s="2">
        <v>38.985100000000003</v>
      </c>
      <c r="N7" s="2">
        <v>37.2121</v>
      </c>
      <c r="O7" s="2">
        <v>15.9937</v>
      </c>
      <c r="P7" s="2">
        <v>35.389899999999997</v>
      </c>
      <c r="Q7" s="2">
        <v>15.2384</v>
      </c>
      <c r="R7" s="2">
        <v>15.7806</v>
      </c>
      <c r="S7" s="2">
        <v>92.874700000000004</v>
      </c>
      <c r="T7" s="2">
        <v>39.165199999999999</v>
      </c>
      <c r="U7" s="2">
        <v>46.210299999999997</v>
      </c>
      <c r="V7" s="2">
        <v>49.246200000000002</v>
      </c>
      <c r="W7" s="2">
        <v>46.455300000000001</v>
      </c>
      <c r="X7" s="2">
        <v>21.975300000000001</v>
      </c>
      <c r="Y7" s="2">
        <v>50.963000000000001</v>
      </c>
      <c r="Z7" s="2">
        <v>36.846200000000003</v>
      </c>
      <c r="AA7" s="2">
        <v>35.8872</v>
      </c>
      <c r="AB7" s="2">
        <v>5.0714499999999996</v>
      </c>
      <c r="AC7" s="2">
        <v>37.854100000000003</v>
      </c>
      <c r="AD7" s="2">
        <v>43.051699999999997</v>
      </c>
      <c r="AE7" s="2">
        <v>29.722300000000001</v>
      </c>
      <c r="AF7" s="2">
        <v>33.341700000000003</v>
      </c>
      <c r="AG7" s="2">
        <v>44.444400000000002</v>
      </c>
      <c r="AH7" s="29">
        <v>19.288</v>
      </c>
    </row>
    <row r="8" spans="1:34" x14ac:dyDescent="0.25">
      <c r="A8" s="4" t="s">
        <v>40</v>
      </c>
      <c r="B8" s="2">
        <v>20.384599999999999</v>
      </c>
      <c r="C8" s="2">
        <v>44.688400000000001</v>
      </c>
      <c r="D8" s="2">
        <v>56.25</v>
      </c>
      <c r="E8" s="2">
        <v>37.213099999999997</v>
      </c>
      <c r="F8" s="2">
        <v>68.917000000000002</v>
      </c>
      <c r="G8" s="2">
        <v>57.466799999999999</v>
      </c>
      <c r="H8" s="2">
        <v>65.288200000000003</v>
      </c>
      <c r="I8" s="2">
        <v>30.940100000000001</v>
      </c>
      <c r="J8" s="2">
        <v>47.115400000000001</v>
      </c>
      <c r="K8" s="2">
        <v>51.524700000000003</v>
      </c>
      <c r="L8" s="2">
        <v>47.879300000000001</v>
      </c>
      <c r="M8" s="2">
        <v>39.191899999999997</v>
      </c>
      <c r="N8" s="2">
        <v>37.1098</v>
      </c>
      <c r="O8" s="2">
        <v>16.433800000000002</v>
      </c>
      <c r="P8" s="2">
        <v>35.533000000000001</v>
      </c>
      <c r="Q8" s="2">
        <v>15.1145</v>
      </c>
      <c r="R8" s="2">
        <v>18.540299999999998</v>
      </c>
      <c r="S8" s="2">
        <v>92.614599999999996</v>
      </c>
      <c r="T8" s="2">
        <v>38.813600000000001</v>
      </c>
      <c r="U8" s="2">
        <v>48.214300000000001</v>
      </c>
      <c r="V8" s="2">
        <v>49.328899999999997</v>
      </c>
      <c r="W8" s="2">
        <v>46.909100000000002</v>
      </c>
      <c r="X8" s="2">
        <v>20.016300000000001</v>
      </c>
      <c r="Y8" s="2">
        <v>50.4</v>
      </c>
      <c r="Z8" s="2">
        <v>36.792900000000003</v>
      </c>
      <c r="AA8" s="2">
        <v>35.302599999999998</v>
      </c>
      <c r="AB8" s="2">
        <v>5.1326799999999997</v>
      </c>
      <c r="AC8" s="2">
        <v>37.027700000000003</v>
      </c>
      <c r="AD8" s="2">
        <v>42.868899999999996</v>
      </c>
      <c r="AE8" s="2">
        <v>28.660599999999999</v>
      </c>
      <c r="AF8" s="2">
        <v>33.4129</v>
      </c>
      <c r="AG8" s="2">
        <v>46.398299999999999</v>
      </c>
      <c r="AH8" s="29">
        <v>18.628</v>
      </c>
    </row>
    <row r="9" spans="1:34" x14ac:dyDescent="0.25">
      <c r="A9" s="4" t="s">
        <v>41</v>
      </c>
      <c r="B9" s="2">
        <v>15.488899999999999</v>
      </c>
      <c r="C9" s="2">
        <v>46.149799999999999</v>
      </c>
      <c r="D9" s="2">
        <v>58.426099999999998</v>
      </c>
      <c r="E9" s="2">
        <v>35.353499999999997</v>
      </c>
      <c r="F9" s="2">
        <v>68.563400000000001</v>
      </c>
      <c r="G9" s="2">
        <v>56.192700000000002</v>
      </c>
      <c r="H9" s="2">
        <v>66.602900000000005</v>
      </c>
      <c r="I9" s="2">
        <v>30.9648</v>
      </c>
      <c r="J9" s="2">
        <v>47.494300000000003</v>
      </c>
      <c r="K9" s="2">
        <v>51.588000000000001</v>
      </c>
      <c r="L9" s="2">
        <v>51.219499999999996</v>
      </c>
      <c r="M9" s="2">
        <v>37.798900000000003</v>
      </c>
      <c r="N9" s="2">
        <v>36.651200000000003</v>
      </c>
      <c r="O9" s="2">
        <v>16.975899999999999</v>
      </c>
      <c r="P9" s="2">
        <v>35.935000000000002</v>
      </c>
      <c r="Q9" s="2">
        <v>15.068199999999999</v>
      </c>
      <c r="R9" s="2">
        <v>16.806000000000001</v>
      </c>
      <c r="S9" s="2">
        <v>95.296400000000006</v>
      </c>
      <c r="T9" s="2">
        <v>39.303600000000003</v>
      </c>
      <c r="U9" s="2">
        <v>46.232900000000001</v>
      </c>
      <c r="V9" s="2">
        <v>48.371200000000002</v>
      </c>
      <c r="W9" s="2">
        <v>45.396099999999997</v>
      </c>
      <c r="X9" s="2">
        <v>20.192299999999999</v>
      </c>
      <c r="Y9" s="2">
        <v>49.811700000000002</v>
      </c>
      <c r="Z9" s="2">
        <v>38.542200000000001</v>
      </c>
      <c r="AA9" s="2">
        <v>36.5732</v>
      </c>
      <c r="AB9" s="2">
        <v>5.2106300000000001</v>
      </c>
      <c r="AC9" s="2">
        <v>38.160899999999998</v>
      </c>
      <c r="AD9" s="2">
        <v>44.070599999999999</v>
      </c>
      <c r="AE9" s="2">
        <v>26.9039</v>
      </c>
      <c r="AF9" s="2">
        <v>37.0749</v>
      </c>
      <c r="AG9" s="2">
        <v>45.960599999999999</v>
      </c>
      <c r="AH9" s="29">
        <v>14.267200000000001</v>
      </c>
    </row>
    <row r="10" spans="1:34" x14ac:dyDescent="0.25">
      <c r="A10" s="5" t="s">
        <v>56</v>
      </c>
      <c r="B10" s="2">
        <f>AVERAGE(B2:B8)</f>
        <v>21.272014285714285</v>
      </c>
      <c r="C10" s="2">
        <f>AVERAGE(C2:C9)</f>
        <v>45.563000000000002</v>
      </c>
      <c r="D10" s="2">
        <f>AVERAGE(D2:D9)</f>
        <v>55.466349999999998</v>
      </c>
      <c r="E10" s="2">
        <f>AVERAGE(E2:E9)</f>
        <v>36.358762499999997</v>
      </c>
      <c r="F10" s="2">
        <f>AVERAGE(F2:F9)</f>
        <v>68.551287500000001</v>
      </c>
      <c r="G10" s="2">
        <f>AVERAGE(G2:G9)</f>
        <v>57.859674999999996</v>
      </c>
      <c r="H10" s="2">
        <f>AVERAGE(H3:H9)</f>
        <v>68.050071428571428</v>
      </c>
      <c r="I10" s="2">
        <f t="shared" ref="I10:Q10" si="0">AVERAGE(I2:I9)</f>
        <v>31.842824999999998</v>
      </c>
      <c r="J10" s="2">
        <f t="shared" si="0"/>
        <v>47.229400000000005</v>
      </c>
      <c r="K10" s="2">
        <f t="shared" si="0"/>
        <v>51.476275000000008</v>
      </c>
      <c r="L10" s="2">
        <f t="shared" si="0"/>
        <v>49.485362499999994</v>
      </c>
      <c r="M10" s="2">
        <f t="shared" si="0"/>
        <v>38.678062499999996</v>
      </c>
      <c r="N10" s="2">
        <f t="shared" si="0"/>
        <v>37.437212500000001</v>
      </c>
      <c r="O10" s="2">
        <f t="shared" si="0"/>
        <v>16.851437500000003</v>
      </c>
      <c r="P10" s="2">
        <f t="shared" si="0"/>
        <v>36.254887500000002</v>
      </c>
      <c r="Q10" s="2">
        <f t="shared" si="0"/>
        <v>15.651674999999999</v>
      </c>
      <c r="R10" s="2">
        <f>AVERAGE(R2:R5)</f>
        <v>20.081600000000002</v>
      </c>
      <c r="S10" s="2">
        <f>AVERAGE(S3:S9)</f>
        <v>93.074799999999996</v>
      </c>
      <c r="T10" s="2">
        <f>AVERAGE(T2:T9)</f>
        <v>39.471150000000002</v>
      </c>
      <c r="U10" s="2">
        <f>AVERAGE(U2:U9)</f>
        <v>46.503325000000004</v>
      </c>
      <c r="V10" s="2">
        <f>AVERAGE(V2:V9)</f>
        <v>48.786062499999993</v>
      </c>
      <c r="W10" s="2">
        <f>AVERAGE(W2:W9)</f>
        <v>47.207525000000004</v>
      </c>
      <c r="X10" s="2">
        <f>AVERAGE(X2:X9)</f>
        <v>21.176224999999999</v>
      </c>
      <c r="Y10" s="2">
        <f>AVERAGE(Y3:Y9)</f>
        <v>50.589828571428562</v>
      </c>
      <c r="Z10" s="2">
        <f>AVERAGE(Z2:Z9)</f>
        <v>37.010024999999999</v>
      </c>
      <c r="AA10" s="2">
        <f>AVERAGE(AA2:AA9)</f>
        <v>35.744712499999999</v>
      </c>
      <c r="AB10" s="2">
        <f>AVERAGE(AB2:AB9)</f>
        <v>5.5514862500000008</v>
      </c>
      <c r="AC10" s="2">
        <f>AVERAGE(AC2:AC9)</f>
        <v>37.971199999999996</v>
      </c>
      <c r="AD10" s="2">
        <f>AVERAGE(AD2:AD5)</f>
        <v>41.642825000000002</v>
      </c>
      <c r="AE10" s="2">
        <f>AVERAGE(AE2:AE8)</f>
        <v>30.100485714285714</v>
      </c>
      <c r="AF10" s="2">
        <f>AVERAGE(AF2:AF8)</f>
        <v>34.36327142857143</v>
      </c>
      <c r="AG10" s="2">
        <f>AVERAGE(AG2:AG9)</f>
        <v>45.646357142857141</v>
      </c>
      <c r="AH10" s="29">
        <f>AVERAGE(AH2:AH5)</f>
        <v>20.772799999999997</v>
      </c>
    </row>
    <row r="11" spans="1:34" x14ac:dyDescent="0.25">
      <c r="A11" s="6" t="s">
        <v>57</v>
      </c>
      <c r="B11" s="7">
        <f>B10*3</f>
        <v>63.816042857142854</v>
      </c>
      <c r="C11" s="7">
        <f>C10*3</f>
        <v>136.68900000000002</v>
      </c>
      <c r="D11" s="7">
        <f>D10*2</f>
        <v>110.9327</v>
      </c>
      <c r="E11" s="7">
        <f>E10*2</f>
        <v>72.717524999999995</v>
      </c>
      <c r="F11" s="7">
        <f>F10*1</f>
        <v>68.551287500000001</v>
      </c>
      <c r="G11" s="7">
        <f>G10*3</f>
        <v>173.579025</v>
      </c>
      <c r="H11" s="7">
        <f>H10*1</f>
        <v>68.050071428571428</v>
      </c>
      <c r="I11" s="7">
        <f>I10*2</f>
        <v>63.685649999999995</v>
      </c>
      <c r="J11" s="7">
        <f>J10*3</f>
        <v>141.68820000000002</v>
      </c>
      <c r="K11" s="7">
        <f>K10*2</f>
        <v>102.95255000000002</v>
      </c>
      <c r="L11" s="7">
        <f>L10*2</f>
        <v>98.970724999999987</v>
      </c>
      <c r="M11" s="7">
        <f>M10*2</f>
        <v>77.356124999999992</v>
      </c>
      <c r="N11" s="7">
        <f>N10*3</f>
        <v>112.3116375</v>
      </c>
      <c r="O11" s="7">
        <f>O10*3</f>
        <v>50.554312500000009</v>
      </c>
      <c r="P11" s="7">
        <f>P10*3</f>
        <v>108.76466250000001</v>
      </c>
      <c r="Q11" s="7">
        <f>Q10*2</f>
        <v>31.303349999999998</v>
      </c>
      <c r="R11" s="7">
        <f>R10*4</f>
        <v>80.326400000000007</v>
      </c>
      <c r="S11" s="7">
        <f>S10*1</f>
        <v>93.074799999999996</v>
      </c>
      <c r="T11" s="7">
        <f>T10*3</f>
        <v>118.41345000000001</v>
      </c>
      <c r="U11" s="7">
        <f>U10*2</f>
        <v>93.006650000000008</v>
      </c>
      <c r="V11" s="7">
        <f>V10*1</f>
        <v>48.786062499999993</v>
      </c>
      <c r="W11" s="7">
        <f>W10*3</f>
        <v>141.62257500000001</v>
      </c>
      <c r="X11" s="7">
        <f>X10*4</f>
        <v>84.704899999999995</v>
      </c>
      <c r="Y11" s="7">
        <f>Y10*2</f>
        <v>101.17965714285712</v>
      </c>
      <c r="Z11" s="7">
        <f>Z10*3</f>
        <v>111.030075</v>
      </c>
      <c r="AA11" s="7">
        <f>AA10*3</f>
        <v>107.2341375</v>
      </c>
      <c r="AB11" s="7">
        <f>AB10*6</f>
        <v>33.308917500000007</v>
      </c>
      <c r="AC11" s="7">
        <f>AC10*3</f>
        <v>113.91359999999999</v>
      </c>
      <c r="AD11" s="7">
        <f>AD10*2</f>
        <v>83.285650000000004</v>
      </c>
      <c r="AE11" s="7">
        <f>AE10*3</f>
        <v>90.301457142857146</v>
      </c>
      <c r="AF11" s="7">
        <f>AF10*3</f>
        <v>103.08981428571428</v>
      </c>
      <c r="AG11" s="7">
        <f>AG10*2</f>
        <v>91.292714285714283</v>
      </c>
      <c r="AH11" s="30">
        <f>AH10*3</f>
        <v>62.31839999999999</v>
      </c>
    </row>
    <row r="12" spans="1:34" x14ac:dyDescent="0.25">
      <c r="O12" s="2">
        <f>O10*6</f>
        <v>101.10862500000002</v>
      </c>
      <c r="Q12" s="2">
        <f>Q10*4</f>
        <v>62.606699999999996</v>
      </c>
      <c r="S12" s="7"/>
      <c r="T12" s="7"/>
      <c r="AB12" s="31">
        <f>AB10*12</f>
        <v>66.617835000000014</v>
      </c>
    </row>
    <row r="14" spans="1:34" x14ac:dyDescent="0.25">
      <c r="A14" s="5" t="s">
        <v>43</v>
      </c>
      <c r="B14" s="2">
        <f>AVERAGE(B2:B9)</f>
        <v>20.549125</v>
      </c>
      <c r="C14" s="2">
        <f t="shared" ref="C14:AH14" si="1">AVERAGE(C2:C9)</f>
        <v>45.563000000000002</v>
      </c>
      <c r="D14" s="2">
        <f t="shared" si="1"/>
        <v>55.466349999999998</v>
      </c>
      <c r="E14" s="2">
        <f t="shared" si="1"/>
        <v>36.358762499999997</v>
      </c>
      <c r="F14" s="2">
        <f t="shared" si="1"/>
        <v>68.551287500000001</v>
      </c>
      <c r="G14" s="2">
        <f t="shared" si="1"/>
        <v>57.859674999999996</v>
      </c>
      <c r="H14" s="2">
        <f t="shared" si="1"/>
        <v>65.657600000000002</v>
      </c>
      <c r="I14" s="2">
        <f t="shared" si="1"/>
        <v>31.842824999999998</v>
      </c>
      <c r="J14" s="2">
        <f t="shared" si="1"/>
        <v>47.229400000000005</v>
      </c>
      <c r="K14" s="2">
        <f t="shared" si="1"/>
        <v>51.476275000000008</v>
      </c>
      <c r="L14" s="2">
        <f t="shared" si="1"/>
        <v>49.485362499999994</v>
      </c>
      <c r="M14" s="2">
        <f t="shared" si="1"/>
        <v>38.678062499999996</v>
      </c>
      <c r="N14" s="2">
        <f t="shared" si="1"/>
        <v>37.437212500000001</v>
      </c>
      <c r="O14" s="2">
        <f t="shared" si="1"/>
        <v>16.851437500000003</v>
      </c>
      <c r="P14" s="2">
        <f t="shared" si="1"/>
        <v>36.254887500000002</v>
      </c>
      <c r="Q14" s="2">
        <f t="shared" si="1"/>
        <v>15.651674999999999</v>
      </c>
      <c r="R14" s="2">
        <f t="shared" si="1"/>
        <v>18.472325000000001</v>
      </c>
      <c r="S14" s="2">
        <f t="shared" si="1"/>
        <v>88.03895</v>
      </c>
      <c r="T14" s="2">
        <f t="shared" si="1"/>
        <v>39.471150000000002</v>
      </c>
      <c r="U14" s="2">
        <f t="shared" si="1"/>
        <v>46.503325000000004</v>
      </c>
      <c r="V14" s="2">
        <f t="shared" si="1"/>
        <v>48.786062499999993</v>
      </c>
      <c r="W14" s="2">
        <f t="shared" si="1"/>
        <v>47.207525000000004</v>
      </c>
      <c r="X14" s="2">
        <f t="shared" si="1"/>
        <v>21.176224999999999</v>
      </c>
      <c r="Y14" s="2">
        <f t="shared" si="1"/>
        <v>50.052487499999998</v>
      </c>
      <c r="Z14" s="2">
        <f t="shared" si="1"/>
        <v>37.010024999999999</v>
      </c>
      <c r="AA14" s="2">
        <f t="shared" si="1"/>
        <v>35.744712499999999</v>
      </c>
      <c r="AB14" s="2">
        <f t="shared" si="1"/>
        <v>5.5514862500000008</v>
      </c>
      <c r="AC14" s="2">
        <f t="shared" si="1"/>
        <v>37.971199999999996</v>
      </c>
      <c r="AD14" s="2">
        <f t="shared" si="1"/>
        <v>42.446962499999998</v>
      </c>
      <c r="AE14" s="2">
        <f t="shared" si="1"/>
        <v>29.700912499999998</v>
      </c>
      <c r="AF14" s="2">
        <f t="shared" si="1"/>
        <v>34.702224999999999</v>
      </c>
      <c r="AG14" s="2">
        <f t="shared" si="1"/>
        <v>45.646357142857141</v>
      </c>
      <c r="AH14" s="2">
        <f t="shared" si="1"/>
        <v>19.182312499999998</v>
      </c>
    </row>
    <row r="15" spans="1:34" x14ac:dyDescent="0.25">
      <c r="A15" s="6" t="s">
        <v>44</v>
      </c>
      <c r="B15" s="7">
        <f>B14*3</f>
        <v>61.647374999999997</v>
      </c>
      <c r="C15" s="7">
        <f>C14*3</f>
        <v>136.68900000000002</v>
      </c>
      <c r="D15" s="7">
        <f>D14*2</f>
        <v>110.9327</v>
      </c>
      <c r="E15" s="7">
        <f>E14*2</f>
        <v>72.717524999999995</v>
      </c>
      <c r="F15" s="7">
        <f>F14*1</f>
        <v>68.551287500000001</v>
      </c>
      <c r="G15" s="7">
        <f>G14*3</f>
        <v>173.579025</v>
      </c>
      <c r="H15" s="7">
        <f>H14*1</f>
        <v>65.657600000000002</v>
      </c>
      <c r="I15" s="2">
        <f>I14*2</f>
        <v>63.685649999999995</v>
      </c>
      <c r="J15" s="7">
        <f>J14*3</f>
        <v>141.68820000000002</v>
      </c>
      <c r="K15" s="7">
        <f>K14*2</f>
        <v>102.95255000000002</v>
      </c>
      <c r="L15" s="7">
        <f>L14*2</f>
        <v>98.970724999999987</v>
      </c>
      <c r="M15" s="7">
        <f>M14*4</f>
        <v>154.71224999999998</v>
      </c>
      <c r="N15" s="7">
        <f>N14*3</f>
        <v>112.3116375</v>
      </c>
      <c r="O15" s="7">
        <f>O14*3</f>
        <v>50.554312500000009</v>
      </c>
      <c r="P15" s="7">
        <f>P14*3</f>
        <v>108.76466250000001</v>
      </c>
      <c r="Q15" s="7">
        <f>Q14*2</f>
        <v>31.303349999999998</v>
      </c>
      <c r="R15" s="7">
        <f>R14*2</f>
        <v>36.944650000000003</v>
      </c>
      <c r="S15" s="7">
        <f>S14*1</f>
        <v>88.03895</v>
      </c>
      <c r="T15" s="7">
        <f>T14*3</f>
        <v>118.41345000000001</v>
      </c>
      <c r="U15" s="7">
        <f>U14*2</f>
        <v>93.006650000000008</v>
      </c>
      <c r="V15" s="7">
        <f>V14*3</f>
        <v>146.35818749999999</v>
      </c>
      <c r="W15" s="7">
        <f>W14*3</f>
        <v>141.62257500000001</v>
      </c>
      <c r="X15" s="7">
        <f>X14*2</f>
        <v>42.352449999999997</v>
      </c>
      <c r="Y15" s="7">
        <f>Y14*2</f>
        <v>100.104975</v>
      </c>
      <c r="Z15" s="7">
        <f>Z14*3</f>
        <v>111.030075</v>
      </c>
      <c r="AA15" s="7">
        <f>AA14*3</f>
        <v>107.2341375</v>
      </c>
      <c r="AB15" s="7">
        <f>AB14*6</f>
        <v>33.308917500000007</v>
      </c>
      <c r="AC15" s="7">
        <f>AC14*3</f>
        <v>113.91359999999999</v>
      </c>
      <c r="AD15" s="7">
        <f>AD14*2</f>
        <v>84.893924999999996</v>
      </c>
      <c r="AE15" s="7">
        <f>AE14*3</f>
        <v>89.102737499999989</v>
      </c>
      <c r="AF15" s="7">
        <f>AF14*3</f>
        <v>104.106675</v>
      </c>
      <c r="AG15" s="7">
        <f>AG14*2</f>
        <v>91.292714285714283</v>
      </c>
      <c r="AH15" s="7">
        <f>AH14*3</f>
        <v>57.546937499999999</v>
      </c>
    </row>
    <row r="16" spans="1:34" x14ac:dyDescent="0.25">
      <c r="A16" s="8" t="s">
        <v>45</v>
      </c>
      <c r="B16" s="9">
        <f>STDEV(B2:B9)/B14*100</f>
        <v>11.926531396698707</v>
      </c>
      <c r="C16" s="9">
        <f>STDEV(C2:C9)/C14*100</f>
        <v>2.3873774591630781</v>
      </c>
      <c r="D16" s="9">
        <f t="shared" ref="D16:AH16" si="2">STDEV(D2:D9)/D14*100</f>
        <v>2.9214263224693164</v>
      </c>
      <c r="E16" s="9">
        <f t="shared" si="2"/>
        <v>2.1664097835574192</v>
      </c>
      <c r="F16" s="9">
        <f t="shared" si="2"/>
        <v>0.98594782625517818</v>
      </c>
      <c r="G16" s="9">
        <f t="shared" si="2"/>
        <v>2.1492899032470736</v>
      </c>
      <c r="H16" s="9">
        <f t="shared" si="2"/>
        <v>12.094219953907782</v>
      </c>
      <c r="I16" s="9">
        <f t="shared" si="2"/>
        <v>3.6614510482125544</v>
      </c>
      <c r="J16" s="9">
        <f t="shared" si="2"/>
        <v>1.3224168488147663</v>
      </c>
      <c r="K16" s="9">
        <f t="shared" si="2"/>
        <v>1.3974383526298944</v>
      </c>
      <c r="L16" s="9">
        <f t="shared" si="2"/>
        <v>2.8265407343106426</v>
      </c>
      <c r="M16" s="9">
        <f t="shared" si="2"/>
        <v>2.1603465444846681</v>
      </c>
      <c r="N16" s="9">
        <f t="shared" si="2"/>
        <v>1.5153644008137614</v>
      </c>
      <c r="O16" s="9">
        <f t="shared" si="2"/>
        <v>3.3902298640304167</v>
      </c>
      <c r="P16" s="9">
        <f t="shared" si="2"/>
        <v>2.1599370455204565</v>
      </c>
      <c r="Q16" s="9">
        <f t="shared" si="2"/>
        <v>4.5273416274831169</v>
      </c>
      <c r="R16" s="9">
        <f t="shared" si="2"/>
        <v>11.793474721140838</v>
      </c>
      <c r="S16" s="9">
        <f t="shared" si="2"/>
        <v>16.38054955299576</v>
      </c>
      <c r="T16" s="9">
        <f t="shared" si="2"/>
        <v>1.2561245509515948</v>
      </c>
      <c r="U16" s="9">
        <f t="shared" si="2"/>
        <v>1.9934449936429708</v>
      </c>
      <c r="V16" s="9">
        <f t="shared" si="2"/>
        <v>1.1404932102264198</v>
      </c>
      <c r="W16" s="9">
        <f t="shared" si="2"/>
        <v>2.2280331255370522</v>
      </c>
      <c r="X16" s="9">
        <f t="shared" si="2"/>
        <v>3.6185837275905528</v>
      </c>
      <c r="Y16" s="9">
        <f t="shared" si="2"/>
        <v>3.2119131780979222</v>
      </c>
      <c r="Z16" s="9">
        <f t="shared" si="2"/>
        <v>1.6935591354541011</v>
      </c>
      <c r="AA16" s="9">
        <f t="shared" si="2"/>
        <v>2.59594166215583</v>
      </c>
      <c r="AB16" s="9">
        <f t="shared" si="2"/>
        <v>7.3865168805709374</v>
      </c>
      <c r="AC16" s="9">
        <f t="shared" si="2"/>
        <v>1.3903478773105791</v>
      </c>
      <c r="AD16" s="9">
        <f t="shared" si="2"/>
        <v>2.2244772506574417</v>
      </c>
      <c r="AE16" s="9">
        <f t="shared" si="2"/>
        <v>5.3538918089686591</v>
      </c>
      <c r="AF16" s="9">
        <f t="shared" si="2"/>
        <v>4.5255969006940964</v>
      </c>
      <c r="AG16" s="9">
        <f t="shared" si="2"/>
        <v>1.9089835329975564</v>
      </c>
      <c r="AH16" s="9">
        <f t="shared" si="2"/>
        <v>13.91222414442208</v>
      </c>
    </row>
    <row r="17" spans="1:34" x14ac:dyDescent="0.25">
      <c r="A17"/>
      <c r="B17" s="10"/>
      <c r="C17" s="10"/>
      <c r="D17" s="10"/>
      <c r="E17" s="10"/>
      <c r="F17" s="10"/>
      <c r="G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21.190883333333332</v>
      </c>
      <c r="C18" s="2">
        <f t="shared" ref="C18:AH18" si="3">AVERAGE(C3:C8)</f>
        <v>45.784199999999998</v>
      </c>
      <c r="D18" s="2">
        <f t="shared" si="3"/>
        <v>55.262049999999995</v>
      </c>
      <c r="E18" s="2">
        <f t="shared" si="3"/>
        <v>36.532899999999998</v>
      </c>
      <c r="F18" s="2">
        <f t="shared" si="3"/>
        <v>68.52588333333334</v>
      </c>
      <c r="G18" s="2">
        <f t="shared" si="3"/>
        <v>58.00901666666666</v>
      </c>
      <c r="H18" s="2">
        <f t="shared" si="3"/>
        <v>68.291266666666658</v>
      </c>
      <c r="I18" s="2">
        <f t="shared" si="3"/>
        <v>32.006</v>
      </c>
      <c r="J18" s="2">
        <f t="shared" si="3"/>
        <v>47.043883333333333</v>
      </c>
      <c r="K18" s="2">
        <f t="shared" si="3"/>
        <v>51.448583333333339</v>
      </c>
      <c r="L18" s="2">
        <f t="shared" si="3"/>
        <v>49.363133333333337</v>
      </c>
      <c r="M18" s="2">
        <f t="shared" si="3"/>
        <v>38.790216666666666</v>
      </c>
      <c r="N18" s="2">
        <f t="shared" si="3"/>
        <v>37.64456666666667</v>
      </c>
      <c r="O18" s="2">
        <f t="shared" si="3"/>
        <v>16.678933333333337</v>
      </c>
      <c r="P18" s="2">
        <f t="shared" si="3"/>
        <v>36.154333333333341</v>
      </c>
      <c r="Q18" s="2">
        <f t="shared" si="3"/>
        <v>15.522183333333336</v>
      </c>
      <c r="R18" s="2">
        <f t="shared" si="3"/>
        <v>18.408966666666668</v>
      </c>
      <c r="S18" s="2">
        <f t="shared" si="3"/>
        <v>92.704533333333345</v>
      </c>
      <c r="T18" s="2">
        <f t="shared" si="3"/>
        <v>39.577016666666673</v>
      </c>
      <c r="U18" s="2">
        <f t="shared" si="3"/>
        <v>46.606650000000002</v>
      </c>
      <c r="V18" s="2">
        <f t="shared" si="3"/>
        <v>48.737066666666664</v>
      </c>
      <c r="W18" s="2">
        <f t="shared" si="3"/>
        <v>47.255050000000004</v>
      </c>
      <c r="X18" s="2">
        <f t="shared" si="3"/>
        <v>21.293283333333335</v>
      </c>
      <c r="Y18" s="2">
        <f t="shared" si="3"/>
        <v>50.719516666666664</v>
      </c>
      <c r="Z18" s="2">
        <f t="shared" si="3"/>
        <v>36.774766666666672</v>
      </c>
      <c r="AA18" s="2">
        <f t="shared" si="3"/>
        <v>35.830849999999998</v>
      </c>
      <c r="AB18" s="2">
        <f t="shared" si="3"/>
        <v>5.4956033333333325</v>
      </c>
      <c r="AC18" s="2">
        <f t="shared" si="3"/>
        <v>38.004616666666671</v>
      </c>
      <c r="AD18" s="2">
        <f t="shared" si="3"/>
        <v>42.325933333333332</v>
      </c>
      <c r="AE18" s="2">
        <f t="shared" si="3"/>
        <v>30.030016666666665</v>
      </c>
      <c r="AF18" s="2">
        <f t="shared" si="3"/>
        <v>34.276983333333334</v>
      </c>
      <c r="AG18" s="2">
        <f t="shared" si="3"/>
        <v>45.593983333333334</v>
      </c>
      <c r="AH18" s="2">
        <f t="shared" si="3"/>
        <v>19.662966666666666</v>
      </c>
    </row>
    <row r="19" spans="1:34" x14ac:dyDescent="0.25">
      <c r="A19" s="6" t="s">
        <v>47</v>
      </c>
      <c r="B19" s="7">
        <f>B18*3</f>
        <v>63.572649999999996</v>
      </c>
      <c r="C19" s="7">
        <f>C18*3</f>
        <v>137.3526</v>
      </c>
      <c r="D19" s="7">
        <f>D18*2</f>
        <v>110.52409999999999</v>
      </c>
      <c r="E19" s="7">
        <f>E18*2</f>
        <v>73.065799999999996</v>
      </c>
      <c r="F19" s="7">
        <f>F18*1</f>
        <v>68.52588333333334</v>
      </c>
      <c r="G19" s="7">
        <f>G18*3</f>
        <v>174.02704999999997</v>
      </c>
      <c r="H19" s="7">
        <f>H18*1</f>
        <v>68.291266666666658</v>
      </c>
      <c r="I19" s="7">
        <f>I18*2</f>
        <v>64.012</v>
      </c>
      <c r="J19" s="7">
        <f>J18*3</f>
        <v>141.13165000000001</v>
      </c>
      <c r="K19" s="7">
        <f>K18*2</f>
        <v>102.89716666666668</v>
      </c>
      <c r="L19" s="7">
        <f>L18*2</f>
        <v>98.726266666666675</v>
      </c>
      <c r="M19" s="7">
        <f>M18*4</f>
        <v>155.16086666666666</v>
      </c>
      <c r="N19" s="7">
        <f>N18*3</f>
        <v>112.93370000000002</v>
      </c>
      <c r="O19" s="7">
        <f>O18*3</f>
        <v>50.036800000000014</v>
      </c>
      <c r="P19" s="7">
        <f>P18*3</f>
        <v>108.46300000000002</v>
      </c>
      <c r="Q19" s="7">
        <f>Q18*2</f>
        <v>31.044366666666672</v>
      </c>
      <c r="R19" s="7">
        <f>R18*2</f>
        <v>36.817933333333336</v>
      </c>
      <c r="S19" s="7">
        <f>S18*1</f>
        <v>92.704533333333345</v>
      </c>
      <c r="T19" s="7">
        <f>T18*3</f>
        <v>118.73105000000001</v>
      </c>
      <c r="U19" s="7">
        <f>U18*2</f>
        <v>93.213300000000004</v>
      </c>
      <c r="V19" s="7">
        <f>V18*3</f>
        <v>146.21119999999999</v>
      </c>
      <c r="W19" s="7">
        <f>W18*3</f>
        <v>141.76515000000001</v>
      </c>
      <c r="X19" s="7">
        <f>X18*2</f>
        <v>42.58656666666667</v>
      </c>
      <c r="Y19" s="7">
        <f>Y18*2</f>
        <v>101.43903333333333</v>
      </c>
      <c r="Z19" s="7">
        <f>Z18*3</f>
        <v>110.32430000000002</v>
      </c>
      <c r="AA19" s="7">
        <f>AA18*3</f>
        <v>107.49254999999999</v>
      </c>
      <c r="AB19" s="7">
        <f>AB18*6</f>
        <v>32.973619999999997</v>
      </c>
      <c r="AC19" s="7">
        <f>AC18*3</f>
        <v>114.01385000000002</v>
      </c>
      <c r="AD19" s="7">
        <f>AD18*2</f>
        <v>84.651866666666663</v>
      </c>
      <c r="AE19" s="7">
        <f>AE18*3</f>
        <v>90.090049999999991</v>
      </c>
      <c r="AF19" s="7">
        <f>AF18*3</f>
        <v>102.83095</v>
      </c>
      <c r="AG19" s="7">
        <f>AG18*2</f>
        <v>91.187966666666668</v>
      </c>
      <c r="AH19" s="7">
        <f>AH18*3</f>
        <v>58.988900000000001</v>
      </c>
    </row>
    <row r="20" spans="1:34" x14ac:dyDescent="0.25">
      <c r="A20" s="8" t="s">
        <v>45</v>
      </c>
      <c r="B20" s="9">
        <f>STDEV(B3:B8)/B18*100</f>
        <v>7.4627707099010623</v>
      </c>
      <c r="C20" s="9">
        <f t="shared" ref="C20:AH20" si="4">STDEV(C3:C8)/C18*100</f>
        <v>1.948989608211054</v>
      </c>
      <c r="D20" s="9">
        <f t="shared" si="4"/>
        <v>2.0413463520148287</v>
      </c>
      <c r="E20" s="9">
        <f t="shared" si="4"/>
        <v>2.1722920718627083</v>
      </c>
      <c r="F20" s="9">
        <f t="shared" si="4"/>
        <v>1.1626877002559852</v>
      </c>
      <c r="G20" s="9">
        <f t="shared" si="4"/>
        <v>2.0855767643091774</v>
      </c>
      <c r="H20" s="9">
        <f t="shared" si="4"/>
        <v>7.1259239919332682</v>
      </c>
      <c r="I20" s="9">
        <f t="shared" si="4"/>
        <v>4.0915568881742903</v>
      </c>
      <c r="J20" s="9">
        <f t="shared" si="4"/>
        <v>1.2519831341760435</v>
      </c>
      <c r="K20" s="9">
        <f t="shared" si="4"/>
        <v>1.6497773447780912</v>
      </c>
      <c r="L20" s="9">
        <f t="shared" si="4"/>
        <v>2.8065386269004464</v>
      </c>
      <c r="M20" s="9">
        <f t="shared" si="4"/>
        <v>2.3047762895184518</v>
      </c>
      <c r="N20" s="9">
        <f t="shared" si="4"/>
        <v>1.2834846653986618</v>
      </c>
      <c r="O20" s="9">
        <f t="shared" si="4"/>
        <v>3.0116049637466031</v>
      </c>
      <c r="P20" s="9">
        <f t="shared" si="4"/>
        <v>2.2392729625191308</v>
      </c>
      <c r="Q20" s="9">
        <f t="shared" si="4"/>
        <v>3.1862663524668702</v>
      </c>
      <c r="R20" s="9">
        <f t="shared" si="4"/>
        <v>12.442586927647326</v>
      </c>
      <c r="S20" s="9">
        <f t="shared" si="4"/>
        <v>2.638018689885</v>
      </c>
      <c r="T20" s="9">
        <f t="shared" si="4"/>
        <v>1.3402355381287034</v>
      </c>
      <c r="U20" s="9">
        <f t="shared" si="4"/>
        <v>2.3021546854044903</v>
      </c>
      <c r="V20" s="9">
        <f t="shared" si="4"/>
        <v>1.1156031855345081</v>
      </c>
      <c r="W20" s="9">
        <f t="shared" si="4"/>
        <v>1.377838446495611</v>
      </c>
      <c r="X20" s="9">
        <f t="shared" si="4"/>
        <v>3.6260189419288302</v>
      </c>
      <c r="Y20" s="9">
        <f t="shared" si="4"/>
        <v>0.97232132920393399</v>
      </c>
      <c r="Z20" s="9">
        <f t="shared" si="4"/>
        <v>0.28737039732636227</v>
      </c>
      <c r="AA20" s="9">
        <f t="shared" si="4"/>
        <v>2.3304752700407128</v>
      </c>
      <c r="AB20" s="9">
        <f t="shared" si="4"/>
        <v>6.2238406501323826</v>
      </c>
      <c r="AC20" s="9">
        <f t="shared" si="4"/>
        <v>1.5593587177169088</v>
      </c>
      <c r="AD20" s="9">
        <f t="shared" si="4"/>
        <v>1.7398153288074072</v>
      </c>
      <c r="AE20" s="9">
        <f t="shared" si="4"/>
        <v>4.354716880774796</v>
      </c>
      <c r="AF20" s="9">
        <f t="shared" si="4"/>
        <v>4.2314276067649148</v>
      </c>
      <c r="AG20" s="9">
        <f t="shared" si="4"/>
        <v>2.0669482847954392</v>
      </c>
      <c r="AH20" s="9">
        <f t="shared" si="4"/>
        <v>10.217828857373048</v>
      </c>
    </row>
    <row r="21" spans="1:34" x14ac:dyDescent="0.25">
      <c r="A21"/>
      <c r="B21" s="10"/>
      <c r="C21" s="10"/>
      <c r="D21" s="10"/>
      <c r="E21" s="10"/>
      <c r="F21" s="10"/>
      <c r="G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22.058824999999999</v>
      </c>
      <c r="C22" s="2">
        <f t="shared" ref="C22:AH22" si="5">AVERAGE(C2:C5)</f>
        <v>45.159624999999998</v>
      </c>
      <c r="D22" s="2">
        <f t="shared" si="5"/>
        <v>54.136799999999994</v>
      </c>
      <c r="E22" s="2">
        <f t="shared" si="5"/>
        <v>36.172674999999998</v>
      </c>
      <c r="F22" s="2">
        <f t="shared" si="5"/>
        <v>68.639200000000002</v>
      </c>
      <c r="G22" s="2">
        <f t="shared" si="5"/>
        <v>58.811425</v>
      </c>
      <c r="H22" s="2">
        <f t="shared" si="5"/>
        <v>65.356975000000006</v>
      </c>
      <c r="I22" s="2">
        <f t="shared" si="5"/>
        <v>31.9651</v>
      </c>
      <c r="J22" s="2">
        <f t="shared" si="5"/>
        <v>46.942700000000002</v>
      </c>
      <c r="K22" s="2">
        <f t="shared" si="5"/>
        <v>51.245400000000004</v>
      </c>
      <c r="L22" s="2">
        <f t="shared" si="5"/>
        <v>49.529174999999995</v>
      </c>
      <c r="M22" s="2">
        <f t="shared" si="5"/>
        <v>38.583599999999997</v>
      </c>
      <c r="N22" s="2">
        <f t="shared" si="5"/>
        <v>37.731899999999996</v>
      </c>
      <c r="O22" s="2">
        <f t="shared" si="5"/>
        <v>17.1295</v>
      </c>
      <c r="P22" s="2">
        <f t="shared" si="5"/>
        <v>36.95975</v>
      </c>
      <c r="Q22" s="2">
        <f t="shared" si="5"/>
        <v>16.056175</v>
      </c>
      <c r="R22" s="2">
        <f t="shared" si="5"/>
        <v>20.081600000000002</v>
      </c>
      <c r="S22" s="2">
        <f t="shared" si="5"/>
        <v>83.772525000000002</v>
      </c>
      <c r="T22" s="2">
        <f t="shared" si="5"/>
        <v>39.650350000000003</v>
      </c>
      <c r="U22" s="2">
        <f t="shared" si="5"/>
        <v>46.070974999999997</v>
      </c>
      <c r="V22" s="2">
        <f t="shared" si="5"/>
        <v>48.626249999999999</v>
      </c>
      <c r="W22" s="2">
        <f t="shared" si="5"/>
        <v>47.965750000000007</v>
      </c>
      <c r="X22" s="2">
        <f t="shared" si="5"/>
        <v>21.31155</v>
      </c>
      <c r="Y22" s="2">
        <f t="shared" si="5"/>
        <v>49.730474999999998</v>
      </c>
      <c r="Z22" s="2">
        <f t="shared" si="5"/>
        <v>36.823325000000004</v>
      </c>
      <c r="AA22" s="2">
        <f t="shared" si="5"/>
        <v>35.648574999999994</v>
      </c>
      <c r="AB22" s="2">
        <f t="shared" si="5"/>
        <v>5.8400600000000003</v>
      </c>
      <c r="AC22" s="2">
        <f t="shared" si="5"/>
        <v>38.100324999999998</v>
      </c>
      <c r="AD22" s="2">
        <f t="shared" si="5"/>
        <v>41.642825000000002</v>
      </c>
      <c r="AE22" s="2">
        <f t="shared" si="5"/>
        <v>30.852200000000003</v>
      </c>
      <c r="AF22" s="2">
        <f t="shared" si="5"/>
        <v>35.364224999999998</v>
      </c>
      <c r="AG22" s="2">
        <f t="shared" si="5"/>
        <v>45.898133333333334</v>
      </c>
      <c r="AH22" s="2">
        <f t="shared" si="5"/>
        <v>20.772799999999997</v>
      </c>
    </row>
    <row r="23" spans="1:34" x14ac:dyDescent="0.25">
      <c r="A23" s="6" t="s">
        <v>49</v>
      </c>
      <c r="B23" s="7">
        <f>B22*3</f>
        <v>66.176474999999996</v>
      </c>
      <c r="C23" s="7">
        <f>C22*3</f>
        <v>135.47887499999999</v>
      </c>
      <c r="D23" s="7">
        <f>D22*2</f>
        <v>108.27359999999999</v>
      </c>
      <c r="E23" s="7">
        <f>E22*2</f>
        <v>72.345349999999996</v>
      </c>
      <c r="F23" s="7">
        <f>F22*1</f>
        <v>68.639200000000002</v>
      </c>
      <c r="G23" s="7">
        <f>G22*3</f>
        <v>176.43427500000001</v>
      </c>
      <c r="H23" s="7">
        <f>H22*1</f>
        <v>65.356975000000006</v>
      </c>
      <c r="I23" s="7">
        <f>I22*2</f>
        <v>63.930199999999999</v>
      </c>
      <c r="J23" s="7">
        <f>J22*3</f>
        <v>140.82810000000001</v>
      </c>
      <c r="K23" s="7">
        <f>K22*2</f>
        <v>102.49080000000001</v>
      </c>
      <c r="L23" s="7">
        <f>L22*2</f>
        <v>99.05834999999999</v>
      </c>
      <c r="M23" s="7">
        <f>M22*4</f>
        <v>154.33439999999999</v>
      </c>
      <c r="N23" s="7">
        <f>N22*3</f>
        <v>113.19569999999999</v>
      </c>
      <c r="O23" s="7">
        <f>O22*3</f>
        <v>51.388500000000001</v>
      </c>
      <c r="P23" s="7">
        <f>P22*3</f>
        <v>110.87925</v>
      </c>
      <c r="Q23" s="7">
        <f>Q22*2</f>
        <v>32.112349999999999</v>
      </c>
      <c r="R23" s="7">
        <f>R22*2</f>
        <v>40.163200000000003</v>
      </c>
      <c r="S23" s="7">
        <f>S22*1</f>
        <v>83.772525000000002</v>
      </c>
      <c r="T23" s="7">
        <f>T22*3</f>
        <v>118.95105000000001</v>
      </c>
      <c r="U23" s="7">
        <f>U22*2</f>
        <v>92.141949999999994</v>
      </c>
      <c r="V23" s="7">
        <f>V22*3</f>
        <v>145.87875</v>
      </c>
      <c r="W23" s="7">
        <f>W22*3</f>
        <v>143.89725000000001</v>
      </c>
      <c r="X23" s="7">
        <f>X22*2</f>
        <v>42.623100000000001</v>
      </c>
      <c r="Y23" s="7">
        <f>Y22*2</f>
        <v>99.460949999999997</v>
      </c>
      <c r="Z23" s="7">
        <f>Z22*3</f>
        <v>110.46997500000001</v>
      </c>
      <c r="AA23" s="7">
        <f>AA22*3</f>
        <v>106.94572499999998</v>
      </c>
      <c r="AB23" s="7">
        <f>AB22*6</f>
        <v>35.04036</v>
      </c>
      <c r="AC23" s="7">
        <f>AC22*3</f>
        <v>114.30097499999999</v>
      </c>
      <c r="AD23" s="7">
        <f>AD22*2</f>
        <v>83.285650000000004</v>
      </c>
      <c r="AE23" s="7">
        <f>AE22*3</f>
        <v>92.556600000000003</v>
      </c>
      <c r="AF23" s="7">
        <f>AF22*3</f>
        <v>106.09267499999999</v>
      </c>
      <c r="AG23" s="7">
        <f>AG22*2</f>
        <v>91.796266666666668</v>
      </c>
      <c r="AH23" s="7">
        <f>AH22*3</f>
        <v>62.31839999999999</v>
      </c>
    </row>
    <row r="24" spans="1:34" x14ac:dyDescent="0.25">
      <c r="A24" s="8" t="s">
        <v>45</v>
      </c>
      <c r="B24" s="9">
        <f>STDEV(B2:B5)/B22*100</f>
        <v>6.7848355983751274</v>
      </c>
      <c r="C24" s="9">
        <f t="shared" ref="C24:AH24" si="6">STDEV(C2:C5)/C22*100</f>
        <v>2.6859885421916707</v>
      </c>
      <c r="D24" s="9">
        <f t="shared" si="6"/>
        <v>0.87701433465795886</v>
      </c>
      <c r="E24" s="9">
        <f t="shared" si="6"/>
        <v>2.2857836894183685</v>
      </c>
      <c r="F24" s="9">
        <f t="shared" si="6"/>
        <v>1.2243485350225023</v>
      </c>
      <c r="G24" s="9">
        <f t="shared" si="6"/>
        <v>1.5572739927358696</v>
      </c>
      <c r="H24" s="9">
        <f t="shared" si="6"/>
        <v>17.307685781351978</v>
      </c>
      <c r="I24" s="9">
        <f t="shared" si="6"/>
        <v>4.682169141472257</v>
      </c>
      <c r="J24" s="9">
        <f t="shared" si="6"/>
        <v>1.656158768580539</v>
      </c>
      <c r="K24" s="9">
        <f t="shared" si="6"/>
        <v>0.85329400561081314</v>
      </c>
      <c r="L24" s="9">
        <f t="shared" si="6"/>
        <v>2.1794289602348673</v>
      </c>
      <c r="M24" s="9">
        <f t="shared" si="6"/>
        <v>2.8114976473697832</v>
      </c>
      <c r="N24" s="9">
        <f t="shared" si="6"/>
        <v>1.6079568541427649</v>
      </c>
      <c r="O24" s="9">
        <f t="shared" si="6"/>
        <v>3.4509572520472922</v>
      </c>
      <c r="P24" s="9">
        <f t="shared" si="6"/>
        <v>0.49534782558153984</v>
      </c>
      <c r="Q24" s="9">
        <f t="shared" si="6"/>
        <v>5.152815264819818</v>
      </c>
      <c r="R24" s="9">
        <f t="shared" si="6"/>
        <v>8.246098296183682</v>
      </c>
      <c r="S24" s="9">
        <f t="shared" si="6"/>
        <v>24.713436586901821</v>
      </c>
      <c r="T24" s="9">
        <f t="shared" si="6"/>
        <v>1.3555589222337958</v>
      </c>
      <c r="U24" s="9">
        <f t="shared" si="6"/>
        <v>1.7011950845734598</v>
      </c>
      <c r="V24" s="9">
        <f t="shared" si="6"/>
        <v>1.3967043329335591</v>
      </c>
      <c r="W24" s="9">
        <f t="shared" si="6"/>
        <v>1.4638402877535777</v>
      </c>
      <c r="X24" s="9">
        <f t="shared" si="6"/>
        <v>1.7958063631085992</v>
      </c>
      <c r="Y24" s="9">
        <f t="shared" si="6"/>
        <v>4.7294948190756037</v>
      </c>
      <c r="Z24" s="9">
        <f t="shared" si="6"/>
        <v>0.25037902060450667</v>
      </c>
      <c r="AA24" s="9">
        <f t="shared" si="6"/>
        <v>3.6456987871396755</v>
      </c>
      <c r="AB24" s="9">
        <f t="shared" si="6"/>
        <v>5.5453804921677108</v>
      </c>
      <c r="AC24" s="9">
        <f t="shared" si="6"/>
        <v>1.3711966680330041</v>
      </c>
      <c r="AD24" s="9">
        <f t="shared" si="6"/>
        <v>0.54370316872806457</v>
      </c>
      <c r="AE24" s="9">
        <f t="shared" si="6"/>
        <v>3.1699510196791585</v>
      </c>
      <c r="AF24" s="9">
        <f t="shared" si="6"/>
        <v>1.41211614173351</v>
      </c>
      <c r="AG24" s="9">
        <f t="shared" si="6"/>
        <v>2.1083954025685547</v>
      </c>
      <c r="AH24" s="9">
        <f t="shared" si="6"/>
        <v>10.496043302976048</v>
      </c>
    </row>
    <row r="25" spans="1:34" x14ac:dyDescent="0.25">
      <c r="A25"/>
      <c r="B25" s="10"/>
      <c r="C25" s="10"/>
      <c r="D25" s="10"/>
      <c r="E25" s="10"/>
      <c r="F25" s="10"/>
      <c r="G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19.039424999999998</v>
      </c>
      <c r="C26" s="2">
        <f t="shared" ref="C26:AH26" si="7">AVERAGE(C6:C9)</f>
        <v>45.966374999999999</v>
      </c>
      <c r="D26" s="2">
        <f t="shared" si="7"/>
        <v>56.795899999999996</v>
      </c>
      <c r="E26" s="2">
        <f t="shared" si="7"/>
        <v>36.544849999999997</v>
      </c>
      <c r="F26" s="2">
        <f t="shared" si="7"/>
        <v>68.463374999999999</v>
      </c>
      <c r="G26" s="2">
        <f t="shared" si="7"/>
        <v>56.907924999999999</v>
      </c>
      <c r="H26" s="2">
        <f t="shared" si="7"/>
        <v>65.958224999999999</v>
      </c>
      <c r="I26" s="2">
        <f t="shared" si="7"/>
        <v>31.720549999999999</v>
      </c>
      <c r="J26" s="2">
        <f t="shared" si="7"/>
        <v>47.516100000000002</v>
      </c>
      <c r="K26" s="2">
        <f t="shared" si="7"/>
        <v>51.707149999999999</v>
      </c>
      <c r="L26" s="2">
        <f t="shared" si="7"/>
        <v>49.441549999999992</v>
      </c>
      <c r="M26" s="2">
        <f t="shared" si="7"/>
        <v>38.772525000000002</v>
      </c>
      <c r="N26" s="2">
        <f t="shared" si="7"/>
        <v>37.142525000000006</v>
      </c>
      <c r="O26" s="2">
        <f t="shared" si="7"/>
        <v>16.573374999999999</v>
      </c>
      <c r="P26" s="2">
        <f t="shared" si="7"/>
        <v>35.550025000000005</v>
      </c>
      <c r="Q26" s="2">
        <f t="shared" si="7"/>
        <v>15.247175</v>
      </c>
      <c r="R26" s="2">
        <f t="shared" si="7"/>
        <v>16.863049999999998</v>
      </c>
      <c r="S26" s="2">
        <f t="shared" si="7"/>
        <v>92.305374999999998</v>
      </c>
      <c r="T26" s="2">
        <f t="shared" si="7"/>
        <v>39.29195</v>
      </c>
      <c r="U26" s="2">
        <f t="shared" si="7"/>
        <v>46.935675000000003</v>
      </c>
      <c r="V26" s="2">
        <f t="shared" si="7"/>
        <v>48.945875000000001</v>
      </c>
      <c r="W26" s="2">
        <f t="shared" si="7"/>
        <v>46.449300000000001</v>
      </c>
      <c r="X26" s="2">
        <f t="shared" si="7"/>
        <v>21.040900000000001</v>
      </c>
      <c r="Y26" s="2">
        <f t="shared" si="7"/>
        <v>50.374500000000005</v>
      </c>
      <c r="Z26" s="2">
        <f t="shared" si="7"/>
        <v>37.196725000000001</v>
      </c>
      <c r="AA26" s="2">
        <f t="shared" si="7"/>
        <v>35.840850000000003</v>
      </c>
      <c r="AB26" s="2">
        <f t="shared" si="7"/>
        <v>5.2629125000000005</v>
      </c>
      <c r="AC26" s="2">
        <f t="shared" si="7"/>
        <v>37.842075000000001</v>
      </c>
      <c r="AD26" s="2">
        <f t="shared" si="7"/>
        <v>43.251099999999994</v>
      </c>
      <c r="AE26" s="2">
        <f t="shared" si="7"/>
        <v>28.549624999999999</v>
      </c>
      <c r="AF26" s="2">
        <f t="shared" si="7"/>
        <v>34.040225000000007</v>
      </c>
      <c r="AG26" s="2">
        <f t="shared" si="7"/>
        <v>45.457525000000004</v>
      </c>
      <c r="AH26" s="2">
        <f t="shared" si="7"/>
        <v>17.591825</v>
      </c>
    </row>
    <row r="27" spans="1:34" x14ac:dyDescent="0.25">
      <c r="A27" s="6" t="s">
        <v>51</v>
      </c>
      <c r="B27" s="7">
        <f>B26*3</f>
        <v>57.118274999999997</v>
      </c>
      <c r="C27" s="7">
        <f>C26*3</f>
        <v>137.899125</v>
      </c>
      <c r="D27" s="7">
        <f>D26*2</f>
        <v>113.59179999999999</v>
      </c>
      <c r="E27" s="7">
        <f>E26*2</f>
        <v>73.089699999999993</v>
      </c>
      <c r="F27" s="7">
        <f>F26*1</f>
        <v>68.463374999999999</v>
      </c>
      <c r="G27" s="7">
        <f>G26*3</f>
        <v>170.72377499999999</v>
      </c>
      <c r="H27" s="7">
        <f>H26*1</f>
        <v>65.958224999999999</v>
      </c>
      <c r="I27" s="7">
        <f>I26*2</f>
        <v>63.441099999999999</v>
      </c>
      <c r="J27" s="7">
        <f>J26*3</f>
        <v>142.54830000000001</v>
      </c>
      <c r="K27" s="7">
        <f>K26*2</f>
        <v>103.4143</v>
      </c>
      <c r="L27" s="7">
        <f>L26*2</f>
        <v>98.883099999999985</v>
      </c>
      <c r="M27" s="7">
        <f>M26*4</f>
        <v>155.09010000000001</v>
      </c>
      <c r="N27" s="7">
        <f>N26*3</f>
        <v>111.42757500000002</v>
      </c>
      <c r="O27" s="7">
        <f>O26*3</f>
        <v>49.720124999999996</v>
      </c>
      <c r="P27" s="7">
        <f>P26*3</f>
        <v>106.65007500000002</v>
      </c>
      <c r="Q27" s="7">
        <f>Q26*2</f>
        <v>30.494350000000001</v>
      </c>
      <c r="R27" s="7">
        <f>R26*2</f>
        <v>33.726099999999995</v>
      </c>
      <c r="S27" s="7">
        <f>S26*1</f>
        <v>92.305374999999998</v>
      </c>
      <c r="T27" s="7">
        <f>T26*3</f>
        <v>117.87585</v>
      </c>
      <c r="U27" s="7">
        <f>U26*2</f>
        <v>93.871350000000007</v>
      </c>
      <c r="V27" s="7">
        <f>V26*3</f>
        <v>146.837625</v>
      </c>
      <c r="W27" s="7">
        <f>W26*3</f>
        <v>139.34790000000001</v>
      </c>
      <c r="X27" s="7">
        <f>X26*2</f>
        <v>42.081800000000001</v>
      </c>
      <c r="Y27" s="7">
        <f>Y26*2</f>
        <v>100.74900000000001</v>
      </c>
      <c r="Z27" s="7">
        <f>Z26*3</f>
        <v>111.590175</v>
      </c>
      <c r="AA27" s="7">
        <f>AA26*3</f>
        <v>107.52255000000001</v>
      </c>
      <c r="AB27" s="7">
        <f>AB26*6</f>
        <v>31.577475000000003</v>
      </c>
      <c r="AC27" s="7">
        <f>AC26*3</f>
        <v>113.52622500000001</v>
      </c>
      <c r="AD27" s="7">
        <f>AD26*2</f>
        <v>86.502199999999988</v>
      </c>
      <c r="AE27" s="7">
        <f>AE26*3</f>
        <v>85.648875000000004</v>
      </c>
      <c r="AF27" s="7">
        <f>AF26*3</f>
        <v>102.12067500000002</v>
      </c>
      <c r="AG27" s="7">
        <f>AG26*2</f>
        <v>90.915050000000008</v>
      </c>
      <c r="AH27" s="7">
        <f>AH26*3</f>
        <v>52.775475</v>
      </c>
    </row>
    <row r="28" spans="1:34" x14ac:dyDescent="0.25">
      <c r="A28" s="8" t="s">
        <v>45</v>
      </c>
      <c r="B28" s="9">
        <f>STDEV(B6:B9)/B26*100</f>
        <v>12.536439974941032</v>
      </c>
      <c r="C28" s="9">
        <f t="shared" ref="C28:AH28" si="8">STDEV(C6:C9)/C26*100</f>
        <v>2.0123484163419207</v>
      </c>
      <c r="D28" s="9">
        <f t="shared" si="8"/>
        <v>1.9185796157461508</v>
      </c>
      <c r="E28" s="9">
        <f t="shared" si="8"/>
        <v>2.2426547170448732</v>
      </c>
      <c r="F28" s="9">
        <f t="shared" si="8"/>
        <v>0.85049265154150766</v>
      </c>
      <c r="G28" s="9">
        <f t="shared" si="8"/>
        <v>1.0456623264213947</v>
      </c>
      <c r="H28" s="2">
        <f t="shared" si="8"/>
        <v>6.5969251973830909</v>
      </c>
      <c r="I28" s="9">
        <f t="shared" si="8"/>
        <v>2.9773368489422145</v>
      </c>
      <c r="J28" s="9">
        <f t="shared" si="8"/>
        <v>0.61928799925580502</v>
      </c>
      <c r="K28" s="9">
        <f t="shared" si="8"/>
        <v>1.8080938411805321</v>
      </c>
      <c r="L28" s="9">
        <f t="shared" si="8"/>
        <v>3.7265435807971841</v>
      </c>
      <c r="M28" s="9">
        <f t="shared" si="8"/>
        <v>1.68847143529317</v>
      </c>
      <c r="N28" s="9">
        <f t="shared" si="8"/>
        <v>1.0471975311133066</v>
      </c>
      <c r="O28" s="9">
        <f t="shared" si="8"/>
        <v>2.7382198847557966</v>
      </c>
      <c r="P28" s="9">
        <f t="shared" si="8"/>
        <v>0.75710506619920848</v>
      </c>
      <c r="Q28" s="9">
        <f t="shared" si="8"/>
        <v>1.4781534183674041</v>
      </c>
      <c r="R28" s="9">
        <f t="shared" si="8"/>
        <v>7.080890259710487</v>
      </c>
      <c r="S28" s="9">
        <f t="shared" si="8"/>
        <v>3.0858089276782983</v>
      </c>
      <c r="T28" s="9">
        <f t="shared" si="8"/>
        <v>1.1355251237918751</v>
      </c>
      <c r="U28" s="9">
        <f t="shared" si="8"/>
        <v>2.0127272272478525</v>
      </c>
      <c r="V28" s="9">
        <f t="shared" si="8"/>
        <v>0.89753084216563339</v>
      </c>
      <c r="W28" s="9">
        <f t="shared" si="8"/>
        <v>1.6042104271709423</v>
      </c>
      <c r="X28" s="9">
        <f t="shared" si="8"/>
        <v>5.1512920532887154</v>
      </c>
      <c r="Y28" s="9">
        <f t="shared" si="8"/>
        <v>0.93557606297520712</v>
      </c>
      <c r="Z28" s="9">
        <f t="shared" si="8"/>
        <v>2.4273587372937833</v>
      </c>
      <c r="AA28" s="9">
        <f t="shared" si="8"/>
        <v>1.5162869280157658</v>
      </c>
      <c r="AB28" s="9">
        <f t="shared" si="8"/>
        <v>4.8593135648627479</v>
      </c>
      <c r="AC28" s="9">
        <f t="shared" si="8"/>
        <v>1.5247654950656053</v>
      </c>
      <c r="AD28" s="9">
        <f t="shared" si="8"/>
        <v>1.2761996054715961</v>
      </c>
      <c r="AE28" s="9">
        <f t="shared" si="8"/>
        <v>4.1577142281475865</v>
      </c>
      <c r="AF28" s="9">
        <f t="shared" si="8"/>
        <v>6.1178539144816835</v>
      </c>
      <c r="AG28" s="9">
        <f t="shared" si="8"/>
        <v>1.9470436188445246</v>
      </c>
      <c r="AH28" s="9">
        <f t="shared" si="8"/>
        <v>12.8601957501616</v>
      </c>
    </row>
    <row r="29" spans="1:34" x14ac:dyDescent="0.25">
      <c r="B29" s="10"/>
      <c r="C29" s="10"/>
      <c r="D29" s="10"/>
      <c r="E29" s="10"/>
      <c r="F29" s="10"/>
      <c r="G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3.1230445740795929</v>
      </c>
      <c r="C30" s="13">
        <f t="shared" ref="C30:AH30" si="9">(C19-C15)/C15*100</f>
        <v>0.4854816408050201</v>
      </c>
      <c r="D30" s="13">
        <f t="shared" si="9"/>
        <v>-0.36833142977679889</v>
      </c>
      <c r="E30" s="13">
        <f t="shared" si="9"/>
        <v>0.4789423182375927</v>
      </c>
      <c r="F30" s="13">
        <f t="shared" si="9"/>
        <v>-3.7058628062472058E-2</v>
      </c>
      <c r="G30" s="13">
        <f t="shared" si="9"/>
        <v>0.25811010287675762</v>
      </c>
      <c r="H30" s="13">
        <f t="shared" si="9"/>
        <v>4.0112137310328979</v>
      </c>
      <c r="I30" s="13">
        <f t="shared" si="9"/>
        <v>0.51243883041156846</v>
      </c>
      <c r="J30" s="13">
        <f t="shared" si="9"/>
        <v>-0.39279911806347706</v>
      </c>
      <c r="K30" s="13">
        <f t="shared" si="9"/>
        <v>-5.3795008800985172E-2</v>
      </c>
      <c r="L30" s="13">
        <f t="shared" si="9"/>
        <v>-0.24700064926604592</v>
      </c>
      <c r="M30" s="13">
        <f t="shared" si="9"/>
        <v>0.28996841986764488</v>
      </c>
      <c r="N30" s="13">
        <f t="shared" si="9"/>
        <v>0.55387181047913459</v>
      </c>
      <c r="O30" s="13">
        <f t="shared" si="9"/>
        <v>-1.0236762689631969</v>
      </c>
      <c r="P30" s="13">
        <f t="shared" si="9"/>
        <v>-0.27735340970693667</v>
      </c>
      <c r="Q30" s="13">
        <f t="shared" si="9"/>
        <v>-0.82733424164929958</v>
      </c>
      <c r="R30" s="13">
        <f t="shared" si="9"/>
        <v>-0.34299057283440715</v>
      </c>
      <c r="S30" s="13">
        <f t="shared" si="9"/>
        <v>5.2994536319814634</v>
      </c>
      <c r="T30" s="13">
        <f t="shared" si="9"/>
        <v>0.26821277481569766</v>
      </c>
      <c r="U30" s="13">
        <f t="shared" si="9"/>
        <v>0.22218841340914461</v>
      </c>
      <c r="V30" s="13">
        <f t="shared" si="9"/>
        <v>-0.10042998106955547</v>
      </c>
      <c r="W30" s="13">
        <f t="shared" si="9"/>
        <v>0.10067250930862801</v>
      </c>
      <c r="X30" s="13">
        <f t="shared" si="9"/>
        <v>0.55278187369720599</v>
      </c>
      <c r="Y30" s="13">
        <f t="shared" si="9"/>
        <v>1.3326593741553119</v>
      </c>
      <c r="Z30" s="13">
        <f t="shared" si="9"/>
        <v>-0.63566110353431204</v>
      </c>
      <c r="AA30" s="13">
        <f t="shared" si="9"/>
        <v>0.24097969734683741</v>
      </c>
      <c r="AB30" s="13">
        <f t="shared" si="9"/>
        <v>-1.0066298311856274</v>
      </c>
      <c r="AC30" s="13">
        <f t="shared" si="9"/>
        <v>8.8005295241332951E-2</v>
      </c>
      <c r="AD30" s="13">
        <f t="shared" si="9"/>
        <v>-0.28513033569048973</v>
      </c>
      <c r="AE30" s="13">
        <f t="shared" si="9"/>
        <v>1.1080607933061559</v>
      </c>
      <c r="AF30" s="13">
        <f t="shared" si="9"/>
        <v>-1.2254017333662748</v>
      </c>
      <c r="AG30" s="13">
        <f t="shared" si="9"/>
        <v>-0.11473820213055691</v>
      </c>
      <c r="AH30" s="13">
        <f t="shared" si="9"/>
        <v>2.5057154431545596</v>
      </c>
    </row>
    <row r="31" spans="1:34" x14ac:dyDescent="0.25">
      <c r="A31" s="12" t="s">
        <v>53</v>
      </c>
      <c r="B31" s="13">
        <f>(B27-B23)/B23*100</f>
        <v>-13.687945754136949</v>
      </c>
      <c r="C31" s="13">
        <f t="shared" ref="C31:AH31" si="10">(C27-C23)/C23*100</f>
        <v>1.7864408750072736</v>
      </c>
      <c r="D31" s="13">
        <f t="shared" si="10"/>
        <v>4.9118159920793296</v>
      </c>
      <c r="E31" s="13">
        <f t="shared" si="10"/>
        <v>1.0288843719741452</v>
      </c>
      <c r="F31" s="13">
        <f t="shared" si="10"/>
        <v>-0.25615828855814637</v>
      </c>
      <c r="G31" s="13">
        <f t="shared" si="10"/>
        <v>-3.2366160146604304</v>
      </c>
      <c r="H31" s="13">
        <f t="shared" si="10"/>
        <v>0.91994771789849994</v>
      </c>
      <c r="I31" s="13">
        <f t="shared" si="10"/>
        <v>-0.76505313607653436</v>
      </c>
      <c r="J31" s="13">
        <f t="shared" si="10"/>
        <v>1.2214891772309684</v>
      </c>
      <c r="K31" s="13">
        <f t="shared" si="10"/>
        <v>0.90105648506986957</v>
      </c>
      <c r="L31" s="13">
        <f t="shared" si="10"/>
        <v>-0.17691592884396468</v>
      </c>
      <c r="M31" s="13">
        <f t="shared" si="10"/>
        <v>0.48965104344852395</v>
      </c>
      <c r="N31" s="13">
        <f t="shared" si="10"/>
        <v>-1.5620072140549239</v>
      </c>
      <c r="O31" s="13">
        <f t="shared" si="10"/>
        <v>-3.2465921363729326</v>
      </c>
      <c r="P31" s="13">
        <f t="shared" si="10"/>
        <v>-3.8142168169427406</v>
      </c>
      <c r="Q31" s="13">
        <f t="shared" si="10"/>
        <v>-5.0385599309922773</v>
      </c>
      <c r="R31" s="13">
        <f t="shared" si="10"/>
        <v>-16.027358377818519</v>
      </c>
      <c r="S31" s="13">
        <f t="shared" si="10"/>
        <v>10.185738104468017</v>
      </c>
      <c r="T31" s="13">
        <f t="shared" si="10"/>
        <v>-0.90390122659699879</v>
      </c>
      <c r="U31" s="13">
        <f t="shared" si="10"/>
        <v>1.8768866949310414</v>
      </c>
      <c r="V31" s="13">
        <f t="shared" si="10"/>
        <v>0.65730958073057666</v>
      </c>
      <c r="W31" s="13">
        <f t="shared" si="10"/>
        <v>-3.1615267143743213</v>
      </c>
      <c r="X31" s="13">
        <f t="shared" si="10"/>
        <v>-1.269968632032864</v>
      </c>
      <c r="Y31" s="13">
        <f t="shared" si="10"/>
        <v>1.295030863871713</v>
      </c>
      <c r="Z31" s="13">
        <f t="shared" si="10"/>
        <v>1.0140311881124231</v>
      </c>
      <c r="AA31" s="13">
        <f t="shared" si="10"/>
        <v>0.53936237282979571</v>
      </c>
      <c r="AB31" s="13">
        <f t="shared" si="10"/>
        <v>-9.8825611380704892</v>
      </c>
      <c r="AC31" s="13">
        <f t="shared" si="10"/>
        <v>-0.67781574041689774</v>
      </c>
      <c r="AD31" s="13">
        <f t="shared" si="10"/>
        <v>3.8620698763832473</v>
      </c>
      <c r="AE31" s="13">
        <f t="shared" si="10"/>
        <v>-7.4632441122513136</v>
      </c>
      <c r="AF31" s="13">
        <f t="shared" si="10"/>
        <v>-3.7438965508221624</v>
      </c>
      <c r="AG31" s="13">
        <f t="shared" si="10"/>
        <v>-0.95997004961711574</v>
      </c>
      <c r="AH31" s="13">
        <f t="shared" si="10"/>
        <v>-15.313173958253087</v>
      </c>
    </row>
    <row r="34" spans="1:9" x14ac:dyDescent="0.25">
      <c r="A34" s="10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</row>
    <row r="35" spans="1:9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8">
        <v>0.54027599999999998</v>
      </c>
      <c r="G35" s="7">
        <f>E35*D35</f>
        <v>51.866495999999998</v>
      </c>
      <c r="H35" s="7">
        <f>B19</f>
        <v>63.572649999999996</v>
      </c>
      <c r="I35" s="2">
        <f>(H35-G35)/G35*100</f>
        <v>22.569779921126727</v>
      </c>
    </row>
    <row r="36" spans="1:9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8">
        <v>1.38961</v>
      </c>
      <c r="G36" s="7">
        <f t="shared" ref="G36:G41" si="11">E36*D36</f>
        <v>133.40255999999999</v>
      </c>
      <c r="H36" s="7">
        <f>C19</f>
        <v>137.3526</v>
      </c>
      <c r="I36" s="2">
        <f t="shared" ref="I36:I41" si="12">(H36-G36)/G36*100</f>
        <v>2.9609926526147632</v>
      </c>
    </row>
    <row r="37" spans="1:9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8">
        <v>0.46790100000000001</v>
      </c>
      <c r="G37" s="7">
        <f t="shared" si="11"/>
        <v>44.918496000000005</v>
      </c>
      <c r="H37" s="7">
        <f>O19</f>
        <v>50.036800000000014</v>
      </c>
      <c r="I37" s="2">
        <f t="shared" si="12"/>
        <v>11.39464687330584</v>
      </c>
    </row>
    <row r="38" spans="1:9" x14ac:dyDescent="0.25">
      <c r="A38" s="14" t="s">
        <v>15</v>
      </c>
      <c r="B38" s="11" t="s">
        <v>73</v>
      </c>
      <c r="C38" s="11" t="s">
        <v>74</v>
      </c>
      <c r="D38" s="10">
        <v>96</v>
      </c>
      <c r="E38" s="2">
        <v>1.0638799999999999</v>
      </c>
      <c r="G38" s="7">
        <f t="shared" si="11"/>
        <v>102.13247999999999</v>
      </c>
      <c r="H38" s="7">
        <f>P19</f>
        <v>108.46300000000002</v>
      </c>
      <c r="I38" s="2">
        <f t="shared" si="12"/>
        <v>6.1983416049429492</v>
      </c>
    </row>
    <row r="39" spans="1:9" x14ac:dyDescent="0.25">
      <c r="A39" s="14" t="s">
        <v>16</v>
      </c>
      <c r="B39" s="11" t="s">
        <v>75</v>
      </c>
      <c r="C39" s="11" t="s">
        <v>74</v>
      </c>
      <c r="D39" s="10">
        <v>64</v>
      </c>
      <c r="E39" s="2">
        <v>0.44816</v>
      </c>
      <c r="G39" s="7">
        <f t="shared" si="11"/>
        <v>28.68224</v>
      </c>
      <c r="H39" s="7">
        <f>Q19</f>
        <v>31.044366666666672</v>
      </c>
      <c r="I39" s="2">
        <f t="shared" si="12"/>
        <v>8.2355027594311743</v>
      </c>
    </row>
    <row r="40" spans="1:9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1.1349199999999999</v>
      </c>
      <c r="G40" s="7">
        <f t="shared" si="11"/>
        <v>34.047599999999996</v>
      </c>
      <c r="H40" s="7">
        <f>R19</f>
        <v>36.817933333333336</v>
      </c>
      <c r="I40" s="2">
        <f t="shared" si="12"/>
        <v>8.1366479086142363</v>
      </c>
    </row>
    <row r="41" spans="1:9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2.69679</v>
      </c>
      <c r="G41" s="7">
        <f t="shared" si="11"/>
        <v>86.297280000000001</v>
      </c>
      <c r="H41" s="7">
        <f>S19</f>
        <v>92.704533333333345</v>
      </c>
      <c r="I41" s="2">
        <f t="shared" si="12"/>
        <v>7.4246295286865864</v>
      </c>
    </row>
    <row r="42" spans="1:9" x14ac:dyDescent="0.25">
      <c r="A42"/>
      <c r="C42"/>
      <c r="D42"/>
      <c r="E42" s="32"/>
    </row>
    <row r="43" spans="1:9" x14ac:dyDescent="0.25">
      <c r="A43" s="24" t="s">
        <v>68</v>
      </c>
      <c r="B43" s="11" t="s">
        <v>79</v>
      </c>
      <c r="C43" s="25" t="s">
        <v>80</v>
      </c>
      <c r="D43" s="11" t="s">
        <v>81</v>
      </c>
    </row>
    <row r="44" spans="1:9" x14ac:dyDescent="0.25">
      <c r="A44" s="27" t="s">
        <v>82</v>
      </c>
      <c r="B44" s="11">
        <v>96</v>
      </c>
      <c r="C44" s="25" t="s">
        <v>83</v>
      </c>
      <c r="D44" s="25" t="s">
        <v>84</v>
      </c>
    </row>
    <row r="45" spans="1:9" x14ac:dyDescent="0.25">
      <c r="A45" s="27" t="s">
        <v>16</v>
      </c>
      <c r="B45" s="11" t="s">
        <v>85</v>
      </c>
      <c r="C45" s="25" t="s">
        <v>86</v>
      </c>
      <c r="D45" s="25" t="s">
        <v>87</v>
      </c>
    </row>
    <row r="46" spans="1:9" x14ac:dyDescent="0.25">
      <c r="A46" s="27" t="s">
        <v>17</v>
      </c>
      <c r="B46" s="11" t="s">
        <v>63</v>
      </c>
      <c r="C46" s="25" t="s">
        <v>88</v>
      </c>
      <c r="D46" s="25" t="s">
        <v>89</v>
      </c>
    </row>
    <row r="47" spans="1:9" x14ac:dyDescent="0.25">
      <c r="A47" s="27" t="s">
        <v>18</v>
      </c>
      <c r="B47" s="11" t="s">
        <v>90</v>
      </c>
      <c r="C47" s="25" t="s">
        <v>91</v>
      </c>
      <c r="D47" s="25" t="s">
        <v>89</v>
      </c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G28 I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DACB-9F94-4C6C-9054-8270A131C795}">
  <dimension ref="A1:AI31"/>
  <sheetViews>
    <sheetView topLeftCell="AB1" zoomScaleNormal="100"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34" width="6.5703125" style="2" customWidth="1"/>
  </cols>
  <sheetData>
    <row r="1" spans="1:35" x14ac:dyDescent="0.25">
      <c r="A1" s="33" t="s">
        <v>97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9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3" t="s">
        <v>1</v>
      </c>
    </row>
    <row r="2" spans="1:35" x14ac:dyDescent="0.25">
      <c r="A2" s="4" t="s">
        <v>34</v>
      </c>
      <c r="B2" s="2">
        <v>16.6465</v>
      </c>
      <c r="C2" s="2">
        <v>25.460899999999999</v>
      </c>
      <c r="D2" s="2">
        <v>32.337699999999998</v>
      </c>
      <c r="E2" s="2">
        <v>25.565000000000001</v>
      </c>
      <c r="F2" s="2">
        <v>55.157200000000003</v>
      </c>
      <c r="G2" s="2">
        <v>32.709499999999998</v>
      </c>
      <c r="H2" s="2">
        <v>41.492899999999999</v>
      </c>
      <c r="I2" s="2">
        <v>32.593800000000002</v>
      </c>
      <c r="J2" s="2">
        <v>24.849699999999999</v>
      </c>
      <c r="K2" s="2">
        <v>31.333300000000001</v>
      </c>
      <c r="L2" s="2">
        <v>45.453000000000003</v>
      </c>
      <c r="M2" s="2">
        <v>26.2758</v>
      </c>
      <c r="N2" s="2">
        <v>20.627400000000002</v>
      </c>
      <c r="O2" s="2">
        <v>17.671800000000001</v>
      </c>
      <c r="P2" s="2">
        <v>25.555800000000001</v>
      </c>
      <c r="Q2" s="2">
        <v>13.827500000000001</v>
      </c>
      <c r="R2" s="2">
        <v>16.312799999999999</v>
      </c>
      <c r="S2" s="2">
        <v>38.938699999999997</v>
      </c>
      <c r="T2" s="2">
        <v>26.125599999999999</v>
      </c>
      <c r="U2" s="2">
        <v>38.963900000000002</v>
      </c>
      <c r="V2" s="2">
        <v>33.246200000000002</v>
      </c>
      <c r="W2" s="2">
        <v>28.164200000000001</v>
      </c>
      <c r="X2" s="2">
        <v>22.1219</v>
      </c>
      <c r="Y2" s="2">
        <v>44.322299999999998</v>
      </c>
      <c r="Z2" s="2">
        <v>24.3626</v>
      </c>
      <c r="AA2" s="2">
        <v>18.898900000000001</v>
      </c>
      <c r="AB2" s="2">
        <v>8.8580000000000005</v>
      </c>
      <c r="AC2" s="2">
        <v>23.678100000000001</v>
      </c>
      <c r="AD2" s="2">
        <v>32.433999999999997</v>
      </c>
      <c r="AE2" s="2">
        <v>23.887799999999999</v>
      </c>
      <c r="AF2" s="2">
        <v>27.4129</v>
      </c>
      <c r="AG2" s="2">
        <v>34.532699999999998</v>
      </c>
      <c r="AH2" s="2">
        <v>16.299299999999999</v>
      </c>
      <c r="AI2" s="13">
        <v>16.6465</v>
      </c>
    </row>
    <row r="3" spans="1:35" x14ac:dyDescent="0.25">
      <c r="A3" s="4" t="s">
        <v>35</v>
      </c>
      <c r="B3" s="2">
        <v>18.4833</v>
      </c>
      <c r="C3" s="2">
        <v>25.270800000000001</v>
      </c>
      <c r="D3" s="2">
        <v>34.551200000000001</v>
      </c>
      <c r="E3" s="2">
        <v>26.631799999999998</v>
      </c>
      <c r="F3" s="2">
        <v>54.5578</v>
      </c>
      <c r="G3" s="2">
        <v>33.004899999999999</v>
      </c>
      <c r="H3" s="2">
        <v>42.825899999999997</v>
      </c>
      <c r="I3" s="2">
        <v>32.5261</v>
      </c>
      <c r="J3" s="2">
        <v>25.316700000000001</v>
      </c>
      <c r="K3" s="2">
        <v>34.7545</v>
      </c>
      <c r="L3" s="2">
        <v>41.387099999999997</v>
      </c>
      <c r="M3" s="2">
        <v>26.849299999999999</v>
      </c>
      <c r="N3" s="2">
        <v>21.4557</v>
      </c>
      <c r="O3" s="2">
        <v>18.704499999999999</v>
      </c>
      <c r="P3" s="2">
        <v>25.7895</v>
      </c>
      <c r="Q3" s="2">
        <v>14.131</v>
      </c>
      <c r="R3" s="2">
        <v>19.131599999999999</v>
      </c>
      <c r="S3" s="2">
        <v>53.232999999999997</v>
      </c>
      <c r="T3" s="2">
        <v>26.426200000000001</v>
      </c>
      <c r="U3" s="2">
        <v>39.032299999999999</v>
      </c>
      <c r="V3" s="2">
        <v>37.108699999999999</v>
      </c>
      <c r="W3" s="2">
        <v>28.927499999999998</v>
      </c>
      <c r="X3" s="2">
        <v>23.180399999999999</v>
      </c>
      <c r="Y3" s="2">
        <v>49.256300000000003</v>
      </c>
      <c r="Z3" s="2">
        <v>25.403199999999998</v>
      </c>
      <c r="AA3" s="2">
        <v>19.7912</v>
      </c>
      <c r="AB3" s="2">
        <v>8.5567100000000007</v>
      </c>
      <c r="AC3" s="2">
        <v>23.718399999999999</v>
      </c>
      <c r="AD3" s="2">
        <v>32.799500000000002</v>
      </c>
      <c r="AE3" s="2">
        <v>23.568999999999999</v>
      </c>
      <c r="AF3" s="2">
        <v>27.460999999999999</v>
      </c>
      <c r="AG3" s="2">
        <v>37.4878</v>
      </c>
      <c r="AH3" s="2">
        <v>18.100200000000001</v>
      </c>
      <c r="AI3" s="13">
        <v>18.4833</v>
      </c>
    </row>
    <row r="4" spans="1:35" x14ac:dyDescent="0.25">
      <c r="A4" s="4" t="s">
        <v>36</v>
      </c>
      <c r="B4" s="2">
        <v>19.830300000000001</v>
      </c>
      <c r="C4" s="2">
        <v>25.8172</v>
      </c>
      <c r="D4" s="2">
        <v>34.061100000000003</v>
      </c>
      <c r="E4" s="2">
        <v>26.2685</v>
      </c>
      <c r="F4" s="2">
        <v>57.358400000000003</v>
      </c>
      <c r="G4" s="2">
        <v>32.416899999999998</v>
      </c>
      <c r="H4" s="2">
        <v>43.985599999999998</v>
      </c>
      <c r="I4" s="2">
        <v>33.157899999999998</v>
      </c>
      <c r="J4" s="2">
        <v>25.415900000000001</v>
      </c>
      <c r="K4" s="2">
        <v>34.4101</v>
      </c>
      <c r="L4" s="2">
        <v>45.613599999999998</v>
      </c>
      <c r="M4" s="2">
        <v>27.0702</v>
      </c>
      <c r="N4" s="2">
        <v>21.6279</v>
      </c>
      <c r="O4" s="2">
        <v>19.1739</v>
      </c>
      <c r="P4" s="2">
        <v>26.9346</v>
      </c>
      <c r="Q4" s="2">
        <v>13.9131</v>
      </c>
      <c r="R4" s="2">
        <v>19.228400000000001</v>
      </c>
      <c r="S4" s="2">
        <v>50.573399999999999</v>
      </c>
      <c r="T4" s="2">
        <v>26.447800000000001</v>
      </c>
      <c r="U4" s="2">
        <v>40.673299999999998</v>
      </c>
      <c r="V4" s="2">
        <v>39.138500000000001</v>
      </c>
      <c r="W4" s="2">
        <v>28.811</v>
      </c>
      <c r="X4" s="2">
        <v>23.337199999999999</v>
      </c>
      <c r="Y4" s="2">
        <v>44.796599999999998</v>
      </c>
      <c r="Z4" s="2">
        <v>25.645499999999998</v>
      </c>
      <c r="AA4" s="2">
        <v>20.027699999999999</v>
      </c>
      <c r="AB4" s="2">
        <v>8.4445599999999992</v>
      </c>
      <c r="AC4" s="2">
        <v>23.6952</v>
      </c>
      <c r="AD4" s="2">
        <v>33.046100000000003</v>
      </c>
      <c r="AE4" s="2">
        <v>24.907699999999998</v>
      </c>
      <c r="AF4" s="2">
        <v>28.240600000000001</v>
      </c>
      <c r="AG4" s="2">
        <v>35.4968</v>
      </c>
      <c r="AH4" s="2">
        <v>19.886399999999998</v>
      </c>
      <c r="AI4" s="13">
        <v>19.830300000000001</v>
      </c>
    </row>
    <row r="5" spans="1:35" x14ac:dyDescent="0.25">
      <c r="A5" s="4" t="s">
        <v>37</v>
      </c>
      <c r="B5" s="2">
        <v>17.351299999999998</v>
      </c>
      <c r="C5" s="2">
        <v>25.7163</v>
      </c>
      <c r="D5" s="2">
        <v>34.3752</v>
      </c>
      <c r="E5" s="2">
        <v>27.177199999999999</v>
      </c>
      <c r="F5" s="2">
        <v>57.583100000000002</v>
      </c>
      <c r="G5" s="2">
        <v>32.530099999999997</v>
      </c>
      <c r="H5" s="2">
        <v>43.613</v>
      </c>
      <c r="I5" s="2">
        <v>31.038499999999999</v>
      </c>
      <c r="J5" s="2">
        <v>25.732299999999999</v>
      </c>
      <c r="K5" s="2">
        <v>34.2697</v>
      </c>
      <c r="L5" s="2">
        <v>41.562600000000003</v>
      </c>
      <c r="M5" s="2">
        <v>27.196200000000001</v>
      </c>
      <c r="N5" s="2">
        <v>22.2517</v>
      </c>
      <c r="O5" s="2">
        <v>18.349499999999999</v>
      </c>
      <c r="P5" s="2">
        <v>27.724799999999998</v>
      </c>
      <c r="Q5" s="2">
        <v>14.1646</v>
      </c>
      <c r="R5" s="2">
        <v>18.732099999999999</v>
      </c>
      <c r="S5" s="2">
        <v>51.882399999999997</v>
      </c>
      <c r="T5" s="2">
        <v>26.1706</v>
      </c>
      <c r="U5" s="2">
        <v>42.819699999999997</v>
      </c>
      <c r="V5" s="2">
        <v>37.7973</v>
      </c>
      <c r="W5" s="2">
        <v>28.836099999999998</v>
      </c>
      <c r="X5" s="2">
        <v>23.465599999999998</v>
      </c>
      <c r="Y5" s="2">
        <v>45.356400000000001</v>
      </c>
      <c r="Z5" s="2">
        <v>28.297000000000001</v>
      </c>
      <c r="AA5" s="2">
        <v>19.566199999999998</v>
      </c>
      <c r="AB5" s="2">
        <v>8.3456899999999994</v>
      </c>
      <c r="AC5" s="2">
        <v>23.728200000000001</v>
      </c>
      <c r="AD5" s="2">
        <v>34.060200000000002</v>
      </c>
      <c r="AE5" s="2">
        <v>24.117699999999999</v>
      </c>
      <c r="AF5" s="2">
        <v>27.713200000000001</v>
      </c>
      <c r="AG5" s="2">
        <v>37.836199999999998</v>
      </c>
      <c r="AH5" s="2">
        <v>17.633700000000001</v>
      </c>
      <c r="AI5" s="13">
        <v>17.351299999999998</v>
      </c>
    </row>
    <row r="6" spans="1:35" x14ac:dyDescent="0.25">
      <c r="A6" s="4" t="s">
        <v>38</v>
      </c>
      <c r="B6" s="2">
        <v>17.110299999999999</v>
      </c>
      <c r="C6" s="2">
        <v>25.752300000000002</v>
      </c>
      <c r="D6" s="2">
        <v>33.4602</v>
      </c>
      <c r="E6" s="2">
        <v>26.3782</v>
      </c>
      <c r="F6" s="2">
        <v>57.339700000000001</v>
      </c>
      <c r="G6" s="2">
        <v>33.113900000000001</v>
      </c>
      <c r="H6" s="2">
        <v>44.251199999999997</v>
      </c>
      <c r="I6" s="2">
        <v>31.689399999999999</v>
      </c>
      <c r="J6" s="2">
        <v>25.385400000000001</v>
      </c>
      <c r="K6" s="2">
        <v>33.6389</v>
      </c>
      <c r="L6" s="2">
        <v>42.4086</v>
      </c>
      <c r="M6" s="2">
        <v>28.3963</v>
      </c>
      <c r="N6" s="2">
        <v>21.611799999999999</v>
      </c>
      <c r="O6" s="2">
        <v>19.017499999999998</v>
      </c>
      <c r="P6" s="2">
        <v>26.552399999999999</v>
      </c>
      <c r="Q6" s="2">
        <v>14.022600000000001</v>
      </c>
      <c r="R6" s="2">
        <v>19.0395</v>
      </c>
      <c r="S6" s="2">
        <v>51.870100000000001</v>
      </c>
      <c r="T6" s="2">
        <v>26.627800000000001</v>
      </c>
      <c r="U6" s="2">
        <v>37.729900000000001</v>
      </c>
      <c r="V6" s="2">
        <v>37.770299999999999</v>
      </c>
      <c r="W6" s="2">
        <v>28.690999999999999</v>
      </c>
      <c r="X6" s="2">
        <v>23.6065</v>
      </c>
      <c r="Y6" s="2">
        <v>45.734999999999999</v>
      </c>
      <c r="Z6" s="2">
        <v>25.574100000000001</v>
      </c>
      <c r="AA6" s="2">
        <v>19.662299999999998</v>
      </c>
      <c r="AB6" s="2">
        <v>8.1472999999999995</v>
      </c>
      <c r="AC6" s="2">
        <v>23.624400000000001</v>
      </c>
      <c r="AD6" s="2">
        <v>32.686799999999998</v>
      </c>
      <c r="AE6" s="2">
        <v>23.953700000000001</v>
      </c>
      <c r="AF6" s="2">
        <v>28.168099999999999</v>
      </c>
      <c r="AG6" s="2">
        <v>34.620399999999997</v>
      </c>
      <c r="AH6" s="2">
        <v>16.7407</v>
      </c>
      <c r="AI6" s="13">
        <v>17.110299999999999</v>
      </c>
    </row>
    <row r="7" spans="1:35" x14ac:dyDescent="0.25">
      <c r="A7" s="4" t="s">
        <v>39</v>
      </c>
      <c r="B7" s="2">
        <v>17.585599999999999</v>
      </c>
      <c r="C7" s="2">
        <v>25.880299999999998</v>
      </c>
      <c r="D7" s="2">
        <v>33.033700000000003</v>
      </c>
      <c r="E7" s="2">
        <v>26.31</v>
      </c>
      <c r="F7" s="2">
        <v>56.654699999999998</v>
      </c>
      <c r="G7" s="2">
        <v>32.729700000000001</v>
      </c>
      <c r="H7" s="2">
        <v>43.409100000000002</v>
      </c>
      <c r="I7" s="2">
        <v>32.716299999999997</v>
      </c>
      <c r="J7" s="2">
        <v>25.503399999999999</v>
      </c>
      <c r="K7" s="2">
        <v>35.933999999999997</v>
      </c>
      <c r="L7" s="2">
        <v>38.284599999999998</v>
      </c>
      <c r="M7" s="2">
        <v>27.734100000000002</v>
      </c>
      <c r="N7" s="2">
        <v>21.7012</v>
      </c>
      <c r="O7" s="2">
        <v>18.737100000000002</v>
      </c>
      <c r="P7" s="2">
        <v>26.707799999999999</v>
      </c>
      <c r="Q7" s="2">
        <v>14.038</v>
      </c>
      <c r="R7" s="2">
        <v>17.6191</v>
      </c>
      <c r="S7" s="2">
        <v>50.550199999999997</v>
      </c>
      <c r="T7" s="2">
        <v>26.639600000000002</v>
      </c>
      <c r="U7" s="2">
        <v>40.958500000000001</v>
      </c>
      <c r="V7" s="2">
        <v>39.2943</v>
      </c>
      <c r="W7" s="2">
        <v>28.293399999999998</v>
      </c>
      <c r="X7" s="2">
        <v>23.131799999999998</v>
      </c>
      <c r="Y7" s="2">
        <v>44.764800000000001</v>
      </c>
      <c r="Z7" s="2">
        <v>25.371300000000002</v>
      </c>
      <c r="AA7" s="2">
        <v>19.6463</v>
      </c>
      <c r="AB7" s="2">
        <v>8.2024899999999992</v>
      </c>
      <c r="AC7" s="2">
        <v>23.1569</v>
      </c>
      <c r="AD7" s="2">
        <v>32.957999999999998</v>
      </c>
      <c r="AE7" s="2">
        <v>23.807600000000001</v>
      </c>
      <c r="AF7" s="2">
        <v>28.383600000000001</v>
      </c>
      <c r="AG7" s="2">
        <v>36.027500000000003</v>
      </c>
      <c r="AH7" s="2">
        <v>18.136199999999999</v>
      </c>
      <c r="AI7" s="13">
        <v>17.585599999999999</v>
      </c>
    </row>
    <row r="8" spans="1:35" x14ac:dyDescent="0.25">
      <c r="A8" s="4" t="s">
        <v>40</v>
      </c>
      <c r="B8" s="2">
        <v>15.0191</v>
      </c>
      <c r="C8" s="2">
        <v>26.567299999999999</v>
      </c>
      <c r="D8" s="2">
        <v>33.643999999999998</v>
      </c>
      <c r="E8" s="2">
        <v>26.092099999999999</v>
      </c>
      <c r="F8" s="2">
        <v>56.0107</v>
      </c>
      <c r="G8" s="2">
        <v>33.163699999999999</v>
      </c>
      <c r="H8" s="2">
        <v>44.081600000000002</v>
      </c>
      <c r="I8" s="2">
        <v>33.400700000000001</v>
      </c>
      <c r="J8" s="2">
        <v>25.4864</v>
      </c>
      <c r="K8" s="2">
        <v>34.402999999999999</v>
      </c>
      <c r="L8" s="2">
        <v>40.8371</v>
      </c>
      <c r="M8" s="2">
        <v>27.372900000000001</v>
      </c>
      <c r="N8" s="2">
        <v>21.7988</v>
      </c>
      <c r="O8" s="2">
        <v>18.802199999999999</v>
      </c>
      <c r="P8" s="2">
        <v>27.374300000000002</v>
      </c>
      <c r="Q8" s="2">
        <v>13.188599999999999</v>
      </c>
      <c r="R8" s="2">
        <v>18.755400000000002</v>
      </c>
      <c r="S8" s="2">
        <v>51.6434</v>
      </c>
      <c r="T8" s="2">
        <v>26.495000000000001</v>
      </c>
      <c r="U8" s="2">
        <v>41.274700000000003</v>
      </c>
      <c r="V8" s="2">
        <v>39.571100000000001</v>
      </c>
      <c r="W8" s="2">
        <v>28.6904</v>
      </c>
      <c r="X8" s="2">
        <v>22.778099999999998</v>
      </c>
      <c r="Y8" s="2">
        <v>41.8307</v>
      </c>
      <c r="Z8" s="2">
        <v>26.2362</v>
      </c>
      <c r="AA8" s="2">
        <v>19.510999999999999</v>
      </c>
      <c r="AB8" s="2">
        <v>8.0205400000000004</v>
      </c>
      <c r="AC8" s="2">
        <v>23.1569</v>
      </c>
      <c r="AD8" s="2">
        <v>33.001600000000003</v>
      </c>
      <c r="AE8" s="2">
        <v>23.244800000000001</v>
      </c>
      <c r="AF8" s="2">
        <v>28.203800000000001</v>
      </c>
      <c r="AG8" s="2">
        <v>34.9741</v>
      </c>
      <c r="AH8" s="2">
        <v>14.851699999999999</v>
      </c>
      <c r="AI8" s="13">
        <v>15.0191</v>
      </c>
    </row>
    <row r="9" spans="1:35" x14ac:dyDescent="0.25">
      <c r="A9" s="4" t="s">
        <v>41</v>
      </c>
      <c r="B9" s="2">
        <v>13.181900000000001</v>
      </c>
      <c r="C9" s="2">
        <v>25.1172</v>
      </c>
      <c r="D9" s="2">
        <v>33.159599999999998</v>
      </c>
      <c r="E9" s="2">
        <v>25.604800000000001</v>
      </c>
      <c r="F9" s="2">
        <v>57.339700000000001</v>
      </c>
      <c r="G9" s="2">
        <v>33.993200000000002</v>
      </c>
      <c r="H9" s="2">
        <v>43.751399999999997</v>
      </c>
      <c r="I9" s="2">
        <v>34.9206</v>
      </c>
      <c r="J9" s="2">
        <v>25.544</v>
      </c>
      <c r="K9" s="2">
        <v>34.552999999999997</v>
      </c>
      <c r="L9" s="2">
        <v>40.652700000000003</v>
      </c>
      <c r="M9" s="2">
        <v>26.797899999999998</v>
      </c>
      <c r="N9" s="2">
        <v>22.093599999999999</v>
      </c>
      <c r="O9" s="2">
        <v>18.085599999999999</v>
      </c>
      <c r="P9" s="2">
        <v>27.992899999999999</v>
      </c>
      <c r="Q9" s="2">
        <v>12.845700000000001</v>
      </c>
      <c r="R9" s="2">
        <v>15.6899</v>
      </c>
      <c r="S9" s="2">
        <v>49.487499999999997</v>
      </c>
      <c r="T9" s="2">
        <v>25.849900000000002</v>
      </c>
      <c r="U9" s="2">
        <v>39.7029</v>
      </c>
      <c r="V9" s="2">
        <v>39.306600000000003</v>
      </c>
      <c r="W9" s="2">
        <v>28.562799999999999</v>
      </c>
      <c r="X9" s="2">
        <v>23.325900000000001</v>
      </c>
      <c r="Y9" s="2">
        <v>43.633099999999999</v>
      </c>
      <c r="Z9" s="2">
        <v>27.351900000000001</v>
      </c>
      <c r="AA9" s="2">
        <v>19.005299999999998</v>
      </c>
      <c r="AB9" s="2">
        <v>7.9046399999999997</v>
      </c>
      <c r="AC9" s="2">
        <v>23.4251</v>
      </c>
      <c r="AD9" s="2">
        <v>33.002800000000001</v>
      </c>
      <c r="AE9" s="2">
        <v>23.5871</v>
      </c>
      <c r="AF9" s="2">
        <v>27.738800000000001</v>
      </c>
      <c r="AG9" s="2">
        <v>34.682499999999997</v>
      </c>
      <c r="AH9" s="2">
        <v>12.659599999999999</v>
      </c>
      <c r="AI9" s="13">
        <v>13.181900000000001</v>
      </c>
    </row>
    <row r="10" spans="1:35" x14ac:dyDescent="0.25">
      <c r="AI10" s="13"/>
    </row>
    <row r="11" spans="1:35" x14ac:dyDescent="0.25">
      <c r="AI11" s="13"/>
    </row>
    <row r="12" spans="1:35" x14ac:dyDescent="0.25">
      <c r="AI12" s="13"/>
    </row>
    <row r="13" spans="1:35" x14ac:dyDescent="0.25">
      <c r="AI13" s="13"/>
    </row>
    <row r="14" spans="1:35" x14ac:dyDescent="0.25">
      <c r="A14" s="5" t="s">
        <v>43</v>
      </c>
      <c r="B14" s="2">
        <f>AVERAGE(B2:B9)</f>
        <v>16.901037500000001</v>
      </c>
      <c r="C14" s="2">
        <f t="shared" ref="C14:AH14" si="0">AVERAGE(C2:C9)</f>
        <v>25.6977875</v>
      </c>
      <c r="D14" s="2">
        <f t="shared" si="0"/>
        <v>33.577837500000008</v>
      </c>
      <c r="E14" s="2">
        <f t="shared" si="0"/>
        <v>26.253450000000001</v>
      </c>
      <c r="F14" s="2">
        <f t="shared" si="0"/>
        <v>56.500162499999995</v>
      </c>
      <c r="G14" s="2">
        <f t="shared" si="0"/>
        <v>32.9577375</v>
      </c>
      <c r="H14" s="2">
        <f t="shared" si="0"/>
        <v>43.426337499999995</v>
      </c>
      <c r="I14" s="2">
        <f t="shared" si="0"/>
        <v>32.755412499999998</v>
      </c>
      <c r="J14" s="2">
        <f t="shared" si="0"/>
        <v>25.404225</v>
      </c>
      <c r="K14" s="2">
        <f t="shared" si="0"/>
        <v>34.162062500000005</v>
      </c>
      <c r="L14" s="2">
        <f t="shared" si="0"/>
        <v>42.024912499999999</v>
      </c>
      <c r="M14" s="2">
        <f t="shared" si="0"/>
        <v>27.211587500000004</v>
      </c>
      <c r="N14" s="2">
        <f t="shared" si="0"/>
        <v>21.646012500000001</v>
      </c>
      <c r="O14" s="2">
        <f t="shared" si="0"/>
        <v>18.567762500000001</v>
      </c>
      <c r="P14" s="2">
        <f t="shared" si="0"/>
        <v>26.829012499999997</v>
      </c>
      <c r="Q14" s="2">
        <f t="shared" si="0"/>
        <v>13.7663875</v>
      </c>
      <c r="R14" s="2">
        <f t="shared" si="0"/>
        <v>18.063600000000001</v>
      </c>
      <c r="S14" s="2">
        <f t="shared" si="0"/>
        <v>49.772337499999999</v>
      </c>
      <c r="T14" s="2">
        <f t="shared" si="0"/>
        <v>26.3478125</v>
      </c>
      <c r="U14" s="2">
        <f t="shared" si="0"/>
        <v>40.144399999999997</v>
      </c>
      <c r="V14" s="2">
        <f t="shared" si="0"/>
        <v>37.904125000000001</v>
      </c>
      <c r="W14" s="2">
        <f t="shared" si="0"/>
        <v>28.622050000000002</v>
      </c>
      <c r="X14" s="2">
        <f t="shared" si="0"/>
        <v>23.118424999999995</v>
      </c>
      <c r="Y14" s="2">
        <f t="shared" si="0"/>
        <v>44.9619</v>
      </c>
      <c r="Z14" s="2">
        <f t="shared" si="0"/>
        <v>26.030224999999998</v>
      </c>
      <c r="AA14" s="2">
        <f t="shared" si="0"/>
        <v>19.513612500000001</v>
      </c>
      <c r="AB14" s="2">
        <f t="shared" si="0"/>
        <v>8.3099912499999995</v>
      </c>
      <c r="AC14" s="2">
        <f t="shared" si="0"/>
        <v>23.5229</v>
      </c>
      <c r="AD14" s="2">
        <f t="shared" si="0"/>
        <v>32.998624999999997</v>
      </c>
      <c r="AE14" s="2">
        <f t="shared" si="0"/>
        <v>23.884424999999997</v>
      </c>
      <c r="AF14" s="2">
        <f t="shared" si="0"/>
        <v>27.91525</v>
      </c>
      <c r="AG14" s="2">
        <f t="shared" si="0"/>
        <v>35.707249999999995</v>
      </c>
      <c r="AH14" s="2">
        <f t="shared" si="0"/>
        <v>16.788475000000002</v>
      </c>
      <c r="AI14" s="13">
        <v>16.901037500000001</v>
      </c>
    </row>
    <row r="15" spans="1:35" x14ac:dyDescent="0.25">
      <c r="A15" s="6" t="s">
        <v>44</v>
      </c>
      <c r="B15" s="7">
        <f>B14*3</f>
        <v>50.703112500000003</v>
      </c>
      <c r="C15" s="7">
        <f>C14*3</f>
        <v>77.093362499999998</v>
      </c>
      <c r="D15" s="7">
        <f>D14*2</f>
        <v>67.155675000000016</v>
      </c>
      <c r="E15" s="7">
        <f>E14*2</f>
        <v>52.506900000000002</v>
      </c>
      <c r="F15" s="7">
        <f>F14*1</f>
        <v>56.500162499999995</v>
      </c>
      <c r="G15" s="7">
        <f>G14*3</f>
        <v>98.873212499999994</v>
      </c>
      <c r="H15" s="7">
        <f>H14*1</f>
        <v>43.426337499999995</v>
      </c>
      <c r="I15" s="7">
        <f>I14*2</f>
        <v>65.510824999999997</v>
      </c>
      <c r="J15" s="7">
        <f>J14*3</f>
        <v>76.212675000000004</v>
      </c>
      <c r="K15" s="7">
        <f>K14*2</f>
        <v>68.324125000000009</v>
      </c>
      <c r="L15" s="7">
        <f>L14*2</f>
        <v>84.049824999999998</v>
      </c>
      <c r="M15" s="7">
        <f>M14*4</f>
        <v>108.84635000000002</v>
      </c>
      <c r="N15" s="7">
        <f>N14*3</f>
        <v>64.938037500000007</v>
      </c>
      <c r="O15" s="7">
        <f>O14*3</f>
        <v>55.703287500000002</v>
      </c>
      <c r="P15" s="7">
        <f>P14*3</f>
        <v>80.487037499999985</v>
      </c>
      <c r="Q15" s="7">
        <f>Q14*2</f>
        <v>27.532775000000001</v>
      </c>
      <c r="R15" s="7">
        <f>R14*2</f>
        <v>36.127200000000002</v>
      </c>
      <c r="S15" s="7">
        <f>S14*1</f>
        <v>49.772337499999999</v>
      </c>
      <c r="T15" s="7">
        <f>T14*3</f>
        <v>79.043437499999996</v>
      </c>
      <c r="U15" s="7">
        <f>U14*2</f>
        <v>80.288799999999995</v>
      </c>
      <c r="V15" s="7">
        <f>V14*3</f>
        <v>113.71237500000001</v>
      </c>
      <c r="W15" s="7">
        <f>W14*3</f>
        <v>85.866150000000005</v>
      </c>
      <c r="X15" s="7">
        <f>X14*2</f>
        <v>46.23684999999999</v>
      </c>
      <c r="Y15" s="7">
        <f>Y14*2</f>
        <v>89.9238</v>
      </c>
      <c r="Z15" s="7">
        <f>Z14*3</f>
        <v>78.09067499999999</v>
      </c>
      <c r="AA15" s="7">
        <f>AA14*3</f>
        <v>58.540837500000002</v>
      </c>
      <c r="AB15" s="7">
        <f>AB14*6</f>
        <v>49.859947499999997</v>
      </c>
      <c r="AC15" s="7">
        <f>AC14*3</f>
        <v>70.568700000000007</v>
      </c>
      <c r="AD15" s="7">
        <f>AD14*2</f>
        <v>65.997249999999994</v>
      </c>
      <c r="AE15" s="7">
        <f>AE14*3</f>
        <v>71.653274999999994</v>
      </c>
      <c r="AF15" s="7">
        <f>AF14*3</f>
        <v>83.745750000000001</v>
      </c>
      <c r="AG15" s="7">
        <f>AG14*2</f>
        <v>71.41449999999999</v>
      </c>
      <c r="AH15" s="7">
        <f>AH14*3</f>
        <v>50.365425000000002</v>
      </c>
      <c r="AI15" s="13">
        <v>50.703112500000003</v>
      </c>
    </row>
    <row r="16" spans="1:35" x14ac:dyDescent="0.25">
      <c r="A16" s="8" t="s">
        <v>45</v>
      </c>
      <c r="B16" s="9">
        <f>STDEV(B2:B9)/B14*100</f>
        <v>12.092318435992759</v>
      </c>
      <c r="C16" s="9">
        <f>STDEV(C2:C9)/C14*100</f>
        <v>1.7293397680645208</v>
      </c>
      <c r="D16" s="9">
        <f t="shared" ref="D16:AH16" si="1">STDEV(D2:D9)/D14*100</f>
        <v>2.206916804356704</v>
      </c>
      <c r="E16" s="9">
        <f t="shared" si="1"/>
        <v>2.0032677977260995</v>
      </c>
      <c r="F16" s="9">
        <f t="shared" si="1"/>
        <v>2.0245071909414012</v>
      </c>
      <c r="G16" s="9">
        <f t="shared" si="1"/>
        <v>1.5084946402310977</v>
      </c>
      <c r="H16" s="9">
        <f t="shared" si="1"/>
        <v>2.0710221478763788</v>
      </c>
      <c r="I16" s="9">
        <f t="shared" si="1"/>
        <v>3.5435856208319967</v>
      </c>
      <c r="J16" s="9">
        <f t="shared" si="1"/>
        <v>1.0084265817219618</v>
      </c>
      <c r="K16" s="9">
        <f t="shared" si="1"/>
        <v>3.8406648506969168</v>
      </c>
      <c r="L16" s="9">
        <f t="shared" si="1"/>
        <v>5.8757950491006463</v>
      </c>
      <c r="M16" s="9">
        <f t="shared" si="1"/>
        <v>2.3657206611392851</v>
      </c>
      <c r="N16" s="9">
        <f t="shared" si="1"/>
        <v>2.2557158166756754</v>
      </c>
      <c r="O16" s="9">
        <f t="shared" si="1"/>
        <v>2.6965818375022774</v>
      </c>
      <c r="P16" s="9">
        <f t="shared" si="1"/>
        <v>3.2305310456123593</v>
      </c>
      <c r="Q16" s="9">
        <f t="shared" si="1"/>
        <v>3.5135629912987443</v>
      </c>
      <c r="R16" s="9">
        <f t="shared" si="1"/>
        <v>7.622971242748811</v>
      </c>
      <c r="S16" s="9">
        <f t="shared" si="1"/>
        <v>9.0817571958678425</v>
      </c>
      <c r="T16" s="9">
        <f t="shared" si="1"/>
        <v>1.0443840188783799</v>
      </c>
      <c r="U16" s="9">
        <f t="shared" si="1"/>
        <v>3.998089855059106</v>
      </c>
      <c r="V16" s="9">
        <f t="shared" si="1"/>
        <v>5.5124325559250158</v>
      </c>
      <c r="W16" s="9">
        <f t="shared" si="1"/>
        <v>0.93878225588447906</v>
      </c>
      <c r="X16" s="9">
        <f t="shared" si="1"/>
        <v>2.0436708661178131</v>
      </c>
      <c r="Y16" s="9">
        <f t="shared" si="1"/>
        <v>4.6985709648771943</v>
      </c>
      <c r="Z16" s="9">
        <f t="shared" si="1"/>
        <v>4.7920887054689549</v>
      </c>
      <c r="AA16" s="9">
        <f t="shared" si="1"/>
        <v>1.956277365968133</v>
      </c>
      <c r="AB16" s="9">
        <f t="shared" si="1"/>
        <v>3.7137295072099832</v>
      </c>
      <c r="AC16" s="9">
        <f t="shared" si="1"/>
        <v>1.0437009522490068</v>
      </c>
      <c r="AD16" s="9">
        <f t="shared" si="1"/>
        <v>1.4427239841509891</v>
      </c>
      <c r="AE16" s="9">
        <f t="shared" si="1"/>
        <v>2.0688894786552252</v>
      </c>
      <c r="AF16" s="9">
        <f t="shared" si="1"/>
        <v>1.3560385617769386</v>
      </c>
      <c r="AG16" s="9">
        <f t="shared" si="1"/>
        <v>3.6664876906772705</v>
      </c>
      <c r="AH16" s="9">
        <f t="shared" si="1"/>
        <v>13.297892367153386</v>
      </c>
      <c r="AI16" s="18">
        <v>12.092318435992759</v>
      </c>
    </row>
    <row r="17" spans="1:35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5" x14ac:dyDescent="0.25">
      <c r="A18" s="5" t="s">
        <v>46</v>
      </c>
      <c r="B18" s="2">
        <f>AVERAGE(B3:B8)</f>
        <v>17.563316666666665</v>
      </c>
      <c r="C18" s="2">
        <f t="shared" ref="C18:AH18" si="2">AVERAGE(C3:C8)</f>
        <v>25.834033333333334</v>
      </c>
      <c r="D18" s="2">
        <f t="shared" si="2"/>
        <v>33.854233333333333</v>
      </c>
      <c r="E18" s="2">
        <f t="shared" si="2"/>
        <v>26.476299999999998</v>
      </c>
      <c r="F18" s="2">
        <f t="shared" si="2"/>
        <v>56.584066666666665</v>
      </c>
      <c r="G18" s="2">
        <f t="shared" si="2"/>
        <v>32.826533333333337</v>
      </c>
      <c r="H18" s="2">
        <f t="shared" si="2"/>
        <v>43.694400000000002</v>
      </c>
      <c r="I18" s="2">
        <f t="shared" si="2"/>
        <v>32.421483333333335</v>
      </c>
      <c r="J18" s="2">
        <f t="shared" si="2"/>
        <v>25.47335</v>
      </c>
      <c r="K18" s="2">
        <f t="shared" si="2"/>
        <v>34.56836666666667</v>
      </c>
      <c r="L18" s="2">
        <f t="shared" si="2"/>
        <v>41.682266666666671</v>
      </c>
      <c r="M18" s="2">
        <f t="shared" si="2"/>
        <v>27.436500000000006</v>
      </c>
      <c r="N18" s="2">
        <f t="shared" si="2"/>
        <v>21.741183333333336</v>
      </c>
      <c r="O18" s="2">
        <f t="shared" si="2"/>
        <v>18.797449999999998</v>
      </c>
      <c r="P18" s="2">
        <f t="shared" si="2"/>
        <v>26.847233333333332</v>
      </c>
      <c r="Q18" s="2">
        <f t="shared" si="2"/>
        <v>13.909649999999999</v>
      </c>
      <c r="R18" s="2">
        <f t="shared" si="2"/>
        <v>18.751016666666668</v>
      </c>
      <c r="S18" s="2">
        <f t="shared" si="2"/>
        <v>51.625416666666666</v>
      </c>
      <c r="T18" s="2">
        <f t="shared" si="2"/>
        <v>26.467833333333335</v>
      </c>
      <c r="U18" s="2">
        <f t="shared" si="2"/>
        <v>40.414733333333338</v>
      </c>
      <c r="V18" s="2">
        <f t="shared" si="2"/>
        <v>38.4467</v>
      </c>
      <c r="W18" s="2">
        <f t="shared" si="2"/>
        <v>28.708233333333336</v>
      </c>
      <c r="X18" s="2">
        <f t="shared" si="2"/>
        <v>23.249933333333331</v>
      </c>
      <c r="Y18" s="2">
        <f t="shared" si="2"/>
        <v>45.289966666666665</v>
      </c>
      <c r="Z18" s="2">
        <f t="shared" si="2"/>
        <v>26.087883333333334</v>
      </c>
      <c r="AA18" s="2">
        <f t="shared" si="2"/>
        <v>19.70078333333333</v>
      </c>
      <c r="AB18" s="2">
        <f t="shared" si="2"/>
        <v>8.2862149999999986</v>
      </c>
      <c r="AC18" s="2">
        <f t="shared" si="2"/>
        <v>23.513333333333335</v>
      </c>
      <c r="AD18" s="2">
        <f t="shared" si="2"/>
        <v>33.092033333333333</v>
      </c>
      <c r="AE18" s="2">
        <f t="shared" si="2"/>
        <v>23.933416666666663</v>
      </c>
      <c r="AF18" s="2">
        <f t="shared" si="2"/>
        <v>28.028383333333334</v>
      </c>
      <c r="AG18" s="2">
        <f t="shared" si="2"/>
        <v>36.073799999999999</v>
      </c>
      <c r="AH18" s="2">
        <f t="shared" si="2"/>
        <v>17.558150000000001</v>
      </c>
      <c r="AI18" s="13">
        <v>17.563316666666665</v>
      </c>
    </row>
    <row r="19" spans="1:35" x14ac:dyDescent="0.25">
      <c r="A19" s="6" t="s">
        <v>47</v>
      </c>
      <c r="B19" s="7">
        <f>B18*3</f>
        <v>52.689949999999996</v>
      </c>
      <c r="C19" s="7">
        <f>C18*3</f>
        <v>77.502099999999999</v>
      </c>
      <c r="D19" s="7">
        <f>D18*2</f>
        <v>67.708466666666666</v>
      </c>
      <c r="E19" s="7">
        <f>E18*2</f>
        <v>52.952599999999997</v>
      </c>
      <c r="F19" s="7">
        <f>F18*1</f>
        <v>56.584066666666665</v>
      </c>
      <c r="G19" s="7">
        <f>G18*3</f>
        <v>98.479600000000005</v>
      </c>
      <c r="H19" s="7">
        <f>H18*1</f>
        <v>43.694400000000002</v>
      </c>
      <c r="I19" s="7">
        <f>I18*2</f>
        <v>64.842966666666669</v>
      </c>
      <c r="J19" s="7">
        <f>J18*3</f>
        <v>76.420050000000003</v>
      </c>
      <c r="K19" s="7">
        <f>K18*2</f>
        <v>69.136733333333339</v>
      </c>
      <c r="L19" s="7">
        <f>L18*2</f>
        <v>83.364533333333341</v>
      </c>
      <c r="M19" s="7">
        <f>M18*4</f>
        <v>109.74600000000002</v>
      </c>
      <c r="N19" s="7">
        <f>N18*3</f>
        <v>65.223550000000003</v>
      </c>
      <c r="O19" s="7">
        <f>O18*3</f>
        <v>56.392349999999993</v>
      </c>
      <c r="P19" s="7">
        <f>P18*3</f>
        <v>80.541699999999992</v>
      </c>
      <c r="Q19" s="7">
        <f>Q18*2</f>
        <v>27.819299999999998</v>
      </c>
      <c r="R19" s="7">
        <f>R18*2</f>
        <v>37.502033333333337</v>
      </c>
      <c r="S19" s="7">
        <f>S18*1</f>
        <v>51.625416666666666</v>
      </c>
      <c r="T19" s="7">
        <f>T18*3</f>
        <v>79.403500000000008</v>
      </c>
      <c r="U19" s="7">
        <f>U18*2</f>
        <v>80.829466666666676</v>
      </c>
      <c r="V19" s="7">
        <f>V18*3</f>
        <v>115.34010000000001</v>
      </c>
      <c r="W19" s="7">
        <f>W18*3</f>
        <v>86.124700000000004</v>
      </c>
      <c r="X19" s="7">
        <f>X18*2</f>
        <v>46.499866666666662</v>
      </c>
      <c r="Y19" s="7">
        <f>Y18*2</f>
        <v>90.579933333333329</v>
      </c>
      <c r="Z19" s="7">
        <f>Z18*3</f>
        <v>78.263649999999998</v>
      </c>
      <c r="AA19" s="7">
        <f>AA18*3</f>
        <v>59.102349999999987</v>
      </c>
      <c r="AB19" s="7">
        <f>AB18*6</f>
        <v>49.717289999999991</v>
      </c>
      <c r="AC19" s="7">
        <f>AC18*3</f>
        <v>70.540000000000006</v>
      </c>
      <c r="AD19" s="7">
        <f>AD18*2</f>
        <v>66.184066666666666</v>
      </c>
      <c r="AE19" s="7">
        <f>AE18*3</f>
        <v>71.800249999999991</v>
      </c>
      <c r="AF19" s="7">
        <f>AF18*3</f>
        <v>84.085149999999999</v>
      </c>
      <c r="AG19" s="7">
        <f>AG18*2</f>
        <v>72.147599999999997</v>
      </c>
      <c r="AH19" s="7">
        <f>AH18*3</f>
        <v>52.674450000000007</v>
      </c>
      <c r="AI19" s="13">
        <v>52.689949999999996</v>
      </c>
    </row>
    <row r="20" spans="1:35" x14ac:dyDescent="0.25">
      <c r="A20" s="8" t="s">
        <v>45</v>
      </c>
      <c r="B20" s="9">
        <f>STDEV(B3:B8)/B18*100</f>
        <v>9.0775606843841583</v>
      </c>
      <c r="C20" s="9">
        <f t="shared" ref="C20:AH20" si="3">STDEV(C3:C8)/C18*100</f>
        <v>1.6219582660510774</v>
      </c>
      <c r="D20" s="9">
        <f t="shared" si="3"/>
        <v>1.7084834243161886</v>
      </c>
      <c r="E20" s="9">
        <f t="shared" si="3"/>
        <v>1.4564693736162788</v>
      </c>
      <c r="F20" s="9">
        <f t="shared" si="3"/>
        <v>2.0317035629725679</v>
      </c>
      <c r="G20" s="9">
        <f t="shared" si="3"/>
        <v>0.9566834755082595</v>
      </c>
      <c r="H20" s="9">
        <f t="shared" si="3"/>
        <v>1.2054164850971254</v>
      </c>
      <c r="I20" s="9">
        <f t="shared" si="3"/>
        <v>2.7751231685388253</v>
      </c>
      <c r="J20" s="9">
        <f t="shared" si="3"/>
        <v>0.56536028417705519</v>
      </c>
      <c r="K20" s="9">
        <f t="shared" si="3"/>
        <v>2.2050427893764701</v>
      </c>
      <c r="L20" s="9">
        <f t="shared" si="3"/>
        <v>5.7119616436921667</v>
      </c>
      <c r="M20" s="9">
        <f t="shared" si="3"/>
        <v>2.0296877468903678</v>
      </c>
      <c r="N20" s="9">
        <f t="shared" si="3"/>
        <v>1.2623600025566957</v>
      </c>
      <c r="O20" s="9">
        <f t="shared" si="3"/>
        <v>1.5105063789063626</v>
      </c>
      <c r="P20" s="9">
        <f t="shared" si="3"/>
        <v>2.5156591058951125</v>
      </c>
      <c r="Q20" s="9">
        <f t="shared" si="3"/>
        <v>2.6182147021504525</v>
      </c>
      <c r="R20" s="9">
        <f t="shared" si="3"/>
        <v>3.1438497071997444</v>
      </c>
      <c r="S20" s="9">
        <f t="shared" si="3"/>
        <v>1.9318686467861084</v>
      </c>
      <c r="T20" s="9">
        <f t="shared" si="3"/>
        <v>0.64630686154735439</v>
      </c>
      <c r="U20" s="9">
        <f t="shared" si="3"/>
        <v>4.4269898058600194</v>
      </c>
      <c r="V20" s="9">
        <f t="shared" si="3"/>
        <v>2.6347971727928288</v>
      </c>
      <c r="W20" s="9">
        <f t="shared" si="3"/>
        <v>0.77528818292087798</v>
      </c>
      <c r="X20" s="9">
        <f t="shared" si="3"/>
        <v>1.2505510144023138</v>
      </c>
      <c r="Y20" s="9">
        <f t="shared" si="3"/>
        <v>5.2641113810329934</v>
      </c>
      <c r="Z20" s="9">
        <f t="shared" si="3"/>
        <v>4.3178047233810224</v>
      </c>
      <c r="AA20" s="9">
        <f t="shared" si="3"/>
        <v>0.94589563384773134</v>
      </c>
      <c r="AB20" s="9">
        <f t="shared" si="3"/>
        <v>2.4055989034385457</v>
      </c>
      <c r="AC20" s="9">
        <f t="shared" si="3"/>
        <v>1.1842961601474669</v>
      </c>
      <c r="AD20" s="9">
        <f t="shared" si="3"/>
        <v>1.4898731158498399</v>
      </c>
      <c r="AE20" s="9">
        <f t="shared" si="3"/>
        <v>2.3683185768982469</v>
      </c>
      <c r="AF20" s="9">
        <f t="shared" si="3"/>
        <v>1.279219474231271</v>
      </c>
      <c r="AG20" s="9">
        <f t="shared" si="3"/>
        <v>3.6696997364464101</v>
      </c>
      <c r="AH20" s="9">
        <f t="shared" si="3"/>
        <v>9.5463191265859599</v>
      </c>
      <c r="AI20" s="18">
        <v>9.0775606843841583</v>
      </c>
    </row>
    <row r="21" spans="1:35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 x14ac:dyDescent="0.25">
      <c r="A22" s="5" t="s">
        <v>48</v>
      </c>
      <c r="B22" s="2">
        <f>AVERAGE(B2:B5)</f>
        <v>18.077850000000002</v>
      </c>
      <c r="C22" s="2">
        <f t="shared" ref="C22:AH22" si="4">AVERAGE(C2:C5)</f>
        <v>25.566300000000002</v>
      </c>
      <c r="D22" s="2">
        <f t="shared" si="4"/>
        <v>33.831300000000006</v>
      </c>
      <c r="E22" s="2">
        <f t="shared" si="4"/>
        <v>26.410625</v>
      </c>
      <c r="F22" s="2">
        <f t="shared" si="4"/>
        <v>56.164124999999999</v>
      </c>
      <c r="G22" s="2">
        <f t="shared" si="4"/>
        <v>32.665349999999997</v>
      </c>
      <c r="H22" s="2">
        <f t="shared" si="4"/>
        <v>42.979349999999997</v>
      </c>
      <c r="I22" s="2">
        <f t="shared" si="4"/>
        <v>32.329075000000003</v>
      </c>
      <c r="J22" s="2">
        <f t="shared" si="4"/>
        <v>25.32865</v>
      </c>
      <c r="K22" s="2">
        <f t="shared" si="4"/>
        <v>33.691900000000004</v>
      </c>
      <c r="L22" s="2">
        <f t="shared" si="4"/>
        <v>43.504075</v>
      </c>
      <c r="M22" s="2">
        <f t="shared" si="4"/>
        <v>26.847875000000002</v>
      </c>
      <c r="N22" s="2">
        <f t="shared" si="4"/>
        <v>21.490675</v>
      </c>
      <c r="O22" s="2">
        <f t="shared" si="4"/>
        <v>18.474924999999999</v>
      </c>
      <c r="P22" s="2">
        <f t="shared" si="4"/>
        <v>26.501175</v>
      </c>
      <c r="Q22" s="2">
        <f t="shared" si="4"/>
        <v>14.00905</v>
      </c>
      <c r="R22" s="2">
        <f t="shared" si="4"/>
        <v>18.351224999999999</v>
      </c>
      <c r="S22" s="2">
        <f t="shared" si="4"/>
        <v>48.656874999999992</v>
      </c>
      <c r="T22" s="2">
        <f t="shared" si="4"/>
        <v>26.292549999999999</v>
      </c>
      <c r="U22" s="2">
        <f t="shared" si="4"/>
        <v>40.372299999999996</v>
      </c>
      <c r="V22" s="2">
        <f t="shared" si="4"/>
        <v>36.822675000000004</v>
      </c>
      <c r="W22" s="2">
        <f t="shared" si="4"/>
        <v>28.684700000000003</v>
      </c>
      <c r="X22" s="2">
        <f t="shared" si="4"/>
        <v>23.026274999999998</v>
      </c>
      <c r="Y22" s="2">
        <f t="shared" si="4"/>
        <v>45.932900000000004</v>
      </c>
      <c r="Z22" s="2">
        <f t="shared" si="4"/>
        <v>25.927074999999999</v>
      </c>
      <c r="AA22" s="2">
        <f t="shared" si="4"/>
        <v>19.570999999999998</v>
      </c>
      <c r="AB22" s="2">
        <f t="shared" si="4"/>
        <v>8.55124</v>
      </c>
      <c r="AC22" s="2">
        <f t="shared" si="4"/>
        <v>23.704975000000001</v>
      </c>
      <c r="AD22" s="2">
        <f t="shared" si="4"/>
        <v>33.084949999999999</v>
      </c>
      <c r="AE22" s="2">
        <f t="shared" si="4"/>
        <v>24.120549999999998</v>
      </c>
      <c r="AF22" s="2">
        <f t="shared" si="4"/>
        <v>27.706924999999998</v>
      </c>
      <c r="AG22" s="2">
        <f t="shared" si="4"/>
        <v>36.338374999999999</v>
      </c>
      <c r="AH22" s="2">
        <f t="shared" si="4"/>
        <v>17.979900000000001</v>
      </c>
      <c r="AI22" s="13">
        <v>18.077850000000002</v>
      </c>
    </row>
    <row r="23" spans="1:35" x14ac:dyDescent="0.25">
      <c r="A23" s="6" t="s">
        <v>49</v>
      </c>
      <c r="B23" s="7">
        <f>B22*3</f>
        <v>54.233550000000008</v>
      </c>
      <c r="C23" s="7">
        <f>C22*3</f>
        <v>76.698900000000009</v>
      </c>
      <c r="D23" s="7">
        <f>D22*2</f>
        <v>67.662600000000012</v>
      </c>
      <c r="E23" s="7">
        <f>E22*2</f>
        <v>52.821249999999999</v>
      </c>
      <c r="F23" s="7">
        <f>F22*1</f>
        <v>56.164124999999999</v>
      </c>
      <c r="G23" s="7">
        <f>G22*3</f>
        <v>97.996049999999997</v>
      </c>
      <c r="H23" s="7">
        <f>H22*1</f>
        <v>42.979349999999997</v>
      </c>
      <c r="I23" s="7">
        <f>I22*2</f>
        <v>64.658150000000006</v>
      </c>
      <c r="J23" s="7">
        <f>J22*3</f>
        <v>75.985950000000003</v>
      </c>
      <c r="K23" s="7">
        <f>K22*2</f>
        <v>67.383800000000008</v>
      </c>
      <c r="L23" s="7">
        <f>L22*2</f>
        <v>87.008150000000001</v>
      </c>
      <c r="M23" s="7">
        <f>M22*4</f>
        <v>107.39150000000001</v>
      </c>
      <c r="N23" s="7">
        <f>N22*3</f>
        <v>64.472025000000002</v>
      </c>
      <c r="O23" s="7">
        <f>O22*3</f>
        <v>55.424774999999997</v>
      </c>
      <c r="P23" s="7">
        <f>P22*3</f>
        <v>79.503524999999996</v>
      </c>
      <c r="Q23" s="7">
        <f>Q22*2</f>
        <v>28.0181</v>
      </c>
      <c r="R23" s="7">
        <f>R22*2</f>
        <v>36.702449999999999</v>
      </c>
      <c r="S23" s="7">
        <f>S22*1</f>
        <v>48.656874999999992</v>
      </c>
      <c r="T23" s="7">
        <f>T22*3</f>
        <v>78.877649999999988</v>
      </c>
      <c r="U23" s="7">
        <f>U22*2</f>
        <v>80.744599999999991</v>
      </c>
      <c r="V23" s="7">
        <f>V22*3</f>
        <v>110.46802500000001</v>
      </c>
      <c r="W23" s="7">
        <f>W22*3</f>
        <v>86.054100000000005</v>
      </c>
      <c r="X23" s="7">
        <f>X22*2</f>
        <v>46.052549999999997</v>
      </c>
      <c r="Y23" s="7">
        <f>Y22*2</f>
        <v>91.865800000000007</v>
      </c>
      <c r="Z23" s="7">
        <f>Z22*3</f>
        <v>77.781224999999992</v>
      </c>
      <c r="AA23" s="7">
        <f>AA22*3</f>
        <v>58.712999999999994</v>
      </c>
      <c r="AB23" s="7">
        <f>AB22*6</f>
        <v>51.30744</v>
      </c>
      <c r="AC23" s="7">
        <f>AC22*3</f>
        <v>71.114924999999999</v>
      </c>
      <c r="AD23" s="7">
        <f>AD22*2</f>
        <v>66.169899999999998</v>
      </c>
      <c r="AE23" s="7">
        <f>AE22*3</f>
        <v>72.361649999999997</v>
      </c>
      <c r="AF23" s="7">
        <f>AF22*3</f>
        <v>83.120774999999995</v>
      </c>
      <c r="AG23" s="7">
        <f>AG22*2</f>
        <v>72.676749999999998</v>
      </c>
      <c r="AH23" s="7">
        <f>AH22*3</f>
        <v>53.939700000000002</v>
      </c>
      <c r="AI23" s="13">
        <v>54.233550000000008</v>
      </c>
    </row>
    <row r="24" spans="1:35" x14ac:dyDescent="0.25">
      <c r="A24" s="8" t="s">
        <v>45</v>
      </c>
      <c r="B24" s="9">
        <f>STDEV(B2:B5)/B22*100</f>
        <v>7.6994454791495652</v>
      </c>
      <c r="C24" s="9">
        <f t="shared" ref="C24:AH24" si="5">STDEV(C2:C5)/C22*100</f>
        <v>0.96836481068236013</v>
      </c>
      <c r="D24" s="9">
        <f t="shared" si="5"/>
        <v>3.0036036459190494</v>
      </c>
      <c r="E24" s="9">
        <f t="shared" si="5"/>
        <v>2.5604241398496379</v>
      </c>
      <c r="F24" s="9">
        <f t="shared" si="5"/>
        <v>2.7263420804014942</v>
      </c>
      <c r="G24" s="9">
        <f t="shared" si="5"/>
        <v>0.78501020561926005</v>
      </c>
      <c r="H24" s="9">
        <f t="shared" si="5"/>
        <v>2.5654010250188608</v>
      </c>
      <c r="I24" s="9">
        <f t="shared" si="5"/>
        <v>2.8018191117756288</v>
      </c>
      <c r="J24" s="9">
        <f t="shared" si="5"/>
        <v>1.4417890476539286</v>
      </c>
      <c r="K24" s="9">
        <f t="shared" si="5"/>
        <v>4.7059868280508983</v>
      </c>
      <c r="L24" s="9">
        <f t="shared" si="5"/>
        <v>5.3906652092981036</v>
      </c>
      <c r="M24" s="9">
        <f t="shared" si="5"/>
        <v>1.5176004489714905</v>
      </c>
      <c r="N24" s="9">
        <f t="shared" si="5"/>
        <v>3.1150335642629812</v>
      </c>
      <c r="O24" s="9">
        <f t="shared" si="5"/>
        <v>3.4261871127431789</v>
      </c>
      <c r="P24" s="9">
        <f t="shared" si="5"/>
        <v>3.8267059674527841</v>
      </c>
      <c r="Q24" s="9">
        <f t="shared" si="5"/>
        <v>1.1746289561884844</v>
      </c>
      <c r="R24" s="9">
        <f t="shared" si="5"/>
        <v>7.4971702781165934</v>
      </c>
      <c r="S24" s="9">
        <f t="shared" si="5"/>
        <v>13.500955711219728</v>
      </c>
      <c r="T24" s="9">
        <f t="shared" si="5"/>
        <v>0.63910382378896935</v>
      </c>
      <c r="U24" s="9">
        <f t="shared" si="5"/>
        <v>4.490395675774562</v>
      </c>
      <c r="V24" s="9">
        <f t="shared" si="5"/>
        <v>6.8677643799925194</v>
      </c>
      <c r="W24" s="9">
        <f t="shared" si="5"/>
        <v>1.2222289501485948</v>
      </c>
      <c r="X24" s="9">
        <f t="shared" si="5"/>
        <v>2.6669215161250368</v>
      </c>
      <c r="Y24" s="9">
        <f t="shared" si="5"/>
        <v>4.9105377582791725</v>
      </c>
      <c r="Z24" s="9">
        <f t="shared" si="5"/>
        <v>6.4608044364141248</v>
      </c>
      <c r="AA24" s="9">
        <f t="shared" si="5"/>
        <v>2.4836451827986816</v>
      </c>
      <c r="AB24" s="9">
        <f t="shared" si="5"/>
        <v>2.5953336091303316</v>
      </c>
      <c r="AC24" s="9">
        <f t="shared" si="5"/>
        <v>9.549926263032428E-2</v>
      </c>
      <c r="AD24" s="9">
        <f t="shared" si="5"/>
        <v>2.1069961648620446</v>
      </c>
      <c r="AE24" s="9">
        <f t="shared" si="5"/>
        <v>2.3671189708097398</v>
      </c>
      <c r="AF24" s="9">
        <f t="shared" si="5"/>
        <v>1.3692457228705035</v>
      </c>
      <c r="AG24" s="9">
        <f t="shared" si="5"/>
        <v>4.360823093093142</v>
      </c>
      <c r="AH24" s="9">
        <f t="shared" si="5"/>
        <v>8.2453598947985682</v>
      </c>
      <c r="AI24" s="18">
        <v>7.6994454791495652</v>
      </c>
    </row>
    <row r="25" spans="1:35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 x14ac:dyDescent="0.25">
      <c r="A26" s="5" t="s">
        <v>50</v>
      </c>
      <c r="B26" s="2">
        <f>AVERAGE(B6:B9)</f>
        <v>15.724224999999999</v>
      </c>
      <c r="C26" s="2">
        <f t="shared" ref="C26:AH26" si="6">AVERAGE(C6:C9)</f>
        <v>25.829274999999999</v>
      </c>
      <c r="D26" s="2">
        <f t="shared" si="6"/>
        <v>33.324375000000003</v>
      </c>
      <c r="E26" s="2">
        <f t="shared" si="6"/>
        <v>26.096274999999999</v>
      </c>
      <c r="F26" s="2">
        <f t="shared" si="6"/>
        <v>56.836199999999998</v>
      </c>
      <c r="G26" s="2">
        <f t="shared" si="6"/>
        <v>33.250125000000004</v>
      </c>
      <c r="H26" s="2">
        <f t="shared" si="6"/>
        <v>43.873325000000001</v>
      </c>
      <c r="I26" s="2">
        <f t="shared" si="6"/>
        <v>33.181750000000001</v>
      </c>
      <c r="J26" s="2">
        <f t="shared" si="6"/>
        <v>25.479800000000001</v>
      </c>
      <c r="K26" s="2">
        <f t="shared" si="6"/>
        <v>34.632224999999998</v>
      </c>
      <c r="L26" s="2">
        <f t="shared" si="6"/>
        <v>40.545749999999998</v>
      </c>
      <c r="M26" s="2">
        <f t="shared" si="6"/>
        <v>27.575299999999999</v>
      </c>
      <c r="N26" s="2">
        <f t="shared" si="6"/>
        <v>21.801349999999999</v>
      </c>
      <c r="O26" s="2">
        <f t="shared" si="6"/>
        <v>18.660599999999999</v>
      </c>
      <c r="P26" s="2">
        <f t="shared" si="6"/>
        <v>27.156849999999999</v>
      </c>
      <c r="Q26" s="2">
        <f t="shared" si="6"/>
        <v>13.523725000000001</v>
      </c>
      <c r="R26" s="2">
        <f t="shared" si="6"/>
        <v>17.775974999999999</v>
      </c>
      <c r="S26" s="2">
        <f t="shared" si="6"/>
        <v>50.887799999999999</v>
      </c>
      <c r="T26" s="2">
        <f t="shared" si="6"/>
        <v>26.403075000000001</v>
      </c>
      <c r="U26" s="2">
        <f t="shared" si="6"/>
        <v>39.916499999999999</v>
      </c>
      <c r="V26" s="2">
        <f t="shared" si="6"/>
        <v>38.985574999999997</v>
      </c>
      <c r="W26" s="2">
        <f t="shared" si="6"/>
        <v>28.559399999999997</v>
      </c>
      <c r="X26" s="2">
        <f t="shared" si="6"/>
        <v>23.210574999999999</v>
      </c>
      <c r="Y26" s="2">
        <f t="shared" si="6"/>
        <v>43.990899999999996</v>
      </c>
      <c r="Z26" s="2">
        <f t="shared" si="6"/>
        <v>26.133375000000001</v>
      </c>
      <c r="AA26" s="2">
        <f t="shared" si="6"/>
        <v>19.456224999999996</v>
      </c>
      <c r="AB26" s="2">
        <f t="shared" si="6"/>
        <v>8.068742499999999</v>
      </c>
      <c r="AC26" s="2">
        <f t="shared" si="6"/>
        <v>23.340824999999999</v>
      </c>
      <c r="AD26" s="2">
        <f t="shared" si="6"/>
        <v>32.912300000000002</v>
      </c>
      <c r="AE26" s="2">
        <f t="shared" si="6"/>
        <v>23.648299999999999</v>
      </c>
      <c r="AF26" s="2">
        <f t="shared" si="6"/>
        <v>28.123574999999999</v>
      </c>
      <c r="AG26" s="2">
        <f t="shared" si="6"/>
        <v>35.076124999999998</v>
      </c>
      <c r="AH26" s="2">
        <f t="shared" si="6"/>
        <v>15.597049999999999</v>
      </c>
      <c r="AI26" s="13">
        <v>15.724224999999999</v>
      </c>
    </row>
    <row r="27" spans="1:35" x14ac:dyDescent="0.25">
      <c r="A27" s="6" t="s">
        <v>51</v>
      </c>
      <c r="B27" s="7">
        <f>B26*3</f>
        <v>47.172674999999998</v>
      </c>
      <c r="C27" s="7">
        <f>C26*3</f>
        <v>77.487825000000001</v>
      </c>
      <c r="D27" s="7">
        <f>D26*2</f>
        <v>66.648750000000007</v>
      </c>
      <c r="E27" s="7">
        <f>E26*2</f>
        <v>52.192549999999997</v>
      </c>
      <c r="F27" s="7">
        <f>F26*1</f>
        <v>56.836199999999998</v>
      </c>
      <c r="G27" s="7">
        <f>G26*3</f>
        <v>99.75037500000002</v>
      </c>
      <c r="H27" s="7">
        <f>H26*1</f>
        <v>43.873325000000001</v>
      </c>
      <c r="I27" s="7">
        <f>I26*2</f>
        <v>66.363500000000002</v>
      </c>
      <c r="J27" s="7">
        <f>J26*3</f>
        <v>76.439400000000006</v>
      </c>
      <c r="K27" s="7">
        <f>K26*2</f>
        <v>69.264449999999997</v>
      </c>
      <c r="L27" s="7">
        <f>L26*2</f>
        <v>81.091499999999996</v>
      </c>
      <c r="M27" s="7">
        <f>M26*4</f>
        <v>110.30119999999999</v>
      </c>
      <c r="N27" s="7">
        <f>N26*3</f>
        <v>65.404049999999998</v>
      </c>
      <c r="O27" s="7">
        <f>O26*3</f>
        <v>55.981799999999993</v>
      </c>
      <c r="P27" s="7">
        <f>P26*3</f>
        <v>81.470550000000003</v>
      </c>
      <c r="Q27" s="7">
        <f>Q26*2</f>
        <v>27.047450000000001</v>
      </c>
      <c r="R27" s="7">
        <f>R26*2</f>
        <v>35.551949999999998</v>
      </c>
      <c r="S27" s="7">
        <f>S26*1</f>
        <v>50.887799999999999</v>
      </c>
      <c r="T27" s="7">
        <f>T26*3</f>
        <v>79.209225000000004</v>
      </c>
      <c r="U27" s="7">
        <f>U26*2</f>
        <v>79.832999999999998</v>
      </c>
      <c r="V27" s="7">
        <f>V26*3</f>
        <v>116.95672499999999</v>
      </c>
      <c r="W27" s="7">
        <f>W26*3</f>
        <v>85.67819999999999</v>
      </c>
      <c r="X27" s="7">
        <f>X26*2</f>
        <v>46.421149999999997</v>
      </c>
      <c r="Y27" s="7">
        <f>Y26*2</f>
        <v>87.981799999999993</v>
      </c>
      <c r="Z27" s="7">
        <f>Z26*3</f>
        <v>78.400125000000003</v>
      </c>
      <c r="AA27" s="7">
        <f>AA26*3</f>
        <v>58.368674999999989</v>
      </c>
      <c r="AB27" s="7">
        <f>AB26*6</f>
        <v>48.412454999999994</v>
      </c>
      <c r="AC27" s="7">
        <f>AC26*3</f>
        <v>70.022475</v>
      </c>
      <c r="AD27" s="7">
        <f>AD26*2</f>
        <v>65.824600000000004</v>
      </c>
      <c r="AE27" s="7">
        <f>AE26*3</f>
        <v>70.94489999999999</v>
      </c>
      <c r="AF27" s="7">
        <f>AF26*3</f>
        <v>84.370724999999993</v>
      </c>
      <c r="AG27" s="7">
        <f>AG26*2</f>
        <v>70.152249999999995</v>
      </c>
      <c r="AH27" s="7">
        <f>AH26*3</f>
        <v>46.791150000000002</v>
      </c>
      <c r="AI27" s="13">
        <v>47.172674999999998</v>
      </c>
    </row>
    <row r="28" spans="1:35" x14ac:dyDescent="0.25">
      <c r="A28" s="8" t="s">
        <v>45</v>
      </c>
      <c r="B28" s="9">
        <f>STDEV(B6:B9)/B26*100</f>
        <v>12.901574958710817</v>
      </c>
      <c r="C28" s="9">
        <f t="shared" ref="C28:AH28" si="7">STDEV(C6:C9)/C26*100</f>
        <v>2.3016189710750519</v>
      </c>
      <c r="D28" s="9">
        <f t="shared" si="7"/>
        <v>0.8349422966841118</v>
      </c>
      <c r="E28" s="9">
        <f t="shared" si="7"/>
        <v>1.3397730020457002</v>
      </c>
      <c r="F28" s="9">
        <f t="shared" si="7"/>
        <v>1.1226550104811932</v>
      </c>
      <c r="G28" s="9">
        <f t="shared" si="7"/>
        <v>1.5999536276262352</v>
      </c>
      <c r="H28" s="9">
        <f t="shared" si="7"/>
        <v>0.84931036161866214</v>
      </c>
      <c r="I28" s="9">
        <f t="shared" si="7"/>
        <v>4.0862439242817397</v>
      </c>
      <c r="J28" s="9">
        <f t="shared" si="7"/>
        <v>0.26457411840977429</v>
      </c>
      <c r="K28" s="9">
        <f t="shared" si="7"/>
        <v>2.7595917129496796</v>
      </c>
      <c r="L28" s="9">
        <f t="shared" si="7"/>
        <v>4.1950505583337589</v>
      </c>
      <c r="M28" s="9">
        <f t="shared" si="7"/>
        <v>2.4277928957642323</v>
      </c>
      <c r="N28" s="9">
        <f t="shared" si="7"/>
        <v>0.95987273494825964</v>
      </c>
      <c r="O28" s="9">
        <f t="shared" si="7"/>
        <v>2.152256421382758</v>
      </c>
      <c r="P28" s="9">
        <f t="shared" si="7"/>
        <v>2.4363347487625187</v>
      </c>
      <c r="Q28" s="9">
        <f t="shared" si="7"/>
        <v>4.4476877565702706</v>
      </c>
      <c r="R28" s="9">
        <f t="shared" si="7"/>
        <v>8.5514144936214649</v>
      </c>
      <c r="S28" s="9">
        <f t="shared" si="7"/>
        <v>2.1558518065676151</v>
      </c>
      <c r="T28" s="9">
        <f t="shared" si="7"/>
        <v>1.4186438871898668</v>
      </c>
      <c r="U28" s="9">
        <f t="shared" si="7"/>
        <v>4.0284933720736715</v>
      </c>
      <c r="V28" s="9">
        <f t="shared" si="7"/>
        <v>2.1038117694169909</v>
      </c>
      <c r="W28" s="9">
        <f t="shared" si="7"/>
        <v>0.65583622888203286</v>
      </c>
      <c r="X28" s="9">
        <f t="shared" si="7"/>
        <v>1.4992847805631597</v>
      </c>
      <c r="Y28" s="9">
        <f t="shared" si="7"/>
        <v>3.811768858172488</v>
      </c>
      <c r="Z28" s="9">
        <f t="shared" si="7"/>
        <v>3.4146401849247048</v>
      </c>
      <c r="AA28" s="9">
        <f t="shared" si="7"/>
        <v>1.583978093686774</v>
      </c>
      <c r="AB28" s="9">
        <f t="shared" si="7"/>
        <v>1.652148978433396</v>
      </c>
      <c r="AC28" s="9">
        <f t="shared" si="7"/>
        <v>0.97438920170324839</v>
      </c>
      <c r="AD28" s="9">
        <f t="shared" si="7"/>
        <v>0.46113819887426444</v>
      </c>
      <c r="AE28" s="9">
        <f t="shared" si="7"/>
        <v>1.3038173324189071</v>
      </c>
      <c r="AF28" s="9">
        <f t="shared" si="7"/>
        <v>0.97179266956865096</v>
      </c>
      <c r="AG28" s="9">
        <f t="shared" si="7"/>
        <v>1.8608808860267774</v>
      </c>
      <c r="AH28" s="9">
        <f t="shared" si="7"/>
        <v>15.235111159064878</v>
      </c>
      <c r="AI28" s="18">
        <v>12.901574958710817</v>
      </c>
    </row>
    <row r="29" spans="1:35" x14ac:dyDescent="0.25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25">
      <c r="A30" s="12" t="s">
        <v>52</v>
      </c>
      <c r="B30" s="13">
        <f>(B19-B15)/B15*100</f>
        <v>3.9185710739158131</v>
      </c>
      <c r="C30" s="13">
        <f t="shared" ref="C30:AH30" si="8">(C19-C15)/C15*100</f>
        <v>0.53018507267730197</v>
      </c>
      <c r="D30" s="13">
        <f t="shared" si="8"/>
        <v>0.82314959482821037</v>
      </c>
      <c r="E30" s="13">
        <f t="shared" si="8"/>
        <v>0.84884081901615804</v>
      </c>
      <c r="F30" s="13">
        <f t="shared" si="8"/>
        <v>0.14850252274348807</v>
      </c>
      <c r="G30" s="13">
        <f t="shared" si="8"/>
        <v>-0.39809822099184761</v>
      </c>
      <c r="H30" s="13">
        <f t="shared" si="8"/>
        <v>0.61728093003469686</v>
      </c>
      <c r="I30" s="13">
        <f t="shared" si="8"/>
        <v>-1.0194625595591689</v>
      </c>
      <c r="J30" s="13">
        <f t="shared" si="8"/>
        <v>0.2721004084950423</v>
      </c>
      <c r="K30" s="13">
        <f t="shared" si="8"/>
        <v>1.1893431980772966</v>
      </c>
      <c r="L30" s="13">
        <f t="shared" si="8"/>
        <v>-0.81533979001938117</v>
      </c>
      <c r="M30" s="13">
        <f t="shared" si="8"/>
        <v>0.82653207939449336</v>
      </c>
      <c r="N30" s="13">
        <f t="shared" si="8"/>
        <v>0.43966912304671324</v>
      </c>
      <c r="O30" s="13">
        <f t="shared" si="8"/>
        <v>1.2370230392595616</v>
      </c>
      <c r="P30" s="13">
        <f t="shared" si="8"/>
        <v>6.791466265609078E-2</v>
      </c>
      <c r="Q30" s="13">
        <f t="shared" si="8"/>
        <v>1.0406688029085243</v>
      </c>
      <c r="R30" s="13">
        <f t="shared" si="8"/>
        <v>3.8055352569070804</v>
      </c>
      <c r="S30" s="13">
        <f t="shared" si="8"/>
        <v>3.7231105866118246</v>
      </c>
      <c r="T30" s="13">
        <f t="shared" si="8"/>
        <v>0.45552484986500263</v>
      </c>
      <c r="U30" s="13">
        <f t="shared" si="8"/>
        <v>0.67340235084679423</v>
      </c>
      <c r="V30" s="13">
        <f t="shared" si="8"/>
        <v>1.4314405094432316</v>
      </c>
      <c r="W30" s="13">
        <f t="shared" si="8"/>
        <v>0.30110817825184849</v>
      </c>
      <c r="X30" s="13">
        <f t="shared" si="8"/>
        <v>0.56884642155915144</v>
      </c>
      <c r="Y30" s="13">
        <f t="shared" si="8"/>
        <v>0.72965481144405531</v>
      </c>
      <c r="Z30" s="13">
        <f t="shared" si="8"/>
        <v>0.2215053205776594</v>
      </c>
      <c r="AA30" s="13">
        <f t="shared" si="8"/>
        <v>0.95918084533721437</v>
      </c>
      <c r="AB30" s="13">
        <f t="shared" si="8"/>
        <v>-0.28611642641622448</v>
      </c>
      <c r="AC30" s="13">
        <f t="shared" si="8"/>
        <v>-4.066958864199087E-2</v>
      </c>
      <c r="AD30" s="13">
        <f t="shared" si="8"/>
        <v>0.2830673500284821</v>
      </c>
      <c r="AE30" s="13">
        <f t="shared" si="8"/>
        <v>0.20511972411588675</v>
      </c>
      <c r="AF30" s="13">
        <f t="shared" si="8"/>
        <v>0.4052742975016615</v>
      </c>
      <c r="AG30" s="13">
        <f t="shared" si="8"/>
        <v>1.026542228819088</v>
      </c>
      <c r="AH30" s="13">
        <f t="shared" si="8"/>
        <v>4.5845438611905003</v>
      </c>
      <c r="AI30" s="13">
        <v>3.9185710739158131</v>
      </c>
    </row>
    <row r="31" spans="1:35" x14ac:dyDescent="0.25">
      <c r="A31" s="12" t="s">
        <v>53</v>
      </c>
      <c r="B31" s="13">
        <f>(B27-B23)/B23*100</f>
        <v>-13.019385601717035</v>
      </c>
      <c r="C31" s="13">
        <f t="shared" ref="C31:AH31" si="9">(C27-C23)/C23*100</f>
        <v>1.0286001494154307</v>
      </c>
      <c r="D31" s="13">
        <f t="shared" si="9"/>
        <v>-1.4983905436681488</v>
      </c>
      <c r="E31" s="13">
        <f t="shared" si="9"/>
        <v>-1.1902406701848254</v>
      </c>
      <c r="F31" s="13">
        <f t="shared" si="9"/>
        <v>1.1966268503248283</v>
      </c>
      <c r="G31" s="13">
        <f t="shared" si="9"/>
        <v>1.7901997070290312</v>
      </c>
      <c r="H31" s="13">
        <f t="shared" si="9"/>
        <v>2.0800105166783696</v>
      </c>
      <c r="I31" s="13">
        <f t="shared" si="9"/>
        <v>2.6374865349534367</v>
      </c>
      <c r="J31" s="13">
        <f t="shared" si="9"/>
        <v>0.59675505800743911</v>
      </c>
      <c r="K31" s="13">
        <f t="shared" si="9"/>
        <v>2.7909527215740111</v>
      </c>
      <c r="L31" s="13">
        <f t="shared" si="9"/>
        <v>-6.8001101046281347</v>
      </c>
      <c r="M31" s="13">
        <f t="shared" si="9"/>
        <v>2.709432310750838</v>
      </c>
      <c r="N31" s="13">
        <f t="shared" si="9"/>
        <v>1.4456269986866332</v>
      </c>
      <c r="O31" s="13">
        <f t="shared" si="9"/>
        <v>1.0050108457815046</v>
      </c>
      <c r="P31" s="13">
        <f t="shared" si="9"/>
        <v>2.4741355807808607</v>
      </c>
      <c r="Q31" s="13">
        <f t="shared" si="9"/>
        <v>-3.4643676766090459</v>
      </c>
      <c r="R31" s="13">
        <f t="shared" si="9"/>
        <v>-3.1346681216104129</v>
      </c>
      <c r="S31" s="13">
        <f t="shared" si="9"/>
        <v>4.5850149644834497</v>
      </c>
      <c r="T31" s="13">
        <f t="shared" si="9"/>
        <v>0.42036622541368196</v>
      </c>
      <c r="U31" s="13">
        <f t="shared" si="9"/>
        <v>-1.1289919078179753</v>
      </c>
      <c r="V31" s="13">
        <f t="shared" si="9"/>
        <v>5.8738263855083668</v>
      </c>
      <c r="W31" s="13">
        <f t="shared" si="9"/>
        <v>-0.43681823411088566</v>
      </c>
      <c r="X31" s="13">
        <f t="shared" si="9"/>
        <v>0.80038998926226823</v>
      </c>
      <c r="Y31" s="13">
        <f t="shared" si="9"/>
        <v>-4.2279063590585553</v>
      </c>
      <c r="Z31" s="13">
        <f t="shared" si="9"/>
        <v>0.79569330516459558</v>
      </c>
      <c r="AA31" s="13">
        <f t="shared" si="9"/>
        <v>-0.5864544479076268</v>
      </c>
      <c r="AB31" s="13">
        <f t="shared" si="9"/>
        <v>-5.6424272970937652</v>
      </c>
      <c r="AC31" s="13">
        <f t="shared" si="9"/>
        <v>-1.5361754230915654</v>
      </c>
      <c r="AD31" s="13">
        <f t="shared" si="9"/>
        <v>-0.52183847942946049</v>
      </c>
      <c r="AE31" s="13">
        <f t="shared" si="9"/>
        <v>-1.9578740949107813</v>
      </c>
      <c r="AF31" s="13">
        <f t="shared" si="9"/>
        <v>1.5037756806285774</v>
      </c>
      <c r="AG31" s="13">
        <f t="shared" si="9"/>
        <v>-3.4736005668938188</v>
      </c>
      <c r="AH31" s="13">
        <f t="shared" si="9"/>
        <v>-13.252854576499312</v>
      </c>
      <c r="AI31" s="13">
        <v>-13.019385601717035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F02A-02E4-4F1B-9890-3E727CF4AD85}">
  <dimension ref="A1:AH31"/>
  <sheetViews>
    <sheetView zoomScale="55" zoomScaleNormal="5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2" customWidth="1"/>
  </cols>
  <sheetData>
    <row r="1" spans="1:34" x14ac:dyDescent="0.25">
      <c r="A1" s="33" t="s">
        <v>98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9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14.0556</v>
      </c>
      <c r="C2" s="2">
        <v>25.987300000000001</v>
      </c>
      <c r="D2" s="2">
        <v>27.7775</v>
      </c>
      <c r="E2" s="2">
        <v>31.815899999999999</v>
      </c>
      <c r="F2" s="2">
        <v>55.211300000000001</v>
      </c>
      <c r="G2" s="2">
        <v>39.691000000000003</v>
      </c>
      <c r="H2" s="2">
        <v>32.272199999999998</v>
      </c>
      <c r="I2" s="2">
        <v>34.993099999999998</v>
      </c>
      <c r="J2" s="2">
        <v>32.243499999999997</v>
      </c>
      <c r="K2" s="2">
        <v>24.606400000000001</v>
      </c>
      <c r="L2" s="2">
        <v>30.344000000000001</v>
      </c>
      <c r="M2" s="2">
        <v>32.143999999999998</v>
      </c>
      <c r="N2" s="2">
        <v>15.3131</v>
      </c>
      <c r="O2" s="2">
        <v>10.319900000000001</v>
      </c>
      <c r="P2" s="2">
        <v>29.313700000000001</v>
      </c>
      <c r="Q2" s="2">
        <v>13.054</v>
      </c>
      <c r="R2" s="2">
        <v>15.5273</v>
      </c>
      <c r="S2" s="2">
        <v>53.347900000000003</v>
      </c>
      <c r="T2" s="2">
        <v>34.3142</v>
      </c>
      <c r="U2" s="2">
        <v>48.581699999999998</v>
      </c>
      <c r="V2" s="2">
        <v>45.818199999999997</v>
      </c>
      <c r="W2" s="2">
        <v>31.7</v>
      </c>
      <c r="X2" s="2">
        <v>20.312100000000001</v>
      </c>
      <c r="Y2" s="2">
        <v>40.969900000000003</v>
      </c>
      <c r="Z2" s="2">
        <v>31.112200000000001</v>
      </c>
      <c r="AA2" s="2">
        <v>22.420100000000001</v>
      </c>
      <c r="AB2" s="2">
        <v>9.7645599999999995</v>
      </c>
      <c r="AC2" s="2">
        <v>28.482199999999999</v>
      </c>
      <c r="AD2" s="2">
        <v>36.697499999999998</v>
      </c>
      <c r="AE2" s="2">
        <v>25.2394</v>
      </c>
      <c r="AF2" s="2">
        <v>27.9574</v>
      </c>
      <c r="AG2" s="2">
        <v>31.994399999999999</v>
      </c>
      <c r="AH2" s="2">
        <v>15.368</v>
      </c>
    </row>
    <row r="3" spans="1:34" x14ac:dyDescent="0.25">
      <c r="A3" s="4" t="s">
        <v>35</v>
      </c>
      <c r="B3" s="2">
        <v>13.850899999999999</v>
      </c>
      <c r="C3" s="2">
        <v>26.465299999999999</v>
      </c>
      <c r="D3" s="2">
        <v>28.809699999999999</v>
      </c>
      <c r="E3" s="2">
        <v>32.960900000000002</v>
      </c>
      <c r="F3" s="2">
        <v>56.908099999999997</v>
      </c>
      <c r="G3" s="2">
        <v>41.239400000000003</v>
      </c>
      <c r="H3" s="2">
        <v>34.3855</v>
      </c>
      <c r="I3" s="2">
        <v>40.895200000000003</v>
      </c>
      <c r="J3" s="2">
        <v>33.835500000000003</v>
      </c>
      <c r="K3" s="2">
        <v>25.626899999999999</v>
      </c>
      <c r="L3" s="2">
        <v>29.973500000000001</v>
      </c>
      <c r="M3" s="2">
        <v>34.599499999999999</v>
      </c>
      <c r="N3" s="2">
        <v>16.930099999999999</v>
      </c>
      <c r="O3" s="2">
        <v>10.682499999999999</v>
      </c>
      <c r="P3" s="2">
        <v>30.036100000000001</v>
      </c>
      <c r="Q3" s="2">
        <v>13.7158</v>
      </c>
      <c r="R3" s="2">
        <v>16.882899999999999</v>
      </c>
      <c r="S3" s="2">
        <v>70.642899999999997</v>
      </c>
      <c r="T3" s="2">
        <v>35.786700000000003</v>
      </c>
      <c r="U3" s="2">
        <v>50.072899999999997</v>
      </c>
      <c r="V3" s="2">
        <v>49.561700000000002</v>
      </c>
      <c r="W3" s="2">
        <v>34.199300000000001</v>
      </c>
      <c r="X3" s="2">
        <v>21.8855</v>
      </c>
      <c r="Y3" s="2">
        <v>45.747700000000002</v>
      </c>
      <c r="Z3" s="2">
        <v>31.585699999999999</v>
      </c>
      <c r="AA3" s="2">
        <v>24.238499999999998</v>
      </c>
      <c r="AB3" s="2">
        <v>9.8145799999999994</v>
      </c>
      <c r="AC3" s="2">
        <v>30.003699999999998</v>
      </c>
      <c r="AD3" s="2">
        <v>38.435299999999998</v>
      </c>
      <c r="AE3" s="2">
        <v>26.018999999999998</v>
      </c>
      <c r="AF3" s="2">
        <v>29.627099999999999</v>
      </c>
      <c r="AG3" s="2">
        <v>33.7836</v>
      </c>
      <c r="AH3" s="2">
        <v>15.3375</v>
      </c>
    </row>
    <row r="4" spans="1:34" x14ac:dyDescent="0.25">
      <c r="A4" s="4" t="s">
        <v>36</v>
      </c>
      <c r="B4" s="2">
        <v>14.9878</v>
      </c>
      <c r="C4" s="2">
        <v>27.3568</v>
      </c>
      <c r="D4" s="2">
        <v>29.900700000000001</v>
      </c>
      <c r="E4" s="2">
        <v>32.761699999999998</v>
      </c>
      <c r="F4" s="2">
        <v>59.136400000000002</v>
      </c>
      <c r="G4" s="2">
        <v>41.384500000000003</v>
      </c>
      <c r="H4" s="2">
        <v>33.881399999999999</v>
      </c>
      <c r="I4" s="2">
        <v>32.828800000000001</v>
      </c>
      <c r="J4" s="2">
        <v>33.774999999999999</v>
      </c>
      <c r="K4" s="2">
        <v>27.140999999999998</v>
      </c>
      <c r="L4" s="2">
        <v>31.0228</v>
      </c>
      <c r="M4" s="2">
        <v>33.659799999999997</v>
      </c>
      <c r="N4" s="2">
        <v>16.748100000000001</v>
      </c>
      <c r="O4" s="2">
        <v>11.051399999999999</v>
      </c>
      <c r="P4" s="2">
        <v>29.051400000000001</v>
      </c>
      <c r="Q4" s="2">
        <v>13.8195</v>
      </c>
      <c r="R4" s="2">
        <v>14.817600000000001</v>
      </c>
      <c r="S4" s="2">
        <v>71.900199999999998</v>
      </c>
      <c r="T4" s="2">
        <v>36.507599999999996</v>
      </c>
      <c r="U4" s="2">
        <v>53.631100000000004</v>
      </c>
      <c r="V4" s="2">
        <v>51.508699999999997</v>
      </c>
      <c r="W4" s="2">
        <v>32.1</v>
      </c>
      <c r="X4" s="2">
        <v>22.8355</v>
      </c>
      <c r="Y4" s="2">
        <v>48.798499999999997</v>
      </c>
      <c r="Z4" s="2">
        <v>31.311</v>
      </c>
      <c r="AA4" s="2">
        <v>24.162800000000001</v>
      </c>
      <c r="AB4" s="2">
        <v>9.7531099999999995</v>
      </c>
      <c r="AC4" s="2">
        <v>30.524999999999999</v>
      </c>
      <c r="AD4" s="2">
        <v>36.773000000000003</v>
      </c>
      <c r="AE4" s="2">
        <v>26.581700000000001</v>
      </c>
      <c r="AF4" s="2">
        <v>29.602599999999999</v>
      </c>
      <c r="AG4" s="2">
        <v>32.215600000000002</v>
      </c>
      <c r="AH4" s="2">
        <v>16.3874</v>
      </c>
    </row>
    <row r="5" spans="1:34" x14ac:dyDescent="0.25">
      <c r="A5" s="4" t="s">
        <v>37</v>
      </c>
      <c r="B5" s="2">
        <v>13.589700000000001</v>
      </c>
      <c r="C5" s="2">
        <v>27.442699999999999</v>
      </c>
      <c r="D5" s="2">
        <v>25.8277</v>
      </c>
      <c r="E5" s="2">
        <v>33.639699999999998</v>
      </c>
      <c r="F5" s="2">
        <v>59.714300000000001</v>
      </c>
      <c r="G5" s="2">
        <v>41.993299999999998</v>
      </c>
      <c r="H5" s="2">
        <v>35.236800000000002</v>
      </c>
      <c r="I5" s="2">
        <v>34.216099999999997</v>
      </c>
      <c r="J5" s="2">
        <v>34.493099999999998</v>
      </c>
      <c r="K5" s="2">
        <v>25.871400000000001</v>
      </c>
      <c r="L5" s="2">
        <v>32.6554</v>
      </c>
      <c r="M5" s="2">
        <v>34.199300000000001</v>
      </c>
      <c r="N5" s="2">
        <v>16.081800000000001</v>
      </c>
      <c r="O5" s="2">
        <v>9.5752299999999995</v>
      </c>
      <c r="P5" s="2">
        <v>32.854100000000003</v>
      </c>
      <c r="Q5" s="2">
        <v>13.5084</v>
      </c>
      <c r="R5" s="2">
        <v>14.031700000000001</v>
      </c>
      <c r="S5" s="2">
        <v>72.350399999999993</v>
      </c>
      <c r="T5" s="2">
        <v>37.302300000000002</v>
      </c>
      <c r="U5" s="2">
        <v>50.722700000000003</v>
      </c>
      <c r="V5" s="2">
        <v>50.450899999999997</v>
      </c>
      <c r="W5" s="2">
        <v>33.731099999999998</v>
      </c>
      <c r="X5" s="2">
        <v>23.051200000000001</v>
      </c>
      <c r="Y5" s="2">
        <v>49.764899999999997</v>
      </c>
      <c r="Z5" s="2">
        <v>33.691600000000001</v>
      </c>
      <c r="AA5" s="2">
        <v>25.9008</v>
      </c>
      <c r="AB5" s="2">
        <v>9.5508600000000001</v>
      </c>
      <c r="AC5" s="2">
        <v>29.637799999999999</v>
      </c>
      <c r="AD5" s="2">
        <v>38.482199999999999</v>
      </c>
      <c r="AE5" s="2">
        <v>26.3766</v>
      </c>
      <c r="AF5" s="2">
        <v>29.017900000000001</v>
      </c>
      <c r="AG5" s="2">
        <v>36.2883</v>
      </c>
      <c r="AH5" s="2">
        <v>16.019300000000001</v>
      </c>
    </row>
    <row r="6" spans="1:34" x14ac:dyDescent="0.25">
      <c r="A6" s="4" t="s">
        <v>38</v>
      </c>
      <c r="B6" s="2">
        <v>13.4557</v>
      </c>
      <c r="C6" s="2">
        <v>27.2211</v>
      </c>
      <c r="D6" s="2">
        <v>27.912299999999998</v>
      </c>
      <c r="E6" s="2">
        <v>33.5672</v>
      </c>
      <c r="F6" s="2">
        <v>56.822600000000001</v>
      </c>
      <c r="G6" s="2">
        <v>40.814399999999999</v>
      </c>
      <c r="H6" s="2">
        <v>34.806600000000003</v>
      </c>
      <c r="I6" s="2">
        <v>33.181600000000003</v>
      </c>
      <c r="J6" s="2">
        <v>35.658499999999997</v>
      </c>
      <c r="K6" s="2">
        <v>26.215699999999998</v>
      </c>
      <c r="L6" s="2">
        <v>34.905799999999999</v>
      </c>
      <c r="M6" s="2">
        <v>36.1036</v>
      </c>
      <c r="N6" s="2">
        <v>17.110499999999998</v>
      </c>
      <c r="O6" s="2">
        <v>10.033899999999999</v>
      </c>
      <c r="P6" s="2">
        <v>31.064399999999999</v>
      </c>
      <c r="Q6" s="2">
        <v>13.859500000000001</v>
      </c>
      <c r="R6" s="2">
        <v>15.182600000000001</v>
      </c>
      <c r="S6" s="2">
        <v>72.145300000000006</v>
      </c>
      <c r="T6" s="2">
        <v>36.870899999999999</v>
      </c>
      <c r="U6" s="2">
        <v>51.723100000000002</v>
      </c>
      <c r="V6" s="2">
        <v>50.581099999999999</v>
      </c>
      <c r="W6" s="2">
        <v>33.132599999999996</v>
      </c>
      <c r="X6" s="2">
        <v>23.994800000000001</v>
      </c>
      <c r="Y6" s="2">
        <v>51.016100000000002</v>
      </c>
      <c r="Z6" s="2">
        <v>33.151699999999998</v>
      </c>
      <c r="AA6" s="2">
        <v>25.379799999999999</v>
      </c>
      <c r="AB6" s="2">
        <v>9.4492600000000007</v>
      </c>
      <c r="AC6" s="2">
        <v>29.8386</v>
      </c>
      <c r="AD6" s="2">
        <v>39.376800000000003</v>
      </c>
      <c r="AE6" s="2">
        <v>24.065899999999999</v>
      </c>
      <c r="AF6" s="2">
        <v>29.248200000000001</v>
      </c>
      <c r="AG6" s="2">
        <v>33.056800000000003</v>
      </c>
      <c r="AH6" s="2">
        <v>15.2936</v>
      </c>
    </row>
    <row r="7" spans="1:34" x14ac:dyDescent="0.25">
      <c r="A7" s="4" t="s">
        <v>39</v>
      </c>
      <c r="B7" s="2">
        <v>13.347899999999999</v>
      </c>
      <c r="C7" s="2">
        <v>27.322299999999998</v>
      </c>
      <c r="D7" s="2">
        <v>27.376300000000001</v>
      </c>
      <c r="E7" s="2">
        <v>32.975299999999997</v>
      </c>
      <c r="F7" s="2">
        <v>59.502099999999999</v>
      </c>
      <c r="G7" s="2">
        <v>41.347000000000001</v>
      </c>
      <c r="H7" s="2">
        <v>33.933500000000002</v>
      </c>
      <c r="I7" s="2">
        <v>38.440300000000001</v>
      </c>
      <c r="J7" s="2">
        <v>35.178199999999997</v>
      </c>
      <c r="K7" s="2">
        <v>26.3215</v>
      </c>
      <c r="L7" s="2">
        <v>30.236899999999999</v>
      </c>
      <c r="M7" s="2">
        <v>37.390300000000003</v>
      </c>
      <c r="N7" s="2">
        <v>16.2591</v>
      </c>
      <c r="O7" s="2">
        <v>9.6522500000000004</v>
      </c>
      <c r="P7" s="2">
        <v>31.029</v>
      </c>
      <c r="Q7" s="2">
        <v>14.2568</v>
      </c>
      <c r="R7" s="2">
        <v>13.065099999999999</v>
      </c>
      <c r="S7" s="2">
        <v>74.436700000000002</v>
      </c>
      <c r="T7" s="2">
        <v>37.095199999999998</v>
      </c>
      <c r="U7" s="2">
        <v>51.654499999999999</v>
      </c>
      <c r="V7" s="2">
        <v>53.433999999999997</v>
      </c>
      <c r="W7" s="2">
        <v>32.988799999999998</v>
      </c>
      <c r="X7" s="2">
        <v>24.086300000000001</v>
      </c>
      <c r="Y7" s="2">
        <v>50.0047</v>
      </c>
      <c r="Z7" s="2">
        <v>31.832000000000001</v>
      </c>
      <c r="AA7" s="2">
        <v>25.322500000000002</v>
      </c>
      <c r="AB7" s="2">
        <v>9.3535299999999992</v>
      </c>
      <c r="AC7" s="2">
        <v>30.7</v>
      </c>
      <c r="AD7" s="2">
        <v>37.969200000000001</v>
      </c>
      <c r="AE7" s="2">
        <v>24.392299999999999</v>
      </c>
      <c r="AF7" s="2">
        <v>29.752400000000002</v>
      </c>
      <c r="AG7" s="2">
        <v>34.570599999999999</v>
      </c>
      <c r="AH7" s="2">
        <v>15.2217</v>
      </c>
    </row>
    <row r="8" spans="1:34" x14ac:dyDescent="0.25">
      <c r="A8" s="4" t="s">
        <v>40</v>
      </c>
      <c r="B8" s="2">
        <v>13.8012</v>
      </c>
      <c r="C8" s="2">
        <v>26.631499999999999</v>
      </c>
      <c r="D8" s="2">
        <v>26.9316</v>
      </c>
      <c r="E8" s="2">
        <v>34.389499999999998</v>
      </c>
      <c r="F8" s="2">
        <v>59.695399999999999</v>
      </c>
      <c r="G8" s="2">
        <v>42.356999999999999</v>
      </c>
      <c r="H8" s="2">
        <v>34.445099999999996</v>
      </c>
      <c r="I8" s="2">
        <v>31.126799999999999</v>
      </c>
      <c r="J8" s="2">
        <v>36.531799999999997</v>
      </c>
      <c r="K8" s="2">
        <v>26.992799999999999</v>
      </c>
      <c r="L8" s="2">
        <v>32.224699999999999</v>
      </c>
      <c r="M8" s="2">
        <v>36.504100000000001</v>
      </c>
      <c r="N8" s="2">
        <v>15.369899999999999</v>
      </c>
      <c r="O8" s="2">
        <v>10.2479</v>
      </c>
      <c r="P8" s="2">
        <v>31.083300000000001</v>
      </c>
      <c r="Q8" s="2">
        <v>12.615500000000001</v>
      </c>
      <c r="R8" s="2">
        <v>16.1663</v>
      </c>
      <c r="S8" s="2">
        <v>77.131600000000006</v>
      </c>
      <c r="T8" s="2">
        <v>37.143099999999997</v>
      </c>
      <c r="U8" s="2">
        <v>53.538899999999998</v>
      </c>
      <c r="V8" s="2">
        <v>52.656700000000001</v>
      </c>
      <c r="W8" s="2">
        <v>32.258099999999999</v>
      </c>
      <c r="X8" s="2">
        <v>22.654299999999999</v>
      </c>
      <c r="Y8" s="2">
        <v>49.284799999999997</v>
      </c>
      <c r="Z8" s="2">
        <v>30.9727</v>
      </c>
      <c r="AA8" s="2">
        <v>23.997199999999999</v>
      </c>
      <c r="AB8" s="2">
        <v>9.7760300000000004</v>
      </c>
      <c r="AC8" s="2">
        <v>29.968699999999998</v>
      </c>
      <c r="AD8" s="2">
        <v>38.035299999999999</v>
      </c>
      <c r="AE8" s="2">
        <v>24.723700000000001</v>
      </c>
      <c r="AF8" s="2">
        <v>29.771799999999999</v>
      </c>
      <c r="AG8" s="2">
        <v>35.616199999999999</v>
      </c>
      <c r="AH8" s="2">
        <v>15.5121</v>
      </c>
    </row>
    <row r="9" spans="1:34" x14ac:dyDescent="0.25">
      <c r="A9" s="4" t="s">
        <v>41</v>
      </c>
      <c r="B9" s="2">
        <v>11.685</v>
      </c>
      <c r="C9" s="2">
        <v>27.625499999999999</v>
      </c>
      <c r="D9" s="2">
        <v>25.190200000000001</v>
      </c>
      <c r="E9" s="2">
        <v>31.8964</v>
      </c>
      <c r="F9" s="2">
        <v>61.224499999999999</v>
      </c>
      <c r="G9" s="2">
        <v>41.822800000000001</v>
      </c>
      <c r="H9" s="2">
        <v>35.164700000000003</v>
      </c>
      <c r="I9" s="2">
        <v>35.090000000000003</v>
      </c>
      <c r="J9" s="2">
        <v>35.682000000000002</v>
      </c>
      <c r="K9" s="2">
        <v>25.940200000000001</v>
      </c>
      <c r="L9" s="2">
        <v>32.893300000000004</v>
      </c>
      <c r="M9" s="2">
        <v>31.822800000000001</v>
      </c>
      <c r="N9" s="2">
        <v>15.049300000000001</v>
      </c>
      <c r="O9" s="2">
        <v>11.0799</v>
      </c>
      <c r="P9" s="2">
        <v>31.1525</v>
      </c>
      <c r="Q9" s="2">
        <v>11.1982</v>
      </c>
      <c r="R9" s="2">
        <v>17.257200000000001</v>
      </c>
      <c r="S9" s="2">
        <v>74.585599999999999</v>
      </c>
      <c r="T9" s="2">
        <v>35.884300000000003</v>
      </c>
      <c r="U9" s="2">
        <v>52.808</v>
      </c>
      <c r="V9" s="2">
        <v>50.502000000000002</v>
      </c>
      <c r="W9" s="2">
        <v>32.060699999999997</v>
      </c>
      <c r="X9" s="2">
        <v>23.4404</v>
      </c>
      <c r="Y9" s="2">
        <v>49.637</v>
      </c>
      <c r="Z9" s="2">
        <v>31.683299999999999</v>
      </c>
      <c r="AA9" s="2">
        <v>21.4666</v>
      </c>
      <c r="AB9" s="2">
        <v>9.7382200000000001</v>
      </c>
      <c r="AC9" s="2">
        <v>31.0425</v>
      </c>
      <c r="AD9" s="2">
        <v>39.482500000000002</v>
      </c>
      <c r="AE9" s="2">
        <v>24.543399999999998</v>
      </c>
      <c r="AF9" s="2">
        <v>31.233799999999999</v>
      </c>
      <c r="AG9" s="2">
        <v>33.461100000000002</v>
      </c>
      <c r="AH9" s="2">
        <v>13.531599999999999</v>
      </c>
    </row>
    <row r="14" spans="1:34" x14ac:dyDescent="0.25">
      <c r="A14" s="5" t="s">
        <v>43</v>
      </c>
      <c r="B14" s="2">
        <f>AVERAGE(B2:B9)</f>
        <v>13.596724999999999</v>
      </c>
      <c r="C14" s="2">
        <f t="shared" ref="C14:AH14" si="0">AVERAGE(C2:C9)</f>
        <v>27.006562499999998</v>
      </c>
      <c r="D14" s="2">
        <f t="shared" si="0"/>
        <v>27.46575</v>
      </c>
      <c r="E14" s="2">
        <f t="shared" si="0"/>
        <v>33.000825000000006</v>
      </c>
      <c r="F14" s="2">
        <f t="shared" si="0"/>
        <v>58.526837499999999</v>
      </c>
      <c r="G14" s="2">
        <f t="shared" si="0"/>
        <v>41.331175000000002</v>
      </c>
      <c r="H14" s="2">
        <f t="shared" si="0"/>
        <v>34.265725000000003</v>
      </c>
      <c r="I14" s="2">
        <f t="shared" si="0"/>
        <v>35.096487500000002</v>
      </c>
      <c r="J14" s="2">
        <f t="shared" si="0"/>
        <v>34.674700000000001</v>
      </c>
      <c r="K14" s="2">
        <f t="shared" si="0"/>
        <v>26.089487499999997</v>
      </c>
      <c r="L14" s="2">
        <f t="shared" si="0"/>
        <v>31.782049999999998</v>
      </c>
      <c r="M14" s="2">
        <f t="shared" si="0"/>
        <v>34.552925000000002</v>
      </c>
      <c r="N14" s="2">
        <f t="shared" si="0"/>
        <v>16.107737500000002</v>
      </c>
      <c r="O14" s="2">
        <f t="shared" si="0"/>
        <v>10.330372499999999</v>
      </c>
      <c r="P14" s="2">
        <f t="shared" si="0"/>
        <v>30.698062500000002</v>
      </c>
      <c r="Q14" s="2">
        <f t="shared" si="0"/>
        <v>13.253462499999999</v>
      </c>
      <c r="R14" s="2">
        <f t="shared" si="0"/>
        <v>15.366337500000002</v>
      </c>
      <c r="S14" s="2">
        <f t="shared" si="0"/>
        <v>70.817575000000005</v>
      </c>
      <c r="T14" s="2">
        <f t="shared" si="0"/>
        <v>36.363037500000004</v>
      </c>
      <c r="U14" s="2">
        <f t="shared" si="0"/>
        <v>51.591612499999997</v>
      </c>
      <c r="V14" s="2">
        <f t="shared" si="0"/>
        <v>50.564162500000002</v>
      </c>
      <c r="W14" s="2">
        <f t="shared" si="0"/>
        <v>32.771324999999997</v>
      </c>
      <c r="X14" s="2">
        <f t="shared" si="0"/>
        <v>22.782512500000003</v>
      </c>
      <c r="Y14" s="2">
        <f t="shared" si="0"/>
        <v>48.152950000000004</v>
      </c>
      <c r="Z14" s="2">
        <f t="shared" si="0"/>
        <v>31.917525000000001</v>
      </c>
      <c r="AA14" s="2">
        <f t="shared" si="0"/>
        <v>24.111037499999998</v>
      </c>
      <c r="AB14" s="2">
        <f t="shared" si="0"/>
        <v>9.650018750000001</v>
      </c>
      <c r="AC14" s="2">
        <f t="shared" si="0"/>
        <v>30.024812499999999</v>
      </c>
      <c r="AD14" s="2">
        <f t="shared" si="0"/>
        <v>38.156475</v>
      </c>
      <c r="AE14" s="2">
        <f t="shared" si="0"/>
        <v>25.242750000000001</v>
      </c>
      <c r="AF14" s="2">
        <f t="shared" si="0"/>
        <v>29.526399999999999</v>
      </c>
      <c r="AG14" s="2">
        <f t="shared" si="0"/>
        <v>33.873324999999994</v>
      </c>
      <c r="AH14" s="2">
        <f t="shared" si="0"/>
        <v>15.3339</v>
      </c>
    </row>
    <row r="15" spans="1:34" x14ac:dyDescent="0.25">
      <c r="A15" s="6" t="s">
        <v>44</v>
      </c>
      <c r="B15" s="7">
        <f>B14*3</f>
        <v>40.790174999999998</v>
      </c>
      <c r="C15" s="7">
        <f>C14*3</f>
        <v>81.019687499999989</v>
      </c>
      <c r="D15" s="7">
        <f>D14*2</f>
        <v>54.9315</v>
      </c>
      <c r="E15" s="7">
        <f>E14*2</f>
        <v>66.001650000000012</v>
      </c>
      <c r="F15" s="7">
        <f>F14*1</f>
        <v>58.526837499999999</v>
      </c>
      <c r="G15" s="7">
        <f>G14*3</f>
        <v>123.99352500000001</v>
      </c>
      <c r="H15" s="7">
        <f>H14*1</f>
        <v>34.265725000000003</v>
      </c>
      <c r="I15" s="7">
        <f>I14*2</f>
        <v>70.192975000000004</v>
      </c>
      <c r="J15" s="7">
        <f>J14*3</f>
        <v>104.0241</v>
      </c>
      <c r="K15" s="7">
        <f>K14*2</f>
        <v>52.178974999999994</v>
      </c>
      <c r="L15" s="7">
        <f>L14*2</f>
        <v>63.564099999999996</v>
      </c>
      <c r="M15" s="7">
        <f>M14*4</f>
        <v>138.21170000000001</v>
      </c>
      <c r="N15" s="7">
        <f>N14*3</f>
        <v>48.323212500000011</v>
      </c>
      <c r="O15" s="7">
        <f>O14*3</f>
        <v>30.991117499999998</v>
      </c>
      <c r="P15" s="7">
        <f>P14*3</f>
        <v>92.094187500000004</v>
      </c>
      <c r="Q15" s="7">
        <f>Q14*2</f>
        <v>26.506924999999999</v>
      </c>
      <c r="R15" s="7">
        <f>R14*2</f>
        <v>30.732675000000004</v>
      </c>
      <c r="S15" s="7">
        <f>S14*1</f>
        <v>70.817575000000005</v>
      </c>
      <c r="T15" s="7">
        <f>T14*3</f>
        <v>109.08911250000001</v>
      </c>
      <c r="U15" s="7">
        <f>U14*2</f>
        <v>103.18322499999999</v>
      </c>
      <c r="V15" s="7">
        <f>V14*3</f>
        <v>151.6924875</v>
      </c>
      <c r="W15" s="7">
        <f>W14*3</f>
        <v>98.313974999999999</v>
      </c>
      <c r="X15" s="7">
        <f>X14*2</f>
        <v>45.565025000000006</v>
      </c>
      <c r="Y15" s="7">
        <f>Y14*2</f>
        <v>96.305900000000008</v>
      </c>
      <c r="Z15" s="7">
        <f>Z14*3</f>
        <v>95.752575000000007</v>
      </c>
      <c r="AA15" s="7">
        <f>AA14*3</f>
        <v>72.333112499999999</v>
      </c>
      <c r="AB15" s="7">
        <f>AB14*6</f>
        <v>57.900112500000006</v>
      </c>
      <c r="AC15" s="7">
        <f>AC14*3</f>
        <v>90.074437500000002</v>
      </c>
      <c r="AD15" s="7">
        <f>AD14*2</f>
        <v>76.312950000000001</v>
      </c>
      <c r="AE15" s="7">
        <f>AE14*3</f>
        <v>75.728250000000003</v>
      </c>
      <c r="AF15" s="7">
        <f>AF14*3</f>
        <v>88.5792</v>
      </c>
      <c r="AG15" s="7">
        <f>AG14*2</f>
        <v>67.746649999999988</v>
      </c>
      <c r="AH15" s="7">
        <f>AH14*3</f>
        <v>46.0017</v>
      </c>
    </row>
    <row r="16" spans="1:34" x14ac:dyDescent="0.25">
      <c r="A16" s="8" t="s">
        <v>45</v>
      </c>
      <c r="B16" s="9">
        <f>STDEV(B2:B9)/B14*100</f>
        <v>6.8026769879684323</v>
      </c>
      <c r="C16" s="9">
        <f>STDEV(C2:C9)/C14*100</f>
        <v>2.129038713947343</v>
      </c>
      <c r="D16" s="9">
        <f t="shared" ref="D16:AH16" si="1">STDEV(D2:D9)/D14*100</f>
        <v>5.5364970153454509</v>
      </c>
      <c r="E16" s="9">
        <f t="shared" si="1"/>
        <v>2.6467976030701981</v>
      </c>
      <c r="F16" s="9">
        <f t="shared" si="1"/>
        <v>3.4107134010927918</v>
      </c>
      <c r="G16" s="9">
        <f t="shared" si="1"/>
        <v>1.982787370334719</v>
      </c>
      <c r="H16" s="9">
        <f t="shared" si="1"/>
        <v>2.773531507611064</v>
      </c>
      <c r="I16" s="9">
        <f t="shared" si="1"/>
        <v>9.0205043639807219</v>
      </c>
      <c r="J16" s="9">
        <f t="shared" si="1"/>
        <v>3.9516054701964225</v>
      </c>
      <c r="K16" s="9">
        <f t="shared" si="1"/>
        <v>3.0645877060119457</v>
      </c>
      <c r="L16" s="9">
        <f t="shared" si="1"/>
        <v>5.3521242879858457</v>
      </c>
      <c r="M16" s="9">
        <f t="shared" si="1"/>
        <v>5.8339100222820139</v>
      </c>
      <c r="N16" s="9">
        <f t="shared" si="1"/>
        <v>4.9284987648874887</v>
      </c>
      <c r="O16" s="9">
        <f t="shared" si="1"/>
        <v>5.5855439509160183</v>
      </c>
      <c r="P16" s="9">
        <f t="shared" si="1"/>
        <v>3.9540184827133396</v>
      </c>
      <c r="Q16" s="9">
        <f t="shared" si="1"/>
        <v>7.3508312886525582</v>
      </c>
      <c r="R16" s="9">
        <f t="shared" si="1"/>
        <v>9.1878593215311124</v>
      </c>
      <c r="S16" s="9">
        <f t="shared" si="1"/>
        <v>10.372053593285237</v>
      </c>
      <c r="T16" s="9">
        <f t="shared" si="1"/>
        <v>2.7627224030184605</v>
      </c>
      <c r="U16" s="9">
        <f t="shared" si="1"/>
        <v>3.402754941880664</v>
      </c>
      <c r="V16" s="9">
        <f t="shared" si="1"/>
        <v>4.5500825530058027</v>
      </c>
      <c r="W16" s="9">
        <f t="shared" si="1"/>
        <v>2.7060238213053722</v>
      </c>
      <c r="X16" s="9">
        <f t="shared" si="1"/>
        <v>5.4016878371899777</v>
      </c>
      <c r="Y16" s="9">
        <f t="shared" si="1"/>
        <v>6.8205700685786104</v>
      </c>
      <c r="Z16" s="9">
        <f t="shared" si="1"/>
        <v>3.0770581580788474</v>
      </c>
      <c r="AA16" s="9">
        <f t="shared" si="1"/>
        <v>6.3026178087472466</v>
      </c>
      <c r="AB16" s="9">
        <f t="shared" si="1"/>
        <v>1.8056402370479268</v>
      </c>
      <c r="AC16" s="9">
        <f t="shared" si="1"/>
        <v>2.6132553638997886</v>
      </c>
      <c r="AD16" s="9">
        <f t="shared" si="1"/>
        <v>2.717062825575872</v>
      </c>
      <c r="AE16" s="9">
        <f t="shared" si="1"/>
        <v>3.8314172638659785</v>
      </c>
      <c r="AF16" s="9">
        <f t="shared" si="1"/>
        <v>3.0935267112993023</v>
      </c>
      <c r="AG16" s="9">
        <f t="shared" si="1"/>
        <v>4.5295886863295483</v>
      </c>
      <c r="AH16" s="9">
        <f t="shared" si="1"/>
        <v>5.4423759973078454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13.838866666666666</v>
      </c>
      <c r="C18" s="2">
        <f t="shared" ref="C18:AH18" si="2">AVERAGE(C3:C8)</f>
        <v>27.073283333333332</v>
      </c>
      <c r="D18" s="2">
        <f t="shared" si="2"/>
        <v>27.793050000000004</v>
      </c>
      <c r="E18" s="2">
        <f t="shared" si="2"/>
        <v>33.382383333333337</v>
      </c>
      <c r="F18" s="2">
        <f t="shared" si="2"/>
        <v>58.62981666666667</v>
      </c>
      <c r="G18" s="2">
        <f t="shared" si="2"/>
        <v>41.522600000000004</v>
      </c>
      <c r="H18" s="2">
        <f t="shared" si="2"/>
        <v>34.448149999999998</v>
      </c>
      <c r="I18" s="2">
        <f t="shared" si="2"/>
        <v>35.114800000000002</v>
      </c>
      <c r="J18" s="2">
        <f t="shared" si="2"/>
        <v>34.912016666666666</v>
      </c>
      <c r="K18" s="2">
        <f t="shared" si="2"/>
        <v>26.361549999999994</v>
      </c>
      <c r="L18" s="2">
        <f t="shared" si="2"/>
        <v>31.836516666666665</v>
      </c>
      <c r="M18" s="2">
        <f t="shared" si="2"/>
        <v>35.409433333333332</v>
      </c>
      <c r="N18" s="2">
        <f t="shared" si="2"/>
        <v>16.416583333333335</v>
      </c>
      <c r="O18" s="2">
        <f t="shared" si="2"/>
        <v>10.207196666666666</v>
      </c>
      <c r="P18" s="2">
        <f t="shared" si="2"/>
        <v>30.85305</v>
      </c>
      <c r="Q18" s="2">
        <f t="shared" si="2"/>
        <v>13.629249999999999</v>
      </c>
      <c r="R18" s="2">
        <f t="shared" si="2"/>
        <v>15.024366666666666</v>
      </c>
      <c r="S18" s="2">
        <f t="shared" si="2"/>
        <v>73.101183333333339</v>
      </c>
      <c r="T18" s="2">
        <f t="shared" si="2"/>
        <v>36.784300000000002</v>
      </c>
      <c r="U18" s="2">
        <f t="shared" si="2"/>
        <v>51.890533333333337</v>
      </c>
      <c r="V18" s="2">
        <f t="shared" si="2"/>
        <v>51.365516666666657</v>
      </c>
      <c r="W18" s="2">
        <f t="shared" si="2"/>
        <v>33.068316666666668</v>
      </c>
      <c r="X18" s="2">
        <f t="shared" si="2"/>
        <v>23.084599999999998</v>
      </c>
      <c r="Y18" s="2">
        <f t="shared" si="2"/>
        <v>49.102783333333342</v>
      </c>
      <c r="Z18" s="2">
        <f t="shared" si="2"/>
        <v>32.090783333333334</v>
      </c>
      <c r="AA18" s="2">
        <f t="shared" si="2"/>
        <v>24.833600000000001</v>
      </c>
      <c r="AB18" s="2">
        <f t="shared" si="2"/>
        <v>9.6162283333333338</v>
      </c>
      <c r="AC18" s="2">
        <f t="shared" si="2"/>
        <v>30.112299999999994</v>
      </c>
      <c r="AD18" s="2">
        <f t="shared" si="2"/>
        <v>38.178633333333337</v>
      </c>
      <c r="AE18" s="2">
        <f t="shared" si="2"/>
        <v>25.359866666666665</v>
      </c>
      <c r="AF18" s="2">
        <f t="shared" si="2"/>
        <v>29.50333333333333</v>
      </c>
      <c r="AG18" s="2">
        <f t="shared" si="2"/>
        <v>34.255183333333328</v>
      </c>
      <c r="AH18" s="2">
        <f t="shared" si="2"/>
        <v>15.6286</v>
      </c>
    </row>
    <row r="19" spans="1:34" x14ac:dyDescent="0.25">
      <c r="A19" s="6" t="s">
        <v>47</v>
      </c>
      <c r="B19" s="7">
        <f>B18*3</f>
        <v>41.516599999999997</v>
      </c>
      <c r="C19" s="7">
        <f>C18*3</f>
        <v>81.219849999999994</v>
      </c>
      <c r="D19" s="7">
        <f>D18*2</f>
        <v>55.586100000000009</v>
      </c>
      <c r="E19" s="7">
        <f>E18*2</f>
        <v>66.764766666666674</v>
      </c>
      <c r="F19" s="7">
        <f>F18*1</f>
        <v>58.62981666666667</v>
      </c>
      <c r="G19" s="7">
        <f>G18*3</f>
        <v>124.56780000000001</v>
      </c>
      <c r="H19" s="7">
        <f>H18*1</f>
        <v>34.448149999999998</v>
      </c>
      <c r="I19" s="7">
        <f>I18*2</f>
        <v>70.229600000000005</v>
      </c>
      <c r="J19" s="7">
        <f>J18*3</f>
        <v>104.73605000000001</v>
      </c>
      <c r="K19" s="7">
        <f>K18*2</f>
        <v>52.723099999999988</v>
      </c>
      <c r="L19" s="7">
        <f>L18*2</f>
        <v>63.673033333333329</v>
      </c>
      <c r="M19" s="7">
        <f>M18*4</f>
        <v>141.63773333333333</v>
      </c>
      <c r="N19" s="7">
        <f>N18*3</f>
        <v>49.249750000000006</v>
      </c>
      <c r="O19" s="7">
        <f>O18*3</f>
        <v>30.621589999999998</v>
      </c>
      <c r="P19" s="7">
        <f>P18*3</f>
        <v>92.559150000000002</v>
      </c>
      <c r="Q19" s="7">
        <f>Q18*2</f>
        <v>27.258499999999998</v>
      </c>
      <c r="R19" s="7">
        <f>R18*2</f>
        <v>30.048733333333331</v>
      </c>
      <c r="S19" s="7">
        <f>S18*1</f>
        <v>73.101183333333339</v>
      </c>
      <c r="T19" s="7">
        <f>T18*3</f>
        <v>110.35290000000001</v>
      </c>
      <c r="U19" s="7">
        <f>U18*2</f>
        <v>103.78106666666667</v>
      </c>
      <c r="V19" s="7">
        <f>V18*3</f>
        <v>154.09654999999998</v>
      </c>
      <c r="W19" s="7">
        <f>W18*3</f>
        <v>99.204949999999997</v>
      </c>
      <c r="X19" s="7">
        <f>X18*2</f>
        <v>46.169199999999996</v>
      </c>
      <c r="Y19" s="7">
        <f>Y18*2</f>
        <v>98.205566666666684</v>
      </c>
      <c r="Z19" s="7">
        <f>Z18*3</f>
        <v>96.272350000000003</v>
      </c>
      <c r="AA19" s="7">
        <f>AA18*3</f>
        <v>74.500799999999998</v>
      </c>
      <c r="AB19" s="7">
        <f>AB18*6</f>
        <v>57.697370000000006</v>
      </c>
      <c r="AC19" s="7">
        <f>AC18*3</f>
        <v>90.336899999999986</v>
      </c>
      <c r="AD19" s="7">
        <f>AD18*2</f>
        <v>76.357266666666675</v>
      </c>
      <c r="AE19" s="7">
        <f>AE18*3</f>
        <v>76.079599999999999</v>
      </c>
      <c r="AF19" s="7">
        <f>AF18*3</f>
        <v>88.509999999999991</v>
      </c>
      <c r="AG19" s="7">
        <f>AG18*2</f>
        <v>68.510366666666656</v>
      </c>
      <c r="AH19" s="7">
        <f>AH18*3</f>
        <v>46.885800000000003</v>
      </c>
    </row>
    <row r="20" spans="1:34" x14ac:dyDescent="0.25">
      <c r="A20" s="8" t="s">
        <v>45</v>
      </c>
      <c r="B20" s="9">
        <f>STDEV(B3:B8)/B18*100</f>
        <v>4.3012278726894841</v>
      </c>
      <c r="C20" s="9">
        <f t="shared" ref="C20:AH20" si="3">STDEV(C3:C8)/C18*100</f>
        <v>1.5367883177711221</v>
      </c>
      <c r="D20" s="9">
        <f t="shared" si="3"/>
        <v>5.1561958888902364</v>
      </c>
      <c r="E20" s="9">
        <f t="shared" si="3"/>
        <v>1.8188280822562231</v>
      </c>
      <c r="F20" s="9">
        <f t="shared" si="3"/>
        <v>2.3583712360960805</v>
      </c>
      <c r="G20" s="9">
        <f t="shared" si="3"/>
        <v>1.3406567576293498</v>
      </c>
      <c r="H20" s="9">
        <f t="shared" si="3"/>
        <v>1.5030588352900469</v>
      </c>
      <c r="I20" s="9">
        <f t="shared" si="3"/>
        <v>10.66666975345443</v>
      </c>
      <c r="J20" s="9">
        <f t="shared" si="3"/>
        <v>3.1059243621005708</v>
      </c>
      <c r="K20" s="9">
        <f t="shared" si="3"/>
        <v>2.2816323248792774</v>
      </c>
      <c r="L20" s="9">
        <f t="shared" si="3"/>
        <v>5.780464864225725</v>
      </c>
      <c r="M20" s="9">
        <f t="shared" si="3"/>
        <v>4.1478086586536396</v>
      </c>
      <c r="N20" s="9">
        <f t="shared" si="3"/>
        <v>3.9359597971775351</v>
      </c>
      <c r="O20" s="9">
        <f t="shared" si="3"/>
        <v>5.6748768054537901</v>
      </c>
      <c r="P20" s="9">
        <f t="shared" si="3"/>
        <v>4.1116120372096256</v>
      </c>
      <c r="Q20" s="9">
        <f t="shared" si="3"/>
        <v>4.0624473265963763</v>
      </c>
      <c r="R20" s="9">
        <f t="shared" si="3"/>
        <v>9.246638003412281</v>
      </c>
      <c r="S20" s="9">
        <f t="shared" si="3"/>
        <v>3.1783244279208214</v>
      </c>
      <c r="T20" s="9">
        <f t="shared" si="3"/>
        <v>1.524808380354898</v>
      </c>
      <c r="U20" s="9">
        <f t="shared" si="3"/>
        <v>2.7924236762415258</v>
      </c>
      <c r="V20" s="9">
        <f t="shared" si="3"/>
        <v>2.8442222972602802</v>
      </c>
      <c r="W20" s="9">
        <f t="shared" si="3"/>
        <v>2.4652712772393537</v>
      </c>
      <c r="X20" s="9">
        <f t="shared" si="3"/>
        <v>3.6336454510335283</v>
      </c>
      <c r="Y20" s="9">
        <f t="shared" si="3"/>
        <v>3.676505408441423</v>
      </c>
      <c r="Z20" s="9">
        <f t="shared" si="3"/>
        <v>3.3759410156458558</v>
      </c>
      <c r="AA20" s="9">
        <f t="shared" si="3"/>
        <v>3.211336460897714</v>
      </c>
      <c r="AB20" s="9">
        <f t="shared" si="3"/>
        <v>1.999106068567132</v>
      </c>
      <c r="AC20" s="9">
        <f t="shared" si="3"/>
        <v>1.3677839393508509</v>
      </c>
      <c r="AD20" s="9">
        <f t="shared" si="3"/>
        <v>2.2329441493063031</v>
      </c>
      <c r="AE20" s="9">
        <f t="shared" si="3"/>
        <v>4.3110699300750213</v>
      </c>
      <c r="AF20" s="9">
        <f t="shared" si="3"/>
        <v>1.028091737758438</v>
      </c>
      <c r="AG20" s="9">
        <f t="shared" si="3"/>
        <v>4.5043494791305134</v>
      </c>
      <c r="AH20" s="9">
        <f t="shared" si="3"/>
        <v>3.0073452350757739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14.121</v>
      </c>
      <c r="C22" s="2">
        <f t="shared" ref="C22:AH22" si="4">AVERAGE(C2:C5)</f>
        <v>26.813025000000003</v>
      </c>
      <c r="D22" s="2">
        <f t="shared" si="4"/>
        <v>28.078899999999997</v>
      </c>
      <c r="E22" s="2">
        <f t="shared" si="4"/>
        <v>32.794550000000001</v>
      </c>
      <c r="F22" s="2">
        <f t="shared" si="4"/>
        <v>57.742525000000001</v>
      </c>
      <c r="G22" s="2">
        <f t="shared" si="4"/>
        <v>41.07705</v>
      </c>
      <c r="H22" s="2">
        <f t="shared" si="4"/>
        <v>33.943975000000002</v>
      </c>
      <c r="I22" s="2">
        <f t="shared" si="4"/>
        <v>35.7333</v>
      </c>
      <c r="J22" s="2">
        <f t="shared" si="4"/>
        <v>33.586775000000003</v>
      </c>
      <c r="K22" s="2">
        <f t="shared" si="4"/>
        <v>25.811425</v>
      </c>
      <c r="L22" s="2">
        <f t="shared" si="4"/>
        <v>30.998925</v>
      </c>
      <c r="M22" s="2">
        <f t="shared" si="4"/>
        <v>33.650649999999999</v>
      </c>
      <c r="N22" s="2">
        <f t="shared" si="4"/>
        <v>16.268275000000003</v>
      </c>
      <c r="O22" s="2">
        <f t="shared" si="4"/>
        <v>10.4072575</v>
      </c>
      <c r="P22" s="2">
        <f t="shared" si="4"/>
        <v>30.313825000000001</v>
      </c>
      <c r="Q22" s="2">
        <f t="shared" si="4"/>
        <v>13.524425000000001</v>
      </c>
      <c r="R22" s="2">
        <f t="shared" si="4"/>
        <v>15.314875000000001</v>
      </c>
      <c r="S22" s="2">
        <f t="shared" si="4"/>
        <v>67.06035</v>
      </c>
      <c r="T22" s="2">
        <f t="shared" si="4"/>
        <v>35.977699999999999</v>
      </c>
      <c r="U22" s="2">
        <f t="shared" si="4"/>
        <v>50.752099999999999</v>
      </c>
      <c r="V22" s="2">
        <f t="shared" si="4"/>
        <v>49.334874999999997</v>
      </c>
      <c r="W22" s="2">
        <f t="shared" si="4"/>
        <v>32.932600000000001</v>
      </c>
      <c r="X22" s="2">
        <f t="shared" si="4"/>
        <v>22.021075000000003</v>
      </c>
      <c r="Y22" s="2">
        <f t="shared" si="4"/>
        <v>46.320250000000001</v>
      </c>
      <c r="Z22" s="2">
        <f t="shared" si="4"/>
        <v>31.925125000000001</v>
      </c>
      <c r="AA22" s="2">
        <f t="shared" si="4"/>
        <v>24.18055</v>
      </c>
      <c r="AB22" s="2">
        <f t="shared" si="4"/>
        <v>9.7207775000000005</v>
      </c>
      <c r="AC22" s="2">
        <f t="shared" si="4"/>
        <v>29.662174999999998</v>
      </c>
      <c r="AD22" s="2">
        <f t="shared" si="4"/>
        <v>37.597000000000001</v>
      </c>
      <c r="AE22" s="2">
        <f t="shared" si="4"/>
        <v>26.054174999999997</v>
      </c>
      <c r="AF22" s="2">
        <f t="shared" si="4"/>
        <v>29.05125</v>
      </c>
      <c r="AG22" s="2">
        <f t="shared" si="4"/>
        <v>33.570474999999995</v>
      </c>
      <c r="AH22" s="2">
        <f t="shared" si="4"/>
        <v>15.77805</v>
      </c>
    </row>
    <row r="23" spans="1:34" x14ac:dyDescent="0.25">
      <c r="A23" s="6" t="s">
        <v>49</v>
      </c>
      <c r="B23" s="7">
        <f>B22*3</f>
        <v>42.363</v>
      </c>
      <c r="C23" s="7">
        <f>C22*3</f>
        <v>80.439075000000003</v>
      </c>
      <c r="D23" s="7">
        <f>D22*2</f>
        <v>56.157799999999995</v>
      </c>
      <c r="E23" s="7">
        <f>E22*2</f>
        <v>65.589100000000002</v>
      </c>
      <c r="F23" s="7">
        <f>F22*1</f>
        <v>57.742525000000001</v>
      </c>
      <c r="G23" s="7">
        <f>G22*3</f>
        <v>123.23115</v>
      </c>
      <c r="H23" s="7">
        <f>H22*1</f>
        <v>33.943975000000002</v>
      </c>
      <c r="I23" s="7">
        <f>I22*2</f>
        <v>71.4666</v>
      </c>
      <c r="J23" s="7">
        <f>J22*3</f>
        <v>100.76032500000001</v>
      </c>
      <c r="K23" s="7">
        <f>K22*2</f>
        <v>51.62285</v>
      </c>
      <c r="L23" s="7">
        <f>L22*2</f>
        <v>61.99785</v>
      </c>
      <c r="M23" s="7">
        <f>M22*4</f>
        <v>134.6026</v>
      </c>
      <c r="N23" s="7">
        <f>N22*3</f>
        <v>48.804825000000008</v>
      </c>
      <c r="O23" s="7">
        <f>O22*3</f>
        <v>31.2217725</v>
      </c>
      <c r="P23" s="7">
        <f>P22*3</f>
        <v>90.941474999999997</v>
      </c>
      <c r="Q23" s="7">
        <f>Q22*2</f>
        <v>27.048850000000002</v>
      </c>
      <c r="R23" s="7">
        <f>R22*2</f>
        <v>30.629750000000001</v>
      </c>
      <c r="S23" s="7">
        <f>S22*1</f>
        <v>67.06035</v>
      </c>
      <c r="T23" s="7">
        <f>T22*3</f>
        <v>107.9331</v>
      </c>
      <c r="U23" s="7">
        <f>U22*2</f>
        <v>101.5042</v>
      </c>
      <c r="V23" s="7">
        <f>V22*3</f>
        <v>148.00462499999998</v>
      </c>
      <c r="W23" s="7">
        <f>W22*3</f>
        <v>98.797799999999995</v>
      </c>
      <c r="X23" s="7">
        <f>X22*2</f>
        <v>44.042150000000007</v>
      </c>
      <c r="Y23" s="7">
        <f>Y22*2</f>
        <v>92.640500000000003</v>
      </c>
      <c r="Z23" s="7">
        <f>Z22*3</f>
        <v>95.775374999999997</v>
      </c>
      <c r="AA23" s="7">
        <f>AA22*3</f>
        <v>72.541650000000004</v>
      </c>
      <c r="AB23" s="7">
        <f>AB22*6</f>
        <v>58.324665000000003</v>
      </c>
      <c r="AC23" s="7">
        <f>AC22*3</f>
        <v>88.986525</v>
      </c>
      <c r="AD23" s="7">
        <f>AD22*2</f>
        <v>75.194000000000003</v>
      </c>
      <c r="AE23" s="7">
        <f>AE22*3</f>
        <v>78.162524999999988</v>
      </c>
      <c r="AF23" s="7">
        <f>AF22*3</f>
        <v>87.153750000000002</v>
      </c>
      <c r="AG23" s="7">
        <f>AG22*2</f>
        <v>67.140949999999989</v>
      </c>
      <c r="AH23" s="7">
        <f>AH22*3</f>
        <v>47.334150000000001</v>
      </c>
    </row>
    <row r="24" spans="1:34" x14ac:dyDescent="0.25">
      <c r="A24" s="8" t="s">
        <v>45</v>
      </c>
      <c r="B24" s="9">
        <f>STDEV(B2:B5)/B22*100</f>
        <v>4.3092554075132119</v>
      </c>
      <c r="C24" s="9">
        <f t="shared" ref="C24:AH24" si="5">STDEV(C2:C5)/C22*100</f>
        <v>2.6327037937855158</v>
      </c>
      <c r="D24" s="9">
        <f t="shared" si="5"/>
        <v>6.1725450239882305</v>
      </c>
      <c r="E24" s="9">
        <f t="shared" si="5"/>
        <v>2.2959504229808028</v>
      </c>
      <c r="F24" s="9">
        <f t="shared" si="5"/>
        <v>3.595940818630186</v>
      </c>
      <c r="G24" s="9">
        <f t="shared" si="5"/>
        <v>2.3858977415382339</v>
      </c>
      <c r="H24" s="9">
        <f t="shared" si="5"/>
        <v>3.6737246140686275</v>
      </c>
      <c r="I24" s="9">
        <f t="shared" si="5"/>
        <v>9.9509398648956893</v>
      </c>
      <c r="J24" s="9">
        <f t="shared" si="5"/>
        <v>2.8366339864785286</v>
      </c>
      <c r="K24" s="9">
        <f t="shared" si="5"/>
        <v>4.037101763825329</v>
      </c>
      <c r="L24" s="9">
        <f t="shared" si="5"/>
        <v>3.8282570530798838</v>
      </c>
      <c r="M24" s="9">
        <f t="shared" si="5"/>
        <v>3.1966783401708825</v>
      </c>
      <c r="N24" s="9">
        <f t="shared" si="5"/>
        <v>4.5106045834611246</v>
      </c>
      <c r="O24" s="9">
        <f t="shared" si="5"/>
        <v>6.0531606122010011</v>
      </c>
      <c r="P24" s="9">
        <f t="shared" si="5"/>
        <v>5.7529889025152672</v>
      </c>
      <c r="Q24" s="9">
        <f t="shared" si="5"/>
        <v>2.5083462538518613</v>
      </c>
      <c r="R24" s="9">
        <f t="shared" si="5"/>
        <v>7.9056232384776974</v>
      </c>
      <c r="S24" s="9">
        <f t="shared" si="5"/>
        <v>13.67446767381916</v>
      </c>
      <c r="T24" s="9">
        <f t="shared" si="5"/>
        <v>3.5301002373007826</v>
      </c>
      <c r="U24" s="9">
        <f t="shared" si="5"/>
        <v>4.1737972054769177</v>
      </c>
      <c r="V24" s="9">
        <f t="shared" si="5"/>
        <v>5.0184552954253316</v>
      </c>
      <c r="W24" s="9">
        <f t="shared" si="5"/>
        <v>3.7001597254832221</v>
      </c>
      <c r="X24" s="9">
        <f t="shared" si="5"/>
        <v>5.6617827707470267</v>
      </c>
      <c r="Y24" s="9">
        <f t="shared" si="5"/>
        <v>8.5415949706358631</v>
      </c>
      <c r="Z24" s="9">
        <f t="shared" si="5"/>
        <v>3.7385717957281934</v>
      </c>
      <c r="AA24" s="9">
        <f t="shared" si="5"/>
        <v>5.8787551709333616</v>
      </c>
      <c r="AB24" s="9">
        <f t="shared" si="5"/>
        <v>1.1972330269081819</v>
      </c>
      <c r="AC24" s="9">
        <f t="shared" si="5"/>
        <v>2.9222497398496738</v>
      </c>
      <c r="AD24" s="9">
        <f t="shared" si="5"/>
        <v>2.6484149186373158</v>
      </c>
      <c r="AE24" s="9">
        <f t="shared" si="5"/>
        <v>2.2678017222924041</v>
      </c>
      <c r="AF24" s="9">
        <f t="shared" si="5"/>
        <v>2.690795349466955</v>
      </c>
      <c r="AG24" s="9">
        <f t="shared" si="5"/>
        <v>5.8956557567348558</v>
      </c>
      <c r="AH24" s="9">
        <f t="shared" si="5"/>
        <v>3.2559353427834878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13.07245</v>
      </c>
      <c r="C26" s="2">
        <f t="shared" ref="C26:AH26" si="6">AVERAGE(C6:C9)</f>
        <v>27.200099999999999</v>
      </c>
      <c r="D26" s="2">
        <f t="shared" si="6"/>
        <v>26.852600000000002</v>
      </c>
      <c r="E26" s="2">
        <f t="shared" si="6"/>
        <v>33.207099999999997</v>
      </c>
      <c r="F26" s="2">
        <f t="shared" si="6"/>
        <v>59.311150000000005</v>
      </c>
      <c r="G26" s="2">
        <f t="shared" si="6"/>
        <v>41.585300000000004</v>
      </c>
      <c r="H26" s="2">
        <f t="shared" si="6"/>
        <v>34.587475000000005</v>
      </c>
      <c r="I26" s="2">
        <f t="shared" si="6"/>
        <v>34.459675000000004</v>
      </c>
      <c r="J26" s="2">
        <f t="shared" si="6"/>
        <v>35.762625</v>
      </c>
      <c r="K26" s="2">
        <f t="shared" si="6"/>
        <v>26.367550000000001</v>
      </c>
      <c r="L26" s="2">
        <f t="shared" si="6"/>
        <v>32.565174999999996</v>
      </c>
      <c r="M26" s="2">
        <f t="shared" si="6"/>
        <v>35.455199999999998</v>
      </c>
      <c r="N26" s="2">
        <f t="shared" si="6"/>
        <v>15.9472</v>
      </c>
      <c r="O26" s="2">
        <f t="shared" si="6"/>
        <v>10.2534875</v>
      </c>
      <c r="P26" s="2">
        <f t="shared" si="6"/>
        <v>31.082300000000004</v>
      </c>
      <c r="Q26" s="2">
        <f t="shared" si="6"/>
        <v>12.982500000000002</v>
      </c>
      <c r="R26" s="2">
        <f t="shared" si="6"/>
        <v>15.4178</v>
      </c>
      <c r="S26" s="2">
        <f t="shared" si="6"/>
        <v>74.574799999999996</v>
      </c>
      <c r="T26" s="2">
        <f t="shared" si="6"/>
        <v>36.748374999999996</v>
      </c>
      <c r="U26" s="2">
        <f t="shared" si="6"/>
        <v>52.431124999999994</v>
      </c>
      <c r="V26" s="2">
        <f t="shared" si="6"/>
        <v>51.79345</v>
      </c>
      <c r="W26" s="2">
        <f t="shared" si="6"/>
        <v>32.610050000000001</v>
      </c>
      <c r="X26" s="2">
        <f t="shared" si="6"/>
        <v>23.543949999999999</v>
      </c>
      <c r="Y26" s="2">
        <f t="shared" si="6"/>
        <v>49.98565</v>
      </c>
      <c r="Z26" s="2">
        <f t="shared" si="6"/>
        <v>31.909925000000001</v>
      </c>
      <c r="AA26" s="2">
        <f t="shared" si="6"/>
        <v>24.041525</v>
      </c>
      <c r="AB26" s="2">
        <f t="shared" si="6"/>
        <v>9.5792599999999997</v>
      </c>
      <c r="AC26" s="2">
        <f t="shared" si="6"/>
        <v>30.387450000000001</v>
      </c>
      <c r="AD26" s="2">
        <f t="shared" si="6"/>
        <v>38.715950000000007</v>
      </c>
      <c r="AE26" s="2">
        <f t="shared" si="6"/>
        <v>24.431325000000001</v>
      </c>
      <c r="AF26" s="2">
        <f t="shared" si="6"/>
        <v>30.001550000000002</v>
      </c>
      <c r="AG26" s="2">
        <f t="shared" si="6"/>
        <v>34.176175000000001</v>
      </c>
      <c r="AH26" s="2">
        <f t="shared" si="6"/>
        <v>14.889749999999999</v>
      </c>
    </row>
    <row r="27" spans="1:34" x14ac:dyDescent="0.25">
      <c r="A27" s="6" t="s">
        <v>51</v>
      </c>
      <c r="B27" s="7">
        <f>B26*3</f>
        <v>39.217349999999996</v>
      </c>
      <c r="C27" s="7">
        <f>C26*3</f>
        <v>81.600300000000004</v>
      </c>
      <c r="D27" s="7">
        <f>D26*2</f>
        <v>53.705200000000005</v>
      </c>
      <c r="E27" s="7">
        <f>E26*2</f>
        <v>66.414199999999994</v>
      </c>
      <c r="F27" s="7">
        <f>F26*1</f>
        <v>59.311150000000005</v>
      </c>
      <c r="G27" s="7">
        <f>G26*3</f>
        <v>124.75590000000001</v>
      </c>
      <c r="H27" s="7">
        <f>H26*1</f>
        <v>34.587475000000005</v>
      </c>
      <c r="I27" s="7">
        <f>I26*2</f>
        <v>68.919350000000009</v>
      </c>
      <c r="J27" s="7">
        <f>J26*3</f>
        <v>107.287875</v>
      </c>
      <c r="K27" s="7">
        <f>K26*2</f>
        <v>52.735100000000003</v>
      </c>
      <c r="L27" s="7">
        <f>L26*2</f>
        <v>65.130349999999993</v>
      </c>
      <c r="M27" s="7">
        <f>M26*4</f>
        <v>141.82079999999999</v>
      </c>
      <c r="N27" s="7">
        <f>N26*3</f>
        <v>47.8416</v>
      </c>
      <c r="O27" s="7">
        <f>O26*3</f>
        <v>30.760462500000003</v>
      </c>
      <c r="P27" s="7">
        <f>P26*3</f>
        <v>93.246900000000011</v>
      </c>
      <c r="Q27" s="7">
        <f>Q26*2</f>
        <v>25.965000000000003</v>
      </c>
      <c r="R27" s="7">
        <f>R26*2</f>
        <v>30.835599999999999</v>
      </c>
      <c r="S27" s="7">
        <f>S26*1</f>
        <v>74.574799999999996</v>
      </c>
      <c r="T27" s="7">
        <f>T26*3</f>
        <v>110.24512499999999</v>
      </c>
      <c r="U27" s="7">
        <f>U26*2</f>
        <v>104.86224999999999</v>
      </c>
      <c r="V27" s="7">
        <f>V26*3</f>
        <v>155.38034999999999</v>
      </c>
      <c r="W27" s="7">
        <f>W26*3</f>
        <v>97.830150000000003</v>
      </c>
      <c r="X27" s="7">
        <f>X26*2</f>
        <v>47.087899999999998</v>
      </c>
      <c r="Y27" s="7">
        <f>Y26*2</f>
        <v>99.971299999999999</v>
      </c>
      <c r="Z27" s="7">
        <f>Z26*3</f>
        <v>95.729775000000004</v>
      </c>
      <c r="AA27" s="7">
        <f>AA26*3</f>
        <v>72.124574999999993</v>
      </c>
      <c r="AB27" s="7">
        <f>AB26*6</f>
        <v>57.475560000000002</v>
      </c>
      <c r="AC27" s="7">
        <f>AC26*3</f>
        <v>91.162350000000004</v>
      </c>
      <c r="AD27" s="7">
        <f>AD26*2</f>
        <v>77.431900000000013</v>
      </c>
      <c r="AE27" s="7">
        <f>AE26*3</f>
        <v>73.293975000000003</v>
      </c>
      <c r="AF27" s="7">
        <f>AF26*3</f>
        <v>90.004649999999998</v>
      </c>
      <c r="AG27" s="7">
        <f>AG26*2</f>
        <v>68.352350000000001</v>
      </c>
      <c r="AH27" s="7">
        <f>AH26*3</f>
        <v>44.669249999999998</v>
      </c>
    </row>
    <row r="28" spans="1:34" x14ac:dyDescent="0.25">
      <c r="A28" s="8" t="s">
        <v>45</v>
      </c>
      <c r="B28" s="9">
        <f>STDEV(B6:B9)/B26*100</f>
        <v>7.2286361447757823</v>
      </c>
      <c r="C28" s="9">
        <f t="shared" ref="C28:AH28" si="7">STDEV(C6:C9)/C26*100</f>
        <v>1.5301085138479951</v>
      </c>
      <c r="D28" s="9">
        <f t="shared" si="7"/>
        <v>4.3890132592948508</v>
      </c>
      <c r="E28" s="9">
        <f t="shared" si="7"/>
        <v>3.1581038076581027</v>
      </c>
      <c r="F28" s="9">
        <f t="shared" si="7"/>
        <v>3.0840715490018979</v>
      </c>
      <c r="G28" s="9">
        <f t="shared" si="7"/>
        <v>1.5847905819131203</v>
      </c>
      <c r="H28" s="9">
        <f t="shared" si="7"/>
        <v>1.519984883298191</v>
      </c>
      <c r="I28" s="9">
        <f t="shared" si="7"/>
        <v>9.0200506816264063</v>
      </c>
      <c r="J28" s="9">
        <f t="shared" si="7"/>
        <v>1.5739531244437679</v>
      </c>
      <c r="K28" s="9">
        <f t="shared" si="7"/>
        <v>1.6943003589185994</v>
      </c>
      <c r="L28" s="9">
        <f t="shared" si="7"/>
        <v>5.9128453067693441</v>
      </c>
      <c r="M28" s="9">
        <f t="shared" si="7"/>
        <v>6.9963262502223555</v>
      </c>
      <c r="N28" s="9">
        <f t="shared" si="7"/>
        <v>5.8265148120320296</v>
      </c>
      <c r="O28" s="9">
        <f t="shared" si="7"/>
        <v>5.8859565772782796</v>
      </c>
      <c r="P28" s="9">
        <f t="shared" si="7"/>
        <v>0.16707428510485553</v>
      </c>
      <c r="Q28" s="9">
        <f t="shared" si="7"/>
        <v>10.62800521681843</v>
      </c>
      <c r="R28" s="9">
        <f t="shared" si="7"/>
        <v>11.562671951292764</v>
      </c>
      <c r="S28" s="9">
        <f t="shared" si="7"/>
        <v>2.7326679258026165</v>
      </c>
      <c r="T28" s="9">
        <f t="shared" si="7"/>
        <v>1.6004574337451147</v>
      </c>
      <c r="U28" s="9">
        <f t="shared" si="7"/>
        <v>1.7318846826069272</v>
      </c>
      <c r="V28" s="9">
        <f t="shared" si="7"/>
        <v>2.8581651886964536</v>
      </c>
      <c r="W28" s="9">
        <f t="shared" si="7"/>
        <v>1.6247491523447204</v>
      </c>
      <c r="X28" s="9">
        <f t="shared" si="7"/>
        <v>2.7955444107287071</v>
      </c>
      <c r="Y28" s="9">
        <f t="shared" si="7"/>
        <v>1.4948353212571002</v>
      </c>
      <c r="Z28" s="9">
        <f t="shared" si="7"/>
        <v>2.8480596689705631</v>
      </c>
      <c r="AA28" s="9">
        <f t="shared" si="7"/>
        <v>7.6184111833537989</v>
      </c>
      <c r="AB28" s="9">
        <f t="shared" si="7"/>
        <v>2.1884278842976137</v>
      </c>
      <c r="AC28" s="9">
        <f t="shared" si="7"/>
        <v>1.9031577236517716</v>
      </c>
      <c r="AD28" s="9">
        <f t="shared" si="7"/>
        <v>2.1326606814999836</v>
      </c>
      <c r="AE28" s="9">
        <f t="shared" si="7"/>
        <v>1.1409474882559314</v>
      </c>
      <c r="AF28" s="9">
        <f t="shared" si="7"/>
        <v>2.854891622638597</v>
      </c>
      <c r="AG28" s="9">
        <f t="shared" si="7"/>
        <v>3.3759567941802451</v>
      </c>
      <c r="AH28" s="9">
        <f t="shared" si="7"/>
        <v>6.1372121660371084</v>
      </c>
    </row>
    <row r="29" spans="1:34" x14ac:dyDescent="0.25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1.7808822835400904</v>
      </c>
      <c r="C30" s="13">
        <f t="shared" ref="C30:AH30" si="8">(C19-C15)/C15*100</f>
        <v>0.24705414964727521</v>
      </c>
      <c r="D30" s="13">
        <f t="shared" si="8"/>
        <v>1.1916659839982691</v>
      </c>
      <c r="E30" s="13">
        <f t="shared" si="8"/>
        <v>1.1562084685256526</v>
      </c>
      <c r="F30" s="13">
        <f t="shared" si="8"/>
        <v>0.17595204365291575</v>
      </c>
      <c r="G30" s="13">
        <f t="shared" si="8"/>
        <v>0.46314918460459936</v>
      </c>
      <c r="H30" s="13">
        <f t="shared" si="8"/>
        <v>0.53238330722608362</v>
      </c>
      <c r="I30" s="13">
        <f t="shared" si="8"/>
        <v>5.2177586147332825E-2</v>
      </c>
      <c r="J30" s="13">
        <f t="shared" si="8"/>
        <v>0.68440870913567298</v>
      </c>
      <c r="K30" s="13">
        <f t="shared" si="8"/>
        <v>1.0428050761824932</v>
      </c>
      <c r="L30" s="13">
        <f t="shared" si="8"/>
        <v>0.1713755615722285</v>
      </c>
      <c r="M30" s="13">
        <f t="shared" si="8"/>
        <v>2.4788301810435165</v>
      </c>
      <c r="N30" s="13">
        <f t="shared" si="8"/>
        <v>1.9173756297762585</v>
      </c>
      <c r="O30" s="13">
        <f t="shared" si="8"/>
        <v>-1.192365844826345</v>
      </c>
      <c r="P30" s="13">
        <f t="shared" si="8"/>
        <v>0.50487714004751783</v>
      </c>
      <c r="Q30" s="13">
        <f t="shared" si="8"/>
        <v>2.8353911289219669</v>
      </c>
      <c r="R30" s="13">
        <f t="shared" si="8"/>
        <v>-2.2254543955795345</v>
      </c>
      <c r="S30" s="13">
        <f t="shared" si="8"/>
        <v>3.2246350335115728</v>
      </c>
      <c r="T30" s="13">
        <f t="shared" si="8"/>
        <v>1.1584909538978898</v>
      </c>
      <c r="U30" s="13">
        <f t="shared" si="8"/>
        <v>0.57939812083474007</v>
      </c>
      <c r="V30" s="13">
        <f t="shared" si="8"/>
        <v>1.5848263415154167</v>
      </c>
      <c r="W30" s="13">
        <f t="shared" si="8"/>
        <v>0.90625468047650126</v>
      </c>
      <c r="X30" s="13">
        <f t="shared" si="8"/>
        <v>1.3259621826170198</v>
      </c>
      <c r="Y30" s="13">
        <f t="shared" si="8"/>
        <v>1.9725340468929475</v>
      </c>
      <c r="Z30" s="13">
        <f t="shared" si="8"/>
        <v>0.54283135466591426</v>
      </c>
      <c r="AA30" s="13">
        <f t="shared" si="8"/>
        <v>2.9968121446453719</v>
      </c>
      <c r="AB30" s="13">
        <f t="shared" si="8"/>
        <v>-0.35015907784289602</v>
      </c>
      <c r="AC30" s="13">
        <f t="shared" si="8"/>
        <v>0.29138400114903168</v>
      </c>
      <c r="AD30" s="13">
        <f t="shared" si="8"/>
        <v>5.8072275631690436E-2</v>
      </c>
      <c r="AE30" s="13">
        <f t="shared" si="8"/>
        <v>0.46396159953517541</v>
      </c>
      <c r="AF30" s="13">
        <f t="shared" si="8"/>
        <v>-7.8122177667002246E-2</v>
      </c>
      <c r="AG30" s="13">
        <f t="shared" si="8"/>
        <v>1.1273128142375564</v>
      </c>
      <c r="AH30" s="13">
        <f t="shared" si="8"/>
        <v>1.9218854955360427</v>
      </c>
    </row>
    <row r="31" spans="1:34" x14ac:dyDescent="0.25">
      <c r="A31" s="12" t="s">
        <v>53</v>
      </c>
      <c r="B31" s="13">
        <f>(B27-B23)/B23*100</f>
        <v>-7.425465618582261</v>
      </c>
      <c r="C31" s="13">
        <f t="shared" ref="C31:AH31" si="9">(C27-C23)/C23*100</f>
        <v>1.4436080971841132</v>
      </c>
      <c r="D31" s="13">
        <f t="shared" si="9"/>
        <v>-4.3673363272777603</v>
      </c>
      <c r="E31" s="13">
        <f t="shared" si="9"/>
        <v>1.2579834149271631</v>
      </c>
      <c r="F31" s="13">
        <f t="shared" si="9"/>
        <v>2.7165853935206408</v>
      </c>
      <c r="G31" s="13">
        <f t="shared" si="9"/>
        <v>1.2373089109368951</v>
      </c>
      <c r="H31" s="13">
        <f t="shared" si="9"/>
        <v>1.8957708989592499</v>
      </c>
      <c r="I31" s="13">
        <f t="shared" si="9"/>
        <v>-3.5642523920264728</v>
      </c>
      <c r="J31" s="13">
        <f t="shared" si="9"/>
        <v>6.4782939118149834</v>
      </c>
      <c r="K31" s="13">
        <f t="shared" si="9"/>
        <v>2.1545691491267975</v>
      </c>
      <c r="L31" s="13">
        <f t="shared" si="9"/>
        <v>5.0525945657792866</v>
      </c>
      <c r="M31" s="13">
        <f t="shared" si="9"/>
        <v>5.3626007224228927</v>
      </c>
      <c r="N31" s="13">
        <f t="shared" si="9"/>
        <v>-1.9736265830274122</v>
      </c>
      <c r="O31" s="13">
        <f t="shared" si="9"/>
        <v>-1.4775266202455273</v>
      </c>
      <c r="P31" s="13">
        <f t="shared" si="9"/>
        <v>2.5350644466675014</v>
      </c>
      <c r="Q31" s="13">
        <f t="shared" si="9"/>
        <v>-4.007009540146802</v>
      </c>
      <c r="R31" s="13">
        <f t="shared" si="9"/>
        <v>0.67205902757938962</v>
      </c>
      <c r="S31" s="13">
        <f t="shared" si="9"/>
        <v>11.205503699279824</v>
      </c>
      <c r="T31" s="13">
        <f t="shared" si="9"/>
        <v>2.1420907951314208</v>
      </c>
      <c r="U31" s="13">
        <f t="shared" si="9"/>
        <v>3.3082867506960221</v>
      </c>
      <c r="V31" s="13">
        <f t="shared" si="9"/>
        <v>4.9834422404029732</v>
      </c>
      <c r="W31" s="13">
        <f t="shared" si="9"/>
        <v>-0.97942464305884536</v>
      </c>
      <c r="X31" s="13">
        <f t="shared" si="9"/>
        <v>6.9155343233697497</v>
      </c>
      <c r="Y31" s="13">
        <f t="shared" si="9"/>
        <v>7.9131697259837726</v>
      </c>
      <c r="Z31" s="13">
        <f t="shared" si="9"/>
        <v>-4.7611403244302831E-2</v>
      </c>
      <c r="AA31" s="13">
        <f t="shared" si="9"/>
        <v>-0.57494556575430955</v>
      </c>
      <c r="AB31" s="13">
        <f t="shared" si="9"/>
        <v>-1.4558249070097558</v>
      </c>
      <c r="AC31" s="13">
        <f t="shared" si="9"/>
        <v>2.4451173927737972</v>
      </c>
      <c r="AD31" s="13">
        <f t="shared" si="9"/>
        <v>2.9761683113014472</v>
      </c>
      <c r="AE31" s="13">
        <f t="shared" si="9"/>
        <v>-6.2287522057405207</v>
      </c>
      <c r="AF31" s="13">
        <f t="shared" si="9"/>
        <v>3.2711157007013414</v>
      </c>
      <c r="AG31" s="13">
        <f t="shared" si="9"/>
        <v>1.8042640147332023</v>
      </c>
      <c r="AH31" s="13">
        <f t="shared" si="9"/>
        <v>-5.6299732856721896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1982-FB97-4AB6-B13C-CF72A13CAA94}">
  <dimension ref="A1:AH31"/>
  <sheetViews>
    <sheetView topLeftCell="A19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customWidth="1"/>
  </cols>
  <sheetData>
    <row r="1" spans="1:34" x14ac:dyDescent="0.25">
      <c r="A1" s="1" t="s">
        <v>99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10.343999999999999</v>
      </c>
      <c r="C2" s="2">
        <v>23.4712</v>
      </c>
      <c r="D2" s="2">
        <v>23.504999999999999</v>
      </c>
      <c r="E2" s="2">
        <v>24.805700000000002</v>
      </c>
      <c r="F2" s="2">
        <v>39.067999999999998</v>
      </c>
      <c r="G2" s="2">
        <v>33.219499999999996</v>
      </c>
      <c r="H2" s="2">
        <v>29.7544</v>
      </c>
      <c r="I2" s="2">
        <v>29.046299999999999</v>
      </c>
      <c r="J2" s="2">
        <v>31.371200000000002</v>
      </c>
      <c r="K2" s="2">
        <v>24.469200000000001</v>
      </c>
      <c r="L2" s="2">
        <v>30.1724</v>
      </c>
      <c r="M2" s="2">
        <v>26.5412</v>
      </c>
      <c r="N2" s="2">
        <v>13.7807</v>
      </c>
      <c r="O2" s="2">
        <v>17.415700000000001</v>
      </c>
      <c r="P2" s="2">
        <v>28.848700000000001</v>
      </c>
      <c r="Q2" s="2">
        <v>11.9145</v>
      </c>
      <c r="R2" s="2">
        <v>11.905799999999999</v>
      </c>
      <c r="S2" s="2">
        <v>59.2211</v>
      </c>
      <c r="T2" s="2">
        <v>32.293500000000002</v>
      </c>
      <c r="U2" s="2">
        <v>35.005099999999999</v>
      </c>
      <c r="V2" s="2">
        <v>39.792499999999997</v>
      </c>
      <c r="W2" s="2">
        <v>29.447099999999999</v>
      </c>
      <c r="X2" s="2">
        <v>15.6051</v>
      </c>
      <c r="Y2" s="2">
        <v>31.025700000000001</v>
      </c>
      <c r="Z2" s="2">
        <v>27.123999999999999</v>
      </c>
      <c r="AA2" s="2">
        <v>16.738800000000001</v>
      </c>
      <c r="AB2" s="2">
        <v>6.5387599999999999</v>
      </c>
      <c r="AC2" s="2">
        <v>24.799399999999999</v>
      </c>
      <c r="AD2" s="2">
        <v>25.809100000000001</v>
      </c>
      <c r="AE2" s="2">
        <v>22.7911</v>
      </c>
      <c r="AF2" s="2">
        <v>27.028700000000001</v>
      </c>
      <c r="AG2" s="2">
        <v>32.142899999999997</v>
      </c>
      <c r="AH2" s="2">
        <v>9.1186000000000007</v>
      </c>
    </row>
    <row r="3" spans="1:34" x14ac:dyDescent="0.25">
      <c r="A3" s="4" t="s">
        <v>35</v>
      </c>
      <c r="B3" s="2">
        <v>11.0663</v>
      </c>
      <c r="C3" s="2">
        <v>24.337700000000002</v>
      </c>
      <c r="D3" s="2">
        <v>24.377199999999998</v>
      </c>
      <c r="E3" s="2">
        <v>25.679300000000001</v>
      </c>
      <c r="F3" s="2">
        <v>39.534999999999997</v>
      </c>
      <c r="G3" s="2">
        <v>32.786499999999997</v>
      </c>
      <c r="H3" s="2">
        <v>30.271799999999999</v>
      </c>
      <c r="I3" s="2">
        <v>29.423500000000001</v>
      </c>
      <c r="J3" s="2">
        <v>32.318300000000001</v>
      </c>
      <c r="K3" s="2">
        <v>24.609400000000001</v>
      </c>
      <c r="L3" s="2">
        <v>28.952200000000001</v>
      </c>
      <c r="M3" s="2">
        <v>27.312100000000001</v>
      </c>
      <c r="N3" s="2">
        <v>14.807399999999999</v>
      </c>
      <c r="O3" s="2">
        <v>17.831199999999999</v>
      </c>
      <c r="P3" s="2">
        <v>27.975100000000001</v>
      </c>
      <c r="Q3" s="2">
        <v>12.0501</v>
      </c>
      <c r="R3" s="2">
        <v>15.133100000000001</v>
      </c>
      <c r="S3" s="2">
        <v>58.333300000000001</v>
      </c>
      <c r="T3" s="2">
        <v>32.637700000000002</v>
      </c>
      <c r="U3" s="2">
        <v>35.126399999999997</v>
      </c>
      <c r="V3" s="2">
        <v>41.904200000000003</v>
      </c>
      <c r="W3" s="2">
        <v>30.288499999999999</v>
      </c>
      <c r="X3" s="2">
        <v>17.668299999999999</v>
      </c>
      <c r="Y3" s="2">
        <v>32.180399999999999</v>
      </c>
      <c r="Z3" s="2">
        <v>27.7545</v>
      </c>
      <c r="AA3" s="2">
        <v>16.834599999999998</v>
      </c>
      <c r="AB3" s="2">
        <v>6.6791200000000002</v>
      </c>
      <c r="AC3" s="2">
        <v>26.1297</v>
      </c>
      <c r="AD3" s="2">
        <v>26.6798</v>
      </c>
      <c r="AE3" s="2">
        <v>24.13</v>
      </c>
      <c r="AF3" s="2">
        <v>28.459</v>
      </c>
      <c r="AG3" s="2">
        <v>31.536000000000001</v>
      </c>
      <c r="AH3" s="2">
        <v>10.422599999999999</v>
      </c>
    </row>
    <row r="4" spans="1:34" x14ac:dyDescent="0.25">
      <c r="A4" s="4" t="s">
        <v>36</v>
      </c>
      <c r="B4" s="2">
        <v>12.0098</v>
      </c>
      <c r="C4" s="2">
        <v>24.434799999999999</v>
      </c>
      <c r="D4" s="2">
        <v>23.5443</v>
      </c>
      <c r="E4" s="2">
        <v>26.333600000000001</v>
      </c>
      <c r="F4" s="2">
        <v>39.715400000000002</v>
      </c>
      <c r="G4" s="2">
        <v>33.846699999999998</v>
      </c>
      <c r="H4" s="2">
        <v>31.681000000000001</v>
      </c>
      <c r="I4" s="2">
        <v>29.829499999999999</v>
      </c>
      <c r="J4" s="2">
        <v>32.451900000000002</v>
      </c>
      <c r="K4" s="2">
        <v>25.819700000000001</v>
      </c>
      <c r="L4" s="2">
        <v>30.738800000000001</v>
      </c>
      <c r="M4" s="2">
        <v>27.7941</v>
      </c>
      <c r="N4" s="2">
        <v>15.0047</v>
      </c>
      <c r="O4" s="2">
        <v>17.848500000000001</v>
      </c>
      <c r="P4" s="2">
        <v>28.276499999999999</v>
      </c>
      <c r="Q4" s="2">
        <v>12.8757</v>
      </c>
      <c r="R4" s="2">
        <v>15.6487</v>
      </c>
      <c r="S4" s="2">
        <v>59.0625</v>
      </c>
      <c r="T4" s="2">
        <v>32.8125</v>
      </c>
      <c r="U4" s="2">
        <v>36.538899999999998</v>
      </c>
      <c r="V4" s="2">
        <v>42.633400000000002</v>
      </c>
      <c r="W4" s="2">
        <v>30.86</v>
      </c>
      <c r="X4" s="2">
        <v>18.211099999999998</v>
      </c>
      <c r="Y4" s="2">
        <v>32.900599999999997</v>
      </c>
      <c r="Z4" s="2">
        <v>27.747499999999999</v>
      </c>
      <c r="AA4" s="2">
        <v>17.326699999999999</v>
      </c>
      <c r="AB4" s="2">
        <v>8.0680599999999991</v>
      </c>
      <c r="AC4" s="2">
        <v>26.864000000000001</v>
      </c>
      <c r="AD4" s="2">
        <v>26.440999999999999</v>
      </c>
      <c r="AE4" s="2">
        <v>24.2654</v>
      </c>
      <c r="AF4" s="2">
        <v>28.770900000000001</v>
      </c>
      <c r="AG4" s="2">
        <v>31.9419</v>
      </c>
      <c r="AH4" s="2">
        <v>11.748699999999999</v>
      </c>
    </row>
    <row r="5" spans="1:34" x14ac:dyDescent="0.25">
      <c r="A5" s="4" t="s">
        <v>37</v>
      </c>
      <c r="B5" s="2">
        <v>11.372199999999999</v>
      </c>
      <c r="C5" s="2">
        <v>25.309899999999999</v>
      </c>
      <c r="D5" s="2">
        <v>24.037099999999999</v>
      </c>
      <c r="E5" s="2">
        <v>26.570499999999999</v>
      </c>
      <c r="F5" s="2">
        <v>41.097200000000001</v>
      </c>
      <c r="G5" s="2">
        <v>33.442900000000002</v>
      </c>
      <c r="H5" s="2">
        <v>31.25</v>
      </c>
      <c r="I5" s="2" t="s">
        <v>63</v>
      </c>
      <c r="J5" s="2">
        <v>32.496600000000001</v>
      </c>
      <c r="K5" s="2">
        <v>24.868400000000001</v>
      </c>
      <c r="L5" s="2">
        <v>30.466999999999999</v>
      </c>
      <c r="M5" s="2">
        <v>28.5671</v>
      </c>
      <c r="N5" s="2">
        <v>14.9054</v>
      </c>
      <c r="O5" s="2">
        <v>17.359500000000001</v>
      </c>
      <c r="P5" s="2">
        <v>29.366099999999999</v>
      </c>
      <c r="Q5" s="2">
        <v>12.7006</v>
      </c>
      <c r="R5" s="2">
        <v>16.277100000000001</v>
      </c>
      <c r="S5" s="2">
        <v>58.581299999999999</v>
      </c>
      <c r="T5" s="2">
        <v>33.348500000000001</v>
      </c>
      <c r="U5" s="2">
        <v>37.296999999999997</v>
      </c>
      <c r="V5" s="2">
        <v>42.29</v>
      </c>
      <c r="W5" s="2">
        <v>30.732399999999998</v>
      </c>
      <c r="X5" s="2">
        <v>16.826899999999998</v>
      </c>
      <c r="Y5" s="2">
        <v>33.623100000000001</v>
      </c>
      <c r="Z5" s="2">
        <v>26.133900000000001</v>
      </c>
      <c r="AA5" s="2">
        <v>17.433599999999998</v>
      </c>
      <c r="AB5" s="2">
        <v>7.36883</v>
      </c>
      <c r="AC5" s="2">
        <v>27.316700000000001</v>
      </c>
      <c r="AD5" s="2">
        <v>26.396599999999999</v>
      </c>
      <c r="AE5" s="2">
        <v>23.732600000000001</v>
      </c>
      <c r="AF5" s="2">
        <v>29.1358</v>
      </c>
      <c r="AG5" s="2">
        <v>33.084099999999999</v>
      </c>
      <c r="AH5" s="2">
        <v>10.9245</v>
      </c>
    </row>
    <row r="6" spans="1:34" x14ac:dyDescent="0.25">
      <c r="A6" s="4" t="s">
        <v>38</v>
      </c>
      <c r="B6" s="2">
        <v>11.0015</v>
      </c>
      <c r="C6" s="2">
        <v>24.730799999999999</v>
      </c>
      <c r="D6" s="2">
        <v>24.1494</v>
      </c>
      <c r="E6" s="2">
        <v>26.468499999999999</v>
      </c>
      <c r="F6" s="2">
        <v>40.533099999999997</v>
      </c>
      <c r="G6" s="2">
        <v>33.578699999999998</v>
      </c>
      <c r="H6" s="2">
        <v>30.676100000000002</v>
      </c>
      <c r="I6" s="2">
        <v>29.8538</v>
      </c>
      <c r="J6" s="2">
        <v>32.459899999999998</v>
      </c>
      <c r="K6" s="2">
        <v>25.6236</v>
      </c>
      <c r="L6" s="2">
        <v>31.560099999999998</v>
      </c>
      <c r="M6" s="2">
        <v>27.2806</v>
      </c>
      <c r="N6" s="2">
        <v>15.0382</v>
      </c>
      <c r="O6" s="2">
        <v>17.634399999999999</v>
      </c>
      <c r="P6" s="2">
        <v>28.729600000000001</v>
      </c>
      <c r="Q6" s="2">
        <v>12.593299999999999</v>
      </c>
      <c r="R6" s="2">
        <v>15.9382</v>
      </c>
      <c r="S6" s="2">
        <v>58.758200000000002</v>
      </c>
      <c r="T6" s="2">
        <v>32.8125</v>
      </c>
      <c r="U6" s="2">
        <v>37.029800000000002</v>
      </c>
      <c r="V6" s="2">
        <v>42.882100000000001</v>
      </c>
      <c r="W6" s="2">
        <v>31.481999999999999</v>
      </c>
      <c r="X6" s="2">
        <v>18.8659</v>
      </c>
      <c r="Y6" s="2">
        <v>33.684699999999999</v>
      </c>
      <c r="Z6" s="2">
        <v>27.996400000000001</v>
      </c>
      <c r="AA6" s="2">
        <v>17.4907</v>
      </c>
      <c r="AB6" s="2">
        <v>7.6069500000000003</v>
      </c>
      <c r="AC6" s="2">
        <v>27.5625</v>
      </c>
      <c r="AD6" s="2">
        <v>27.217700000000001</v>
      </c>
      <c r="AE6" s="2">
        <v>23.8172</v>
      </c>
      <c r="AF6" s="2">
        <v>28.327300000000001</v>
      </c>
      <c r="AG6" s="2">
        <v>34.010300000000001</v>
      </c>
      <c r="AH6" s="2">
        <v>10.236800000000001</v>
      </c>
    </row>
    <row r="7" spans="1:34" x14ac:dyDescent="0.25">
      <c r="A7" s="4" t="s">
        <v>39</v>
      </c>
      <c r="B7" s="2">
        <v>11.705500000000001</v>
      </c>
      <c r="C7" s="2">
        <v>24.898399999999999</v>
      </c>
      <c r="D7" s="2">
        <v>24.609400000000001</v>
      </c>
      <c r="E7" s="2">
        <v>26.3001</v>
      </c>
      <c r="F7" s="2">
        <v>41.468200000000003</v>
      </c>
      <c r="G7" s="2">
        <v>33.341700000000003</v>
      </c>
      <c r="H7" s="2">
        <v>30.332899999999999</v>
      </c>
      <c r="I7" s="2">
        <v>28.117799999999999</v>
      </c>
      <c r="J7" s="2">
        <v>32.85</v>
      </c>
      <c r="K7" s="2">
        <v>24.9209</v>
      </c>
      <c r="L7" s="2">
        <v>30.2</v>
      </c>
      <c r="M7" s="2">
        <v>28.706</v>
      </c>
      <c r="N7" s="2">
        <v>14.896000000000001</v>
      </c>
      <c r="O7" s="2">
        <v>17.788</v>
      </c>
      <c r="P7" s="2">
        <v>29.5029</v>
      </c>
      <c r="Q7" s="2">
        <v>13.438599999999999</v>
      </c>
      <c r="R7" s="2">
        <v>14.6713</v>
      </c>
      <c r="S7" s="2">
        <v>61.5349</v>
      </c>
      <c r="T7" s="2">
        <v>33.469900000000003</v>
      </c>
      <c r="U7" s="2">
        <v>37.6708</v>
      </c>
      <c r="V7" s="2">
        <v>43.628799999999998</v>
      </c>
      <c r="W7" s="2">
        <v>30.727399999999999</v>
      </c>
      <c r="X7" s="2">
        <v>19.331499999999998</v>
      </c>
      <c r="Y7" s="2">
        <v>35.066800000000001</v>
      </c>
      <c r="Z7" s="2">
        <v>27.949100000000001</v>
      </c>
      <c r="AA7" s="2">
        <v>17.3932</v>
      </c>
      <c r="AB7" s="2">
        <v>8.1787799999999997</v>
      </c>
      <c r="AC7" s="2">
        <v>27.5212</v>
      </c>
      <c r="AD7" s="2">
        <v>27.535</v>
      </c>
      <c r="AE7" s="2">
        <v>23.886900000000001</v>
      </c>
      <c r="AF7" s="2">
        <v>28.379300000000001</v>
      </c>
      <c r="AG7" s="2">
        <v>33.684699999999999</v>
      </c>
      <c r="AH7" s="2">
        <v>11.282500000000001</v>
      </c>
    </row>
    <row r="8" spans="1:34" x14ac:dyDescent="0.25">
      <c r="A8" s="4" t="s">
        <v>40</v>
      </c>
      <c r="B8" s="2">
        <v>10.777799999999999</v>
      </c>
      <c r="C8" s="2">
        <v>24.764199999999999</v>
      </c>
      <c r="D8" s="2">
        <v>24.262799999999999</v>
      </c>
      <c r="E8" s="2">
        <v>27.330200000000001</v>
      </c>
      <c r="F8" s="2">
        <v>41.468200000000003</v>
      </c>
      <c r="G8" s="2">
        <v>33.368600000000001</v>
      </c>
      <c r="H8" s="2">
        <v>31.956499999999998</v>
      </c>
      <c r="I8" s="2">
        <v>32.114800000000002</v>
      </c>
      <c r="J8" s="2">
        <v>33.356400000000001</v>
      </c>
      <c r="K8" s="2">
        <v>25.2944</v>
      </c>
      <c r="L8" s="2">
        <v>30.9923</v>
      </c>
      <c r="M8" s="2">
        <v>28.706</v>
      </c>
      <c r="N8" s="2">
        <v>14.756399999999999</v>
      </c>
      <c r="O8" s="2">
        <v>18.721299999999999</v>
      </c>
      <c r="P8" s="2">
        <v>29.534500000000001</v>
      </c>
      <c r="Q8" s="2">
        <v>12.902799999999999</v>
      </c>
      <c r="R8" s="2">
        <v>15.6724</v>
      </c>
      <c r="S8" s="2">
        <v>62.760899999999999</v>
      </c>
      <c r="T8" s="2">
        <v>32.930100000000003</v>
      </c>
      <c r="U8" s="2">
        <v>37.786000000000001</v>
      </c>
      <c r="V8" s="2">
        <v>43.414099999999998</v>
      </c>
      <c r="W8" s="2">
        <v>31.536000000000001</v>
      </c>
      <c r="X8" s="2">
        <v>18.375</v>
      </c>
      <c r="Y8" s="2">
        <v>34.801099999999998</v>
      </c>
      <c r="Z8" s="2">
        <v>28.0107</v>
      </c>
      <c r="AA8" s="2">
        <v>16.634</v>
      </c>
      <c r="AB8" s="2">
        <v>7.4325799999999997</v>
      </c>
      <c r="AC8" s="2">
        <v>27.2761</v>
      </c>
      <c r="AD8" s="2">
        <v>27.6477</v>
      </c>
      <c r="AE8" s="2">
        <v>23.572800000000001</v>
      </c>
      <c r="AF8" s="2">
        <v>29.0151</v>
      </c>
      <c r="AG8" s="2">
        <v>36.076599999999999</v>
      </c>
      <c r="AH8" s="2">
        <v>16.638400000000001</v>
      </c>
    </row>
    <row r="9" spans="1:34" x14ac:dyDescent="0.25">
      <c r="A9" s="4" t="s">
        <v>41</v>
      </c>
      <c r="B9" s="2">
        <v>11.3895</v>
      </c>
      <c r="C9" s="2">
        <v>24.966000000000001</v>
      </c>
      <c r="D9" s="2">
        <v>24.121200000000002</v>
      </c>
      <c r="E9" s="2">
        <v>26.018699999999999</v>
      </c>
      <c r="F9" s="2">
        <v>42.058799999999998</v>
      </c>
      <c r="G9" s="2">
        <v>32.9039</v>
      </c>
      <c r="H9" s="2">
        <v>30.3371</v>
      </c>
      <c r="I9" s="2">
        <v>30.057300000000001</v>
      </c>
      <c r="J9" s="2">
        <v>32.9617</v>
      </c>
      <c r="K9" s="2">
        <v>25.457999999999998</v>
      </c>
      <c r="L9" s="2">
        <v>31.132300000000001</v>
      </c>
      <c r="M9" s="2">
        <v>27.343800000000002</v>
      </c>
      <c r="N9" s="2">
        <v>15.183199999999999</v>
      </c>
      <c r="O9" s="2">
        <v>18.523199999999999</v>
      </c>
      <c r="P9" s="2">
        <v>29.531300000000002</v>
      </c>
      <c r="Q9" s="2">
        <v>11.4908</v>
      </c>
      <c r="R9" s="2">
        <v>16.213200000000001</v>
      </c>
      <c r="S9" s="2">
        <v>60.9116</v>
      </c>
      <c r="T9" s="2">
        <v>31.3567</v>
      </c>
      <c r="U9" s="2">
        <v>36.576300000000003</v>
      </c>
      <c r="V9" s="2">
        <v>44.650700000000001</v>
      </c>
      <c r="W9" s="2">
        <v>30.761700000000001</v>
      </c>
      <c r="X9" s="2">
        <v>17.86</v>
      </c>
      <c r="Y9" s="2">
        <v>34.735399999999998</v>
      </c>
      <c r="Z9" s="2">
        <v>26.738099999999999</v>
      </c>
      <c r="AA9" s="2">
        <v>15.098599999999999</v>
      </c>
      <c r="AB9" s="2">
        <v>5.7401900000000001</v>
      </c>
      <c r="AC9" s="2">
        <v>26.9297</v>
      </c>
      <c r="AD9" s="2">
        <v>27.398099999999999</v>
      </c>
      <c r="AE9" s="2">
        <v>24.2148</v>
      </c>
      <c r="AF9" s="2">
        <v>28.7456</v>
      </c>
      <c r="AG9" s="2">
        <v>32.6828</v>
      </c>
      <c r="AH9" s="2">
        <v>8.1435200000000005</v>
      </c>
    </row>
    <row r="10" spans="1:34" x14ac:dyDescent="0.25">
      <c r="A10" s="5" t="s">
        <v>56</v>
      </c>
      <c r="B10" s="2">
        <f>AVERAGE(B3:B9)</f>
        <v>11.331799999999999</v>
      </c>
      <c r="C10" s="2">
        <f t="shared" ref="C10:AG10" si="0">AVERAGE(C2:C9)</f>
        <v>24.614125000000001</v>
      </c>
      <c r="D10" s="2">
        <f t="shared" si="0"/>
        <v>24.075800000000001</v>
      </c>
      <c r="E10" s="2">
        <f t="shared" si="0"/>
        <v>26.188324999999995</v>
      </c>
      <c r="F10" s="2">
        <f t="shared" si="0"/>
        <v>40.617987499999998</v>
      </c>
      <c r="G10" s="2">
        <f t="shared" si="0"/>
        <v>33.311062500000006</v>
      </c>
      <c r="H10" s="2">
        <f t="shared" si="0"/>
        <v>30.782474999999998</v>
      </c>
      <c r="I10" s="2">
        <f t="shared" si="0"/>
        <v>29.777571428571427</v>
      </c>
      <c r="J10" s="2">
        <f t="shared" si="0"/>
        <v>32.533250000000002</v>
      </c>
      <c r="K10" s="2">
        <f t="shared" si="0"/>
        <v>25.132950000000001</v>
      </c>
      <c r="L10" s="2">
        <f t="shared" si="0"/>
        <v>30.526887500000001</v>
      </c>
      <c r="M10" s="2">
        <f t="shared" si="0"/>
        <v>27.7813625</v>
      </c>
      <c r="N10" s="2">
        <f>AVERAGE(N3:N9)</f>
        <v>14.941614285714286</v>
      </c>
      <c r="O10" s="2">
        <f t="shared" si="0"/>
        <v>17.890224999999997</v>
      </c>
      <c r="P10" s="2">
        <f t="shared" si="0"/>
        <v>28.970587500000001</v>
      </c>
      <c r="Q10" s="2">
        <f t="shared" si="0"/>
        <v>12.495799999999999</v>
      </c>
      <c r="R10" s="2">
        <f>AVERAGE(R3:R9)</f>
        <v>15.650571428571428</v>
      </c>
      <c r="S10" s="2">
        <f t="shared" si="0"/>
        <v>59.895474999999998</v>
      </c>
      <c r="T10" s="2">
        <f t="shared" si="0"/>
        <v>32.707675000000002</v>
      </c>
      <c r="U10" s="2">
        <f t="shared" si="0"/>
        <v>36.628787500000001</v>
      </c>
      <c r="V10" s="2">
        <f t="shared" si="0"/>
        <v>42.649474999999995</v>
      </c>
      <c r="W10" s="2">
        <f t="shared" si="0"/>
        <v>30.729387499999998</v>
      </c>
      <c r="X10" s="2">
        <f>AVERAGE(X3:X9)</f>
        <v>18.162671428571425</v>
      </c>
      <c r="Y10" s="2">
        <f t="shared" si="0"/>
        <v>33.502224999999996</v>
      </c>
      <c r="Z10" s="2">
        <f t="shared" si="0"/>
        <v>27.431774999999998</v>
      </c>
      <c r="AA10" s="2">
        <f t="shared" si="0"/>
        <v>16.868774999999999</v>
      </c>
      <c r="AB10" s="2">
        <f>AVERAGE(AB2:AB8)</f>
        <v>7.4104400000000004</v>
      </c>
      <c r="AC10" s="2">
        <f>AVERAGE(AC3:AC9)</f>
        <v>27.085700000000003</v>
      </c>
      <c r="AD10" s="2">
        <f t="shared" si="0"/>
        <v>26.890625</v>
      </c>
      <c r="AE10" s="2">
        <f>AVERAGE(AE3:AE9)</f>
        <v>23.945671428571426</v>
      </c>
      <c r="AF10" s="2">
        <f t="shared" si="0"/>
        <v>28.482712499999998</v>
      </c>
      <c r="AG10" s="2">
        <f t="shared" si="0"/>
        <v>33.144912499999997</v>
      </c>
      <c r="AH10" s="2">
        <f>AVERAGE(AH3:AH8)</f>
        <v>11.875583333333333</v>
      </c>
    </row>
    <row r="11" spans="1:34" x14ac:dyDescent="0.25">
      <c r="A11" s="6" t="s">
        <v>57</v>
      </c>
      <c r="B11" s="7">
        <f>B10*3</f>
        <v>33.995399999999997</v>
      </c>
      <c r="C11" s="7">
        <f>C10*3</f>
        <v>73.842375000000004</v>
      </c>
      <c r="D11" s="7">
        <f>D10*2</f>
        <v>48.151600000000002</v>
      </c>
      <c r="E11" s="7">
        <f>E10*2</f>
        <v>52.376649999999991</v>
      </c>
      <c r="F11" s="7">
        <f>F10*1</f>
        <v>40.617987499999998</v>
      </c>
      <c r="G11" s="7">
        <f>G10*3</f>
        <v>99.933187500000017</v>
      </c>
      <c r="H11" s="7">
        <f>H10*1</f>
        <v>30.782474999999998</v>
      </c>
      <c r="I11" s="7">
        <f>I10*2</f>
        <v>59.555142857142854</v>
      </c>
      <c r="J11" s="7">
        <f>J10*3</f>
        <v>97.59975</v>
      </c>
      <c r="K11" s="7">
        <f>K10*2</f>
        <v>50.265900000000002</v>
      </c>
      <c r="L11" s="7">
        <f>L10*2</f>
        <v>61.053775000000002</v>
      </c>
      <c r="M11" s="7">
        <f>M10*2</f>
        <v>55.562725</v>
      </c>
      <c r="N11" s="7">
        <f>N10*3</f>
        <v>44.824842857142855</v>
      </c>
      <c r="O11" s="7">
        <f>O10*3</f>
        <v>53.670674999999989</v>
      </c>
      <c r="P11" s="7">
        <f>P10*3</f>
        <v>86.911762500000009</v>
      </c>
      <c r="Q11" s="7">
        <f>Q10*2</f>
        <v>24.991599999999998</v>
      </c>
      <c r="R11" s="7">
        <f>R10*4</f>
        <v>62.602285714285713</v>
      </c>
      <c r="S11" s="7">
        <f>S10*1</f>
        <v>59.895474999999998</v>
      </c>
      <c r="T11" s="7">
        <f>T10*3</f>
        <v>98.123025000000013</v>
      </c>
      <c r="U11" s="7">
        <f>U10*2</f>
        <v>73.257575000000003</v>
      </c>
      <c r="V11" s="7">
        <f>V10*1</f>
        <v>42.649474999999995</v>
      </c>
      <c r="W11" s="7">
        <f>W10*3</f>
        <v>92.18816249999999</v>
      </c>
      <c r="X11" s="7">
        <f>X10*4</f>
        <v>72.6506857142857</v>
      </c>
      <c r="Y11" s="7">
        <f>Y10*2</f>
        <v>67.004449999999991</v>
      </c>
      <c r="Z11" s="7">
        <f>Z10*3</f>
        <v>82.295324999999991</v>
      </c>
      <c r="AA11" s="7">
        <f>AA10*3</f>
        <v>50.606324999999998</v>
      </c>
      <c r="AB11" s="7">
        <f>AB10*6</f>
        <v>44.46264</v>
      </c>
      <c r="AC11" s="7">
        <f>AC10*3</f>
        <v>81.257100000000008</v>
      </c>
      <c r="AD11" s="7">
        <f>AD10*2</f>
        <v>53.78125</v>
      </c>
      <c r="AE11" s="7">
        <f>AE10*3</f>
        <v>71.837014285714275</v>
      </c>
      <c r="AF11" s="7">
        <f>AF10*3</f>
        <v>85.448137500000001</v>
      </c>
      <c r="AG11" s="7">
        <f>AG10*2</f>
        <v>66.289824999999993</v>
      </c>
      <c r="AH11" s="7">
        <f>AH10*3</f>
        <v>35.626750000000001</v>
      </c>
    </row>
    <row r="14" spans="1:34" x14ac:dyDescent="0.25">
      <c r="A14" s="5" t="s">
        <v>43</v>
      </c>
      <c r="B14" s="2">
        <f>AVERAGE(B2:B9)</f>
        <v>11.208325</v>
      </c>
      <c r="C14" s="2">
        <f t="shared" ref="C14:AH14" si="1">AVERAGE(C2:C9)</f>
        <v>24.614125000000001</v>
      </c>
      <c r="D14" s="2">
        <f t="shared" si="1"/>
        <v>24.075800000000001</v>
      </c>
      <c r="E14" s="2">
        <f t="shared" si="1"/>
        <v>26.188324999999995</v>
      </c>
      <c r="F14" s="2">
        <f t="shared" si="1"/>
        <v>40.617987499999998</v>
      </c>
      <c r="G14" s="2">
        <f t="shared" si="1"/>
        <v>33.311062500000006</v>
      </c>
      <c r="H14" s="2">
        <f t="shared" si="1"/>
        <v>30.782474999999998</v>
      </c>
      <c r="I14" s="2">
        <f t="shared" si="1"/>
        <v>29.777571428571427</v>
      </c>
      <c r="J14" s="2">
        <f t="shared" si="1"/>
        <v>32.533250000000002</v>
      </c>
      <c r="K14" s="2">
        <f t="shared" si="1"/>
        <v>25.132950000000001</v>
      </c>
      <c r="L14" s="2">
        <f t="shared" si="1"/>
        <v>30.526887500000001</v>
      </c>
      <c r="M14" s="2">
        <f t="shared" si="1"/>
        <v>27.7813625</v>
      </c>
      <c r="N14" s="2">
        <f t="shared" si="1"/>
        <v>14.7965</v>
      </c>
      <c r="O14" s="2">
        <f t="shared" si="1"/>
        <v>17.890224999999997</v>
      </c>
      <c r="P14" s="2">
        <f t="shared" si="1"/>
        <v>28.970587500000001</v>
      </c>
      <c r="Q14" s="2">
        <f t="shared" si="1"/>
        <v>12.495799999999999</v>
      </c>
      <c r="R14" s="2">
        <f t="shared" si="1"/>
        <v>15.182474999999998</v>
      </c>
      <c r="S14" s="2">
        <f t="shared" si="1"/>
        <v>59.895474999999998</v>
      </c>
      <c r="T14" s="2">
        <f t="shared" si="1"/>
        <v>32.707675000000002</v>
      </c>
      <c r="U14" s="2">
        <f t="shared" si="1"/>
        <v>36.628787500000001</v>
      </c>
      <c r="V14" s="2">
        <f t="shared" si="1"/>
        <v>42.649474999999995</v>
      </c>
      <c r="W14" s="2">
        <f t="shared" si="1"/>
        <v>30.729387499999998</v>
      </c>
      <c r="X14" s="2">
        <f t="shared" si="1"/>
        <v>17.842974999999996</v>
      </c>
      <c r="Y14" s="2">
        <f t="shared" si="1"/>
        <v>33.502224999999996</v>
      </c>
      <c r="Z14" s="2">
        <f t="shared" si="1"/>
        <v>27.431774999999998</v>
      </c>
      <c r="AA14" s="2">
        <f t="shared" si="1"/>
        <v>16.868774999999999</v>
      </c>
      <c r="AB14" s="2">
        <f t="shared" si="1"/>
        <v>7.20165875</v>
      </c>
      <c r="AC14" s="2">
        <f t="shared" si="1"/>
        <v>26.799912500000001</v>
      </c>
      <c r="AD14" s="2">
        <f t="shared" si="1"/>
        <v>26.890625</v>
      </c>
      <c r="AE14" s="2">
        <f t="shared" si="1"/>
        <v>23.801349999999999</v>
      </c>
      <c r="AF14" s="2">
        <f t="shared" si="1"/>
        <v>28.482712499999998</v>
      </c>
      <c r="AG14" s="2">
        <f t="shared" si="1"/>
        <v>33.144912499999997</v>
      </c>
      <c r="AH14" s="2">
        <f t="shared" si="1"/>
        <v>11.0644525</v>
      </c>
    </row>
    <row r="15" spans="1:34" x14ac:dyDescent="0.25">
      <c r="A15" s="6" t="s">
        <v>44</v>
      </c>
      <c r="B15" s="7">
        <f>B14*3</f>
        <v>33.624974999999999</v>
      </c>
      <c r="C15" s="7">
        <f>C14*3</f>
        <v>73.842375000000004</v>
      </c>
      <c r="D15" s="7">
        <f>D14*2</f>
        <v>48.151600000000002</v>
      </c>
      <c r="E15" s="7">
        <f>E14*2</f>
        <v>52.376649999999991</v>
      </c>
      <c r="F15" s="7">
        <f>F14*1</f>
        <v>40.617987499999998</v>
      </c>
      <c r="G15" s="7">
        <f>G14*3</f>
        <v>99.933187500000017</v>
      </c>
      <c r="H15" s="7">
        <f>H14*1</f>
        <v>30.782474999999998</v>
      </c>
      <c r="I15" s="7">
        <f>I14*2</f>
        <v>59.555142857142854</v>
      </c>
      <c r="J15" s="7">
        <f>J14*3</f>
        <v>97.59975</v>
      </c>
      <c r="K15" s="7">
        <f>K14*2</f>
        <v>50.265900000000002</v>
      </c>
      <c r="L15" s="7">
        <f>L14*2</f>
        <v>61.053775000000002</v>
      </c>
      <c r="M15" s="7">
        <f>M14*4</f>
        <v>111.12545</v>
      </c>
      <c r="N15" s="7">
        <f>N14*3</f>
        <v>44.389499999999998</v>
      </c>
      <c r="O15" s="7">
        <f>O14*3</f>
        <v>53.670674999999989</v>
      </c>
      <c r="P15" s="7">
        <f>P14*3</f>
        <v>86.911762500000009</v>
      </c>
      <c r="Q15" s="7">
        <f>Q14*2</f>
        <v>24.991599999999998</v>
      </c>
      <c r="R15" s="7">
        <f>R14*2</f>
        <v>30.364949999999997</v>
      </c>
      <c r="S15" s="7">
        <f>S14*1</f>
        <v>59.895474999999998</v>
      </c>
      <c r="T15" s="7">
        <f>T14*3</f>
        <v>98.123025000000013</v>
      </c>
      <c r="U15" s="7">
        <f>U14*2</f>
        <v>73.257575000000003</v>
      </c>
      <c r="V15" s="7">
        <f>V14*3</f>
        <v>127.94842499999999</v>
      </c>
      <c r="W15" s="7">
        <f>W14*3</f>
        <v>92.18816249999999</v>
      </c>
      <c r="X15" s="7">
        <f>X14*2</f>
        <v>35.685949999999991</v>
      </c>
      <c r="Y15" s="7">
        <f>Y14*2</f>
        <v>67.004449999999991</v>
      </c>
      <c r="Z15" s="7">
        <f>Z14*3</f>
        <v>82.295324999999991</v>
      </c>
      <c r="AA15" s="7">
        <f>AA14*3</f>
        <v>50.606324999999998</v>
      </c>
      <c r="AB15" s="7">
        <f>AB14*6</f>
        <v>43.2099525</v>
      </c>
      <c r="AC15" s="7">
        <f>AC14*3</f>
        <v>80.399737500000001</v>
      </c>
      <c r="AD15" s="7">
        <f>AD14*2</f>
        <v>53.78125</v>
      </c>
      <c r="AE15" s="7">
        <f>AE14*3</f>
        <v>71.404049999999998</v>
      </c>
      <c r="AF15" s="7">
        <f>AF14*3</f>
        <v>85.448137500000001</v>
      </c>
      <c r="AG15" s="7">
        <f>AG14*2</f>
        <v>66.289824999999993</v>
      </c>
      <c r="AH15" s="7">
        <f>AH14*3</f>
        <v>33.193357499999998</v>
      </c>
    </row>
    <row r="16" spans="1:34" x14ac:dyDescent="0.25">
      <c r="A16" s="8" t="s">
        <v>45</v>
      </c>
      <c r="B16" s="9">
        <f>STDEV(B2:B9)/B14*100</f>
        <v>4.7024410883978645</v>
      </c>
      <c r="C16" s="9">
        <f>STDEV(C2:C9)/C14*100</f>
        <v>2.2461786223524087</v>
      </c>
      <c r="D16" s="9">
        <f t="shared" ref="D16:AH16" si="2">STDEV(D2:D9)/D14*100</f>
        <v>1.5915816236331184</v>
      </c>
      <c r="E16" s="9">
        <f t="shared" si="2"/>
        <v>2.7991583694299669</v>
      </c>
      <c r="F16" s="9">
        <f t="shared" si="2"/>
        <v>2.6562652662629356</v>
      </c>
      <c r="G16" s="9">
        <f t="shared" si="2"/>
        <v>1.0334043899242706</v>
      </c>
      <c r="H16" s="9">
        <f t="shared" si="2"/>
        <v>2.4964402173115756</v>
      </c>
      <c r="I16" s="9">
        <f t="shared" si="2"/>
        <v>4.1048255821576047</v>
      </c>
      <c r="J16" s="9">
        <f t="shared" si="2"/>
        <v>1.7890570289969261</v>
      </c>
      <c r="K16" s="9">
        <f t="shared" si="2"/>
        <v>1.9455717416654799</v>
      </c>
      <c r="L16" s="9">
        <f t="shared" si="2"/>
        <v>2.6004729929504715</v>
      </c>
      <c r="M16" s="9">
        <f t="shared" si="2"/>
        <v>2.8949783846768233</v>
      </c>
      <c r="N16" s="9">
        <f t="shared" si="2"/>
        <v>2.9199121140667019</v>
      </c>
      <c r="O16" s="9">
        <f t="shared" si="2"/>
        <v>2.7377908473487733</v>
      </c>
      <c r="P16" s="9">
        <f t="shared" si="2"/>
        <v>2.1108990248828863</v>
      </c>
      <c r="Q16" s="9">
        <f t="shared" si="2"/>
        <v>5.0585217664586581</v>
      </c>
      <c r="R16" s="9">
        <f t="shared" si="2"/>
        <v>9.4105741379057104</v>
      </c>
      <c r="S16" s="9">
        <f t="shared" si="2"/>
        <v>2.717164848869444</v>
      </c>
      <c r="T16" s="9">
        <f t="shared" si="2"/>
        <v>2.0229853441891201</v>
      </c>
      <c r="U16" s="9">
        <f t="shared" si="2"/>
        <v>2.9070068883947884</v>
      </c>
      <c r="V16" s="9">
        <f t="shared" si="2"/>
        <v>3.3687649434521889</v>
      </c>
      <c r="W16" s="9">
        <f t="shared" si="2"/>
        <v>2.1564307684823456</v>
      </c>
      <c r="X16" s="9">
        <f t="shared" si="2"/>
        <v>6.6149914856841381</v>
      </c>
      <c r="Y16" s="9">
        <f t="shared" si="2"/>
        <v>4.2130962069635824</v>
      </c>
      <c r="Z16" s="9">
        <f t="shared" si="2"/>
        <v>2.5352920870559803</v>
      </c>
      <c r="AA16" s="9">
        <f t="shared" si="2"/>
        <v>4.698478881733922</v>
      </c>
      <c r="AB16" s="9">
        <f t="shared" si="2"/>
        <v>11.497630696669322</v>
      </c>
      <c r="AC16" s="9">
        <f t="shared" si="2"/>
        <v>3.4740291406973642</v>
      </c>
      <c r="AD16" s="9">
        <f t="shared" si="2"/>
        <v>2.4398785273802144</v>
      </c>
      <c r="AE16" s="9">
        <f t="shared" si="2"/>
        <v>1.9957204231406751</v>
      </c>
      <c r="AF16" s="9">
        <f t="shared" si="2"/>
        <v>2.3028958304730454</v>
      </c>
      <c r="AG16" s="9">
        <f t="shared" si="2"/>
        <v>4.4006123720457975</v>
      </c>
      <c r="AH16" s="9">
        <f t="shared" si="2"/>
        <v>22.920329046305511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11.322183333333333</v>
      </c>
      <c r="C18" s="2">
        <f t="shared" ref="C18:AH18" si="3">AVERAGE(C3:C8)</f>
        <v>24.745966666666664</v>
      </c>
      <c r="D18" s="2">
        <f t="shared" si="3"/>
        <v>24.163366666666665</v>
      </c>
      <c r="E18" s="2">
        <f t="shared" si="3"/>
        <v>26.447033333333327</v>
      </c>
      <c r="F18" s="2">
        <f t="shared" si="3"/>
        <v>40.636183333333328</v>
      </c>
      <c r="G18" s="2">
        <f t="shared" si="3"/>
        <v>33.394183333333331</v>
      </c>
      <c r="H18" s="2">
        <f t="shared" si="3"/>
        <v>31.028050000000004</v>
      </c>
      <c r="I18" s="2">
        <f t="shared" si="3"/>
        <v>29.867880000000003</v>
      </c>
      <c r="J18" s="2">
        <f t="shared" si="3"/>
        <v>32.655516666666664</v>
      </c>
      <c r="K18" s="2">
        <f t="shared" si="3"/>
        <v>25.189400000000003</v>
      </c>
      <c r="L18" s="2">
        <f t="shared" si="3"/>
        <v>30.485066666666665</v>
      </c>
      <c r="M18" s="2">
        <f t="shared" si="3"/>
        <v>28.060983333333329</v>
      </c>
      <c r="N18" s="2">
        <f t="shared" si="3"/>
        <v>14.901350000000001</v>
      </c>
      <c r="O18" s="2">
        <f t="shared" si="3"/>
        <v>17.863816666666665</v>
      </c>
      <c r="P18" s="2">
        <f t="shared" si="3"/>
        <v>28.897450000000003</v>
      </c>
      <c r="Q18" s="2">
        <f t="shared" si="3"/>
        <v>12.760183333333336</v>
      </c>
      <c r="R18" s="2">
        <f t="shared" si="3"/>
        <v>15.556800000000001</v>
      </c>
      <c r="S18" s="2">
        <f t="shared" si="3"/>
        <v>59.838516666666663</v>
      </c>
      <c r="T18" s="2">
        <f t="shared" si="3"/>
        <v>33.001866666666665</v>
      </c>
      <c r="U18" s="2">
        <f t="shared" si="3"/>
        <v>36.908149999999999</v>
      </c>
      <c r="V18" s="2">
        <f t="shared" si="3"/>
        <v>42.792100000000005</v>
      </c>
      <c r="W18" s="2">
        <f t="shared" si="3"/>
        <v>30.937716666666663</v>
      </c>
      <c r="X18" s="2">
        <f t="shared" si="3"/>
        <v>18.213116666666664</v>
      </c>
      <c r="Y18" s="2">
        <f t="shared" si="3"/>
        <v>33.709449999999997</v>
      </c>
      <c r="Z18" s="2">
        <f t="shared" si="3"/>
        <v>27.598683333333327</v>
      </c>
      <c r="AA18" s="2">
        <f t="shared" si="3"/>
        <v>17.185466666666667</v>
      </c>
      <c r="AB18" s="2">
        <f t="shared" si="3"/>
        <v>7.5557200000000009</v>
      </c>
      <c r="AC18" s="2">
        <f t="shared" si="3"/>
        <v>27.111700000000003</v>
      </c>
      <c r="AD18" s="2">
        <f t="shared" si="3"/>
        <v>26.9863</v>
      </c>
      <c r="AE18" s="2">
        <f t="shared" si="3"/>
        <v>23.900816666666667</v>
      </c>
      <c r="AF18" s="2">
        <f t="shared" si="3"/>
        <v>28.681233333333335</v>
      </c>
      <c r="AG18" s="2">
        <f t="shared" si="3"/>
        <v>33.388933333333334</v>
      </c>
      <c r="AH18" s="2">
        <f t="shared" si="3"/>
        <v>11.875583333333333</v>
      </c>
    </row>
    <row r="19" spans="1:34" x14ac:dyDescent="0.25">
      <c r="A19" s="6" t="s">
        <v>47</v>
      </c>
      <c r="B19" s="7">
        <f>B18*3</f>
        <v>33.966549999999998</v>
      </c>
      <c r="C19" s="7">
        <f>C18*3</f>
        <v>74.237899999999996</v>
      </c>
      <c r="D19" s="7">
        <f>D18*2</f>
        <v>48.32673333333333</v>
      </c>
      <c r="E19" s="7">
        <f>E18*2</f>
        <v>52.894066666666653</v>
      </c>
      <c r="F19" s="7">
        <f>F18*1</f>
        <v>40.636183333333328</v>
      </c>
      <c r="G19" s="7">
        <f>G18*3</f>
        <v>100.18254999999999</v>
      </c>
      <c r="H19" s="7">
        <f>H18*1</f>
        <v>31.028050000000004</v>
      </c>
      <c r="I19" s="7">
        <f>I18*2</f>
        <v>59.735760000000006</v>
      </c>
      <c r="J19" s="7">
        <f>J18*3</f>
        <v>97.966549999999984</v>
      </c>
      <c r="K19" s="7">
        <f>K18*2</f>
        <v>50.378800000000005</v>
      </c>
      <c r="L19" s="7">
        <f>L18*2</f>
        <v>60.97013333333333</v>
      </c>
      <c r="M19" s="7">
        <f>M18*4</f>
        <v>112.24393333333332</v>
      </c>
      <c r="N19" s="7">
        <f>N18*3</f>
        <v>44.704050000000002</v>
      </c>
      <c r="O19" s="7">
        <f>O18*3</f>
        <v>53.591449999999995</v>
      </c>
      <c r="P19" s="7">
        <f>P18*3</f>
        <v>86.692350000000005</v>
      </c>
      <c r="Q19" s="7">
        <f>Q18*2</f>
        <v>25.520366666666671</v>
      </c>
      <c r="R19" s="7">
        <f>R18*2</f>
        <v>31.113600000000002</v>
      </c>
      <c r="S19" s="7">
        <f>S18*1</f>
        <v>59.838516666666663</v>
      </c>
      <c r="T19" s="7">
        <f>T18*3</f>
        <v>99.005599999999987</v>
      </c>
      <c r="U19" s="7">
        <f>U18*2</f>
        <v>73.816299999999998</v>
      </c>
      <c r="V19" s="7">
        <f>V18*3</f>
        <v>128.37630000000001</v>
      </c>
      <c r="W19" s="7">
        <f>W18*3</f>
        <v>92.813149999999993</v>
      </c>
      <c r="X19" s="7">
        <f>X18*2</f>
        <v>36.426233333333329</v>
      </c>
      <c r="Y19" s="7">
        <f>Y18*2</f>
        <v>67.418899999999994</v>
      </c>
      <c r="Z19" s="7">
        <f>Z18*3</f>
        <v>82.79604999999998</v>
      </c>
      <c r="AA19" s="7">
        <f>AA18*3</f>
        <v>51.556399999999996</v>
      </c>
      <c r="AB19" s="7">
        <f>AB18*6</f>
        <v>45.334320000000005</v>
      </c>
      <c r="AC19" s="7">
        <f>AC18*3</f>
        <v>81.335100000000011</v>
      </c>
      <c r="AD19" s="7">
        <f>AD18*2</f>
        <v>53.9726</v>
      </c>
      <c r="AE19" s="7">
        <f>AE18*3</f>
        <v>71.702449999999999</v>
      </c>
      <c r="AF19" s="7">
        <f>AF18*3</f>
        <v>86.043700000000001</v>
      </c>
      <c r="AG19" s="7">
        <f>AG18*2</f>
        <v>66.777866666666668</v>
      </c>
      <c r="AH19" s="7">
        <f>AH18*3</f>
        <v>35.626750000000001</v>
      </c>
    </row>
    <row r="20" spans="1:34" x14ac:dyDescent="0.25">
      <c r="A20" s="8" t="s">
        <v>45</v>
      </c>
      <c r="B20" s="9">
        <f>STDEV(B3:B8)/B18*100</f>
        <v>4.1179689462638507</v>
      </c>
      <c r="C20" s="9">
        <f t="shared" ref="C20:AH20" si="4">STDEV(C3:C8)/C18*100</f>
        <v>1.4060639880007502</v>
      </c>
      <c r="D20" s="9">
        <f t="shared" si="4"/>
        <v>1.4966707477818701</v>
      </c>
      <c r="E20" s="9">
        <f t="shared" si="4"/>
        <v>2.0147204215530112</v>
      </c>
      <c r="F20" s="9">
        <f t="shared" si="4"/>
        <v>2.1077709829635305</v>
      </c>
      <c r="G20" s="9">
        <f t="shared" si="4"/>
        <v>1.0492659760406724</v>
      </c>
      <c r="H20" s="9">
        <f t="shared" si="4"/>
        <v>2.2864998356521999</v>
      </c>
      <c r="I20" s="9">
        <f t="shared" si="4"/>
        <v>4.825931199193807</v>
      </c>
      <c r="J20" s="9">
        <f t="shared" si="4"/>
        <v>1.1842367002828396</v>
      </c>
      <c r="K20" s="9">
        <f t="shared" si="4"/>
        <v>1.8691268169148851</v>
      </c>
      <c r="L20" s="9">
        <f t="shared" si="4"/>
        <v>2.9002822929652745</v>
      </c>
      <c r="M20" s="9">
        <f t="shared" si="4"/>
        <v>2.4323420979774046</v>
      </c>
      <c r="N20" s="9">
        <f t="shared" si="4"/>
        <v>0.73077684340724192</v>
      </c>
      <c r="O20" s="9">
        <f t="shared" si="4"/>
        <v>2.5644181412138138</v>
      </c>
      <c r="P20" s="9">
        <f t="shared" si="4"/>
        <v>2.3247422479529143</v>
      </c>
      <c r="Q20" s="9">
        <f t="shared" si="4"/>
        <v>3.5561665245951044</v>
      </c>
      <c r="R20" s="9">
        <f t="shared" si="4"/>
        <v>3.6923456085125497</v>
      </c>
      <c r="S20" s="9">
        <f t="shared" si="4"/>
        <v>3.0845184429314192</v>
      </c>
      <c r="T20" s="9">
        <f t="shared" si="4"/>
        <v>1.0037899565631325</v>
      </c>
      <c r="U20" s="9">
        <f t="shared" si="4"/>
        <v>2.6627598182744472</v>
      </c>
      <c r="V20" s="9">
        <f t="shared" si="4"/>
        <v>1.536205719462681</v>
      </c>
      <c r="W20" s="9">
        <f t="shared" si="4"/>
        <v>1.5623066634499461</v>
      </c>
      <c r="X20" s="9">
        <f t="shared" si="4"/>
        <v>4.8624933967791533</v>
      </c>
      <c r="Y20" s="9">
        <f t="shared" si="4"/>
        <v>3.2589700799110708</v>
      </c>
      <c r="Z20" s="9">
        <f t="shared" si="4"/>
        <v>2.6342327614798458</v>
      </c>
      <c r="AA20" s="9">
        <f t="shared" si="4"/>
        <v>2.0900364972648431</v>
      </c>
      <c r="AB20" s="9">
        <f t="shared" si="4"/>
        <v>7.1807426286684839</v>
      </c>
      <c r="AC20" s="9">
        <f t="shared" si="4"/>
        <v>1.9969733929292133</v>
      </c>
      <c r="AD20" s="9">
        <f t="shared" si="4"/>
        <v>2.0505698726335617</v>
      </c>
      <c r="AE20" s="9">
        <f t="shared" si="4"/>
        <v>1.0724703268833955</v>
      </c>
      <c r="AF20" s="9">
        <f t="shared" si="4"/>
        <v>1.1996723899639439</v>
      </c>
      <c r="AG20" s="9">
        <f t="shared" si="4"/>
        <v>4.8878832850559499</v>
      </c>
      <c r="AH20" s="9">
        <f t="shared" si="4"/>
        <v>20.193247350988248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11.198074999999999</v>
      </c>
      <c r="C22" s="2">
        <f t="shared" ref="C22:AH22" si="5">AVERAGE(C2:C5)</f>
        <v>24.388400000000001</v>
      </c>
      <c r="D22" s="2">
        <f t="shared" si="5"/>
        <v>23.8659</v>
      </c>
      <c r="E22" s="2">
        <f t="shared" si="5"/>
        <v>25.847275</v>
      </c>
      <c r="F22" s="2">
        <f t="shared" si="5"/>
        <v>39.853899999999996</v>
      </c>
      <c r="G22" s="2">
        <f t="shared" si="5"/>
        <v>33.323900000000002</v>
      </c>
      <c r="H22" s="2">
        <f t="shared" si="5"/>
        <v>30.7393</v>
      </c>
      <c r="I22" s="2">
        <f t="shared" si="5"/>
        <v>29.4331</v>
      </c>
      <c r="J22" s="2">
        <f t="shared" si="5"/>
        <v>32.159500000000001</v>
      </c>
      <c r="K22" s="2">
        <f t="shared" si="5"/>
        <v>24.941675000000004</v>
      </c>
      <c r="L22" s="2">
        <f t="shared" si="5"/>
        <v>30.082599999999999</v>
      </c>
      <c r="M22" s="2">
        <f t="shared" si="5"/>
        <v>27.553625</v>
      </c>
      <c r="N22" s="2">
        <f t="shared" si="5"/>
        <v>14.624549999999999</v>
      </c>
      <c r="O22" s="2">
        <f t="shared" si="5"/>
        <v>17.613724999999999</v>
      </c>
      <c r="P22" s="2">
        <f t="shared" si="5"/>
        <v>28.616600000000002</v>
      </c>
      <c r="Q22" s="2">
        <f t="shared" si="5"/>
        <v>12.385225</v>
      </c>
      <c r="R22" s="2">
        <f t="shared" si="5"/>
        <v>14.741174999999998</v>
      </c>
      <c r="S22" s="2">
        <f t="shared" si="5"/>
        <v>58.799549999999996</v>
      </c>
      <c r="T22" s="2">
        <f t="shared" si="5"/>
        <v>32.773049999999998</v>
      </c>
      <c r="U22" s="2">
        <f t="shared" si="5"/>
        <v>35.991849999999999</v>
      </c>
      <c r="V22" s="2">
        <f t="shared" si="5"/>
        <v>41.655024999999995</v>
      </c>
      <c r="W22" s="2">
        <f t="shared" si="5"/>
        <v>30.331999999999997</v>
      </c>
      <c r="X22" s="2">
        <f t="shared" si="5"/>
        <v>17.077849999999998</v>
      </c>
      <c r="Y22" s="2">
        <f t="shared" si="5"/>
        <v>32.432449999999996</v>
      </c>
      <c r="Z22" s="2">
        <f t="shared" si="5"/>
        <v>27.189975</v>
      </c>
      <c r="AA22" s="2">
        <f t="shared" si="5"/>
        <v>17.083424999999998</v>
      </c>
      <c r="AB22" s="2">
        <f t="shared" si="5"/>
        <v>7.1636924999999998</v>
      </c>
      <c r="AC22" s="2">
        <f t="shared" si="5"/>
        <v>26.277449999999998</v>
      </c>
      <c r="AD22" s="2">
        <f t="shared" si="5"/>
        <v>26.331625000000003</v>
      </c>
      <c r="AE22" s="2">
        <f t="shared" si="5"/>
        <v>23.729775</v>
      </c>
      <c r="AF22" s="2">
        <f t="shared" si="5"/>
        <v>28.348600000000001</v>
      </c>
      <c r="AG22" s="2">
        <f t="shared" si="5"/>
        <v>32.176225000000002</v>
      </c>
      <c r="AH22" s="2">
        <f t="shared" si="5"/>
        <v>10.553599999999999</v>
      </c>
    </row>
    <row r="23" spans="1:34" x14ac:dyDescent="0.25">
      <c r="A23" s="6" t="s">
        <v>49</v>
      </c>
      <c r="B23" s="7">
        <f>B22*3</f>
        <v>33.594224999999994</v>
      </c>
      <c r="C23" s="7">
        <f>C22*3</f>
        <v>73.165199999999999</v>
      </c>
      <c r="D23" s="7">
        <f>D22*2</f>
        <v>47.7318</v>
      </c>
      <c r="E23" s="7">
        <f>E22*2</f>
        <v>51.69455</v>
      </c>
      <c r="F23" s="7">
        <f>F22*1</f>
        <v>39.853899999999996</v>
      </c>
      <c r="G23" s="7">
        <f>G22*3</f>
        <v>99.971699999999998</v>
      </c>
      <c r="H23" s="7">
        <f>H22*1</f>
        <v>30.7393</v>
      </c>
      <c r="I23" s="7">
        <f>I22*2</f>
        <v>58.866199999999999</v>
      </c>
      <c r="J23" s="7">
        <f>J22*3</f>
        <v>96.478499999999997</v>
      </c>
      <c r="K23" s="7">
        <f>K22*2</f>
        <v>49.883350000000007</v>
      </c>
      <c r="L23" s="7">
        <f>L22*2</f>
        <v>60.165199999999999</v>
      </c>
      <c r="M23" s="7">
        <f>M22*4</f>
        <v>110.2145</v>
      </c>
      <c r="N23" s="7">
        <f>N22*3</f>
        <v>43.873649999999998</v>
      </c>
      <c r="O23" s="7">
        <f>O22*3</f>
        <v>52.841174999999993</v>
      </c>
      <c r="P23" s="7">
        <f>P22*3</f>
        <v>85.849800000000002</v>
      </c>
      <c r="Q23" s="7">
        <f>Q22*2</f>
        <v>24.77045</v>
      </c>
      <c r="R23" s="7">
        <f>R22*2</f>
        <v>29.482349999999997</v>
      </c>
      <c r="S23" s="7">
        <f>S22*1</f>
        <v>58.799549999999996</v>
      </c>
      <c r="T23" s="7">
        <f>T22*3</f>
        <v>98.319149999999993</v>
      </c>
      <c r="U23" s="7">
        <f>U22*2</f>
        <v>71.983699999999999</v>
      </c>
      <c r="V23" s="7">
        <f>V22*3</f>
        <v>124.96507499999998</v>
      </c>
      <c r="W23" s="7">
        <f>W22*3</f>
        <v>90.995999999999995</v>
      </c>
      <c r="X23" s="7">
        <f>X22*2</f>
        <v>34.155699999999996</v>
      </c>
      <c r="Y23" s="7">
        <f>Y22*2</f>
        <v>64.864899999999992</v>
      </c>
      <c r="Z23" s="7">
        <f>Z22*3</f>
        <v>81.569924999999998</v>
      </c>
      <c r="AA23" s="7">
        <f>AA22*3</f>
        <v>51.250274999999995</v>
      </c>
      <c r="AB23" s="7">
        <f>AB22*6</f>
        <v>42.982154999999999</v>
      </c>
      <c r="AC23" s="7">
        <f>AC22*3</f>
        <v>78.832349999999991</v>
      </c>
      <c r="AD23" s="7">
        <f>AD22*2</f>
        <v>52.663250000000005</v>
      </c>
      <c r="AE23" s="7">
        <f>AE22*3</f>
        <v>71.189324999999997</v>
      </c>
      <c r="AF23" s="7">
        <f>AF22*3</f>
        <v>85.0458</v>
      </c>
      <c r="AG23" s="7">
        <f>AG22*2</f>
        <v>64.352450000000005</v>
      </c>
      <c r="AH23" s="7">
        <f>AH22*3</f>
        <v>31.660799999999998</v>
      </c>
    </row>
    <row r="24" spans="1:34" x14ac:dyDescent="0.25">
      <c r="A24" s="8" t="s">
        <v>45</v>
      </c>
      <c r="B24" s="9">
        <f>STDEV(B2:B5)/B22*100</f>
        <v>6.1784155392632201</v>
      </c>
      <c r="C24" s="9">
        <f t="shared" ref="C24:AH24" si="6">STDEV(C2:C5)/C22*100</f>
        <v>3.0821874412945034</v>
      </c>
      <c r="D24" s="9">
        <f t="shared" si="6"/>
        <v>1.7518546635369812</v>
      </c>
      <c r="E24" s="9">
        <f t="shared" si="6"/>
        <v>3.0567092606660471</v>
      </c>
      <c r="F24" s="9">
        <f t="shared" si="6"/>
        <v>2.1895071450284247</v>
      </c>
      <c r="G24" s="9">
        <f t="shared" si="6"/>
        <v>1.3276047353309002</v>
      </c>
      <c r="H24" s="9">
        <f t="shared" si="6"/>
        <v>2.8707818354662602</v>
      </c>
      <c r="I24" s="9">
        <f t="shared" si="6"/>
        <v>1.3307746835274121</v>
      </c>
      <c r="J24" s="9">
        <f t="shared" si="6"/>
        <v>1.6510333192459208</v>
      </c>
      <c r="K24" s="9">
        <f t="shared" si="6"/>
        <v>2.4387248812387701</v>
      </c>
      <c r="L24" s="9">
        <f t="shared" si="6"/>
        <v>2.620437162426926</v>
      </c>
      <c r="M24" s="9">
        <f t="shared" si="6"/>
        <v>3.0854617339118886</v>
      </c>
      <c r="N24" s="9">
        <f t="shared" si="6"/>
        <v>3.8859576424091271</v>
      </c>
      <c r="O24" s="9">
        <f t="shared" si="6"/>
        <v>1.4886566394822343</v>
      </c>
      <c r="P24" s="9">
        <f t="shared" si="6"/>
        <v>2.156793323190672</v>
      </c>
      <c r="Q24" s="9">
        <f t="shared" si="6"/>
        <v>3.8268282407153542</v>
      </c>
      <c r="R24" s="9">
        <f t="shared" si="6"/>
        <v>13.209758617596265</v>
      </c>
      <c r="S24" s="9">
        <f t="shared" si="6"/>
        <v>0.70249766015440751</v>
      </c>
      <c r="T24" s="9">
        <f t="shared" si="6"/>
        <v>1.342782448533548</v>
      </c>
      <c r="U24" s="9">
        <f t="shared" si="6"/>
        <v>3.0961307755354381</v>
      </c>
      <c r="V24" s="9">
        <f t="shared" si="6"/>
        <v>3.0654407984177072</v>
      </c>
      <c r="W24" s="9">
        <f t="shared" si="6"/>
        <v>2.1058959751075403</v>
      </c>
      <c r="X24" s="9">
        <f t="shared" si="6"/>
        <v>6.646190622258505</v>
      </c>
      <c r="Y24" s="9">
        <f t="shared" si="6"/>
        <v>3.4146124964539259</v>
      </c>
      <c r="Z24" s="9">
        <f t="shared" si="6"/>
        <v>2.8083196459443136</v>
      </c>
      <c r="AA24" s="9">
        <f t="shared" si="6"/>
        <v>2.0347439373252842</v>
      </c>
      <c r="AB24" s="9">
        <f t="shared" si="6"/>
        <v>9.8222604014763881</v>
      </c>
      <c r="AC24" s="9">
        <f t="shared" si="6"/>
        <v>4.1864119982990573</v>
      </c>
      <c r="AD24" s="9">
        <f t="shared" si="6"/>
        <v>1.4047144731969246</v>
      </c>
      <c r="AE24" s="9">
        <f t="shared" si="6"/>
        <v>2.8039891832123485</v>
      </c>
      <c r="AF24" s="9">
        <f t="shared" si="6"/>
        <v>3.2536997269416523</v>
      </c>
      <c r="AG24" s="9">
        <f t="shared" si="6"/>
        <v>2.0380899475462297</v>
      </c>
      <c r="AH24" s="9">
        <f t="shared" si="6"/>
        <v>10.440508248639437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11.218575</v>
      </c>
      <c r="C26" s="2">
        <f t="shared" ref="C26:AH26" si="7">AVERAGE(C6:C9)</f>
        <v>24.839849999999998</v>
      </c>
      <c r="D26" s="2">
        <f t="shared" si="7"/>
        <v>24.285700000000002</v>
      </c>
      <c r="E26" s="2">
        <f t="shared" si="7"/>
        <v>26.529374999999998</v>
      </c>
      <c r="F26" s="2">
        <f t="shared" si="7"/>
        <v>41.382075</v>
      </c>
      <c r="G26" s="2">
        <f t="shared" si="7"/>
        <v>33.298225000000002</v>
      </c>
      <c r="H26" s="2">
        <f t="shared" si="7"/>
        <v>30.825649999999996</v>
      </c>
      <c r="I26" s="2">
        <f t="shared" si="7"/>
        <v>30.035924999999999</v>
      </c>
      <c r="J26" s="2">
        <f t="shared" si="7"/>
        <v>32.907000000000004</v>
      </c>
      <c r="K26" s="2">
        <f t="shared" si="7"/>
        <v>25.324224999999998</v>
      </c>
      <c r="L26" s="2">
        <f t="shared" si="7"/>
        <v>30.971174999999999</v>
      </c>
      <c r="M26" s="2">
        <f t="shared" si="7"/>
        <v>28.0091</v>
      </c>
      <c r="N26" s="2">
        <f t="shared" si="7"/>
        <v>14.968450000000001</v>
      </c>
      <c r="O26" s="2">
        <f t="shared" si="7"/>
        <v>18.166725</v>
      </c>
      <c r="P26" s="2">
        <f t="shared" si="7"/>
        <v>29.324574999999999</v>
      </c>
      <c r="Q26" s="2">
        <f t="shared" si="7"/>
        <v>12.606375</v>
      </c>
      <c r="R26" s="2">
        <f t="shared" si="7"/>
        <v>15.623775</v>
      </c>
      <c r="S26" s="2">
        <f t="shared" si="7"/>
        <v>60.991399999999999</v>
      </c>
      <c r="T26" s="2">
        <f t="shared" si="7"/>
        <v>32.642299999999999</v>
      </c>
      <c r="U26" s="2">
        <f t="shared" si="7"/>
        <v>37.265725000000003</v>
      </c>
      <c r="V26" s="2">
        <f t="shared" si="7"/>
        <v>43.643924999999996</v>
      </c>
      <c r="W26" s="2">
        <f t="shared" si="7"/>
        <v>31.126775000000002</v>
      </c>
      <c r="X26" s="2">
        <f t="shared" si="7"/>
        <v>18.6081</v>
      </c>
      <c r="Y26" s="2">
        <f t="shared" si="7"/>
        <v>34.571999999999996</v>
      </c>
      <c r="Z26" s="2">
        <f t="shared" si="7"/>
        <v>27.673575</v>
      </c>
      <c r="AA26" s="2">
        <f t="shared" si="7"/>
        <v>16.654125000000001</v>
      </c>
      <c r="AB26" s="2">
        <f t="shared" si="7"/>
        <v>7.2396250000000002</v>
      </c>
      <c r="AC26" s="2">
        <f t="shared" si="7"/>
        <v>27.322375000000001</v>
      </c>
      <c r="AD26" s="2">
        <f t="shared" si="7"/>
        <v>27.449625000000001</v>
      </c>
      <c r="AE26" s="2">
        <f t="shared" si="7"/>
        <v>23.872924999999999</v>
      </c>
      <c r="AF26" s="2">
        <f t="shared" si="7"/>
        <v>28.616824999999999</v>
      </c>
      <c r="AG26" s="2">
        <f t="shared" si="7"/>
        <v>34.113599999999998</v>
      </c>
      <c r="AH26" s="2">
        <f t="shared" si="7"/>
        <v>11.575305000000002</v>
      </c>
    </row>
    <row r="27" spans="1:34" x14ac:dyDescent="0.25">
      <c r="A27" s="6" t="s">
        <v>51</v>
      </c>
      <c r="B27" s="7">
        <f>B26*3</f>
        <v>33.655724999999997</v>
      </c>
      <c r="C27" s="7">
        <f>C26*3</f>
        <v>74.519549999999995</v>
      </c>
      <c r="D27" s="7">
        <f>D26*2</f>
        <v>48.571400000000004</v>
      </c>
      <c r="E27" s="7">
        <f>E26*2</f>
        <v>53.058749999999996</v>
      </c>
      <c r="F27" s="7">
        <f>F26*1</f>
        <v>41.382075</v>
      </c>
      <c r="G27" s="7">
        <f>G26*3</f>
        <v>99.894675000000007</v>
      </c>
      <c r="H27" s="7">
        <f>H26*1</f>
        <v>30.825649999999996</v>
      </c>
      <c r="I27" s="7">
        <f>I26*2</f>
        <v>60.071849999999998</v>
      </c>
      <c r="J27" s="7">
        <f>J26*3</f>
        <v>98.721000000000004</v>
      </c>
      <c r="K27" s="7">
        <f>K26*2</f>
        <v>50.648449999999997</v>
      </c>
      <c r="L27" s="7">
        <f>L26*2</f>
        <v>61.942349999999998</v>
      </c>
      <c r="M27" s="7">
        <f>M26*4</f>
        <v>112.0364</v>
      </c>
      <c r="N27" s="7">
        <f>N26*3</f>
        <v>44.905349999999999</v>
      </c>
      <c r="O27" s="7">
        <f>O26*3</f>
        <v>54.500174999999999</v>
      </c>
      <c r="P27" s="7">
        <f>P26*3</f>
        <v>87.973725000000002</v>
      </c>
      <c r="Q27" s="7">
        <f>Q26*2</f>
        <v>25.21275</v>
      </c>
      <c r="R27" s="7">
        <f>R26*2</f>
        <v>31.24755</v>
      </c>
      <c r="S27" s="7">
        <f>S26*1</f>
        <v>60.991399999999999</v>
      </c>
      <c r="T27" s="7">
        <f>T26*3</f>
        <v>97.926899999999989</v>
      </c>
      <c r="U27" s="7">
        <f>U26*2</f>
        <v>74.531450000000007</v>
      </c>
      <c r="V27" s="7">
        <f>V26*3</f>
        <v>130.93177499999999</v>
      </c>
      <c r="W27" s="7">
        <f>W26*3</f>
        <v>93.380324999999999</v>
      </c>
      <c r="X27" s="7">
        <f>X26*2</f>
        <v>37.216200000000001</v>
      </c>
      <c r="Y27" s="7">
        <f>Y26*2</f>
        <v>69.143999999999991</v>
      </c>
      <c r="Z27" s="7">
        <f>Z26*3</f>
        <v>83.020724999999999</v>
      </c>
      <c r="AA27" s="7">
        <f>AA26*3</f>
        <v>49.962375000000002</v>
      </c>
      <c r="AB27" s="7">
        <f>AB26*6</f>
        <v>43.437750000000001</v>
      </c>
      <c r="AC27" s="7">
        <f>AC26*3</f>
        <v>81.96712500000001</v>
      </c>
      <c r="AD27" s="7">
        <f>AD26*2</f>
        <v>54.899250000000002</v>
      </c>
      <c r="AE27" s="7">
        <f>AE26*3</f>
        <v>71.618774999999999</v>
      </c>
      <c r="AF27" s="7">
        <f>AF26*3</f>
        <v>85.850474999999989</v>
      </c>
      <c r="AG27" s="7">
        <f>AG26*2</f>
        <v>68.227199999999996</v>
      </c>
      <c r="AH27" s="7">
        <f>AH26*3</f>
        <v>34.725915000000008</v>
      </c>
    </row>
    <row r="28" spans="1:34" x14ac:dyDescent="0.25">
      <c r="A28" s="8" t="s">
        <v>45</v>
      </c>
      <c r="B28" s="9">
        <f>STDEV(B6:B9)/B26*100</f>
        <v>3.6670081409340765</v>
      </c>
      <c r="C28" s="9">
        <f t="shared" ref="C28:AH28" si="8">STDEV(C6:C9)/C26*100</f>
        <v>0.44682482067680063</v>
      </c>
      <c r="D28" s="9">
        <f t="shared" si="8"/>
        <v>0.92362723732466079</v>
      </c>
      <c r="E28" s="9">
        <f t="shared" si="8"/>
        <v>2.1305011601478454</v>
      </c>
      <c r="F28" s="9">
        <f t="shared" si="8"/>
        <v>1.5242193603871812</v>
      </c>
      <c r="G28" s="9">
        <f t="shared" si="8"/>
        <v>0.8511926096926713</v>
      </c>
      <c r="H28" s="9">
        <f t="shared" si="8"/>
        <v>2.500706249407703</v>
      </c>
      <c r="I28" s="9">
        <f t="shared" si="8"/>
        <v>5.4485278158041961</v>
      </c>
      <c r="J28" s="9">
        <f t="shared" si="8"/>
        <v>1.1208159543700964</v>
      </c>
      <c r="K28" s="9">
        <f t="shared" si="8"/>
        <v>1.1870071404119937</v>
      </c>
      <c r="L28" s="9">
        <f t="shared" si="8"/>
        <v>1.8340382632680401</v>
      </c>
      <c r="M28" s="9">
        <f t="shared" si="8"/>
        <v>2.8745098198203833</v>
      </c>
      <c r="N28" s="9">
        <f t="shared" si="8"/>
        <v>1.2270040489883216</v>
      </c>
      <c r="O28" s="9">
        <f t="shared" si="8"/>
        <v>2.9496658790381707</v>
      </c>
      <c r="P28" s="9">
        <f t="shared" si="8"/>
        <v>1.3534865597945691</v>
      </c>
      <c r="Q28" s="9">
        <f t="shared" si="8"/>
        <v>6.5174421933175619</v>
      </c>
      <c r="R28" s="9">
        <f t="shared" si="8"/>
        <v>4.3028924291331991</v>
      </c>
      <c r="S28" s="9">
        <f t="shared" si="8"/>
        <v>2.746810463194191</v>
      </c>
      <c r="T28" s="9">
        <f t="shared" si="8"/>
        <v>2.7681913139224363</v>
      </c>
      <c r="U28" s="9">
        <f t="shared" si="8"/>
        <v>1.5225085600424819</v>
      </c>
      <c r="V28" s="9">
        <f t="shared" si="8"/>
        <v>1.6977166568952509</v>
      </c>
      <c r="W28" s="9">
        <f t="shared" si="8"/>
        <v>1.4204087976227897</v>
      </c>
      <c r="X28" s="9">
        <f t="shared" si="8"/>
        <v>3.4041357144410207</v>
      </c>
      <c r="Y28" s="9">
        <f t="shared" si="8"/>
        <v>1.7604893324362696</v>
      </c>
      <c r="Z28" s="9">
        <f t="shared" si="8"/>
        <v>2.2556004928432416</v>
      </c>
      <c r="AA28" s="9">
        <f t="shared" si="8"/>
        <v>6.6377795275870639</v>
      </c>
      <c r="AB28" s="9">
        <f t="shared" si="8"/>
        <v>14.492495828691615</v>
      </c>
      <c r="AC28" s="9">
        <f t="shared" si="8"/>
        <v>1.0639777431771131</v>
      </c>
      <c r="AD28" s="9">
        <f t="shared" si="8"/>
        <v>0.6749182955538563</v>
      </c>
      <c r="AE28" s="9">
        <f t="shared" si="8"/>
        <v>1.1089347258083981</v>
      </c>
      <c r="AF28" s="9">
        <f t="shared" si="8"/>
        <v>1.1331369035615773</v>
      </c>
      <c r="AG28" s="9">
        <f t="shared" si="8"/>
        <v>4.1783538958120383</v>
      </c>
      <c r="AH28" s="9">
        <f t="shared" si="8"/>
        <v>31.264010020496702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1.015837186496046</v>
      </c>
      <c r="C30" s="13">
        <f t="shared" ref="C30:AH30" si="9">(C19-C15)/C15*100</f>
        <v>0.53563418023863962</v>
      </c>
      <c r="D30" s="13">
        <f t="shared" si="9"/>
        <v>0.3637123861581501</v>
      </c>
      <c r="E30" s="13">
        <f t="shared" si="9"/>
        <v>0.98787659513669224</v>
      </c>
      <c r="F30" s="13">
        <f t="shared" si="9"/>
        <v>4.4797476323340392E-2</v>
      </c>
      <c r="G30" s="13">
        <f t="shared" si="9"/>
        <v>0.24952921670788822</v>
      </c>
      <c r="H30" s="13">
        <f t="shared" si="9"/>
        <v>0.79777535756954543</v>
      </c>
      <c r="I30" s="13">
        <f t="shared" si="9"/>
        <v>0.30327715490567253</v>
      </c>
      <c r="J30" s="13">
        <f t="shared" si="9"/>
        <v>0.37582063478644523</v>
      </c>
      <c r="K30" s="13">
        <f t="shared" si="9"/>
        <v>0.22460554769735214</v>
      </c>
      <c r="L30" s="13">
        <f t="shared" si="9"/>
        <v>-0.1369967158732972</v>
      </c>
      <c r="M30" s="13">
        <f t="shared" si="9"/>
        <v>1.0065051105154723</v>
      </c>
      <c r="N30" s="13">
        <f t="shared" si="9"/>
        <v>0.70861352346839701</v>
      </c>
      <c r="O30" s="13">
        <f t="shared" si="9"/>
        <v>-0.14761319845519719</v>
      </c>
      <c r="P30" s="13">
        <f t="shared" si="9"/>
        <v>-0.25245432112828714</v>
      </c>
      <c r="Q30" s="13">
        <f t="shared" si="9"/>
        <v>2.1157775679295163</v>
      </c>
      <c r="R30" s="13">
        <f t="shared" si="9"/>
        <v>2.4655071060548597</v>
      </c>
      <c r="S30" s="13">
        <f t="shared" si="9"/>
        <v>-9.5096221097393616E-2</v>
      </c>
      <c r="T30" s="13">
        <f t="shared" si="9"/>
        <v>0.8994575941783024</v>
      </c>
      <c r="U30" s="13">
        <f t="shared" si="9"/>
        <v>0.76268563353345431</v>
      </c>
      <c r="V30" s="13">
        <f t="shared" si="9"/>
        <v>0.33441208830826069</v>
      </c>
      <c r="W30" s="13">
        <f t="shared" si="9"/>
        <v>0.67794767034216907</v>
      </c>
      <c r="X30" s="13">
        <f t="shared" si="9"/>
        <v>2.0744391933893809</v>
      </c>
      <c r="Y30" s="13">
        <f t="shared" si="9"/>
        <v>0.6185410073510077</v>
      </c>
      <c r="Z30" s="13">
        <f t="shared" si="9"/>
        <v>0.60844890034760613</v>
      </c>
      <c r="AA30" s="13">
        <f t="shared" si="9"/>
        <v>1.8773839040870846</v>
      </c>
      <c r="AB30" s="13">
        <f t="shared" si="9"/>
        <v>4.9163847148408815</v>
      </c>
      <c r="AC30" s="13">
        <f t="shared" si="9"/>
        <v>1.1633899924113691</v>
      </c>
      <c r="AD30" s="13">
        <f t="shared" si="9"/>
        <v>0.35579314352120839</v>
      </c>
      <c r="AE30" s="13">
        <f t="shared" si="9"/>
        <v>0.41790346625996833</v>
      </c>
      <c r="AF30" s="13">
        <f t="shared" si="9"/>
        <v>0.69698710518997531</v>
      </c>
      <c r="AG30" s="13">
        <f t="shared" si="9"/>
        <v>0.73622409874618722</v>
      </c>
      <c r="AH30" s="13">
        <f t="shared" si="9"/>
        <v>7.3309622264032912</v>
      </c>
    </row>
    <row r="31" spans="1:34" x14ac:dyDescent="0.25">
      <c r="A31" s="12" t="s">
        <v>53</v>
      </c>
      <c r="B31" s="13">
        <f>(B27-B23)/B23*100</f>
        <v>0.1830671789571045</v>
      </c>
      <c r="C31" s="13">
        <f t="shared" ref="C31:AH31" si="10">(C27-C23)/C23*100</f>
        <v>1.8510849420216122</v>
      </c>
      <c r="D31" s="13">
        <f t="shared" si="10"/>
        <v>1.7589950515170272</v>
      </c>
      <c r="E31" s="13">
        <f t="shared" si="10"/>
        <v>2.6389629080821804</v>
      </c>
      <c r="F31" s="13">
        <f t="shared" si="10"/>
        <v>3.8344428023355421</v>
      </c>
      <c r="G31" s="13">
        <f t="shared" si="10"/>
        <v>-7.7046804245593417E-2</v>
      </c>
      <c r="H31" s="13">
        <f t="shared" si="10"/>
        <v>0.28091075593782527</v>
      </c>
      <c r="I31" s="13">
        <f t="shared" si="10"/>
        <v>2.0481192942639384</v>
      </c>
      <c r="J31" s="13">
        <f t="shared" si="10"/>
        <v>2.3243520577123471</v>
      </c>
      <c r="K31" s="13">
        <f t="shared" si="10"/>
        <v>1.5337783047850426</v>
      </c>
      <c r="L31" s="13">
        <f t="shared" si="10"/>
        <v>2.9537839149541578</v>
      </c>
      <c r="M31" s="13">
        <f t="shared" si="10"/>
        <v>1.6530492811744366</v>
      </c>
      <c r="N31" s="13">
        <f t="shared" si="10"/>
        <v>2.3515253460790264</v>
      </c>
      <c r="O31" s="13">
        <f t="shared" si="10"/>
        <v>3.1395971039629726</v>
      </c>
      <c r="P31" s="13">
        <f t="shared" si="10"/>
        <v>2.4740011042541741</v>
      </c>
      <c r="Q31" s="13">
        <f t="shared" si="10"/>
        <v>1.7855953363786266</v>
      </c>
      <c r="R31" s="13">
        <f t="shared" si="10"/>
        <v>5.9873110522058246</v>
      </c>
      <c r="S31" s="13">
        <f t="shared" si="10"/>
        <v>3.7276645824670469</v>
      </c>
      <c r="T31" s="13">
        <f t="shared" si="10"/>
        <v>-0.39895584939455259</v>
      </c>
      <c r="U31" s="13">
        <f t="shared" si="10"/>
        <v>3.5393429345810343</v>
      </c>
      <c r="V31" s="13">
        <f t="shared" si="10"/>
        <v>4.7746940495174384</v>
      </c>
      <c r="W31" s="13">
        <f t="shared" si="10"/>
        <v>2.620252538573129</v>
      </c>
      <c r="X31" s="13">
        <f t="shared" si="10"/>
        <v>8.9604370573579359</v>
      </c>
      <c r="Y31" s="13">
        <f t="shared" si="10"/>
        <v>6.5969422599896088</v>
      </c>
      <c r="Z31" s="13">
        <f t="shared" si="10"/>
        <v>1.778596707058393</v>
      </c>
      <c r="AA31" s="13">
        <f t="shared" si="10"/>
        <v>-2.5129621255690697</v>
      </c>
      <c r="AB31" s="13">
        <f t="shared" si="10"/>
        <v>1.0599631405172738</v>
      </c>
      <c r="AC31" s="13">
        <f t="shared" si="10"/>
        <v>3.9765083750516372</v>
      </c>
      <c r="AD31" s="13">
        <f t="shared" si="10"/>
        <v>4.245845062733494</v>
      </c>
      <c r="AE31" s="13">
        <f t="shared" si="10"/>
        <v>0.60325055758009061</v>
      </c>
      <c r="AF31" s="13">
        <f t="shared" si="10"/>
        <v>0.94616665373244646</v>
      </c>
      <c r="AG31" s="13">
        <f t="shared" si="10"/>
        <v>6.0211382783405938</v>
      </c>
      <c r="AH31" s="13">
        <f t="shared" si="10"/>
        <v>9.681104078229259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43F2-3E27-4756-A327-63A8367CB463}">
  <dimension ref="A1:AH47"/>
  <sheetViews>
    <sheetView topLeftCell="A1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11.5703125" style="2" customWidth="1"/>
  </cols>
  <sheetData>
    <row r="1" spans="1:34" x14ac:dyDescent="0.25">
      <c r="A1" s="1" t="s">
        <v>100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18.360700000000001</v>
      </c>
      <c r="C2" s="2">
        <v>41.1496</v>
      </c>
      <c r="D2" s="2">
        <v>46.763199999999998</v>
      </c>
      <c r="E2" s="2">
        <v>31.715599999999998</v>
      </c>
      <c r="F2" s="2">
        <v>58.622799999999998</v>
      </c>
      <c r="G2" s="2">
        <v>58.519100000000002</v>
      </c>
      <c r="H2" s="2">
        <v>64.677000000000007</v>
      </c>
      <c r="I2" s="2">
        <v>29.683</v>
      </c>
      <c r="J2" s="2">
        <v>38.518599999999999</v>
      </c>
      <c r="K2" s="2">
        <v>42.884900000000002</v>
      </c>
      <c r="L2" s="2">
        <v>43.208500000000001</v>
      </c>
      <c r="M2" s="2">
        <v>36.949599999999997</v>
      </c>
      <c r="N2" s="2">
        <v>32.906799999999997</v>
      </c>
      <c r="O2" s="2">
        <v>19.558399999999999</v>
      </c>
      <c r="P2" s="2">
        <v>34.427599999999998</v>
      </c>
      <c r="Q2" s="2">
        <v>14.227600000000001</v>
      </c>
      <c r="R2" s="2">
        <v>19.110299999999999</v>
      </c>
      <c r="S2" s="2">
        <v>81.787800000000004</v>
      </c>
      <c r="T2" s="2">
        <v>35.979399999999998</v>
      </c>
      <c r="U2" s="2">
        <v>41.364400000000003</v>
      </c>
      <c r="V2" s="2">
        <v>42.277799999999999</v>
      </c>
      <c r="W2" s="2">
        <v>39.886600000000001</v>
      </c>
      <c r="X2" s="2">
        <v>26.422499999999999</v>
      </c>
      <c r="Y2" s="2">
        <v>35.9711</v>
      </c>
      <c r="Z2" s="2">
        <v>35.071899999999999</v>
      </c>
      <c r="AA2" s="2">
        <v>29.3935</v>
      </c>
      <c r="AB2" s="2">
        <v>7.1462700000000003</v>
      </c>
      <c r="AC2" s="2">
        <v>35.424999999999997</v>
      </c>
      <c r="AD2" s="2">
        <v>36.733699999999999</v>
      </c>
      <c r="AE2" s="2">
        <v>30.365600000000001</v>
      </c>
      <c r="AF2" s="2">
        <v>34.437899999999999</v>
      </c>
      <c r="AG2" s="2">
        <v>41.871099999999998</v>
      </c>
      <c r="AH2" s="2">
        <v>17.299700000000001</v>
      </c>
    </row>
    <row r="3" spans="1:34" x14ac:dyDescent="0.25">
      <c r="A3" s="4" t="s">
        <v>35</v>
      </c>
      <c r="B3" s="2">
        <v>18.662199999999999</v>
      </c>
      <c r="C3" s="2">
        <v>42.289299999999997</v>
      </c>
      <c r="D3" s="2">
        <v>50.728499999999997</v>
      </c>
      <c r="E3" s="2">
        <v>31.2058</v>
      </c>
      <c r="F3" s="2">
        <v>60.7438</v>
      </c>
      <c r="G3" s="2">
        <v>59.991799999999998</v>
      </c>
      <c r="H3" s="2">
        <v>80.445099999999996</v>
      </c>
      <c r="I3" s="2">
        <v>29.264700000000001</v>
      </c>
      <c r="J3" s="2">
        <v>39.4313</v>
      </c>
      <c r="K3" s="2">
        <v>44.982399999999998</v>
      </c>
      <c r="L3" s="2">
        <v>44.4953</v>
      </c>
      <c r="M3" s="2">
        <v>37.304900000000004</v>
      </c>
      <c r="N3" s="2">
        <v>35.9345</v>
      </c>
      <c r="O3" s="2">
        <v>20.435300000000002</v>
      </c>
      <c r="P3" s="2">
        <v>35.179600000000001</v>
      </c>
      <c r="Q3" s="2">
        <v>14.7669</v>
      </c>
      <c r="R3" s="2">
        <v>20.820399999999999</v>
      </c>
      <c r="S3" s="2">
        <v>87.720500000000001</v>
      </c>
      <c r="T3" s="2">
        <v>38.082900000000002</v>
      </c>
      <c r="U3" s="2">
        <v>44.141199999999998</v>
      </c>
      <c r="V3" s="2">
        <v>44.542499999999997</v>
      </c>
      <c r="W3" s="2">
        <v>40.237200000000001</v>
      </c>
      <c r="X3" s="2">
        <v>28.431699999999999</v>
      </c>
      <c r="Y3" s="2">
        <v>41.491599999999998</v>
      </c>
      <c r="Z3" s="2">
        <v>35.708500000000001</v>
      </c>
      <c r="AA3" s="2">
        <v>33.791800000000002</v>
      </c>
      <c r="AB3" s="2">
        <v>7.4133199999999997</v>
      </c>
      <c r="AC3" s="2">
        <v>35.975499999999997</v>
      </c>
      <c r="AD3" s="2">
        <v>37.557499999999997</v>
      </c>
      <c r="AE3" s="2">
        <v>30.927499999999998</v>
      </c>
      <c r="AF3" s="2">
        <v>35.238700000000001</v>
      </c>
      <c r="AG3" s="2">
        <v>43.577100000000002</v>
      </c>
      <c r="AH3" s="2">
        <v>16.9785</v>
      </c>
    </row>
    <row r="4" spans="1:34" x14ac:dyDescent="0.25">
      <c r="A4" s="4" t="s">
        <v>36</v>
      </c>
      <c r="B4" s="2">
        <v>22.432099999999998</v>
      </c>
      <c r="C4" s="2">
        <v>42.156599999999997</v>
      </c>
      <c r="D4" s="2">
        <v>48.671900000000001</v>
      </c>
      <c r="E4" s="2">
        <v>32.135800000000003</v>
      </c>
      <c r="F4" s="2">
        <v>61.414900000000003</v>
      </c>
      <c r="G4" s="2">
        <v>59.760100000000001</v>
      </c>
      <c r="H4" s="2">
        <v>79.641199999999998</v>
      </c>
      <c r="I4" s="2">
        <v>32.9178</v>
      </c>
      <c r="J4" s="2">
        <v>39.588900000000002</v>
      </c>
      <c r="K4" s="2">
        <v>44.153700000000001</v>
      </c>
      <c r="L4" s="2">
        <v>44.447400000000002</v>
      </c>
      <c r="M4" s="2">
        <v>36.845199999999998</v>
      </c>
      <c r="N4" s="2">
        <v>35.633499999999998</v>
      </c>
      <c r="O4" s="2">
        <v>20.5139</v>
      </c>
      <c r="P4" s="2">
        <v>34.406500000000001</v>
      </c>
      <c r="Q4" s="2">
        <v>15.255599999999999</v>
      </c>
      <c r="R4" s="2">
        <v>19.912099999999999</v>
      </c>
      <c r="S4" s="2">
        <v>86.046000000000006</v>
      </c>
      <c r="T4" s="2">
        <v>37.976900000000001</v>
      </c>
      <c r="U4" s="2">
        <v>44.384099999999997</v>
      </c>
      <c r="V4" s="2">
        <v>44.799599999999998</v>
      </c>
      <c r="W4" s="2">
        <v>39.835000000000001</v>
      </c>
      <c r="X4" s="2">
        <v>28.387499999999999</v>
      </c>
      <c r="Y4" s="2">
        <v>45.453800000000001</v>
      </c>
      <c r="Z4" s="2">
        <v>35.834200000000003</v>
      </c>
      <c r="AA4" s="2">
        <v>33.505099999999999</v>
      </c>
      <c r="AB4" s="2">
        <v>7.4169600000000004</v>
      </c>
      <c r="AC4" s="2">
        <v>37.137900000000002</v>
      </c>
      <c r="AD4" s="2">
        <v>37.9268</v>
      </c>
      <c r="AE4" s="2">
        <v>31.464400000000001</v>
      </c>
      <c r="AF4" s="2">
        <v>35.381399999999999</v>
      </c>
      <c r="AG4" s="2">
        <v>43.233199999999997</v>
      </c>
      <c r="AH4" s="2">
        <v>22.157499999999999</v>
      </c>
    </row>
    <row r="5" spans="1:34" x14ac:dyDescent="0.25">
      <c r="A5" s="4" t="s">
        <v>37</v>
      </c>
      <c r="B5" s="2">
        <v>19.195599999999999</v>
      </c>
      <c r="C5" s="2">
        <v>42.561399999999999</v>
      </c>
      <c r="D5" s="2">
        <v>51.603099999999998</v>
      </c>
      <c r="E5" s="2">
        <v>33.753399999999999</v>
      </c>
      <c r="F5" s="2">
        <v>63.209200000000003</v>
      </c>
      <c r="G5" s="2">
        <v>57.620699999999999</v>
      </c>
      <c r="H5" s="2">
        <v>83.212800000000001</v>
      </c>
      <c r="I5" s="2">
        <v>30.124300000000002</v>
      </c>
      <c r="J5" s="2">
        <v>39.594799999999999</v>
      </c>
      <c r="K5" s="2">
        <v>45.619900000000001</v>
      </c>
      <c r="L5" s="2">
        <v>46.8767</v>
      </c>
      <c r="M5" s="2">
        <v>36.511200000000002</v>
      </c>
      <c r="N5" s="2">
        <v>37.055199999999999</v>
      </c>
      <c r="O5" s="2">
        <v>19.3538</v>
      </c>
      <c r="P5" s="2">
        <v>34.607199999999999</v>
      </c>
      <c r="Q5" s="2">
        <v>15.060499999999999</v>
      </c>
      <c r="R5" s="2">
        <v>20.685099999999998</v>
      </c>
      <c r="S5" s="2">
        <v>86.939400000000006</v>
      </c>
      <c r="T5" s="2">
        <v>37.453299999999999</v>
      </c>
      <c r="U5" s="2">
        <v>44.014899999999997</v>
      </c>
      <c r="V5" s="2">
        <v>43.963000000000001</v>
      </c>
      <c r="W5" s="2">
        <v>39.539700000000003</v>
      </c>
      <c r="X5" s="2">
        <v>28.7925</v>
      </c>
      <c r="Y5" s="2">
        <v>47.25</v>
      </c>
      <c r="Z5" s="2">
        <v>37.776299999999999</v>
      </c>
      <c r="AA5" s="2">
        <v>35.194600000000001</v>
      </c>
      <c r="AB5" s="2">
        <v>7.8020399999999999</v>
      </c>
      <c r="AC5" s="2">
        <v>37.493600000000001</v>
      </c>
      <c r="AD5" s="2">
        <v>39.0854</v>
      </c>
      <c r="AE5" s="2">
        <v>31.250699999999998</v>
      </c>
      <c r="AF5" s="2">
        <v>37.754199999999997</v>
      </c>
      <c r="AG5" s="2">
        <v>45.337699999999998</v>
      </c>
      <c r="AH5" s="2">
        <v>19.988099999999999</v>
      </c>
    </row>
    <row r="6" spans="1:34" x14ac:dyDescent="0.25">
      <c r="A6" s="4" t="s">
        <v>38</v>
      </c>
      <c r="B6" s="2">
        <v>18.725100000000001</v>
      </c>
      <c r="C6" s="2">
        <v>41.263199999999998</v>
      </c>
      <c r="D6" s="2">
        <v>50.483699999999999</v>
      </c>
      <c r="E6" s="2">
        <v>34.49</v>
      </c>
      <c r="F6" s="2">
        <v>62.1477</v>
      </c>
      <c r="G6" s="2">
        <v>58.299900000000001</v>
      </c>
      <c r="H6" s="2">
        <v>84.112200000000001</v>
      </c>
      <c r="I6" s="2">
        <v>32.747500000000002</v>
      </c>
      <c r="J6" s="2">
        <v>39.332900000000002</v>
      </c>
      <c r="K6" s="2">
        <v>44.555199999999999</v>
      </c>
      <c r="L6" s="2">
        <v>46.567300000000003</v>
      </c>
      <c r="M6" s="2">
        <v>37.482500000000002</v>
      </c>
      <c r="N6" s="2">
        <v>36.033799999999999</v>
      </c>
      <c r="O6" s="2">
        <v>20.168600000000001</v>
      </c>
      <c r="P6" s="2">
        <v>33.866599999999998</v>
      </c>
      <c r="Q6" s="2">
        <v>14.928900000000001</v>
      </c>
      <c r="R6" s="2">
        <v>17.825600000000001</v>
      </c>
      <c r="S6" s="2">
        <v>81.282799999999995</v>
      </c>
      <c r="T6" s="2">
        <v>38.347799999999999</v>
      </c>
      <c r="U6" s="2">
        <v>46.492800000000003</v>
      </c>
      <c r="V6" s="2">
        <v>44.472099999999998</v>
      </c>
      <c r="W6" s="2">
        <v>38.806800000000003</v>
      </c>
      <c r="X6" s="2">
        <v>29.095800000000001</v>
      </c>
      <c r="Y6" s="2">
        <v>47.256799999999998</v>
      </c>
      <c r="Z6" s="2">
        <v>35.5244</v>
      </c>
      <c r="AA6" s="2">
        <v>34.317700000000002</v>
      </c>
      <c r="AB6" s="2">
        <v>7.5503400000000003</v>
      </c>
      <c r="AC6" s="2">
        <v>36.333199999999998</v>
      </c>
      <c r="AD6" s="2">
        <v>39.883000000000003</v>
      </c>
      <c r="AE6" s="2">
        <v>31.4513</v>
      </c>
      <c r="AF6" s="2">
        <v>35.766399999999997</v>
      </c>
      <c r="AG6" s="2">
        <v>43.044699999999999</v>
      </c>
      <c r="AH6" s="2">
        <v>18.758900000000001</v>
      </c>
    </row>
    <row r="7" spans="1:34" x14ac:dyDescent="0.25">
      <c r="A7" s="4" t="s">
        <v>39</v>
      </c>
      <c r="B7" s="2">
        <v>19.824100000000001</v>
      </c>
      <c r="C7" s="2">
        <v>41.664700000000003</v>
      </c>
      <c r="D7" s="2">
        <v>50.242100000000001</v>
      </c>
      <c r="E7" s="2">
        <v>34.226700000000001</v>
      </c>
      <c r="F7" s="2">
        <v>61.593600000000002</v>
      </c>
      <c r="G7" s="2">
        <v>58.9559</v>
      </c>
      <c r="H7" s="2">
        <v>79.891300000000001</v>
      </c>
      <c r="I7" s="2">
        <v>30.908300000000001</v>
      </c>
      <c r="J7" s="2">
        <v>40.201799999999999</v>
      </c>
      <c r="K7" s="2">
        <v>45.765099999999997</v>
      </c>
      <c r="L7" s="2">
        <v>44.329000000000001</v>
      </c>
      <c r="M7" s="2">
        <v>40.412999999999997</v>
      </c>
      <c r="N7" s="2">
        <v>36.418700000000001</v>
      </c>
      <c r="O7" s="2">
        <v>19.016300000000001</v>
      </c>
      <c r="P7" s="2">
        <v>34.3155</v>
      </c>
      <c r="Q7" s="2">
        <v>14.606400000000001</v>
      </c>
      <c r="R7" s="2">
        <v>16.2973</v>
      </c>
      <c r="S7" s="2">
        <v>82.622900000000001</v>
      </c>
      <c r="T7" s="2">
        <v>37.811900000000001</v>
      </c>
      <c r="U7" s="2">
        <v>45.277999999999999</v>
      </c>
      <c r="V7" s="2">
        <v>45.818199999999997</v>
      </c>
      <c r="W7" s="2">
        <v>39.826599999999999</v>
      </c>
      <c r="X7" s="2">
        <v>29.733000000000001</v>
      </c>
      <c r="Y7" s="2">
        <v>48.173900000000003</v>
      </c>
      <c r="Z7" s="2">
        <v>36.3521</v>
      </c>
      <c r="AA7" s="2">
        <v>36.3322</v>
      </c>
      <c r="AB7" s="2">
        <v>7.78437</v>
      </c>
      <c r="AC7" s="2">
        <v>37.471299999999999</v>
      </c>
      <c r="AD7" s="2">
        <v>41.963999999999999</v>
      </c>
      <c r="AE7" s="2">
        <v>31.994</v>
      </c>
      <c r="AF7" s="2">
        <v>35.946199999999997</v>
      </c>
      <c r="AG7" s="2">
        <v>44.929699999999997</v>
      </c>
      <c r="AH7" s="2">
        <v>20.835999999999999</v>
      </c>
    </row>
    <row r="8" spans="1:34" x14ac:dyDescent="0.25">
      <c r="A8" s="4" t="s">
        <v>40</v>
      </c>
      <c r="B8" s="2">
        <v>20.861899999999999</v>
      </c>
      <c r="C8" s="2">
        <v>42.203000000000003</v>
      </c>
      <c r="D8" s="2">
        <v>50.361600000000003</v>
      </c>
      <c r="E8" s="2">
        <v>34.120800000000003</v>
      </c>
      <c r="F8" s="2">
        <v>63.538600000000002</v>
      </c>
      <c r="G8" s="2">
        <v>59.43</v>
      </c>
      <c r="H8" s="2">
        <v>81.909400000000005</v>
      </c>
      <c r="I8" s="2">
        <v>29.918600000000001</v>
      </c>
      <c r="J8" s="2">
        <v>40.109099999999998</v>
      </c>
      <c r="K8" s="2">
        <v>46.389299999999999</v>
      </c>
      <c r="L8" s="2">
        <v>43.516199999999998</v>
      </c>
      <c r="M8" s="2">
        <v>37.547899999999998</v>
      </c>
      <c r="N8" s="2">
        <v>36.9208</v>
      </c>
      <c r="O8" s="2">
        <v>19.341799999999999</v>
      </c>
      <c r="P8" s="2">
        <v>34.325699999999998</v>
      </c>
      <c r="Q8" s="2">
        <v>14.932700000000001</v>
      </c>
      <c r="R8" s="2">
        <v>20.563800000000001</v>
      </c>
      <c r="S8" s="2">
        <v>87.639099999999999</v>
      </c>
      <c r="T8" s="2">
        <v>36.806199999999997</v>
      </c>
      <c r="U8" s="2">
        <v>46.384399999999999</v>
      </c>
      <c r="V8" s="2">
        <v>45.013800000000003</v>
      </c>
      <c r="W8" s="2">
        <v>39.559800000000003</v>
      </c>
      <c r="X8" s="2">
        <v>28.651199999999999</v>
      </c>
      <c r="Y8" s="2">
        <v>49.269199999999998</v>
      </c>
      <c r="Z8" s="2">
        <v>37.5991</v>
      </c>
      <c r="AA8" s="2">
        <v>33.659799999999997</v>
      </c>
      <c r="AB8" s="2">
        <v>8.1177600000000005</v>
      </c>
      <c r="AC8" s="2">
        <v>36.808300000000003</v>
      </c>
      <c r="AD8" s="2">
        <v>40.295400000000001</v>
      </c>
      <c r="AE8" s="2">
        <v>32.903500000000001</v>
      </c>
      <c r="AF8" s="2">
        <v>35.649299999999997</v>
      </c>
      <c r="AG8" s="2">
        <v>45.515500000000003</v>
      </c>
      <c r="AH8" s="2">
        <v>21.746300000000002</v>
      </c>
    </row>
    <row r="9" spans="1:34" x14ac:dyDescent="0.25">
      <c r="A9" s="4" t="s">
        <v>41</v>
      </c>
      <c r="B9" s="2">
        <v>17.098299999999998</v>
      </c>
      <c r="C9" s="2">
        <v>42.788499999999999</v>
      </c>
      <c r="D9" s="2">
        <v>50.573399999999999</v>
      </c>
      <c r="E9" s="2">
        <v>33.325800000000001</v>
      </c>
      <c r="F9" s="2">
        <v>64.417199999999994</v>
      </c>
      <c r="G9" s="2">
        <v>57.775399999999998</v>
      </c>
      <c r="H9" s="2">
        <v>86.402799999999999</v>
      </c>
      <c r="I9" s="2">
        <v>30.7624</v>
      </c>
      <c r="J9" s="2">
        <v>40.193199999999997</v>
      </c>
      <c r="K9" s="2">
        <v>44.228299999999997</v>
      </c>
      <c r="L9" s="2">
        <v>47.368400000000001</v>
      </c>
      <c r="M9" s="2">
        <v>36.3033</v>
      </c>
      <c r="N9" s="2">
        <v>36.299799999999998</v>
      </c>
      <c r="O9" s="2">
        <v>19.3672</v>
      </c>
      <c r="P9" s="2">
        <v>34.527299999999997</v>
      </c>
      <c r="Q9" s="2">
        <v>15.024800000000001</v>
      </c>
      <c r="R9" s="2">
        <v>20.055900000000001</v>
      </c>
      <c r="S9" s="2">
        <v>83.483199999999997</v>
      </c>
      <c r="T9" s="2">
        <v>36.415700000000001</v>
      </c>
      <c r="U9" s="2">
        <v>44.9358</v>
      </c>
      <c r="V9" s="2">
        <v>44.429499999999997</v>
      </c>
      <c r="W9" s="2">
        <v>39.291400000000003</v>
      </c>
      <c r="X9" s="2">
        <v>30.300899999999999</v>
      </c>
      <c r="Y9" s="2">
        <v>48.027000000000001</v>
      </c>
      <c r="Z9" s="2">
        <v>39.816400000000002</v>
      </c>
      <c r="AA9" s="2">
        <v>34.599499999999999</v>
      </c>
      <c r="AB9" s="2">
        <v>8.5935299999999994</v>
      </c>
      <c r="AC9" s="2">
        <v>38.0336</v>
      </c>
      <c r="AD9" s="2">
        <v>42.238</v>
      </c>
      <c r="AE9" s="2">
        <v>31.2988</v>
      </c>
      <c r="AF9" s="2">
        <v>39.143700000000003</v>
      </c>
      <c r="AG9" s="2">
        <v>44.424300000000002</v>
      </c>
      <c r="AH9" s="2">
        <v>17.432700000000001</v>
      </c>
    </row>
    <row r="14" spans="1:34" x14ac:dyDescent="0.25">
      <c r="A14" s="5" t="s">
        <v>43</v>
      </c>
      <c r="B14" s="2">
        <f>AVERAGE(B2:B9)</f>
        <v>19.395</v>
      </c>
      <c r="C14" s="2">
        <f t="shared" ref="C14:AH14" si="0">AVERAGE(C2:C9)</f>
        <v>42.0095375</v>
      </c>
      <c r="D14" s="2">
        <f t="shared" si="0"/>
        <v>49.928437500000001</v>
      </c>
      <c r="E14" s="2">
        <f t="shared" si="0"/>
        <v>33.121737500000002</v>
      </c>
      <c r="F14" s="2">
        <f t="shared" si="0"/>
        <v>61.960974999999991</v>
      </c>
      <c r="G14" s="2">
        <f t="shared" si="0"/>
        <v>58.794112499999997</v>
      </c>
      <c r="H14" s="2">
        <f t="shared" si="0"/>
        <v>80.036474999999996</v>
      </c>
      <c r="I14" s="2">
        <f t="shared" si="0"/>
        <v>30.790824999999998</v>
      </c>
      <c r="J14" s="2">
        <f t="shared" si="0"/>
        <v>39.621324999999999</v>
      </c>
      <c r="K14" s="2">
        <f t="shared" si="0"/>
        <v>44.82235</v>
      </c>
      <c r="L14" s="2">
        <f t="shared" si="0"/>
        <v>45.10110000000001</v>
      </c>
      <c r="M14" s="2">
        <f t="shared" si="0"/>
        <v>37.419699999999999</v>
      </c>
      <c r="N14" s="2">
        <f t="shared" si="0"/>
        <v>35.900387499999994</v>
      </c>
      <c r="O14" s="2">
        <f t="shared" si="0"/>
        <v>19.719412500000001</v>
      </c>
      <c r="P14" s="2">
        <f t="shared" si="0"/>
        <v>34.456999999999994</v>
      </c>
      <c r="Q14" s="2">
        <f t="shared" si="0"/>
        <v>14.850425</v>
      </c>
      <c r="R14" s="2">
        <f t="shared" si="0"/>
        <v>19.408812500000003</v>
      </c>
      <c r="S14" s="2">
        <f t="shared" si="0"/>
        <v>84.690212500000001</v>
      </c>
      <c r="T14" s="2">
        <f t="shared" si="0"/>
        <v>37.359262500000007</v>
      </c>
      <c r="U14" s="2">
        <f t="shared" si="0"/>
        <v>44.624449999999996</v>
      </c>
      <c r="V14" s="2">
        <f t="shared" si="0"/>
        <v>44.414562500000002</v>
      </c>
      <c r="W14" s="2">
        <f t="shared" si="0"/>
        <v>39.622887500000004</v>
      </c>
      <c r="X14" s="2">
        <f t="shared" si="0"/>
        <v>28.726887499999997</v>
      </c>
      <c r="Y14" s="2">
        <f t="shared" si="0"/>
        <v>45.361674999999998</v>
      </c>
      <c r="Z14" s="2">
        <f t="shared" si="0"/>
        <v>36.710362500000002</v>
      </c>
      <c r="AA14" s="2">
        <f t="shared" si="0"/>
        <v>33.849274999999999</v>
      </c>
      <c r="AB14" s="2">
        <f t="shared" si="0"/>
        <v>7.7280737500000001</v>
      </c>
      <c r="AC14" s="2">
        <f t="shared" si="0"/>
        <v>36.834800000000001</v>
      </c>
      <c r="AD14" s="2">
        <f t="shared" si="0"/>
        <v>39.460475000000002</v>
      </c>
      <c r="AE14" s="2">
        <f t="shared" si="0"/>
        <v>31.456975</v>
      </c>
      <c r="AF14" s="2">
        <f t="shared" si="0"/>
        <v>36.164725000000004</v>
      </c>
      <c r="AG14" s="2">
        <f t="shared" si="0"/>
        <v>43.991662500000004</v>
      </c>
      <c r="AH14" s="2">
        <f t="shared" si="0"/>
        <v>19.3997125</v>
      </c>
    </row>
    <row r="15" spans="1:34" x14ac:dyDescent="0.25">
      <c r="A15" s="6" t="s">
        <v>44</v>
      </c>
      <c r="B15" s="7">
        <f>B14*3</f>
        <v>58.185000000000002</v>
      </c>
      <c r="C15" s="7">
        <f>C14*3</f>
        <v>126.02861250000001</v>
      </c>
      <c r="D15" s="7">
        <f>D14*2</f>
        <v>99.856875000000002</v>
      </c>
      <c r="E15" s="7">
        <f>E14*2</f>
        <v>66.243475000000004</v>
      </c>
      <c r="F15" s="7">
        <f>F14*1</f>
        <v>61.960974999999991</v>
      </c>
      <c r="G15" s="7">
        <f>G14*3</f>
        <v>176.38233750000001</v>
      </c>
      <c r="H15" s="7">
        <f>H14*1</f>
        <v>80.036474999999996</v>
      </c>
      <c r="I15" s="7">
        <f>I14*2</f>
        <v>61.581649999999996</v>
      </c>
      <c r="J15" s="7">
        <f>J14*3</f>
        <v>118.863975</v>
      </c>
      <c r="K15" s="7">
        <f>K14*2</f>
        <v>89.6447</v>
      </c>
      <c r="L15" s="7">
        <f>L14*2</f>
        <v>90.202200000000019</v>
      </c>
      <c r="M15" s="7">
        <f>M14*4</f>
        <v>149.6788</v>
      </c>
      <c r="N15" s="7">
        <f>N14*3</f>
        <v>107.70116249999998</v>
      </c>
      <c r="O15" s="7">
        <f>O14*3</f>
        <v>59.158237499999998</v>
      </c>
      <c r="P15" s="7">
        <f>P14*3</f>
        <v>103.37099999999998</v>
      </c>
      <c r="Q15" s="7">
        <f>Q14*2</f>
        <v>29.700849999999999</v>
      </c>
      <c r="R15" s="7">
        <f>R14*2</f>
        <v>38.817625000000007</v>
      </c>
      <c r="S15" s="7">
        <f>S14*1</f>
        <v>84.690212500000001</v>
      </c>
      <c r="T15" s="7">
        <f>T14*3</f>
        <v>112.07778750000003</v>
      </c>
      <c r="U15" s="7">
        <f>U14*2</f>
        <v>89.248899999999992</v>
      </c>
      <c r="V15" s="7">
        <f>V14*3</f>
        <v>133.24368750000002</v>
      </c>
      <c r="W15" s="7">
        <f>W14*3</f>
        <v>118.86866250000001</v>
      </c>
      <c r="X15" s="7">
        <f>X14*2</f>
        <v>57.453774999999993</v>
      </c>
      <c r="Y15" s="7">
        <f>Y14*2</f>
        <v>90.723349999999996</v>
      </c>
      <c r="Z15" s="7">
        <f>Z14*3</f>
        <v>110.13108750000001</v>
      </c>
      <c r="AA15" s="7">
        <f>AA14*3</f>
        <v>101.54782499999999</v>
      </c>
      <c r="AB15" s="7">
        <f>AB14*6</f>
        <v>46.3684425</v>
      </c>
      <c r="AC15" s="7">
        <f>AC14*3</f>
        <v>110.5044</v>
      </c>
      <c r="AD15" s="7">
        <f>AD14*2</f>
        <v>78.920950000000005</v>
      </c>
      <c r="AE15" s="7">
        <f>AE14*3</f>
        <v>94.370925</v>
      </c>
      <c r="AF15" s="7">
        <f>AF14*3</f>
        <v>108.49417500000001</v>
      </c>
      <c r="AG15" s="7">
        <f>AG14*2</f>
        <v>87.983325000000008</v>
      </c>
      <c r="AH15" s="7">
        <f>AH14*3</f>
        <v>58.199137499999999</v>
      </c>
    </row>
    <row r="16" spans="1:34" x14ac:dyDescent="0.25">
      <c r="A16" s="8" t="s">
        <v>45</v>
      </c>
      <c r="B16" s="9">
        <f>STDEV(B2:B9)/B14*100</f>
        <v>8.4788475957284941</v>
      </c>
      <c r="C16" s="9">
        <f>STDEV(C2:C9)/C14*100</f>
        <v>1.4123120392909247</v>
      </c>
      <c r="D16" s="9">
        <f t="shared" ref="D16:AH16" si="1">STDEV(D2:D9)/D14*100</f>
        <v>3.0330150548489798</v>
      </c>
      <c r="E16" s="9">
        <f t="shared" si="1"/>
        <v>3.8107766397477594</v>
      </c>
      <c r="F16" s="9">
        <f t="shared" si="1"/>
        <v>2.9364561811753949</v>
      </c>
      <c r="G16" s="9">
        <f t="shared" si="1"/>
        <v>1.5121133137810521</v>
      </c>
      <c r="H16" s="9">
        <f t="shared" si="1"/>
        <v>8.27426802328287</v>
      </c>
      <c r="I16" s="9">
        <f t="shared" si="1"/>
        <v>4.4477301494609884</v>
      </c>
      <c r="J16" s="9">
        <f t="shared" si="1"/>
        <v>1.4274022273270732</v>
      </c>
      <c r="K16" s="9">
        <f t="shared" si="1"/>
        <v>2.4773304452488287</v>
      </c>
      <c r="L16" s="9">
        <f t="shared" si="1"/>
        <v>3.5483222323574108</v>
      </c>
      <c r="M16" s="9">
        <f t="shared" si="1"/>
        <v>3.4425648476161816</v>
      </c>
      <c r="N16" s="9">
        <f t="shared" si="1"/>
        <v>3.6249197694207322</v>
      </c>
      <c r="O16" s="9">
        <f t="shared" si="1"/>
        <v>2.8853269755195043</v>
      </c>
      <c r="P16" s="9">
        <f t="shared" si="1"/>
        <v>1.0628783396497496</v>
      </c>
      <c r="Q16" s="9">
        <f t="shared" si="1"/>
        <v>2.1386286106260597</v>
      </c>
      <c r="R16" s="9">
        <f t="shared" si="1"/>
        <v>8.2401550879084429</v>
      </c>
      <c r="S16" s="9">
        <f t="shared" si="1"/>
        <v>3.1727685652190902</v>
      </c>
      <c r="T16" s="9">
        <f t="shared" si="1"/>
        <v>2.3062075283996535</v>
      </c>
      <c r="U16" s="9">
        <f t="shared" si="1"/>
        <v>3.6334768163140754</v>
      </c>
      <c r="V16" s="9">
        <f t="shared" si="1"/>
        <v>2.29406765264683</v>
      </c>
      <c r="W16" s="9">
        <f t="shared" si="1"/>
        <v>1.0960347562264989</v>
      </c>
      <c r="X16" s="9">
        <f t="shared" si="1"/>
        <v>3.9795655992478416</v>
      </c>
      <c r="Y16" s="9">
        <f t="shared" si="1"/>
        <v>9.8802076205490259</v>
      </c>
      <c r="Z16" s="9">
        <f t="shared" si="1"/>
        <v>4.3149760919710198</v>
      </c>
      <c r="AA16" s="9">
        <f t="shared" si="1"/>
        <v>5.9890987992489153</v>
      </c>
      <c r="AB16" s="9">
        <f t="shared" si="1"/>
        <v>5.9407730704900388</v>
      </c>
      <c r="AC16" s="9">
        <f t="shared" si="1"/>
        <v>2.3725889184172693</v>
      </c>
      <c r="AD16" s="9">
        <f t="shared" si="1"/>
        <v>5.1050988098367593</v>
      </c>
      <c r="AE16" s="9">
        <f t="shared" si="1"/>
        <v>2.3788834144229973</v>
      </c>
      <c r="AF16" s="9">
        <f t="shared" si="1"/>
        <v>4.2228306950263184</v>
      </c>
      <c r="AG16" s="9">
        <f t="shared" si="1"/>
        <v>2.8934667435751962</v>
      </c>
      <c r="AH16" s="9">
        <f t="shared" si="1"/>
        <v>10.684266120944651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19.950166666666664</v>
      </c>
      <c r="C18" s="2">
        <f t="shared" ref="C18:AH18" si="2">AVERAGE(C3:C8)</f>
        <v>42.023033333333331</v>
      </c>
      <c r="D18" s="2">
        <f t="shared" si="2"/>
        <v>50.348483333333327</v>
      </c>
      <c r="E18" s="2">
        <f t="shared" si="2"/>
        <v>33.322083333333332</v>
      </c>
      <c r="F18" s="2">
        <f t="shared" si="2"/>
        <v>62.107966666666663</v>
      </c>
      <c r="G18" s="2">
        <f t="shared" si="2"/>
        <v>59.009733333333337</v>
      </c>
      <c r="H18" s="2">
        <f t="shared" si="2"/>
        <v>81.535333333333327</v>
      </c>
      <c r="I18" s="2">
        <f t="shared" si="2"/>
        <v>30.9802</v>
      </c>
      <c r="J18" s="2">
        <f t="shared" si="2"/>
        <v>39.709800000000001</v>
      </c>
      <c r="K18" s="2">
        <f t="shared" si="2"/>
        <v>45.244266666666668</v>
      </c>
      <c r="L18" s="2">
        <f t="shared" si="2"/>
        <v>45.038649999999997</v>
      </c>
      <c r="M18" s="2">
        <f t="shared" si="2"/>
        <v>37.684116666666668</v>
      </c>
      <c r="N18" s="2">
        <f t="shared" si="2"/>
        <v>36.332749999999997</v>
      </c>
      <c r="O18" s="2">
        <f t="shared" si="2"/>
        <v>19.804950000000002</v>
      </c>
      <c r="P18" s="2">
        <f t="shared" si="2"/>
        <v>34.450183333333335</v>
      </c>
      <c r="Q18" s="2">
        <f t="shared" si="2"/>
        <v>14.925166666666668</v>
      </c>
      <c r="R18" s="2">
        <f t="shared" si="2"/>
        <v>19.350716666666667</v>
      </c>
      <c r="S18" s="2">
        <f t="shared" si="2"/>
        <v>85.375116666666671</v>
      </c>
      <c r="T18" s="2">
        <f t="shared" si="2"/>
        <v>37.746499999999997</v>
      </c>
      <c r="U18" s="2">
        <f t="shared" si="2"/>
        <v>45.115899999999989</v>
      </c>
      <c r="V18" s="2">
        <f t="shared" si="2"/>
        <v>44.7682</v>
      </c>
      <c r="W18" s="2">
        <f t="shared" si="2"/>
        <v>39.63418333333334</v>
      </c>
      <c r="X18" s="2">
        <f t="shared" si="2"/>
        <v>28.848616666666661</v>
      </c>
      <c r="Y18" s="2">
        <f t="shared" si="2"/>
        <v>46.482550000000003</v>
      </c>
      <c r="Z18" s="2">
        <f t="shared" si="2"/>
        <v>36.46576666666666</v>
      </c>
      <c r="AA18" s="2">
        <f t="shared" si="2"/>
        <v>34.466866666666668</v>
      </c>
      <c r="AB18" s="2">
        <f t="shared" si="2"/>
        <v>7.6807983333333327</v>
      </c>
      <c r="AC18" s="2">
        <f t="shared" si="2"/>
        <v>36.869966666666663</v>
      </c>
      <c r="AD18" s="2">
        <f t="shared" si="2"/>
        <v>39.452016666666665</v>
      </c>
      <c r="AE18" s="2">
        <f t="shared" si="2"/>
        <v>31.665233333333333</v>
      </c>
      <c r="AF18" s="2">
        <f t="shared" si="2"/>
        <v>35.95603333333333</v>
      </c>
      <c r="AG18" s="2">
        <f t="shared" si="2"/>
        <v>44.272983333333336</v>
      </c>
      <c r="AH18" s="2">
        <f t="shared" si="2"/>
        <v>20.077549999999999</v>
      </c>
    </row>
    <row r="19" spans="1:34" x14ac:dyDescent="0.25">
      <c r="A19" s="6" t="s">
        <v>47</v>
      </c>
      <c r="B19" s="7">
        <f>B18*3</f>
        <v>59.850499999999997</v>
      </c>
      <c r="C19" s="7">
        <f>C18*3</f>
        <v>126.06909999999999</v>
      </c>
      <c r="D19" s="7">
        <f>D18*2</f>
        <v>100.69696666666665</v>
      </c>
      <c r="E19" s="7">
        <f>E18*2</f>
        <v>66.644166666666663</v>
      </c>
      <c r="F19" s="7">
        <f>F18*1</f>
        <v>62.107966666666663</v>
      </c>
      <c r="G19" s="7">
        <f>G18*3</f>
        <v>177.0292</v>
      </c>
      <c r="H19" s="7">
        <f>H18*1</f>
        <v>81.535333333333327</v>
      </c>
      <c r="I19" s="7">
        <f>I18*2</f>
        <v>61.9604</v>
      </c>
      <c r="J19" s="7">
        <f>J18*3</f>
        <v>119.1294</v>
      </c>
      <c r="K19" s="7">
        <f>K18*2</f>
        <v>90.488533333333336</v>
      </c>
      <c r="L19" s="7">
        <f>L18*2</f>
        <v>90.077299999999994</v>
      </c>
      <c r="M19" s="7">
        <f>M18*4</f>
        <v>150.73646666666667</v>
      </c>
      <c r="N19" s="7">
        <f>N18*3</f>
        <v>108.99824999999998</v>
      </c>
      <c r="O19" s="7">
        <f>O18*3</f>
        <v>59.414850000000001</v>
      </c>
      <c r="P19" s="7">
        <f>P18*3</f>
        <v>103.35055</v>
      </c>
      <c r="Q19" s="7">
        <f>Q18*2</f>
        <v>29.850333333333335</v>
      </c>
      <c r="R19" s="7">
        <f>R18*2</f>
        <v>38.701433333333334</v>
      </c>
      <c r="S19" s="7">
        <f>S18*1</f>
        <v>85.375116666666671</v>
      </c>
      <c r="T19" s="7">
        <f>T18*3</f>
        <v>113.23949999999999</v>
      </c>
      <c r="U19" s="7">
        <f>U18*2</f>
        <v>90.231799999999978</v>
      </c>
      <c r="V19" s="7">
        <f>V18*3</f>
        <v>134.30459999999999</v>
      </c>
      <c r="W19" s="7">
        <f>W18*3</f>
        <v>118.90255000000002</v>
      </c>
      <c r="X19" s="7">
        <f>X18*2</f>
        <v>57.697233333333322</v>
      </c>
      <c r="Y19" s="7">
        <f>Y18*2</f>
        <v>92.965100000000007</v>
      </c>
      <c r="Z19" s="7">
        <f>Z18*3</f>
        <v>109.39729999999997</v>
      </c>
      <c r="AA19" s="7">
        <f>AA18*3</f>
        <v>103.4006</v>
      </c>
      <c r="AB19" s="7">
        <f>AB18*6</f>
        <v>46.084789999999998</v>
      </c>
      <c r="AC19" s="7">
        <f>AC18*3</f>
        <v>110.60989999999998</v>
      </c>
      <c r="AD19" s="7">
        <f>AD18*2</f>
        <v>78.904033333333331</v>
      </c>
      <c r="AE19" s="7">
        <f>AE18*3</f>
        <v>94.995699999999999</v>
      </c>
      <c r="AF19" s="7">
        <f>AF18*3</f>
        <v>107.8681</v>
      </c>
      <c r="AG19" s="7">
        <f>AG18*2</f>
        <v>88.545966666666672</v>
      </c>
      <c r="AH19" s="7">
        <f>AH18*3</f>
        <v>60.232649999999992</v>
      </c>
    </row>
    <row r="20" spans="1:34" x14ac:dyDescent="0.25">
      <c r="A20" s="8" t="s">
        <v>45</v>
      </c>
      <c r="B20" s="9">
        <f>STDEV(B3:B8)/B18*100</f>
        <v>7.3450198676776894</v>
      </c>
      <c r="C20" s="9">
        <f t="shared" ref="C20:AH20" si="3">STDEV(C3:C8)/C18*100</f>
        <v>1.1246013653784197</v>
      </c>
      <c r="D20" s="9">
        <f t="shared" si="3"/>
        <v>1.8965835972762621</v>
      </c>
      <c r="E20" s="9">
        <f t="shared" si="3"/>
        <v>4.0021105640185306</v>
      </c>
      <c r="F20" s="9">
        <f t="shared" si="3"/>
        <v>1.7440982141060546</v>
      </c>
      <c r="G20" s="9">
        <f t="shared" si="3"/>
        <v>1.5420819999230471</v>
      </c>
      <c r="H20" s="9">
        <f t="shared" si="3"/>
        <v>2.266351888766585</v>
      </c>
      <c r="I20" s="9">
        <f t="shared" si="3"/>
        <v>4.9345884992876883</v>
      </c>
      <c r="J20" s="9">
        <f t="shared" si="3"/>
        <v>0.90725001770312341</v>
      </c>
      <c r="K20" s="9">
        <f t="shared" si="3"/>
        <v>1.8375973693758936</v>
      </c>
      <c r="L20" s="9">
        <f t="shared" si="3"/>
        <v>3.0087461184548898</v>
      </c>
      <c r="M20" s="9">
        <f t="shared" si="3"/>
        <v>3.7016733392640977</v>
      </c>
      <c r="N20" s="9">
        <f t="shared" si="3"/>
        <v>1.5628087631875565</v>
      </c>
      <c r="O20" s="9">
        <f t="shared" si="3"/>
        <v>3.2505561363244131</v>
      </c>
      <c r="P20" s="9">
        <f t="shared" si="3"/>
        <v>1.2537805687819001</v>
      </c>
      <c r="Q20" s="9">
        <f t="shared" si="3"/>
        <v>1.5108152286662953</v>
      </c>
      <c r="R20" s="9">
        <f t="shared" si="3"/>
        <v>9.6338616040877287</v>
      </c>
      <c r="S20" s="9">
        <f t="shared" si="3"/>
        <v>3.2224742012795926</v>
      </c>
      <c r="T20" s="9">
        <f t="shared" si="3"/>
        <v>1.4521277792520573</v>
      </c>
      <c r="U20" s="9">
        <f t="shared" si="3"/>
        <v>2.4739695482495905</v>
      </c>
      <c r="V20" s="9">
        <f t="shared" si="3"/>
        <v>1.3952376368973931</v>
      </c>
      <c r="W20" s="9">
        <f t="shared" si="3"/>
        <v>1.204753585122738</v>
      </c>
      <c r="X20" s="9">
        <f t="shared" si="3"/>
        <v>1.7482361494354688</v>
      </c>
      <c r="Y20" s="9">
        <f t="shared" si="3"/>
        <v>5.913846112614789</v>
      </c>
      <c r="Z20" s="9">
        <f t="shared" si="3"/>
        <v>2.7073475663815025</v>
      </c>
      <c r="AA20" s="9">
        <f t="shared" si="3"/>
        <v>3.1949984153298674</v>
      </c>
      <c r="AB20" s="9">
        <f t="shared" si="3"/>
        <v>3.5633288294214887</v>
      </c>
      <c r="AC20" s="9">
        <f t="shared" si="3"/>
        <v>1.6782138529475628</v>
      </c>
      <c r="AD20" s="9">
        <f t="shared" si="3"/>
        <v>4.1273209750009094</v>
      </c>
      <c r="AE20" s="9">
        <f t="shared" si="3"/>
        <v>2.2077288780925581</v>
      </c>
      <c r="AF20" s="9">
        <f t="shared" si="3"/>
        <v>2.5515109413592869</v>
      </c>
      <c r="AG20" s="9">
        <f t="shared" si="3"/>
        <v>2.5117119189709944</v>
      </c>
      <c r="AH20" s="9">
        <f t="shared" si="3"/>
        <v>9.7186255251807054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19.662649999999999</v>
      </c>
      <c r="C22" s="2">
        <f t="shared" ref="C22:AH22" si="4">AVERAGE(C2:C5)</f>
        <v>42.039224999999995</v>
      </c>
      <c r="D22" s="2">
        <f t="shared" si="4"/>
        <v>49.441675000000004</v>
      </c>
      <c r="E22" s="2">
        <f t="shared" si="4"/>
        <v>32.202649999999998</v>
      </c>
      <c r="F22" s="2">
        <f t="shared" si="4"/>
        <v>60.997675000000001</v>
      </c>
      <c r="G22" s="2">
        <f t="shared" si="4"/>
        <v>58.972924999999996</v>
      </c>
      <c r="H22" s="2">
        <f t="shared" si="4"/>
        <v>76.994024999999993</v>
      </c>
      <c r="I22" s="2">
        <f t="shared" si="4"/>
        <v>30.497450000000001</v>
      </c>
      <c r="J22" s="2">
        <f t="shared" si="4"/>
        <v>39.2834</v>
      </c>
      <c r="K22" s="2">
        <f t="shared" si="4"/>
        <v>44.410225000000004</v>
      </c>
      <c r="L22" s="2">
        <f t="shared" si="4"/>
        <v>44.756975000000004</v>
      </c>
      <c r="M22" s="2">
        <f t="shared" si="4"/>
        <v>36.902725000000004</v>
      </c>
      <c r="N22" s="2">
        <f t="shared" si="4"/>
        <v>35.382499999999993</v>
      </c>
      <c r="O22" s="2">
        <f t="shared" si="4"/>
        <v>19.965350000000001</v>
      </c>
      <c r="P22" s="2">
        <f t="shared" si="4"/>
        <v>34.655225000000002</v>
      </c>
      <c r="Q22" s="2">
        <f t="shared" si="4"/>
        <v>14.82765</v>
      </c>
      <c r="R22" s="2">
        <f t="shared" si="4"/>
        <v>20.131974999999997</v>
      </c>
      <c r="S22" s="2">
        <f t="shared" si="4"/>
        <v>85.623424999999997</v>
      </c>
      <c r="T22" s="2">
        <f t="shared" si="4"/>
        <v>37.373125000000002</v>
      </c>
      <c r="U22" s="2">
        <f t="shared" si="4"/>
        <v>43.476150000000004</v>
      </c>
      <c r="V22" s="2">
        <f t="shared" si="4"/>
        <v>43.895724999999999</v>
      </c>
      <c r="W22" s="2">
        <f t="shared" si="4"/>
        <v>39.874625000000002</v>
      </c>
      <c r="X22" s="2">
        <f t="shared" si="4"/>
        <v>28.00855</v>
      </c>
      <c r="Y22" s="2">
        <f t="shared" si="4"/>
        <v>42.541624999999996</v>
      </c>
      <c r="Z22" s="2">
        <f t="shared" si="4"/>
        <v>36.097724999999997</v>
      </c>
      <c r="AA22" s="2">
        <f t="shared" si="4"/>
        <v>32.971249999999998</v>
      </c>
      <c r="AB22" s="2">
        <f t="shared" si="4"/>
        <v>7.4446475000000003</v>
      </c>
      <c r="AC22" s="2">
        <f t="shared" si="4"/>
        <v>36.507999999999996</v>
      </c>
      <c r="AD22" s="2">
        <f t="shared" si="4"/>
        <v>37.825850000000003</v>
      </c>
      <c r="AE22" s="2">
        <f t="shared" si="4"/>
        <v>31.002049999999997</v>
      </c>
      <c r="AF22" s="2">
        <f t="shared" si="4"/>
        <v>35.703050000000005</v>
      </c>
      <c r="AG22" s="2">
        <f t="shared" si="4"/>
        <v>43.504774999999995</v>
      </c>
      <c r="AH22" s="2">
        <f t="shared" si="4"/>
        <v>19.10595</v>
      </c>
    </row>
    <row r="23" spans="1:34" x14ac:dyDescent="0.25">
      <c r="A23" s="6" t="s">
        <v>49</v>
      </c>
      <c r="B23" s="7">
        <f>B22*3</f>
        <v>58.987949999999998</v>
      </c>
      <c r="C23" s="7">
        <f>C22*3</f>
        <v>126.11767499999999</v>
      </c>
      <c r="D23" s="7">
        <f>D22*2</f>
        <v>98.883350000000007</v>
      </c>
      <c r="E23" s="7">
        <f>E22*2</f>
        <v>64.405299999999997</v>
      </c>
      <c r="F23" s="7">
        <f>F22*1</f>
        <v>60.997675000000001</v>
      </c>
      <c r="G23" s="7">
        <f>G22*3</f>
        <v>176.91877499999998</v>
      </c>
      <c r="H23" s="7">
        <f>H22*1</f>
        <v>76.994024999999993</v>
      </c>
      <c r="I23" s="7">
        <f>I22*2</f>
        <v>60.994900000000001</v>
      </c>
      <c r="J23" s="7">
        <f>J22*3</f>
        <v>117.8502</v>
      </c>
      <c r="K23" s="7">
        <f>K22*2</f>
        <v>88.820450000000008</v>
      </c>
      <c r="L23" s="7">
        <f>L22*2</f>
        <v>89.513950000000008</v>
      </c>
      <c r="M23" s="7">
        <f>M22*4</f>
        <v>147.61090000000002</v>
      </c>
      <c r="N23" s="7">
        <f>N22*3</f>
        <v>106.14749999999998</v>
      </c>
      <c r="O23" s="7">
        <f>O22*3</f>
        <v>59.896050000000002</v>
      </c>
      <c r="P23" s="7">
        <f>P22*3</f>
        <v>103.965675</v>
      </c>
      <c r="Q23" s="7">
        <f>Q22*2</f>
        <v>29.6553</v>
      </c>
      <c r="R23" s="7">
        <f>R22*2</f>
        <v>40.263949999999994</v>
      </c>
      <c r="S23" s="7">
        <f>S22*1</f>
        <v>85.623424999999997</v>
      </c>
      <c r="T23" s="7">
        <f>T22*3</f>
        <v>112.11937500000001</v>
      </c>
      <c r="U23" s="7">
        <f>U22*2</f>
        <v>86.952300000000008</v>
      </c>
      <c r="V23" s="7">
        <f>V22*3</f>
        <v>131.687175</v>
      </c>
      <c r="W23" s="7">
        <f>W22*3</f>
        <v>119.623875</v>
      </c>
      <c r="X23" s="7">
        <f>X22*2</f>
        <v>56.017099999999999</v>
      </c>
      <c r="Y23" s="7">
        <f>Y22*2</f>
        <v>85.083249999999992</v>
      </c>
      <c r="Z23" s="7">
        <f>Z22*3</f>
        <v>108.29317499999999</v>
      </c>
      <c r="AA23" s="7">
        <f>AA22*3</f>
        <v>98.913749999999993</v>
      </c>
      <c r="AB23" s="7">
        <f>AB22*6</f>
        <v>44.667884999999998</v>
      </c>
      <c r="AC23" s="7">
        <f>AC22*3</f>
        <v>109.52399999999999</v>
      </c>
      <c r="AD23" s="7">
        <f>AD22*2</f>
        <v>75.651700000000005</v>
      </c>
      <c r="AE23" s="7">
        <f>AE22*3</f>
        <v>93.006149999999991</v>
      </c>
      <c r="AF23" s="7">
        <f>AF22*3</f>
        <v>107.10915000000001</v>
      </c>
      <c r="AG23" s="7">
        <f>AG22*2</f>
        <v>87.00954999999999</v>
      </c>
      <c r="AH23" s="7">
        <f>AH22*3</f>
        <v>57.31785</v>
      </c>
    </row>
    <row r="24" spans="1:34" x14ac:dyDescent="0.25">
      <c r="A24" s="8" t="s">
        <v>45</v>
      </c>
      <c r="B24" s="9">
        <f>STDEV(B2:B5)/B22*100</f>
        <v>9.5525975332348487</v>
      </c>
      <c r="C24" s="9">
        <f t="shared" ref="C24:AH24" si="5">STDEV(C2:C5)/C22*100</f>
        <v>1.4666142396003048</v>
      </c>
      <c r="D24" s="9">
        <f t="shared" si="5"/>
        <v>4.3839984766225708</v>
      </c>
      <c r="E24" s="9">
        <f t="shared" si="5"/>
        <v>3.4206741237643215</v>
      </c>
      <c r="F24" s="9">
        <f t="shared" si="5"/>
        <v>3.1061463316099531</v>
      </c>
      <c r="G24" s="9">
        <f t="shared" si="5"/>
        <v>1.8811806730697354</v>
      </c>
      <c r="H24" s="9">
        <f t="shared" si="5"/>
        <v>10.848424581655262</v>
      </c>
      <c r="I24" s="9">
        <f t="shared" si="5"/>
        <v>5.4145382581795145</v>
      </c>
      <c r="J24" s="9">
        <f t="shared" si="5"/>
        <v>1.3121545202432054</v>
      </c>
      <c r="K24" s="9">
        <f t="shared" si="5"/>
        <v>2.6589276653296681</v>
      </c>
      <c r="L24" s="9">
        <f t="shared" si="5"/>
        <v>3.4263915146007897</v>
      </c>
      <c r="M24" s="9">
        <f t="shared" si="5"/>
        <v>0.88577628529840979</v>
      </c>
      <c r="N24" s="9">
        <f t="shared" si="5"/>
        <v>4.9747244616614434</v>
      </c>
      <c r="O24" s="9">
        <f t="shared" si="5"/>
        <v>2.9791623655095907</v>
      </c>
      <c r="P24" s="9">
        <f t="shared" si="5"/>
        <v>1.0416763829715725</v>
      </c>
      <c r="Q24" s="9">
        <f t="shared" si="5"/>
        <v>3.0188695329732651</v>
      </c>
      <c r="R24" s="9">
        <f t="shared" si="5"/>
        <v>3.9238344524145328</v>
      </c>
      <c r="S24" s="9">
        <f t="shared" si="5"/>
        <v>3.0914639870531313</v>
      </c>
      <c r="T24" s="9">
        <f t="shared" si="5"/>
        <v>2.5929283180546094</v>
      </c>
      <c r="U24" s="9">
        <f t="shared" si="5"/>
        <v>3.2572928182261576</v>
      </c>
      <c r="V24" s="9">
        <f t="shared" si="5"/>
        <v>2.5832769347043127</v>
      </c>
      <c r="W24" s="9">
        <f t="shared" si="5"/>
        <v>0.71719101953033892</v>
      </c>
      <c r="X24" s="9">
        <f t="shared" si="5"/>
        <v>3.8303098434879828</v>
      </c>
      <c r="Y24" s="9">
        <f t="shared" si="5"/>
        <v>11.74723112078002</v>
      </c>
      <c r="Z24" s="9">
        <f t="shared" si="5"/>
        <v>3.2349495488043103</v>
      </c>
      <c r="AA24" s="9">
        <f t="shared" si="5"/>
        <v>7.572627161437687</v>
      </c>
      <c r="AB24" s="9">
        <f t="shared" si="5"/>
        <v>3.6251623026707489</v>
      </c>
      <c r="AC24" s="9">
        <f t="shared" si="5"/>
        <v>2.6578584910076239</v>
      </c>
      <c r="AD24" s="9">
        <f t="shared" si="5"/>
        <v>2.5819305156282057</v>
      </c>
      <c r="AE24" s="9">
        <f t="shared" si="5"/>
        <v>1.5426977698986315</v>
      </c>
      <c r="AF24" s="9">
        <f t="shared" si="5"/>
        <v>4.0027131493968238</v>
      </c>
      <c r="AG24" s="9">
        <f t="shared" si="5"/>
        <v>3.2796983192012741</v>
      </c>
      <c r="AH24" s="9">
        <f t="shared" si="5"/>
        <v>12.777298816855421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19.12735</v>
      </c>
      <c r="C26" s="2">
        <f t="shared" ref="C26:AH26" si="6">AVERAGE(C6:C9)</f>
        <v>41.979849999999999</v>
      </c>
      <c r="D26" s="2">
        <f t="shared" si="6"/>
        <v>50.415199999999999</v>
      </c>
      <c r="E26" s="2">
        <f t="shared" si="6"/>
        <v>34.040824999999998</v>
      </c>
      <c r="F26" s="2">
        <f t="shared" si="6"/>
        <v>62.924274999999994</v>
      </c>
      <c r="G26" s="2">
        <f t="shared" si="6"/>
        <v>58.615299999999998</v>
      </c>
      <c r="H26" s="2">
        <f t="shared" si="6"/>
        <v>83.078924999999998</v>
      </c>
      <c r="I26" s="2">
        <f t="shared" si="6"/>
        <v>31.084199999999999</v>
      </c>
      <c r="J26" s="2">
        <f t="shared" si="6"/>
        <v>39.959249999999997</v>
      </c>
      <c r="K26" s="2">
        <f t="shared" si="6"/>
        <v>45.234474999999996</v>
      </c>
      <c r="L26" s="2">
        <f t="shared" si="6"/>
        <v>45.445225000000001</v>
      </c>
      <c r="M26" s="2">
        <f t="shared" si="6"/>
        <v>37.936675000000001</v>
      </c>
      <c r="N26" s="2">
        <f t="shared" si="6"/>
        <v>36.418275000000001</v>
      </c>
      <c r="O26" s="2">
        <f t="shared" si="6"/>
        <v>19.473475000000001</v>
      </c>
      <c r="P26" s="2">
        <f t="shared" si="6"/>
        <v>34.258775</v>
      </c>
      <c r="Q26" s="2">
        <f t="shared" si="6"/>
        <v>14.873200000000001</v>
      </c>
      <c r="R26" s="2">
        <f t="shared" si="6"/>
        <v>18.685650000000003</v>
      </c>
      <c r="S26" s="2">
        <f t="shared" si="6"/>
        <v>83.757000000000005</v>
      </c>
      <c r="T26" s="2">
        <f t="shared" si="6"/>
        <v>37.345399999999998</v>
      </c>
      <c r="U26" s="2">
        <f t="shared" si="6"/>
        <v>45.772750000000002</v>
      </c>
      <c r="V26" s="2">
        <f t="shared" si="6"/>
        <v>44.933399999999999</v>
      </c>
      <c r="W26" s="2">
        <f t="shared" si="6"/>
        <v>39.37115</v>
      </c>
      <c r="X26" s="2">
        <f t="shared" si="6"/>
        <v>29.445225000000001</v>
      </c>
      <c r="Y26" s="2">
        <f t="shared" si="6"/>
        <v>48.181725</v>
      </c>
      <c r="Z26" s="2">
        <f t="shared" si="6"/>
        <v>37.322999999999993</v>
      </c>
      <c r="AA26" s="2">
        <f t="shared" si="6"/>
        <v>34.7273</v>
      </c>
      <c r="AB26" s="2">
        <f t="shared" si="6"/>
        <v>8.0114999999999998</v>
      </c>
      <c r="AC26" s="2">
        <f t="shared" si="6"/>
        <v>37.1616</v>
      </c>
      <c r="AD26" s="2">
        <f t="shared" si="6"/>
        <v>41.095100000000002</v>
      </c>
      <c r="AE26" s="2">
        <f t="shared" si="6"/>
        <v>31.911900000000003</v>
      </c>
      <c r="AF26" s="2">
        <f t="shared" si="6"/>
        <v>36.626399999999997</v>
      </c>
      <c r="AG26" s="2">
        <f t="shared" si="6"/>
        <v>44.478549999999998</v>
      </c>
      <c r="AH26" s="2">
        <f t="shared" si="6"/>
        <v>19.693474999999999</v>
      </c>
    </row>
    <row r="27" spans="1:34" x14ac:dyDescent="0.25">
      <c r="A27" s="6" t="s">
        <v>51</v>
      </c>
      <c r="B27" s="7">
        <f>B26*3</f>
        <v>57.38205</v>
      </c>
      <c r="C27" s="7">
        <f>C26*3</f>
        <v>125.93955</v>
      </c>
      <c r="D27" s="7">
        <f>D26*2</f>
        <v>100.8304</v>
      </c>
      <c r="E27" s="7">
        <f>E26*2</f>
        <v>68.081649999999996</v>
      </c>
      <c r="F27" s="7">
        <f>F26*1</f>
        <v>62.924274999999994</v>
      </c>
      <c r="G27" s="7">
        <f>G26*3</f>
        <v>175.8459</v>
      </c>
      <c r="H27" s="7">
        <f>H26*1</f>
        <v>83.078924999999998</v>
      </c>
      <c r="I27" s="7">
        <f>I26*2</f>
        <v>62.168399999999998</v>
      </c>
      <c r="J27" s="7">
        <f>J26*3</f>
        <v>119.87774999999999</v>
      </c>
      <c r="K27" s="7">
        <f>K26*2</f>
        <v>90.468949999999992</v>
      </c>
      <c r="L27" s="7">
        <f>L26*2</f>
        <v>90.890450000000001</v>
      </c>
      <c r="M27" s="7">
        <f>M26*4</f>
        <v>151.7467</v>
      </c>
      <c r="N27" s="7">
        <f>N26*3</f>
        <v>109.25482500000001</v>
      </c>
      <c r="O27" s="7">
        <f>O26*3</f>
        <v>58.420425000000002</v>
      </c>
      <c r="P27" s="7">
        <f>P26*3</f>
        <v>102.776325</v>
      </c>
      <c r="Q27" s="7">
        <f>Q26*2</f>
        <v>29.746400000000001</v>
      </c>
      <c r="R27" s="7">
        <f>R26*2</f>
        <v>37.371300000000005</v>
      </c>
      <c r="S27" s="7">
        <f>S26*1</f>
        <v>83.757000000000005</v>
      </c>
      <c r="T27" s="7">
        <f>T26*3</f>
        <v>112.03619999999999</v>
      </c>
      <c r="U27" s="7">
        <f>U26*2</f>
        <v>91.545500000000004</v>
      </c>
      <c r="V27" s="7">
        <f>V26*3</f>
        <v>134.80019999999999</v>
      </c>
      <c r="W27" s="7">
        <f>W26*3</f>
        <v>118.11345</v>
      </c>
      <c r="X27" s="7">
        <f>X26*2</f>
        <v>58.890450000000001</v>
      </c>
      <c r="Y27" s="7">
        <f>Y26*2</f>
        <v>96.36345</v>
      </c>
      <c r="Z27" s="7">
        <f>Z26*3</f>
        <v>111.96899999999998</v>
      </c>
      <c r="AA27" s="7">
        <f>AA26*3</f>
        <v>104.1819</v>
      </c>
      <c r="AB27" s="7">
        <f>AB26*6</f>
        <v>48.069000000000003</v>
      </c>
      <c r="AC27" s="7">
        <f>AC26*3</f>
        <v>111.48480000000001</v>
      </c>
      <c r="AD27" s="7">
        <f>AD26*2</f>
        <v>82.190200000000004</v>
      </c>
      <c r="AE27" s="7">
        <f>AE26*3</f>
        <v>95.735700000000008</v>
      </c>
      <c r="AF27" s="7">
        <f>AF26*3</f>
        <v>109.8792</v>
      </c>
      <c r="AG27" s="7">
        <f>AG26*2</f>
        <v>88.957099999999997</v>
      </c>
      <c r="AH27" s="7">
        <f>AH26*3</f>
        <v>59.080424999999998</v>
      </c>
    </row>
    <row r="28" spans="1:34" x14ac:dyDescent="0.25">
      <c r="A28" s="8" t="s">
        <v>45</v>
      </c>
      <c r="B28" s="9">
        <f>STDEV(B6:B9)/B26*100</f>
        <v>8.4154656919588771</v>
      </c>
      <c r="C28" s="9">
        <f t="shared" ref="C28:AH28" si="7">STDEV(C6:C9)/C26*100</f>
        <v>1.5780773997438828</v>
      </c>
      <c r="D28" s="9">
        <f t="shared" si="7"/>
        <v>0.28642608836318173</v>
      </c>
      <c r="E28" s="9">
        <f t="shared" si="7"/>
        <v>1.4727015011659168</v>
      </c>
      <c r="F28" s="9">
        <f t="shared" si="7"/>
        <v>2.0475530715346459</v>
      </c>
      <c r="G28" s="9">
        <f t="shared" si="7"/>
        <v>1.2399253926437936</v>
      </c>
      <c r="H28" s="9">
        <f t="shared" si="7"/>
        <v>3.3792006237100871</v>
      </c>
      <c r="I28" s="9">
        <f t="shared" si="7"/>
        <v>3.8334383795460734</v>
      </c>
      <c r="J28" s="9">
        <f t="shared" si="7"/>
        <v>1.0502088825920761</v>
      </c>
      <c r="K28" s="9">
        <f t="shared" si="7"/>
        <v>2.243250697591145</v>
      </c>
      <c r="L28" s="9">
        <f t="shared" si="7"/>
        <v>4.0023116637711835</v>
      </c>
      <c r="M28" s="9">
        <f t="shared" si="7"/>
        <v>4.6054180027253793</v>
      </c>
      <c r="N28" s="9">
        <f t="shared" si="7"/>
        <v>1.0205259733706629</v>
      </c>
      <c r="O28" s="9">
        <f t="shared" si="7"/>
        <v>2.517187016757517</v>
      </c>
      <c r="P28" s="9">
        <f t="shared" si="7"/>
        <v>0.81453039849921305</v>
      </c>
      <c r="Q28" s="9">
        <f t="shared" si="7"/>
        <v>1.2324844912241661</v>
      </c>
      <c r="R28" s="9">
        <f t="shared" si="7"/>
        <v>10.635815790375556</v>
      </c>
      <c r="S28" s="9">
        <f t="shared" si="7"/>
        <v>3.2735982553162719</v>
      </c>
      <c r="T28" s="9">
        <f t="shared" si="7"/>
        <v>2.3837633352195025</v>
      </c>
      <c r="U28" s="9">
        <f t="shared" si="7"/>
        <v>1.709965972787195</v>
      </c>
      <c r="V28" s="9">
        <f t="shared" si="7"/>
        <v>1.4400355919451728</v>
      </c>
      <c r="W28" s="9">
        <f t="shared" si="7"/>
        <v>1.1050640733072852</v>
      </c>
      <c r="X28" s="9">
        <f t="shared" si="7"/>
        <v>2.4549217110046184</v>
      </c>
      <c r="Y28" s="9">
        <f t="shared" si="7"/>
        <v>1.7207221556658949</v>
      </c>
      <c r="Z28" s="9">
        <f t="shared" si="7"/>
        <v>5.0055809882660061</v>
      </c>
      <c r="AA28" s="9">
        <f t="shared" si="7"/>
        <v>3.282957895821824</v>
      </c>
      <c r="AB28" s="9">
        <f t="shared" si="7"/>
        <v>5.648305240839453</v>
      </c>
      <c r="AC28" s="9">
        <f t="shared" si="7"/>
        <v>2.0061360354484914</v>
      </c>
      <c r="AD28" s="9">
        <f t="shared" si="7"/>
        <v>2.868883326191614</v>
      </c>
      <c r="AE28" s="9">
        <f t="shared" si="7"/>
        <v>2.272729608237106</v>
      </c>
      <c r="AF28" s="9">
        <f t="shared" si="7"/>
        <v>4.5940534631880752</v>
      </c>
      <c r="AG28" s="9">
        <f t="shared" si="7"/>
        <v>2.3714309443682557</v>
      </c>
      <c r="AH28" s="9">
        <f t="shared" si="7"/>
        <v>9.9435445641166869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2.8624215863194884</v>
      </c>
      <c r="C30" s="13">
        <f t="shared" ref="C30:AH30" si="8">(C19-C15)/C15*100</f>
        <v>3.2125641310209105E-2</v>
      </c>
      <c r="D30" s="13">
        <f t="shared" si="8"/>
        <v>0.84129577123923793</v>
      </c>
      <c r="E30" s="13">
        <f t="shared" si="8"/>
        <v>0.60487718475919294</v>
      </c>
      <c r="F30" s="13">
        <f t="shared" si="8"/>
        <v>0.2372326559849518</v>
      </c>
      <c r="G30" s="13">
        <f t="shared" si="8"/>
        <v>0.3667388181653945</v>
      </c>
      <c r="H30" s="13">
        <f t="shared" si="8"/>
        <v>1.8727190738139468</v>
      </c>
      <c r="I30" s="13">
        <f t="shared" si="8"/>
        <v>0.61503710926875732</v>
      </c>
      <c r="J30" s="13">
        <f t="shared" si="8"/>
        <v>0.22330146707613269</v>
      </c>
      <c r="K30" s="13">
        <f t="shared" si="8"/>
        <v>0.94130867004221797</v>
      </c>
      <c r="L30" s="13">
        <f t="shared" si="8"/>
        <v>-0.13846668928255085</v>
      </c>
      <c r="M30" s="13">
        <f t="shared" si="8"/>
        <v>0.70662422912708867</v>
      </c>
      <c r="N30" s="13">
        <f t="shared" si="8"/>
        <v>1.204339368203202</v>
      </c>
      <c r="O30" s="13">
        <f t="shared" si="8"/>
        <v>0.43377306499370066</v>
      </c>
      <c r="P30" s="13">
        <f t="shared" si="8"/>
        <v>-1.9783111317470608E-2</v>
      </c>
      <c r="Q30" s="13">
        <f t="shared" si="8"/>
        <v>0.50329648253614323</v>
      </c>
      <c r="R30" s="13">
        <f t="shared" si="8"/>
        <v>-0.29932708831792948</v>
      </c>
      <c r="S30" s="13">
        <f t="shared" si="8"/>
        <v>0.80871702461092454</v>
      </c>
      <c r="T30" s="13">
        <f t="shared" si="8"/>
        <v>1.0365234056747992</v>
      </c>
      <c r="U30" s="13">
        <f t="shared" si="8"/>
        <v>1.1013020888772711</v>
      </c>
      <c r="V30" s="13">
        <f t="shared" si="8"/>
        <v>0.79621970834451128</v>
      </c>
      <c r="W30" s="13">
        <f t="shared" si="8"/>
        <v>2.8508354756667544E-2</v>
      </c>
      <c r="X30" s="13">
        <f t="shared" si="8"/>
        <v>0.42374645240165576</v>
      </c>
      <c r="Y30" s="13">
        <f t="shared" si="8"/>
        <v>2.4709735696488395</v>
      </c>
      <c r="Z30" s="13">
        <f t="shared" si="8"/>
        <v>-0.66628552995995227</v>
      </c>
      <c r="AA30" s="13">
        <f t="shared" si="8"/>
        <v>1.8245344004167579</v>
      </c>
      <c r="AB30" s="13">
        <f t="shared" si="8"/>
        <v>-0.61173609616066416</v>
      </c>
      <c r="AC30" s="13">
        <f t="shared" si="8"/>
        <v>9.5471311549565382E-2</v>
      </c>
      <c r="AD30" s="13">
        <f t="shared" si="8"/>
        <v>-2.1434950626765158E-2</v>
      </c>
      <c r="AE30" s="13">
        <f t="shared" si="8"/>
        <v>0.66204183121019489</v>
      </c>
      <c r="AF30" s="13">
        <f t="shared" si="8"/>
        <v>-0.57705863010619174</v>
      </c>
      <c r="AG30" s="13">
        <f t="shared" si="8"/>
        <v>0.63948670576687594</v>
      </c>
      <c r="AH30" s="13">
        <f t="shared" si="8"/>
        <v>3.4940595124798772</v>
      </c>
    </row>
    <row r="31" spans="1:34" x14ac:dyDescent="0.25">
      <c r="A31" s="12" t="s">
        <v>53</v>
      </c>
      <c r="B31" s="13">
        <f>(B27-B23)/B23*100</f>
        <v>-2.7224204265447409</v>
      </c>
      <c r="C31" s="13">
        <f t="shared" ref="C31:AH31" si="9">(C27-C23)/C23*100</f>
        <v>-0.14123714221658012</v>
      </c>
      <c r="D31" s="13">
        <f t="shared" si="9"/>
        <v>1.9690372545023909</v>
      </c>
      <c r="E31" s="13">
        <f t="shared" si="9"/>
        <v>5.7081482424583063</v>
      </c>
      <c r="F31" s="13">
        <f t="shared" si="9"/>
        <v>3.1584810404658756</v>
      </c>
      <c r="G31" s="13">
        <f t="shared" si="9"/>
        <v>-0.60642235398701028</v>
      </c>
      <c r="H31" s="13">
        <f t="shared" si="9"/>
        <v>7.9030807910094385</v>
      </c>
      <c r="I31" s="13">
        <f t="shared" si="9"/>
        <v>1.9239313450796658</v>
      </c>
      <c r="J31" s="13">
        <f t="shared" si="9"/>
        <v>1.7204468045026573</v>
      </c>
      <c r="K31" s="13">
        <f t="shared" si="9"/>
        <v>1.855991497453553</v>
      </c>
      <c r="L31" s="13">
        <f t="shared" si="9"/>
        <v>1.5377491441278066</v>
      </c>
      <c r="M31" s="13">
        <f t="shared" si="9"/>
        <v>2.8018256104393298</v>
      </c>
      <c r="N31" s="13">
        <f t="shared" si="9"/>
        <v>2.9273652229209657</v>
      </c>
      <c r="O31" s="13">
        <f t="shared" si="9"/>
        <v>-2.463643261951332</v>
      </c>
      <c r="P31" s="13">
        <f t="shared" si="9"/>
        <v>-1.1439833387317542</v>
      </c>
      <c r="Q31" s="13">
        <f t="shared" si="9"/>
        <v>0.3071963527598805</v>
      </c>
      <c r="R31" s="13">
        <f t="shared" si="9"/>
        <v>-7.1842181405450525</v>
      </c>
      <c r="S31" s="13">
        <f t="shared" si="9"/>
        <v>-2.1798065190688094</v>
      </c>
      <c r="T31" s="13">
        <f t="shared" si="9"/>
        <v>-7.4184323628285753E-2</v>
      </c>
      <c r="U31" s="13">
        <f t="shared" si="9"/>
        <v>5.2824364622902387</v>
      </c>
      <c r="V31" s="13">
        <f t="shared" si="9"/>
        <v>2.3639545764422341</v>
      </c>
      <c r="W31" s="13">
        <f t="shared" si="9"/>
        <v>-1.2626451032454833</v>
      </c>
      <c r="X31" s="13">
        <f t="shared" si="9"/>
        <v>5.1294158390919957</v>
      </c>
      <c r="Y31" s="13">
        <f t="shared" si="9"/>
        <v>13.257838646267048</v>
      </c>
      <c r="Z31" s="13">
        <f t="shared" si="9"/>
        <v>3.3943274818565334</v>
      </c>
      <c r="AA31" s="13">
        <f t="shared" si="9"/>
        <v>5.326003715358083</v>
      </c>
      <c r="AB31" s="13">
        <f t="shared" si="9"/>
        <v>7.6142288805480813</v>
      </c>
      <c r="AC31" s="13">
        <f t="shared" si="9"/>
        <v>1.7902925386216906</v>
      </c>
      <c r="AD31" s="13">
        <f t="shared" si="9"/>
        <v>8.6428989698843495</v>
      </c>
      <c r="AE31" s="13">
        <f t="shared" si="9"/>
        <v>2.9348059241243916</v>
      </c>
      <c r="AF31" s="13">
        <f t="shared" si="9"/>
        <v>2.5861936165117387</v>
      </c>
      <c r="AG31" s="13">
        <f t="shared" si="9"/>
        <v>2.2383175180195818</v>
      </c>
      <c r="AH31" s="13">
        <f t="shared" si="9"/>
        <v>3.0750891737914077</v>
      </c>
    </row>
    <row r="34" spans="1:34" x14ac:dyDescent="0.25">
      <c r="A34" s="10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  <c r="AH34"/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">
        <v>0.55829799999999996</v>
      </c>
      <c r="G35" s="7">
        <f>E35*D35</f>
        <v>53.596607999999996</v>
      </c>
      <c r="H35" s="7">
        <f>B19</f>
        <v>59.850499999999997</v>
      </c>
      <c r="I35" s="2">
        <f>(H35-G35)/G35*100</f>
        <v>11.668447376371283</v>
      </c>
      <c r="AG35"/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">
        <v>1.31047</v>
      </c>
      <c r="G36" s="7">
        <f t="shared" ref="G36:G41" si="10">E36*D36</f>
        <v>125.80512</v>
      </c>
      <c r="H36" s="7">
        <f>C19</f>
        <v>126.06909999999999</v>
      </c>
      <c r="I36" s="2">
        <f t="shared" ref="I36:I41" si="11">(H36-G36)/G36*100</f>
        <v>0.20983247740631655</v>
      </c>
      <c r="AG36"/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">
        <v>0.55750699999999997</v>
      </c>
      <c r="G37" s="7">
        <f t="shared" si="10"/>
        <v>53.520671999999998</v>
      </c>
      <c r="H37" s="7">
        <f>O19</f>
        <v>59.414850000000001</v>
      </c>
      <c r="I37" s="2">
        <f t="shared" si="11"/>
        <v>11.012899838028947</v>
      </c>
      <c r="AG37"/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144</v>
      </c>
      <c r="E38" s="2">
        <v>0.73024500000000003</v>
      </c>
      <c r="G38" s="7">
        <f t="shared" si="10"/>
        <v>105.15528</v>
      </c>
      <c r="H38" s="7">
        <f>P19</f>
        <v>103.35055</v>
      </c>
      <c r="I38" s="2">
        <f t="shared" si="11"/>
        <v>-1.7162523840933201</v>
      </c>
      <c r="AG38"/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64</v>
      </c>
      <c r="E39" s="2">
        <v>0.44644699999999998</v>
      </c>
      <c r="G39" s="7">
        <f t="shared" si="10"/>
        <v>28.572607999999999</v>
      </c>
      <c r="H39" s="7">
        <f>Q19</f>
        <v>29.850333333333335</v>
      </c>
      <c r="I39" s="2">
        <f t="shared" si="11"/>
        <v>4.4718540685307282</v>
      </c>
      <c r="AG39"/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1.26162</v>
      </c>
      <c r="G40" s="7">
        <f t="shared" si="10"/>
        <v>37.848599999999998</v>
      </c>
      <c r="H40" s="7">
        <f>R19</f>
        <v>38.701433333333334</v>
      </c>
      <c r="I40" s="2">
        <f t="shared" si="11"/>
        <v>2.2532757706581923</v>
      </c>
      <c r="AG40"/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2.54243</v>
      </c>
      <c r="G41" s="7">
        <f t="shared" si="10"/>
        <v>81.357759999999999</v>
      </c>
      <c r="H41" s="7">
        <f>S19</f>
        <v>85.375116666666671</v>
      </c>
      <c r="I41" s="2">
        <f t="shared" si="11"/>
        <v>4.9378899648499068</v>
      </c>
      <c r="AG41"/>
      <c r="AH41"/>
    </row>
    <row r="42" spans="1:34" x14ac:dyDescent="0.25">
      <c r="C42"/>
      <c r="D42"/>
      <c r="E42" s="32"/>
      <c r="AH4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  <c r="AH45"/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  <c r="AH46"/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</row>
  </sheetData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298C-1B2C-422B-BC6F-3F690C37526D}">
  <dimension ref="A1:AH47"/>
  <sheetViews>
    <sheetView topLeftCell="A19" zoomScale="90" zoomScaleNormal="90" workbookViewId="0">
      <selection activeCell="A10" sqref="A10:XFD10"/>
    </sheetView>
  </sheetViews>
  <sheetFormatPr baseColWidth="10" defaultRowHeight="15" x14ac:dyDescent="0.25"/>
  <cols>
    <col min="1" max="1" width="14.7109375" bestFit="1" customWidth="1"/>
    <col min="2" max="34" width="11.5703125" style="2" customWidth="1"/>
  </cols>
  <sheetData>
    <row r="1" spans="1:34" x14ac:dyDescent="0.25">
      <c r="A1" s="14" t="s">
        <v>101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16.688500000000001</v>
      </c>
      <c r="C2" s="2">
        <v>32.3979</v>
      </c>
      <c r="D2" s="2">
        <v>25.965599999999998</v>
      </c>
      <c r="E2" s="2">
        <v>16.4267</v>
      </c>
      <c r="F2" s="2">
        <v>59.401899999999998</v>
      </c>
      <c r="G2" s="2">
        <v>44.569499999999998</v>
      </c>
      <c r="H2" s="2">
        <v>44.575499999999998</v>
      </c>
      <c r="I2" s="2">
        <v>26.866199999999999</v>
      </c>
      <c r="J2" s="2">
        <v>30.035399999999999</v>
      </c>
      <c r="K2" s="2">
        <v>28.643799999999999</v>
      </c>
      <c r="L2" s="2">
        <v>37.995399999999997</v>
      </c>
      <c r="M2" s="2">
        <v>41.795699999999997</v>
      </c>
      <c r="N2" s="2">
        <v>24.494599999999998</v>
      </c>
      <c r="O2" s="2">
        <v>13.553900000000001</v>
      </c>
      <c r="P2" s="2">
        <v>30.866499999999998</v>
      </c>
      <c r="Q2" s="2">
        <v>14.8772</v>
      </c>
      <c r="R2" s="2">
        <v>14.9131</v>
      </c>
      <c r="S2" s="2">
        <v>53.373699999999999</v>
      </c>
      <c r="T2" s="2">
        <v>42.556600000000003</v>
      </c>
      <c r="U2" s="2">
        <v>36.969799999999999</v>
      </c>
      <c r="V2" s="2">
        <v>50.6877</v>
      </c>
      <c r="W2" s="2">
        <v>33.7104</v>
      </c>
      <c r="X2" s="2">
        <v>33.6556</v>
      </c>
      <c r="Y2" s="2">
        <v>30.865100000000002</v>
      </c>
      <c r="Z2" s="2">
        <v>34.352899999999998</v>
      </c>
      <c r="AA2" s="2">
        <v>18.494199999999999</v>
      </c>
      <c r="AB2" s="2">
        <v>8.2226999999999997</v>
      </c>
      <c r="AC2" s="2">
        <v>30.197199999999999</v>
      </c>
      <c r="AD2" s="2">
        <v>37.682600000000001</v>
      </c>
      <c r="AE2" s="2">
        <v>30.614000000000001</v>
      </c>
      <c r="AF2" s="2">
        <v>30.108599999999999</v>
      </c>
      <c r="AG2" s="2">
        <v>35.797400000000003</v>
      </c>
      <c r="AH2" s="2">
        <v>15.353400000000001</v>
      </c>
    </row>
    <row r="3" spans="1:34" x14ac:dyDescent="0.25">
      <c r="A3" s="4" t="s">
        <v>35</v>
      </c>
      <c r="B3" s="2">
        <v>17.579499999999999</v>
      </c>
      <c r="C3" s="2">
        <v>32.509700000000002</v>
      </c>
      <c r="D3" s="2">
        <v>28.977599999999999</v>
      </c>
      <c r="E3" s="2">
        <v>17.150500000000001</v>
      </c>
      <c r="F3" s="2">
        <v>62.868299999999998</v>
      </c>
      <c r="G3" s="2">
        <v>46.584499999999998</v>
      </c>
      <c r="H3" s="2">
        <v>46.828499999999998</v>
      </c>
      <c r="I3" s="2">
        <v>29.6557</v>
      </c>
      <c r="J3" s="2">
        <v>29.894300000000001</v>
      </c>
      <c r="K3" s="2">
        <v>32.0246</v>
      </c>
      <c r="L3" s="2">
        <v>37.756900000000002</v>
      </c>
      <c r="M3" s="2">
        <v>39.572899999999997</v>
      </c>
      <c r="N3" s="2">
        <v>26.0108</v>
      </c>
      <c r="O3" s="2">
        <v>13.841799999999999</v>
      </c>
      <c r="P3" s="2">
        <v>29.181799999999999</v>
      </c>
      <c r="Q3" s="2">
        <v>15.6518</v>
      </c>
      <c r="R3" s="2">
        <v>17.237300000000001</v>
      </c>
      <c r="S3" s="2">
        <v>60.787100000000002</v>
      </c>
      <c r="T3" s="2">
        <v>43.133800000000001</v>
      </c>
      <c r="U3" s="2">
        <v>37.231900000000003</v>
      </c>
      <c r="V3" s="2">
        <v>53.030299999999997</v>
      </c>
      <c r="W3" s="2">
        <v>33.691600000000001</v>
      </c>
      <c r="X3" s="2">
        <v>32.5261</v>
      </c>
      <c r="Y3" s="2">
        <v>39.369100000000003</v>
      </c>
      <c r="Z3" s="2">
        <v>34.264000000000003</v>
      </c>
      <c r="AA3" s="2">
        <v>20.767099999999999</v>
      </c>
      <c r="AB3" s="2">
        <v>8.3446899999999999</v>
      </c>
      <c r="AC3" s="2">
        <v>30.624300000000002</v>
      </c>
      <c r="AD3" s="2">
        <v>36.787799999999997</v>
      </c>
      <c r="AE3" s="2">
        <v>30.5914</v>
      </c>
      <c r="AF3" s="2">
        <v>32.238</v>
      </c>
      <c r="AG3" s="2">
        <v>39.713000000000001</v>
      </c>
      <c r="AH3" s="2">
        <v>16.953299999999999</v>
      </c>
    </row>
    <row r="4" spans="1:34" x14ac:dyDescent="0.25">
      <c r="A4" s="4" t="s">
        <v>36</v>
      </c>
      <c r="B4" s="2">
        <v>18.643799999999999</v>
      </c>
      <c r="C4" s="2">
        <v>33.044800000000002</v>
      </c>
      <c r="D4" s="2">
        <v>26.8292</v>
      </c>
      <c r="E4" s="2">
        <v>17.107399999999998</v>
      </c>
      <c r="F4" s="2">
        <v>66.282600000000002</v>
      </c>
      <c r="G4" s="2">
        <v>45.258600000000001</v>
      </c>
      <c r="H4" s="2">
        <v>44.914400000000001</v>
      </c>
      <c r="I4" s="2">
        <v>26.677399999999999</v>
      </c>
      <c r="J4" s="2">
        <v>30.3218</v>
      </c>
      <c r="K4" s="2">
        <v>31.2286</v>
      </c>
      <c r="L4" s="2">
        <v>41.385100000000001</v>
      </c>
      <c r="M4" s="2">
        <v>39.135599999999997</v>
      </c>
      <c r="N4" s="2">
        <v>26.632000000000001</v>
      </c>
      <c r="O4" s="2">
        <v>13.4002</v>
      </c>
      <c r="P4" s="2">
        <v>28.019300000000001</v>
      </c>
      <c r="Q4" s="2">
        <v>15.205299999999999</v>
      </c>
      <c r="R4" s="2">
        <v>14.723599999999999</v>
      </c>
      <c r="S4" s="2">
        <v>60.822000000000003</v>
      </c>
      <c r="T4" s="2">
        <v>42.180100000000003</v>
      </c>
      <c r="U4" s="2">
        <v>38.2973</v>
      </c>
      <c r="V4" s="2">
        <v>53.184899999999999</v>
      </c>
      <c r="W4" s="2">
        <v>34.270200000000003</v>
      </c>
      <c r="X4" s="2">
        <v>34.298200000000001</v>
      </c>
      <c r="Y4" s="2">
        <v>40.804400000000001</v>
      </c>
      <c r="Z4" s="2">
        <v>34.313699999999997</v>
      </c>
      <c r="AA4" s="2">
        <v>20.418700000000001</v>
      </c>
      <c r="AB4" s="2">
        <v>8.3664000000000005</v>
      </c>
      <c r="AC4" s="2">
        <v>31.061399999999999</v>
      </c>
      <c r="AD4" s="2">
        <v>37.278100000000002</v>
      </c>
      <c r="AE4" s="2">
        <v>30.343299999999999</v>
      </c>
      <c r="AF4" s="2">
        <v>32.349200000000003</v>
      </c>
      <c r="AG4" s="2">
        <v>37.834600000000002</v>
      </c>
      <c r="AH4" s="2">
        <v>17.7225</v>
      </c>
    </row>
    <row r="5" spans="1:34" x14ac:dyDescent="0.25">
      <c r="A5" s="4" t="s">
        <v>37</v>
      </c>
      <c r="B5" s="2">
        <v>18.607600000000001</v>
      </c>
      <c r="C5" s="2">
        <v>33.144599999999997</v>
      </c>
      <c r="D5" s="2">
        <v>28.915500000000002</v>
      </c>
      <c r="E5" s="2">
        <v>17.9694</v>
      </c>
      <c r="F5" s="2">
        <v>62.9056</v>
      </c>
      <c r="G5" s="2">
        <v>47.331099999999999</v>
      </c>
      <c r="H5" s="2">
        <v>48.2988</v>
      </c>
      <c r="I5" s="2">
        <v>25.1218</v>
      </c>
      <c r="J5" s="2" t="s">
        <v>63</v>
      </c>
      <c r="K5" s="2">
        <v>31.241900000000001</v>
      </c>
      <c r="L5" s="2">
        <v>43.246600000000001</v>
      </c>
      <c r="M5" s="2">
        <v>39.496699999999997</v>
      </c>
      <c r="N5" s="2">
        <v>26.007999999999999</v>
      </c>
      <c r="O5" s="2">
        <v>13.6022</v>
      </c>
      <c r="P5" s="2">
        <v>30.450199999999999</v>
      </c>
      <c r="Q5" s="2">
        <v>15.8969</v>
      </c>
      <c r="R5" s="2">
        <v>15.247199999999999</v>
      </c>
      <c r="S5" s="2">
        <v>62.136000000000003</v>
      </c>
      <c r="T5" s="2">
        <v>41.5717</v>
      </c>
      <c r="U5" s="2">
        <v>37.265000000000001</v>
      </c>
      <c r="V5" s="2">
        <v>53.902099999999997</v>
      </c>
      <c r="W5" s="2">
        <v>34.699800000000003</v>
      </c>
      <c r="X5" s="2">
        <v>32.544899999999998</v>
      </c>
      <c r="Y5" s="2">
        <v>40.868699999999997</v>
      </c>
      <c r="Z5" s="2">
        <v>36.701099999999997</v>
      </c>
      <c r="AA5" s="2">
        <v>21.569199999999999</v>
      </c>
      <c r="AB5" s="2">
        <v>8.1489799999999999</v>
      </c>
      <c r="AC5" s="2">
        <v>30.8004</v>
      </c>
      <c r="AD5" s="2">
        <v>36.153500000000001</v>
      </c>
      <c r="AE5" s="2">
        <v>30.0853</v>
      </c>
      <c r="AF5" s="2">
        <v>31.937999999999999</v>
      </c>
      <c r="AG5" s="2">
        <v>41.867100000000001</v>
      </c>
      <c r="AH5" s="2">
        <v>17.702500000000001</v>
      </c>
    </row>
    <row r="6" spans="1:34" x14ac:dyDescent="0.25">
      <c r="A6" s="4" t="s">
        <v>38</v>
      </c>
      <c r="B6" s="2">
        <v>16.939800000000002</v>
      </c>
      <c r="C6" s="2">
        <v>32.959600000000002</v>
      </c>
      <c r="D6" s="2">
        <v>28.913</v>
      </c>
      <c r="E6" s="2">
        <v>18.316199999999998</v>
      </c>
      <c r="F6" s="2">
        <v>62.260300000000001</v>
      </c>
      <c r="G6" s="2">
        <v>45.333100000000002</v>
      </c>
      <c r="H6" s="2">
        <v>45.061300000000003</v>
      </c>
      <c r="I6" s="2">
        <v>28.764299999999999</v>
      </c>
      <c r="J6" s="2">
        <v>30.62</v>
      </c>
      <c r="K6" s="2">
        <v>31.408799999999999</v>
      </c>
      <c r="L6" s="2">
        <v>42.729799999999997</v>
      </c>
      <c r="M6" s="2">
        <v>39.033499999999997</v>
      </c>
      <c r="N6" s="2">
        <v>26.0975</v>
      </c>
      <c r="O6" s="2">
        <v>13.637</v>
      </c>
      <c r="P6" s="2">
        <v>27.631599999999999</v>
      </c>
      <c r="Q6" s="2">
        <v>16.108599999999999</v>
      </c>
      <c r="R6" s="2">
        <v>14.706899999999999</v>
      </c>
      <c r="S6" s="2">
        <v>61.340899999999998</v>
      </c>
      <c r="T6" s="2">
        <v>42.946199999999997</v>
      </c>
      <c r="U6" s="2">
        <v>38.245800000000003</v>
      </c>
      <c r="V6" s="2">
        <v>52.292499999999997</v>
      </c>
      <c r="W6" s="2">
        <v>33.592300000000002</v>
      </c>
      <c r="X6" s="2">
        <v>33.691600000000001</v>
      </c>
      <c r="Y6" s="2">
        <v>39.421900000000001</v>
      </c>
      <c r="Z6" s="2">
        <v>34.256399999999999</v>
      </c>
      <c r="AA6" s="2">
        <v>20.055499999999999</v>
      </c>
      <c r="AB6" s="2">
        <v>8.5266800000000007</v>
      </c>
      <c r="AC6" s="2">
        <v>30.234500000000001</v>
      </c>
      <c r="AD6" s="2">
        <v>38.801099999999998</v>
      </c>
      <c r="AE6" s="2">
        <v>29.526</v>
      </c>
      <c r="AF6" s="2">
        <v>31.548100000000002</v>
      </c>
      <c r="AG6" s="2">
        <v>38.052199999999999</v>
      </c>
      <c r="AH6" s="2">
        <v>16.024100000000001</v>
      </c>
    </row>
    <row r="7" spans="1:34" x14ac:dyDescent="0.25">
      <c r="A7" s="4" t="s">
        <v>39</v>
      </c>
      <c r="B7" s="2">
        <v>19.727399999999999</v>
      </c>
      <c r="C7" s="2">
        <v>32.753999999999998</v>
      </c>
      <c r="D7" s="2">
        <v>29.275099999999998</v>
      </c>
      <c r="E7" s="2">
        <v>17.775099999999998</v>
      </c>
      <c r="F7" s="2">
        <v>61.714300000000001</v>
      </c>
      <c r="G7" s="2">
        <v>44.545499999999997</v>
      </c>
      <c r="H7" s="2">
        <v>44.756399999999999</v>
      </c>
      <c r="I7" s="2">
        <v>28.933499999999999</v>
      </c>
      <c r="J7" s="2">
        <v>30.351700000000001</v>
      </c>
      <c r="K7" s="2">
        <v>31.1631</v>
      </c>
      <c r="L7" s="2">
        <v>38.106999999999999</v>
      </c>
      <c r="M7" s="2">
        <v>37.700899999999997</v>
      </c>
      <c r="N7" s="2">
        <v>26.1313</v>
      </c>
      <c r="O7" s="2">
        <v>13.007300000000001</v>
      </c>
      <c r="P7" s="2">
        <v>28.735900000000001</v>
      </c>
      <c r="Q7" s="2">
        <v>15.8637</v>
      </c>
      <c r="R7" s="2">
        <v>14.760400000000001</v>
      </c>
      <c r="S7" s="2">
        <v>60.141800000000003</v>
      </c>
      <c r="T7" s="2">
        <v>42.072099999999999</v>
      </c>
      <c r="U7" s="2">
        <v>36.393599999999999</v>
      </c>
      <c r="V7" s="2">
        <v>52.242899999999999</v>
      </c>
      <c r="W7" s="2">
        <v>34.203699999999998</v>
      </c>
      <c r="X7" s="2">
        <v>33.4251</v>
      </c>
      <c r="Y7" s="2">
        <v>39.142000000000003</v>
      </c>
      <c r="Z7" s="2">
        <v>34.271500000000003</v>
      </c>
      <c r="AA7" s="2">
        <v>21.025500000000001</v>
      </c>
      <c r="AB7" s="2">
        <v>8.2556399999999996</v>
      </c>
      <c r="AC7" s="2">
        <v>30.447399999999998</v>
      </c>
      <c r="AD7" s="2">
        <v>38.867199999999997</v>
      </c>
      <c r="AE7" s="2">
        <v>29.745000000000001</v>
      </c>
      <c r="AF7" s="2">
        <v>32.174100000000003</v>
      </c>
      <c r="AG7" s="2">
        <v>38.893500000000003</v>
      </c>
      <c r="AH7" s="2">
        <v>18.609400000000001</v>
      </c>
    </row>
    <row r="8" spans="1:34" x14ac:dyDescent="0.25">
      <c r="A8" s="4" t="s">
        <v>40</v>
      </c>
      <c r="B8" s="2">
        <v>19.642499999999998</v>
      </c>
      <c r="C8" s="2">
        <v>32.049399999999999</v>
      </c>
      <c r="D8" s="2">
        <v>27.330200000000001</v>
      </c>
      <c r="E8" s="2">
        <v>18.210599999999999</v>
      </c>
      <c r="F8" s="2">
        <v>63.2455</v>
      </c>
      <c r="G8" s="2">
        <v>45.24</v>
      </c>
      <c r="H8" s="2">
        <v>46.492800000000003</v>
      </c>
      <c r="I8" s="2">
        <v>26.660499999999999</v>
      </c>
      <c r="J8" s="2">
        <v>30.412400000000002</v>
      </c>
      <c r="K8" s="2">
        <v>29.4026</v>
      </c>
      <c r="L8" s="2">
        <v>39.674300000000002</v>
      </c>
      <c r="M8" s="2">
        <v>39.8782</v>
      </c>
      <c r="N8" s="2">
        <v>24.944600000000001</v>
      </c>
      <c r="O8" s="2">
        <v>14.064299999999999</v>
      </c>
      <c r="P8" s="2">
        <v>28.760899999999999</v>
      </c>
      <c r="Q8" s="2">
        <v>15.2195</v>
      </c>
      <c r="R8" s="2">
        <v>15.658799999999999</v>
      </c>
      <c r="S8" s="2">
        <v>62.980499999999999</v>
      </c>
      <c r="T8" s="2">
        <v>41.580199999999998</v>
      </c>
      <c r="U8" s="2">
        <v>37.146700000000003</v>
      </c>
      <c r="V8" s="2">
        <v>53.360799999999998</v>
      </c>
      <c r="W8" s="2">
        <v>33.439500000000002</v>
      </c>
      <c r="X8" s="2">
        <v>32.112400000000001</v>
      </c>
      <c r="Y8" s="2">
        <v>37.992100000000001</v>
      </c>
      <c r="Z8" s="2">
        <v>33.75</v>
      </c>
      <c r="AA8" s="2">
        <v>20.082000000000001</v>
      </c>
      <c r="AB8" s="2">
        <v>7.7753100000000002</v>
      </c>
      <c r="AC8" s="2">
        <v>29.4314</v>
      </c>
      <c r="AD8" s="2">
        <v>36.774500000000003</v>
      </c>
      <c r="AE8" s="2">
        <v>29.470700000000001</v>
      </c>
      <c r="AF8" s="2">
        <v>31.766200000000001</v>
      </c>
      <c r="AG8" s="2">
        <v>40.533099999999997</v>
      </c>
      <c r="AH8" s="2">
        <v>18.4908</v>
      </c>
    </row>
    <row r="9" spans="1:34" x14ac:dyDescent="0.25">
      <c r="A9" s="4" t="s">
        <v>41</v>
      </c>
      <c r="B9" s="2">
        <v>16.461400000000001</v>
      </c>
      <c r="C9" s="2">
        <v>33.857100000000003</v>
      </c>
      <c r="D9" s="2">
        <v>27.839400000000001</v>
      </c>
      <c r="E9" s="2">
        <v>17.7315</v>
      </c>
      <c r="F9" s="2">
        <v>58.970399999999998</v>
      </c>
      <c r="G9" s="2">
        <v>45.395299999999999</v>
      </c>
      <c r="H9" s="2">
        <v>46.378700000000002</v>
      </c>
      <c r="I9" s="2">
        <v>27.432200000000002</v>
      </c>
      <c r="J9" s="2">
        <v>30.099599999999999</v>
      </c>
      <c r="K9" s="2">
        <v>30.4148</v>
      </c>
      <c r="L9" s="2">
        <v>40.951500000000003</v>
      </c>
      <c r="M9" s="2">
        <v>38.621000000000002</v>
      </c>
      <c r="N9" s="2">
        <v>26.4499</v>
      </c>
      <c r="O9" s="2">
        <v>13.6111</v>
      </c>
      <c r="P9" s="2">
        <v>28.698499999999999</v>
      </c>
      <c r="Q9" s="2">
        <v>15.111000000000001</v>
      </c>
      <c r="R9" s="2">
        <v>16.014900000000001</v>
      </c>
      <c r="S9" s="2">
        <v>60.671399999999998</v>
      </c>
      <c r="T9" s="2">
        <v>40.154200000000003</v>
      </c>
      <c r="U9" s="2">
        <v>34.795200000000001</v>
      </c>
      <c r="V9" s="2">
        <v>52.917900000000003</v>
      </c>
      <c r="W9" s="2">
        <v>34.221400000000003</v>
      </c>
      <c r="X9" s="2">
        <v>32.725700000000003</v>
      </c>
      <c r="Y9" s="2">
        <v>37.045299999999997</v>
      </c>
      <c r="Z9" s="2">
        <v>37.133699999999997</v>
      </c>
      <c r="AA9" s="2">
        <v>19.942699999999999</v>
      </c>
      <c r="AB9" s="2">
        <v>7.98855</v>
      </c>
      <c r="AC9" s="2">
        <v>30.2193</v>
      </c>
      <c r="AD9" s="2">
        <v>37.729399999999998</v>
      </c>
      <c r="AE9" s="2">
        <v>28.834800000000001</v>
      </c>
      <c r="AF9" s="2">
        <v>27.398099999999999</v>
      </c>
      <c r="AG9" s="2">
        <v>39.945700000000002</v>
      </c>
      <c r="AH9" s="2">
        <v>15.6793</v>
      </c>
    </row>
    <row r="10" spans="1:34" x14ac:dyDescent="0.25">
      <c r="A10" s="5" t="s">
        <v>56</v>
      </c>
      <c r="B10" s="2">
        <f>AVERAGE(B3:B8)</f>
        <v>18.523433333333333</v>
      </c>
      <c r="C10" s="2">
        <f>AVERAGE(C2:C8)</f>
        <v>32.694285714285712</v>
      </c>
      <c r="D10" s="2">
        <f>AVERAGE(D3:D9)</f>
        <v>28.297142857142855</v>
      </c>
      <c r="E10" s="2">
        <f>AVERAGE(E3:E9)</f>
        <v>17.751528571428569</v>
      </c>
      <c r="F10" s="2">
        <f>AVERAGE(F3:F8)</f>
        <v>63.21276666666666</v>
      </c>
      <c r="G10" s="2">
        <f>AVERAGE(G2:G9)</f>
        <v>45.532200000000003</v>
      </c>
      <c r="H10" s="2">
        <f>AVERAGE(H2:H9)</f>
        <v>45.913299999999992</v>
      </c>
      <c r="I10" s="2">
        <f>AVERAGE(I2:I9)</f>
        <v>27.513949999999998</v>
      </c>
      <c r="J10" s="2">
        <f t="shared" ref="J10:AE10" si="0">AVERAGE(J2:J9)</f>
        <v>30.247885714285712</v>
      </c>
      <c r="K10" s="2">
        <f>AVERAGE(K3:K9)</f>
        <v>30.983485714285717</v>
      </c>
      <c r="L10" s="2">
        <f t="shared" si="0"/>
        <v>40.230824999999996</v>
      </c>
      <c r="M10" s="2">
        <f t="shared" si="0"/>
        <v>39.404312499999996</v>
      </c>
      <c r="N10" s="2">
        <f>AVERAGE(N3:N9)</f>
        <v>26.039157142857146</v>
      </c>
      <c r="O10" s="2">
        <f t="shared" si="0"/>
        <v>13.589725000000001</v>
      </c>
      <c r="P10" s="2">
        <f t="shared" si="0"/>
        <v>29.043087499999995</v>
      </c>
      <c r="Q10" s="2">
        <f>AVERAGE(Q3:Q9)</f>
        <v>15.579542857142856</v>
      </c>
      <c r="R10" s="2">
        <f t="shared" si="0"/>
        <v>15.407775000000001</v>
      </c>
      <c r="S10" s="2">
        <f>AVERAGE(S3:S9)</f>
        <v>61.268528571428575</v>
      </c>
      <c r="T10" s="2">
        <f>AVERAGE(T2:T8)</f>
        <v>42.291528571428572</v>
      </c>
      <c r="U10" s="2">
        <f>AVERAGE(U2:U8)</f>
        <v>37.3643</v>
      </c>
      <c r="V10" s="2">
        <f>AVERAGE(V3:V9)</f>
        <v>52.990199999999994</v>
      </c>
      <c r="W10" s="2">
        <f t="shared" si="0"/>
        <v>33.978612500000004</v>
      </c>
      <c r="X10" s="2">
        <f t="shared" si="0"/>
        <v>33.122450000000001</v>
      </c>
      <c r="Y10" s="2">
        <f>AVERAGE(Y3:Y9)</f>
        <v>39.234785714285714</v>
      </c>
      <c r="Z10" s="2">
        <f>AVERAGE(Z2:Z8)</f>
        <v>34.558514285714288</v>
      </c>
      <c r="AA10" s="2">
        <f>AVERAGE(AA3:AA9)</f>
        <v>20.55152857142857</v>
      </c>
      <c r="AB10" s="2">
        <f t="shared" si="0"/>
        <v>8.2036187500000004</v>
      </c>
      <c r="AC10" s="2">
        <f t="shared" si="0"/>
        <v>30.376987499999998</v>
      </c>
      <c r="AD10" s="2">
        <f t="shared" si="0"/>
        <v>37.509275000000002</v>
      </c>
      <c r="AE10" s="2">
        <f t="shared" si="0"/>
        <v>29.9013125</v>
      </c>
      <c r="AF10" s="2">
        <f>AVERAGE(AF2:AF8)</f>
        <v>31.731742857142855</v>
      </c>
      <c r="AG10" s="2">
        <f>AVERAGE(AG3:AG9)</f>
        <v>39.548457142857146</v>
      </c>
      <c r="AH10" s="2">
        <f>AVERAGE(AH3:AH8)</f>
        <v>17.583766666666666</v>
      </c>
    </row>
    <row r="11" spans="1:34" x14ac:dyDescent="0.25">
      <c r="A11" s="6" t="s">
        <v>57</v>
      </c>
      <c r="B11" s="7">
        <f>B10*3</f>
        <v>55.570300000000003</v>
      </c>
      <c r="C11" s="7">
        <f>C10*3</f>
        <v>98.082857142857137</v>
      </c>
      <c r="D11" s="7">
        <f>D10*2</f>
        <v>56.594285714285711</v>
      </c>
      <c r="E11" s="7">
        <f>E10*2</f>
        <v>35.503057142857138</v>
      </c>
      <c r="F11" s="7">
        <f>F10*1</f>
        <v>63.21276666666666</v>
      </c>
      <c r="G11" s="7">
        <f>G10*3</f>
        <v>136.59660000000002</v>
      </c>
      <c r="H11" s="7">
        <f>H10*1</f>
        <v>45.913299999999992</v>
      </c>
      <c r="I11" s="7">
        <f>I10*2</f>
        <v>55.027899999999995</v>
      </c>
      <c r="J11" s="7">
        <f>J10*3</f>
        <v>90.743657142857131</v>
      </c>
      <c r="K11" s="7">
        <f>K10*2</f>
        <v>61.966971428571433</v>
      </c>
      <c r="L11" s="7">
        <f>L10*2</f>
        <v>80.461649999999992</v>
      </c>
      <c r="M11" s="7">
        <f>M10*2</f>
        <v>78.808624999999992</v>
      </c>
      <c r="N11" s="7">
        <f>N10*3</f>
        <v>78.117471428571434</v>
      </c>
      <c r="O11" s="7">
        <f>O10*3</f>
        <v>40.769175000000004</v>
      </c>
      <c r="P11" s="7">
        <f>P10*3</f>
        <v>87.129262499999982</v>
      </c>
      <c r="Q11" s="7">
        <f>Q10*2</f>
        <v>31.159085714285712</v>
      </c>
      <c r="R11" s="7">
        <f>R10*4</f>
        <v>61.631100000000004</v>
      </c>
      <c r="S11" s="7">
        <f>S10*1</f>
        <v>61.268528571428575</v>
      </c>
      <c r="T11" s="7">
        <f>T10*3</f>
        <v>126.87458571428571</v>
      </c>
      <c r="U11" s="7">
        <f>U10*2</f>
        <v>74.7286</v>
      </c>
      <c r="V11" s="7">
        <f>V10*1</f>
        <v>52.990199999999994</v>
      </c>
      <c r="W11" s="7">
        <f>W10*3</f>
        <v>101.93583750000002</v>
      </c>
      <c r="X11" s="7">
        <f>X10*4</f>
        <v>132.4898</v>
      </c>
      <c r="Y11" s="7">
        <f>Y10*2</f>
        <v>78.469571428571427</v>
      </c>
      <c r="Z11" s="7">
        <f>Z10*3</f>
        <v>103.67554285714286</v>
      </c>
      <c r="AA11" s="7">
        <f>AA10*3</f>
        <v>61.654585714285709</v>
      </c>
      <c r="AB11" s="7">
        <f>AB10*6</f>
        <v>49.221712500000002</v>
      </c>
      <c r="AC11" s="7">
        <f>AC10*3</f>
        <v>91.130962499999995</v>
      </c>
      <c r="AD11" s="7">
        <f>AD10*2</f>
        <v>75.018550000000005</v>
      </c>
      <c r="AE11" s="7">
        <f>AE10*3</f>
        <v>89.703937499999995</v>
      </c>
      <c r="AF11" s="7">
        <f>AF10*3</f>
        <v>95.195228571428572</v>
      </c>
      <c r="AG11" s="7">
        <f>AG10*2</f>
        <v>79.096914285714291</v>
      </c>
      <c r="AH11" s="7">
        <f>AH10*3</f>
        <v>52.751300000000001</v>
      </c>
    </row>
    <row r="14" spans="1:34" x14ac:dyDescent="0.25">
      <c r="A14" s="5" t="s">
        <v>43</v>
      </c>
      <c r="B14" s="2">
        <f>AVERAGE(B2:B9)</f>
        <v>18.036312500000001</v>
      </c>
      <c r="C14" s="2">
        <f t="shared" ref="C14:AH14" si="1">AVERAGE(C2:C9)</f>
        <v>32.839637499999995</v>
      </c>
      <c r="D14" s="2">
        <f t="shared" si="1"/>
        <v>28.005700000000004</v>
      </c>
      <c r="E14" s="2">
        <f t="shared" si="1"/>
        <v>17.585925</v>
      </c>
      <c r="F14" s="2">
        <f t="shared" si="1"/>
        <v>62.206112499999996</v>
      </c>
      <c r="G14" s="2">
        <f t="shared" si="1"/>
        <v>45.532200000000003</v>
      </c>
      <c r="H14" s="2">
        <f t="shared" si="1"/>
        <v>45.913299999999992</v>
      </c>
      <c r="I14" s="2">
        <f t="shared" si="1"/>
        <v>27.513949999999998</v>
      </c>
      <c r="J14" s="2">
        <f t="shared" si="1"/>
        <v>30.247885714285712</v>
      </c>
      <c r="K14" s="2">
        <f t="shared" si="1"/>
        <v>30.691025000000003</v>
      </c>
      <c r="L14" s="2">
        <f t="shared" si="1"/>
        <v>40.230824999999996</v>
      </c>
      <c r="M14" s="2">
        <f t="shared" si="1"/>
        <v>39.404312499999996</v>
      </c>
      <c r="N14" s="2">
        <f t="shared" si="1"/>
        <v>25.846087500000003</v>
      </c>
      <c r="O14" s="2">
        <f t="shared" si="1"/>
        <v>13.589725000000001</v>
      </c>
      <c r="P14" s="2">
        <f t="shared" si="1"/>
        <v>29.043087499999995</v>
      </c>
      <c r="Q14" s="2">
        <f t="shared" si="1"/>
        <v>15.49175</v>
      </c>
      <c r="R14" s="2">
        <f t="shared" si="1"/>
        <v>15.407775000000001</v>
      </c>
      <c r="S14" s="2">
        <f t="shared" si="1"/>
        <v>60.281675</v>
      </c>
      <c r="T14" s="2">
        <f t="shared" si="1"/>
        <v>42.024362500000002</v>
      </c>
      <c r="U14" s="2">
        <f t="shared" si="1"/>
        <v>37.043162500000001</v>
      </c>
      <c r="V14" s="2">
        <f t="shared" si="1"/>
        <v>52.7023875</v>
      </c>
      <c r="W14" s="2">
        <f t="shared" si="1"/>
        <v>33.978612500000004</v>
      </c>
      <c r="X14" s="2">
        <f t="shared" si="1"/>
        <v>33.122450000000001</v>
      </c>
      <c r="Y14" s="2">
        <f t="shared" si="1"/>
        <v>38.188575</v>
      </c>
      <c r="Z14" s="2">
        <f t="shared" si="1"/>
        <v>34.880412499999998</v>
      </c>
      <c r="AA14" s="2">
        <f t="shared" si="1"/>
        <v>20.294362499999998</v>
      </c>
      <c r="AB14" s="2">
        <f t="shared" si="1"/>
        <v>8.2036187500000004</v>
      </c>
      <c r="AC14" s="2">
        <f t="shared" si="1"/>
        <v>30.376987499999998</v>
      </c>
      <c r="AD14" s="2">
        <f t="shared" si="1"/>
        <v>37.509275000000002</v>
      </c>
      <c r="AE14" s="2">
        <f t="shared" si="1"/>
        <v>29.9013125</v>
      </c>
      <c r="AF14" s="2">
        <f t="shared" si="1"/>
        <v>31.190037499999999</v>
      </c>
      <c r="AG14" s="2">
        <f t="shared" si="1"/>
        <v>39.079574999999998</v>
      </c>
      <c r="AH14" s="2">
        <f t="shared" si="1"/>
        <v>17.066912500000004</v>
      </c>
    </row>
    <row r="15" spans="1:34" x14ac:dyDescent="0.25">
      <c r="A15" s="6" t="s">
        <v>44</v>
      </c>
      <c r="B15" s="7">
        <f>B14*3</f>
        <v>54.108937500000003</v>
      </c>
      <c r="C15" s="7">
        <f>C14*3</f>
        <v>98.518912499999985</v>
      </c>
      <c r="D15" s="7">
        <f>D14*2</f>
        <v>56.011400000000009</v>
      </c>
      <c r="E15" s="7">
        <f>E14*2</f>
        <v>35.171849999999999</v>
      </c>
      <c r="F15" s="7">
        <f>F14*1</f>
        <v>62.206112499999996</v>
      </c>
      <c r="G15" s="7">
        <f>G14*3</f>
        <v>136.59660000000002</v>
      </c>
      <c r="H15" s="7">
        <f>H14*1</f>
        <v>45.913299999999992</v>
      </c>
      <c r="I15" s="7">
        <f>I14*2</f>
        <v>55.027899999999995</v>
      </c>
      <c r="J15" s="7">
        <f>J14*3</f>
        <v>90.743657142857131</v>
      </c>
      <c r="K15" s="7">
        <f>K14*2</f>
        <v>61.382050000000007</v>
      </c>
      <c r="L15" s="7">
        <f>L14*2</f>
        <v>80.461649999999992</v>
      </c>
      <c r="M15" s="7">
        <f>M14*4</f>
        <v>157.61724999999998</v>
      </c>
      <c r="N15" s="7">
        <f>N14*3</f>
        <v>77.538262500000002</v>
      </c>
      <c r="O15" s="7">
        <f>O14*3</f>
        <v>40.769175000000004</v>
      </c>
      <c r="P15" s="7">
        <f>P14*3</f>
        <v>87.129262499999982</v>
      </c>
      <c r="Q15" s="7">
        <f>Q14*2</f>
        <v>30.983499999999999</v>
      </c>
      <c r="R15" s="7">
        <f>R14*2</f>
        <v>30.815550000000002</v>
      </c>
      <c r="S15" s="7">
        <f>S14*1</f>
        <v>60.281675</v>
      </c>
      <c r="T15" s="7">
        <f>T14*3</f>
        <v>126.07308750000001</v>
      </c>
      <c r="U15" s="7">
        <f>U14*2</f>
        <v>74.086325000000002</v>
      </c>
      <c r="V15" s="7">
        <f>V14*3</f>
        <v>158.10716250000002</v>
      </c>
      <c r="W15" s="7">
        <f>W14*3</f>
        <v>101.93583750000002</v>
      </c>
      <c r="X15" s="7">
        <f>X14*2</f>
        <v>66.244900000000001</v>
      </c>
      <c r="Y15" s="7">
        <f>Y14*2</f>
        <v>76.37715</v>
      </c>
      <c r="Z15" s="7">
        <f>Z14*3</f>
        <v>104.64123749999999</v>
      </c>
      <c r="AA15" s="7">
        <f>AA14*3</f>
        <v>60.883087499999995</v>
      </c>
      <c r="AB15" s="7">
        <f>AB14*6</f>
        <v>49.221712500000002</v>
      </c>
      <c r="AC15" s="7">
        <f>AC14*3</f>
        <v>91.130962499999995</v>
      </c>
      <c r="AD15" s="7">
        <f>AD14*2</f>
        <v>75.018550000000005</v>
      </c>
      <c r="AE15" s="7">
        <f>AE14*3</f>
        <v>89.703937499999995</v>
      </c>
      <c r="AF15" s="7">
        <f>AF14*3</f>
        <v>93.570112499999993</v>
      </c>
      <c r="AG15" s="7">
        <f>AG14*2</f>
        <v>78.159149999999997</v>
      </c>
      <c r="AH15" s="7">
        <f>AH14*3</f>
        <v>51.200737500000017</v>
      </c>
    </row>
    <row r="16" spans="1:34" x14ac:dyDescent="0.25">
      <c r="A16" s="8" t="s">
        <v>45</v>
      </c>
      <c r="B16" s="9">
        <f>STDEV(B2:B9)/B14*100</f>
        <v>7.2116381407945687</v>
      </c>
      <c r="C16" s="9">
        <f>STDEV(C2:C9)/C14*100</f>
        <v>1.6759970766784456</v>
      </c>
      <c r="D16" s="9">
        <f t="shared" ref="D16:AH16" si="2">STDEV(D2:D9)/D14*100</f>
        <v>4.3180845651376378</v>
      </c>
      <c r="E16" s="9">
        <f t="shared" si="2"/>
        <v>3.6536749830069501</v>
      </c>
      <c r="F16" s="9">
        <f t="shared" si="2"/>
        <v>3.7060679909925001</v>
      </c>
      <c r="G16" s="9">
        <f t="shared" si="2"/>
        <v>2.1102216949994328</v>
      </c>
      <c r="H16" s="9">
        <f t="shared" si="2"/>
        <v>2.8436575148248853</v>
      </c>
      <c r="I16" s="9">
        <f t="shared" si="2"/>
        <v>5.4504692432963138</v>
      </c>
      <c r="J16" s="9">
        <f t="shared" si="2"/>
        <v>0.82533113269818559</v>
      </c>
      <c r="K16" s="9">
        <f t="shared" si="2"/>
        <v>3.7020071495619256</v>
      </c>
      <c r="L16" s="9">
        <f t="shared" si="2"/>
        <v>5.4075188815116544</v>
      </c>
      <c r="M16" s="9">
        <f t="shared" si="2"/>
        <v>2.988192782863623</v>
      </c>
      <c r="N16" s="9">
        <f t="shared" si="2"/>
        <v>2.8579241412616168</v>
      </c>
      <c r="O16" s="9">
        <f t="shared" si="2"/>
        <v>2.2732080073193739</v>
      </c>
      <c r="P16" s="9">
        <f t="shared" si="2"/>
        <v>3.8291045793988987</v>
      </c>
      <c r="Q16" s="9">
        <f t="shared" si="2"/>
        <v>2.8737958428603796</v>
      </c>
      <c r="R16" s="9">
        <f t="shared" si="2"/>
        <v>5.7150251020276048</v>
      </c>
      <c r="S16" s="9">
        <f t="shared" si="2"/>
        <v>4.8681448629388866</v>
      </c>
      <c r="T16" s="9">
        <f t="shared" si="2"/>
        <v>2.2556925460543624</v>
      </c>
      <c r="U16" s="9">
        <f t="shared" si="2"/>
        <v>2.9914102734392856</v>
      </c>
      <c r="V16" s="9">
        <f t="shared" si="2"/>
        <v>1.8560251501249787</v>
      </c>
      <c r="W16" s="9">
        <f t="shared" si="2"/>
        <v>1.2726382583359139</v>
      </c>
      <c r="X16" s="9">
        <f t="shared" si="2"/>
        <v>2.2676221895983359</v>
      </c>
      <c r="Y16" s="9">
        <f t="shared" si="2"/>
        <v>8.4463230866839396</v>
      </c>
      <c r="Z16" s="9">
        <f t="shared" si="2"/>
        <v>3.6601984388703284</v>
      </c>
      <c r="AA16" s="9">
        <f t="shared" si="2"/>
        <v>4.5103883887298366</v>
      </c>
      <c r="AB16" s="9">
        <f t="shared" si="2"/>
        <v>2.8644081297999984</v>
      </c>
      <c r="AC16" s="9">
        <f t="shared" si="2"/>
        <v>1.6153397025558422</v>
      </c>
      <c r="AD16" s="9">
        <f t="shared" si="2"/>
        <v>2.5775630443478197</v>
      </c>
      <c r="AE16" s="9">
        <f t="shared" si="2"/>
        <v>2.0776129130629974</v>
      </c>
      <c r="AF16" s="9">
        <f t="shared" si="2"/>
        <v>5.4164287386262098</v>
      </c>
      <c r="AG16" s="9">
        <f t="shared" si="2"/>
        <v>4.7820665274738428</v>
      </c>
      <c r="AH16" s="9">
        <f t="shared" si="2"/>
        <v>7.4122917607477943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18.523433333333333</v>
      </c>
      <c r="C18" s="2">
        <f t="shared" ref="C18:AH18" si="3">AVERAGE(C3:C8)</f>
        <v>32.74368333333333</v>
      </c>
      <c r="D18" s="2">
        <f t="shared" si="3"/>
        <v>28.373433333333328</v>
      </c>
      <c r="E18" s="2">
        <f t="shared" si="3"/>
        <v>17.754866666666665</v>
      </c>
      <c r="F18" s="2">
        <f t="shared" si="3"/>
        <v>63.21276666666666</v>
      </c>
      <c r="G18" s="2">
        <f t="shared" si="3"/>
        <v>45.715466666666664</v>
      </c>
      <c r="H18" s="2">
        <f t="shared" si="3"/>
        <v>46.058699999999995</v>
      </c>
      <c r="I18" s="2">
        <f t="shared" si="3"/>
        <v>27.635533333333331</v>
      </c>
      <c r="J18" s="2">
        <f t="shared" si="3"/>
        <v>30.320039999999999</v>
      </c>
      <c r="K18" s="2">
        <f t="shared" si="3"/>
        <v>31.078266666666668</v>
      </c>
      <c r="L18" s="2">
        <f t="shared" si="3"/>
        <v>40.483283333333333</v>
      </c>
      <c r="M18" s="2">
        <f t="shared" si="3"/>
        <v>39.136299999999999</v>
      </c>
      <c r="N18" s="2">
        <f t="shared" si="3"/>
        <v>25.970700000000004</v>
      </c>
      <c r="O18" s="2">
        <f t="shared" si="3"/>
        <v>13.592133333333335</v>
      </c>
      <c r="P18" s="2">
        <f t="shared" si="3"/>
        <v>28.796616666666665</v>
      </c>
      <c r="Q18" s="2">
        <f t="shared" si="3"/>
        <v>15.657633333333331</v>
      </c>
      <c r="R18" s="2">
        <f t="shared" si="3"/>
        <v>15.389033333333332</v>
      </c>
      <c r="S18" s="2">
        <f t="shared" si="3"/>
        <v>61.368050000000004</v>
      </c>
      <c r="T18" s="2">
        <f t="shared" si="3"/>
        <v>42.247350000000004</v>
      </c>
      <c r="U18" s="2">
        <f t="shared" si="3"/>
        <v>37.430050000000001</v>
      </c>
      <c r="V18" s="2">
        <f t="shared" si="3"/>
        <v>53.002249999999997</v>
      </c>
      <c r="W18" s="2">
        <f t="shared" si="3"/>
        <v>33.982850000000006</v>
      </c>
      <c r="X18" s="2">
        <f t="shared" si="3"/>
        <v>33.099716666666673</v>
      </c>
      <c r="Y18" s="2">
        <f t="shared" si="3"/>
        <v>39.599699999999999</v>
      </c>
      <c r="Z18" s="2">
        <f t="shared" si="3"/>
        <v>34.59278333333333</v>
      </c>
      <c r="AA18" s="2">
        <f t="shared" si="3"/>
        <v>20.652999999999995</v>
      </c>
      <c r="AB18" s="2">
        <f t="shared" si="3"/>
        <v>8.2362833333333327</v>
      </c>
      <c r="AC18" s="2">
        <f t="shared" si="3"/>
        <v>30.43323333333333</v>
      </c>
      <c r="AD18" s="2">
        <f t="shared" si="3"/>
        <v>37.4437</v>
      </c>
      <c r="AE18" s="2">
        <f t="shared" si="3"/>
        <v>29.960283333333333</v>
      </c>
      <c r="AF18" s="2">
        <f t="shared" si="3"/>
        <v>32.002266666666664</v>
      </c>
      <c r="AG18" s="2">
        <f t="shared" si="3"/>
        <v>39.482250000000001</v>
      </c>
      <c r="AH18" s="2">
        <f t="shared" si="3"/>
        <v>17.583766666666666</v>
      </c>
    </row>
    <row r="19" spans="1:34" x14ac:dyDescent="0.25">
      <c r="A19" s="6" t="s">
        <v>47</v>
      </c>
      <c r="B19" s="7">
        <f>B18*3</f>
        <v>55.570300000000003</v>
      </c>
      <c r="C19" s="7">
        <f>C18*3</f>
        <v>98.231049999999982</v>
      </c>
      <c r="D19" s="7">
        <f>D18*2</f>
        <v>56.746866666666655</v>
      </c>
      <c r="E19" s="7">
        <f>E18*2</f>
        <v>35.50973333333333</v>
      </c>
      <c r="F19" s="7">
        <f>F18*1</f>
        <v>63.21276666666666</v>
      </c>
      <c r="G19" s="7">
        <f>G18*3</f>
        <v>137.1464</v>
      </c>
      <c r="H19" s="7">
        <f>H18*1</f>
        <v>46.058699999999995</v>
      </c>
      <c r="I19" s="7">
        <f>I18*2</f>
        <v>55.271066666666663</v>
      </c>
      <c r="J19" s="7">
        <f>J18*3</f>
        <v>90.960119999999989</v>
      </c>
      <c r="K19" s="7">
        <f>K18*2</f>
        <v>62.156533333333336</v>
      </c>
      <c r="L19" s="7">
        <f>L18*2</f>
        <v>80.966566666666665</v>
      </c>
      <c r="M19" s="7">
        <f>M18*4</f>
        <v>156.54519999999999</v>
      </c>
      <c r="N19" s="7">
        <f>N18*3</f>
        <v>77.912100000000009</v>
      </c>
      <c r="O19" s="7">
        <f>O18*3</f>
        <v>40.776400000000002</v>
      </c>
      <c r="P19" s="7">
        <f>P18*3</f>
        <v>86.389849999999996</v>
      </c>
      <c r="Q19" s="7">
        <f>Q18*2</f>
        <v>31.315266666666663</v>
      </c>
      <c r="R19" s="7">
        <f>R18*2</f>
        <v>30.778066666666664</v>
      </c>
      <c r="S19" s="7">
        <f>S18*1</f>
        <v>61.368050000000004</v>
      </c>
      <c r="T19" s="7">
        <f>T18*3</f>
        <v>126.74205000000001</v>
      </c>
      <c r="U19" s="7">
        <f>U18*2</f>
        <v>74.860100000000003</v>
      </c>
      <c r="V19" s="7">
        <f>V18*3</f>
        <v>159.00674999999998</v>
      </c>
      <c r="W19" s="7">
        <f>W18*3</f>
        <v>101.94855000000001</v>
      </c>
      <c r="X19" s="7">
        <f>X18*2</f>
        <v>66.199433333333346</v>
      </c>
      <c r="Y19" s="7">
        <f>Y18*2</f>
        <v>79.199399999999997</v>
      </c>
      <c r="Z19" s="7">
        <f>Z18*3</f>
        <v>103.77834999999999</v>
      </c>
      <c r="AA19" s="7">
        <f>AA18*3</f>
        <v>61.958999999999989</v>
      </c>
      <c r="AB19" s="7">
        <f>AB18*6</f>
        <v>49.417699999999996</v>
      </c>
      <c r="AC19" s="7">
        <f>AC18*3</f>
        <v>91.299699999999987</v>
      </c>
      <c r="AD19" s="7">
        <f>AD18*2</f>
        <v>74.8874</v>
      </c>
      <c r="AE19" s="7">
        <f>AE18*3</f>
        <v>89.880849999999995</v>
      </c>
      <c r="AF19" s="7">
        <f>AF18*3</f>
        <v>96.006799999999998</v>
      </c>
      <c r="AG19" s="7">
        <f>AG18*2</f>
        <v>78.964500000000001</v>
      </c>
      <c r="AH19" s="7">
        <f>AH18*3</f>
        <v>52.751300000000001</v>
      </c>
    </row>
    <row r="20" spans="1:34" x14ac:dyDescent="0.25">
      <c r="A20" s="8" t="s">
        <v>45</v>
      </c>
      <c r="B20" s="9">
        <f>STDEV(B3:B8)/B18*100</f>
        <v>5.9738129814432908</v>
      </c>
      <c r="C20" s="9">
        <f t="shared" ref="C20:AH20" si="4">STDEV(C3:C8)/C18*100</f>
        <v>1.2479786158878163</v>
      </c>
      <c r="D20" s="9">
        <f t="shared" si="4"/>
        <v>3.6066345342145465</v>
      </c>
      <c r="E20" s="9">
        <f t="shared" si="4"/>
        <v>2.9306087796278191</v>
      </c>
      <c r="F20" s="9">
        <f t="shared" si="4"/>
        <v>2.5301999420613832</v>
      </c>
      <c r="G20" s="9">
        <f t="shared" si="4"/>
        <v>2.2553617997963689</v>
      </c>
      <c r="H20" s="9">
        <f t="shared" si="4"/>
        <v>3.0394905053468291</v>
      </c>
      <c r="I20" s="9">
        <f t="shared" si="4"/>
        <v>6.3148206504363245</v>
      </c>
      <c r="J20" s="9">
        <f t="shared" si="4"/>
        <v>0.87380148715647477</v>
      </c>
      <c r="K20" s="9">
        <f t="shared" si="4"/>
        <v>2.8305479155109654</v>
      </c>
      <c r="L20" s="9">
        <f t="shared" si="4"/>
        <v>5.764558584305254</v>
      </c>
      <c r="M20" s="9">
        <f t="shared" si="4"/>
        <v>1.9599572094949405</v>
      </c>
      <c r="N20" s="9">
        <f t="shared" si="4"/>
        <v>2.1335128588067764</v>
      </c>
      <c r="O20" s="9">
        <f t="shared" si="4"/>
        <v>2.6856440867738463</v>
      </c>
      <c r="P20" s="9">
        <f t="shared" si="4"/>
        <v>3.4198448108135833</v>
      </c>
      <c r="Q20" s="9">
        <f t="shared" si="4"/>
        <v>2.389129070026923</v>
      </c>
      <c r="R20" s="9">
        <f t="shared" si="4"/>
        <v>6.3749758876578246</v>
      </c>
      <c r="S20" s="9">
        <f t="shared" si="4"/>
        <v>1.6824022379409616</v>
      </c>
      <c r="T20" s="9">
        <f t="shared" si="4"/>
        <v>1.5740230371556314</v>
      </c>
      <c r="U20" s="9">
        <f t="shared" si="4"/>
        <v>1.940799447187886</v>
      </c>
      <c r="V20" s="9">
        <f t="shared" si="4"/>
        <v>1.2089081812168638</v>
      </c>
      <c r="W20" s="9">
        <f t="shared" si="4"/>
        <v>1.4282956036247225</v>
      </c>
      <c r="X20" s="9">
        <f t="shared" si="4"/>
        <v>2.5292167592194676</v>
      </c>
      <c r="Y20" s="9">
        <f t="shared" si="4"/>
        <v>2.7525042501889101</v>
      </c>
      <c r="Z20" s="9">
        <f t="shared" si="4"/>
        <v>3.0477189600456738</v>
      </c>
      <c r="AA20" s="9">
        <f t="shared" si="4"/>
        <v>2.8473908637592036</v>
      </c>
      <c r="AB20" s="9">
        <f t="shared" si="4"/>
        <v>3.1357053560931338</v>
      </c>
      <c r="AC20" s="9">
        <f t="shared" si="4"/>
        <v>1.8641561347834061</v>
      </c>
      <c r="AD20" s="9">
        <f t="shared" si="4"/>
        <v>3.0307080302775988</v>
      </c>
      <c r="AE20" s="9">
        <f t="shared" si="4"/>
        <v>1.5187908880627132</v>
      </c>
      <c r="AF20" s="9">
        <f t="shared" si="4"/>
        <v>0.95965272100188204</v>
      </c>
      <c r="AG20" s="9">
        <f t="shared" si="4"/>
        <v>3.9158279427541354</v>
      </c>
      <c r="AH20" s="9">
        <f t="shared" si="4"/>
        <v>5.5360730086672216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17.879850000000001</v>
      </c>
      <c r="C22" s="2">
        <f t="shared" ref="C22:AH22" si="5">AVERAGE(C2:C5)</f>
        <v>32.774250000000002</v>
      </c>
      <c r="D22" s="2">
        <f t="shared" si="5"/>
        <v>27.671975000000003</v>
      </c>
      <c r="E22" s="2">
        <f t="shared" si="5"/>
        <v>17.163499999999999</v>
      </c>
      <c r="F22" s="2">
        <f t="shared" si="5"/>
        <v>62.864599999999996</v>
      </c>
      <c r="G22" s="2">
        <f t="shared" si="5"/>
        <v>45.935924999999997</v>
      </c>
      <c r="H22" s="2">
        <f t="shared" si="5"/>
        <v>46.154299999999999</v>
      </c>
      <c r="I22" s="2">
        <f t="shared" si="5"/>
        <v>27.080275</v>
      </c>
      <c r="J22" s="2">
        <f t="shared" si="5"/>
        <v>30.083833333333331</v>
      </c>
      <c r="K22" s="2">
        <f t="shared" si="5"/>
        <v>30.784724999999998</v>
      </c>
      <c r="L22" s="2">
        <f t="shared" si="5"/>
        <v>40.095999999999997</v>
      </c>
      <c r="M22" s="2">
        <f t="shared" si="5"/>
        <v>40.000224999999993</v>
      </c>
      <c r="N22" s="2">
        <f t="shared" si="5"/>
        <v>25.786349999999999</v>
      </c>
      <c r="O22" s="2">
        <f t="shared" si="5"/>
        <v>13.599525</v>
      </c>
      <c r="P22" s="2">
        <f t="shared" si="5"/>
        <v>29.629449999999999</v>
      </c>
      <c r="Q22" s="2">
        <f t="shared" si="5"/>
        <v>15.4078</v>
      </c>
      <c r="R22" s="2">
        <f t="shared" si="5"/>
        <v>15.5303</v>
      </c>
      <c r="S22" s="2">
        <f t="shared" si="5"/>
        <v>59.279699999999998</v>
      </c>
      <c r="T22" s="2">
        <f t="shared" si="5"/>
        <v>42.360550000000003</v>
      </c>
      <c r="U22" s="2">
        <f t="shared" si="5"/>
        <v>37.441000000000003</v>
      </c>
      <c r="V22" s="2">
        <f t="shared" si="5"/>
        <v>52.701249999999995</v>
      </c>
      <c r="W22" s="2">
        <f t="shared" si="5"/>
        <v>34.093000000000004</v>
      </c>
      <c r="X22" s="2">
        <f t="shared" si="5"/>
        <v>33.256200000000007</v>
      </c>
      <c r="Y22" s="2">
        <f t="shared" si="5"/>
        <v>37.976824999999998</v>
      </c>
      <c r="Z22" s="2">
        <f t="shared" si="5"/>
        <v>34.907924999999999</v>
      </c>
      <c r="AA22" s="2">
        <f t="shared" si="5"/>
        <v>20.3123</v>
      </c>
      <c r="AB22" s="2">
        <f t="shared" si="5"/>
        <v>8.2706925000000009</v>
      </c>
      <c r="AC22" s="2">
        <f t="shared" si="5"/>
        <v>30.670825000000001</v>
      </c>
      <c r="AD22" s="2">
        <f t="shared" si="5"/>
        <v>36.975500000000004</v>
      </c>
      <c r="AE22" s="2">
        <f t="shared" si="5"/>
        <v>30.4085</v>
      </c>
      <c r="AF22" s="2">
        <f t="shared" si="5"/>
        <v>31.658449999999998</v>
      </c>
      <c r="AG22" s="2">
        <f t="shared" si="5"/>
        <v>38.803024999999998</v>
      </c>
      <c r="AH22" s="2">
        <f t="shared" si="5"/>
        <v>16.932925000000001</v>
      </c>
    </row>
    <row r="23" spans="1:34" x14ac:dyDescent="0.25">
      <c r="A23" s="6" t="s">
        <v>49</v>
      </c>
      <c r="B23" s="7">
        <f>B22*3</f>
        <v>53.63955</v>
      </c>
      <c r="C23" s="7">
        <f>C22*3</f>
        <v>98.322750000000013</v>
      </c>
      <c r="D23" s="7">
        <f>D22*2</f>
        <v>55.343950000000007</v>
      </c>
      <c r="E23" s="7">
        <f>E22*2</f>
        <v>34.326999999999998</v>
      </c>
      <c r="F23" s="7">
        <f>F22*1</f>
        <v>62.864599999999996</v>
      </c>
      <c r="G23" s="7">
        <f>G22*3</f>
        <v>137.80777499999999</v>
      </c>
      <c r="H23" s="7">
        <f>H22*1</f>
        <v>46.154299999999999</v>
      </c>
      <c r="I23" s="7">
        <f>I22*2</f>
        <v>54.160550000000001</v>
      </c>
      <c r="J23" s="7">
        <f>J22*3</f>
        <v>90.251499999999993</v>
      </c>
      <c r="K23" s="7">
        <f>K22*2</f>
        <v>61.569449999999996</v>
      </c>
      <c r="L23" s="7">
        <f>L22*2</f>
        <v>80.191999999999993</v>
      </c>
      <c r="M23" s="7">
        <f>M22*4</f>
        <v>160.00089999999997</v>
      </c>
      <c r="N23" s="7">
        <f>N22*3</f>
        <v>77.359049999999996</v>
      </c>
      <c r="O23" s="7">
        <f>O22*3</f>
        <v>40.798575</v>
      </c>
      <c r="P23" s="7">
        <f>P22*3</f>
        <v>88.888350000000003</v>
      </c>
      <c r="Q23" s="7">
        <f>Q22*2</f>
        <v>30.8156</v>
      </c>
      <c r="R23" s="7">
        <f>R22*2</f>
        <v>31.060600000000001</v>
      </c>
      <c r="S23" s="7">
        <f>S22*1</f>
        <v>59.279699999999998</v>
      </c>
      <c r="T23" s="7">
        <f>T22*3</f>
        <v>127.08165000000001</v>
      </c>
      <c r="U23" s="7">
        <f>U22*2</f>
        <v>74.882000000000005</v>
      </c>
      <c r="V23" s="7">
        <f>V22*3</f>
        <v>158.10374999999999</v>
      </c>
      <c r="W23" s="7">
        <f>W22*3</f>
        <v>102.27900000000001</v>
      </c>
      <c r="X23" s="7">
        <f>X22*2</f>
        <v>66.512400000000014</v>
      </c>
      <c r="Y23" s="7">
        <f>Y22*2</f>
        <v>75.953649999999996</v>
      </c>
      <c r="Z23" s="7">
        <f>Z22*3</f>
        <v>104.72377499999999</v>
      </c>
      <c r="AA23" s="7">
        <f>AA22*3</f>
        <v>60.936900000000001</v>
      </c>
      <c r="AB23" s="7">
        <f>AB22*6</f>
        <v>49.624155000000002</v>
      </c>
      <c r="AC23" s="7">
        <f>AC22*3</f>
        <v>92.012474999999995</v>
      </c>
      <c r="AD23" s="7">
        <f>AD22*2</f>
        <v>73.951000000000008</v>
      </c>
      <c r="AE23" s="7">
        <f>AE22*3</f>
        <v>91.225499999999997</v>
      </c>
      <c r="AF23" s="7">
        <f>AF22*3</f>
        <v>94.975349999999992</v>
      </c>
      <c r="AG23" s="7">
        <f>AG22*2</f>
        <v>77.606049999999996</v>
      </c>
      <c r="AH23" s="7">
        <f>AH22*3</f>
        <v>50.798775000000006</v>
      </c>
    </row>
    <row r="24" spans="1:34" x14ac:dyDescent="0.25">
      <c r="A24" s="8" t="s">
        <v>45</v>
      </c>
      <c r="B24" s="9">
        <f>STDEV(B2:B5)/B22*100</f>
        <v>5.2294396939884438</v>
      </c>
      <c r="C24" s="9">
        <f t="shared" ref="C24:AH24" si="6">STDEV(C2:C5)/C22*100</f>
        <v>1.1443366439053553</v>
      </c>
      <c r="D24" s="9">
        <f t="shared" si="6"/>
        <v>5.4698104226407605</v>
      </c>
      <c r="E24" s="9">
        <f t="shared" si="6"/>
        <v>3.678225270462729</v>
      </c>
      <c r="F24" s="9">
        <f t="shared" si="6"/>
        <v>4.4686418641815884</v>
      </c>
      <c r="G24" s="9">
        <f t="shared" si="6"/>
        <v>2.7227919777724803</v>
      </c>
      <c r="H24" s="9">
        <f t="shared" si="6"/>
        <v>3.7700848192069363</v>
      </c>
      <c r="I24" s="9">
        <f t="shared" si="6"/>
        <v>6.9663015910317583</v>
      </c>
      <c r="J24" s="9">
        <f t="shared" si="6"/>
        <v>0.72406512072303442</v>
      </c>
      <c r="K24" s="9">
        <f t="shared" si="6"/>
        <v>4.7913405170163497</v>
      </c>
      <c r="L24" s="9">
        <f t="shared" si="6"/>
        <v>6.6722798364793512</v>
      </c>
      <c r="M24" s="9">
        <f t="shared" si="6"/>
        <v>3.0301957321596138</v>
      </c>
      <c r="N24" s="9">
        <f t="shared" si="6"/>
        <v>3.5282519590092409</v>
      </c>
      <c r="O24" s="9">
        <f t="shared" si="6"/>
        <v>1.3459662039867102</v>
      </c>
      <c r="P24" s="9">
        <f t="shared" si="6"/>
        <v>4.3557803686877579</v>
      </c>
      <c r="Q24" s="9">
        <f t="shared" si="6"/>
        <v>2.9535784812531487</v>
      </c>
      <c r="R24" s="9">
        <f t="shared" si="6"/>
        <v>7.4589892282546071</v>
      </c>
      <c r="S24" s="9">
        <f t="shared" si="6"/>
        <v>6.7258640212945249</v>
      </c>
      <c r="T24" s="9">
        <f t="shared" si="6"/>
        <v>1.5487244424999194</v>
      </c>
      <c r="U24" s="9">
        <f t="shared" si="6"/>
        <v>1.5649695599125717</v>
      </c>
      <c r="V24" s="9">
        <f t="shared" si="6"/>
        <v>2.6471185794360803</v>
      </c>
      <c r="W24" s="9">
        <f t="shared" si="6"/>
        <v>1.4240259036811536</v>
      </c>
      <c r="X24" s="9">
        <f t="shared" si="6"/>
        <v>2.6238634719982667</v>
      </c>
      <c r="Y24" s="9">
        <f t="shared" si="6"/>
        <v>12.616700632714226</v>
      </c>
      <c r="Z24" s="9">
        <f t="shared" si="6"/>
        <v>3.4261657107098635</v>
      </c>
      <c r="AA24" s="9">
        <f t="shared" si="6"/>
        <v>6.4211404502733851</v>
      </c>
      <c r="AB24" s="9">
        <f t="shared" si="6"/>
        <v>1.2439080986282613</v>
      </c>
      <c r="AC24" s="9">
        <f t="shared" si="6"/>
        <v>1.1843084466852218</v>
      </c>
      <c r="AD24" s="9">
        <f t="shared" si="6"/>
        <v>1.7820077636269149</v>
      </c>
      <c r="AE24" s="9">
        <f t="shared" si="6"/>
        <v>0.81529605665047689</v>
      </c>
      <c r="AF24" s="9">
        <f t="shared" si="6"/>
        <v>3.3094709980408212</v>
      </c>
      <c r="AG24" s="9">
        <f t="shared" si="6"/>
        <v>6.6853323891734888</v>
      </c>
      <c r="AH24" s="9">
        <f t="shared" si="6"/>
        <v>6.5682882777707619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18.192775000000001</v>
      </c>
      <c r="C26" s="2">
        <f t="shared" ref="C26:AH26" si="7">AVERAGE(C6:C9)</f>
        <v>32.905025000000002</v>
      </c>
      <c r="D26" s="2">
        <f t="shared" si="7"/>
        <v>28.339424999999999</v>
      </c>
      <c r="E26" s="2">
        <f t="shared" si="7"/>
        <v>18.00835</v>
      </c>
      <c r="F26" s="2">
        <f t="shared" si="7"/>
        <v>61.547624999999996</v>
      </c>
      <c r="G26" s="2">
        <f t="shared" si="7"/>
        <v>45.128475000000002</v>
      </c>
      <c r="H26" s="2">
        <f t="shared" si="7"/>
        <v>45.6723</v>
      </c>
      <c r="I26" s="2">
        <f t="shared" si="7"/>
        <v>27.947625000000002</v>
      </c>
      <c r="J26" s="2">
        <f t="shared" si="7"/>
        <v>30.370925</v>
      </c>
      <c r="K26" s="2">
        <f t="shared" si="7"/>
        <v>30.597325000000001</v>
      </c>
      <c r="L26" s="2">
        <f t="shared" si="7"/>
        <v>40.365650000000002</v>
      </c>
      <c r="M26" s="2">
        <f t="shared" si="7"/>
        <v>38.808399999999999</v>
      </c>
      <c r="N26" s="2">
        <f t="shared" si="7"/>
        <v>25.905825</v>
      </c>
      <c r="O26" s="2">
        <f t="shared" si="7"/>
        <v>13.579925000000001</v>
      </c>
      <c r="P26" s="2">
        <f t="shared" si="7"/>
        <v>28.456724999999999</v>
      </c>
      <c r="Q26" s="2">
        <f t="shared" si="7"/>
        <v>15.575700000000001</v>
      </c>
      <c r="R26" s="2">
        <f t="shared" si="7"/>
        <v>15.285250000000001</v>
      </c>
      <c r="S26" s="2">
        <f t="shared" si="7"/>
        <v>61.283650000000002</v>
      </c>
      <c r="T26" s="2">
        <f t="shared" si="7"/>
        <v>41.688175000000001</v>
      </c>
      <c r="U26" s="2">
        <f t="shared" si="7"/>
        <v>36.645325</v>
      </c>
      <c r="V26" s="2">
        <f t="shared" si="7"/>
        <v>52.703524999999999</v>
      </c>
      <c r="W26" s="2">
        <f t="shared" si="7"/>
        <v>33.864225000000005</v>
      </c>
      <c r="X26" s="2">
        <f t="shared" si="7"/>
        <v>32.988700000000009</v>
      </c>
      <c r="Y26" s="2">
        <f t="shared" si="7"/>
        <v>38.400325000000002</v>
      </c>
      <c r="Z26" s="2">
        <f t="shared" si="7"/>
        <v>34.852899999999998</v>
      </c>
      <c r="AA26" s="2">
        <f t="shared" si="7"/>
        <v>20.276425</v>
      </c>
      <c r="AB26" s="2">
        <f t="shared" si="7"/>
        <v>8.1365449999999999</v>
      </c>
      <c r="AC26" s="2">
        <f t="shared" si="7"/>
        <v>30.08315</v>
      </c>
      <c r="AD26" s="2">
        <f t="shared" si="7"/>
        <v>38.043049999999994</v>
      </c>
      <c r="AE26" s="2">
        <f t="shared" si="7"/>
        <v>29.394125000000003</v>
      </c>
      <c r="AF26" s="2">
        <f t="shared" si="7"/>
        <v>30.721625</v>
      </c>
      <c r="AG26" s="2">
        <f t="shared" si="7"/>
        <v>39.356125000000006</v>
      </c>
      <c r="AH26" s="2">
        <f t="shared" si="7"/>
        <v>17.200900000000001</v>
      </c>
    </row>
    <row r="27" spans="1:34" x14ac:dyDescent="0.25">
      <c r="A27" s="6" t="s">
        <v>51</v>
      </c>
      <c r="B27" s="7">
        <f>B26*3</f>
        <v>54.578325000000007</v>
      </c>
      <c r="C27" s="7">
        <f>C26*3</f>
        <v>98.715075000000013</v>
      </c>
      <c r="D27" s="7">
        <f>D26*2</f>
        <v>56.678849999999997</v>
      </c>
      <c r="E27" s="7">
        <f>E26*2</f>
        <v>36.0167</v>
      </c>
      <c r="F27" s="7">
        <f>F26*1</f>
        <v>61.547624999999996</v>
      </c>
      <c r="G27" s="7">
        <f>G26*3</f>
        <v>135.385425</v>
      </c>
      <c r="H27" s="7">
        <f>H26*1</f>
        <v>45.6723</v>
      </c>
      <c r="I27" s="7">
        <f>I26*2</f>
        <v>55.895250000000004</v>
      </c>
      <c r="J27" s="7">
        <f>J26*3</f>
        <v>91.112774999999999</v>
      </c>
      <c r="K27" s="7">
        <f>K26*2</f>
        <v>61.194650000000003</v>
      </c>
      <c r="L27" s="7">
        <f>L26*2</f>
        <v>80.731300000000005</v>
      </c>
      <c r="M27" s="7">
        <f>M26*4</f>
        <v>155.2336</v>
      </c>
      <c r="N27" s="7">
        <f>N26*3</f>
        <v>77.717475000000007</v>
      </c>
      <c r="O27" s="7">
        <f>O26*3</f>
        <v>40.739775000000002</v>
      </c>
      <c r="P27" s="7">
        <f>P26*3</f>
        <v>85.370174999999989</v>
      </c>
      <c r="Q27" s="7">
        <f>Q26*2</f>
        <v>31.151400000000002</v>
      </c>
      <c r="R27" s="7">
        <f>R26*2</f>
        <v>30.570500000000003</v>
      </c>
      <c r="S27" s="7">
        <f>S26*1</f>
        <v>61.283650000000002</v>
      </c>
      <c r="T27" s="7">
        <f>T26*3</f>
        <v>125.064525</v>
      </c>
      <c r="U27" s="7">
        <f>U26*2</f>
        <v>73.290649999999999</v>
      </c>
      <c r="V27" s="7">
        <f>V26*3</f>
        <v>158.11057499999998</v>
      </c>
      <c r="W27" s="7">
        <f>W26*3</f>
        <v>101.59267500000001</v>
      </c>
      <c r="X27" s="7">
        <f>X26*2</f>
        <v>65.977400000000017</v>
      </c>
      <c r="Y27" s="7">
        <f>Y26*2</f>
        <v>76.800650000000005</v>
      </c>
      <c r="Z27" s="7">
        <f>Z26*3</f>
        <v>104.55869999999999</v>
      </c>
      <c r="AA27" s="7">
        <f>AA26*3</f>
        <v>60.829274999999996</v>
      </c>
      <c r="AB27" s="7">
        <f>AB26*6</f>
        <v>48.819270000000003</v>
      </c>
      <c r="AC27" s="7">
        <f>AC26*3</f>
        <v>90.249449999999996</v>
      </c>
      <c r="AD27" s="7">
        <f>AD26*2</f>
        <v>76.086099999999988</v>
      </c>
      <c r="AE27" s="7">
        <f>AE26*3</f>
        <v>88.182375000000008</v>
      </c>
      <c r="AF27" s="7">
        <f>AF26*3</f>
        <v>92.164874999999995</v>
      </c>
      <c r="AG27" s="7">
        <f>AG26*2</f>
        <v>78.712250000000012</v>
      </c>
      <c r="AH27" s="7">
        <f>AH26*3</f>
        <v>51.602699999999999</v>
      </c>
    </row>
    <row r="28" spans="1:34" x14ac:dyDescent="0.25">
      <c r="A28" s="8" t="s">
        <v>45</v>
      </c>
      <c r="B28" s="9">
        <f>STDEV(B6:B9)/B26*100</f>
        <v>9.5334296153272255</v>
      </c>
      <c r="C28" s="9">
        <f t="shared" ref="C28:AH28" si="8">STDEV(C6:C9)/C26*100</f>
        <v>2.2635839083420355</v>
      </c>
      <c r="D28" s="9">
        <f t="shared" si="8"/>
        <v>3.2037864869518393</v>
      </c>
      <c r="E28" s="9">
        <f t="shared" si="8"/>
        <v>1.6557695537144363</v>
      </c>
      <c r="F28" s="9">
        <f t="shared" si="8"/>
        <v>2.9753566492059345</v>
      </c>
      <c r="G28" s="9">
        <f t="shared" si="8"/>
        <v>0.87274105992984718</v>
      </c>
      <c r="H28" s="9">
        <f t="shared" si="8"/>
        <v>1.9519892176854701</v>
      </c>
      <c r="I28" s="9">
        <f t="shared" si="8"/>
        <v>3.8984896316929003</v>
      </c>
      <c r="J28" s="9">
        <f t="shared" si="8"/>
        <v>0.70553714909418697</v>
      </c>
      <c r="K28" s="9">
        <f t="shared" si="8"/>
        <v>2.9470425392979736</v>
      </c>
      <c r="L28" s="9">
        <f t="shared" si="8"/>
        <v>4.8528932667638882</v>
      </c>
      <c r="M28" s="9">
        <f t="shared" si="8"/>
        <v>2.331846960943539</v>
      </c>
      <c r="N28" s="9">
        <f t="shared" si="8"/>
        <v>2.5484199485850287</v>
      </c>
      <c r="O28" s="9">
        <f t="shared" si="8"/>
        <v>3.2006411670782318</v>
      </c>
      <c r="P28" s="9">
        <f t="shared" si="8"/>
        <v>1.9351511734905964</v>
      </c>
      <c r="Q28" s="9">
        <f t="shared" si="8"/>
        <v>3.1228044321815469</v>
      </c>
      <c r="R28" s="9">
        <f t="shared" si="8"/>
        <v>4.2765283372248977</v>
      </c>
      <c r="S28" s="9">
        <f t="shared" si="8"/>
        <v>2.0120401288778482</v>
      </c>
      <c r="T28" s="9">
        <f t="shared" si="8"/>
        <v>2.8024694407662327</v>
      </c>
      <c r="U28" s="9">
        <f t="shared" si="8"/>
        <v>3.9542521475083707</v>
      </c>
      <c r="V28" s="9">
        <f t="shared" si="8"/>
        <v>1.0153540991752945</v>
      </c>
      <c r="W28" s="9">
        <f t="shared" si="8"/>
        <v>1.2021059153940135</v>
      </c>
      <c r="X28" s="9">
        <f t="shared" si="8"/>
        <v>2.1588484003588535</v>
      </c>
      <c r="Y28" s="9">
        <f t="shared" si="8"/>
        <v>2.8512857437490782</v>
      </c>
      <c r="Z28" s="9">
        <f t="shared" si="8"/>
        <v>4.4177865701150232</v>
      </c>
      <c r="AA28" s="9">
        <f t="shared" si="8"/>
        <v>2.4808240151101923</v>
      </c>
      <c r="AB28" s="9">
        <f t="shared" si="8"/>
        <v>4.0063267035165389</v>
      </c>
      <c r="AC28" s="9">
        <f t="shared" si="8"/>
        <v>1.4852280291299254</v>
      </c>
      <c r="AD28" s="9">
        <f t="shared" si="8"/>
        <v>2.6116613769605062</v>
      </c>
      <c r="AE28" s="9">
        <f t="shared" si="8"/>
        <v>1.3310233404395406</v>
      </c>
      <c r="AF28" s="9">
        <f t="shared" si="8"/>
        <v>7.2614061403726229</v>
      </c>
      <c r="AG28" s="9">
        <f t="shared" si="8"/>
        <v>2.8015703959825697</v>
      </c>
      <c r="AH28" s="9">
        <f t="shared" si="8"/>
        <v>9.0984627064918744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2.7007784065247997</v>
      </c>
      <c r="C30" s="13">
        <f t="shared" ref="C30:AH30" si="9">(C19-C15)/C15*100</f>
        <v>-0.29219009091275022</v>
      </c>
      <c r="D30" s="13">
        <f t="shared" si="9"/>
        <v>1.3130660306056374</v>
      </c>
      <c r="E30" s="13">
        <f t="shared" si="9"/>
        <v>0.96066409169074263</v>
      </c>
      <c r="F30" s="13">
        <f t="shared" si="9"/>
        <v>1.6182560301717355</v>
      </c>
      <c r="G30" s="13">
        <f t="shared" si="9"/>
        <v>0.40249903731130654</v>
      </c>
      <c r="H30" s="13">
        <f t="shared" si="9"/>
        <v>0.31668383670962924</v>
      </c>
      <c r="I30" s="13">
        <f t="shared" si="9"/>
        <v>0.44189704979958749</v>
      </c>
      <c r="J30" s="13">
        <f t="shared" si="9"/>
        <v>0.23854323702435964</v>
      </c>
      <c r="K30" s="13">
        <f t="shared" si="9"/>
        <v>1.2617423714804716</v>
      </c>
      <c r="L30" s="13">
        <f t="shared" si="9"/>
        <v>0.62752462404968534</v>
      </c>
      <c r="M30" s="13">
        <f t="shared" si="9"/>
        <v>-0.68016032509131474</v>
      </c>
      <c r="N30" s="13">
        <f t="shared" si="9"/>
        <v>0.4821329340466039</v>
      </c>
      <c r="O30" s="13">
        <f t="shared" si="9"/>
        <v>1.7721722355181973E-2</v>
      </c>
      <c r="P30" s="13">
        <f t="shared" si="9"/>
        <v>-0.84863853863102101</v>
      </c>
      <c r="Q30" s="13">
        <f t="shared" si="9"/>
        <v>1.0707849877085003</v>
      </c>
      <c r="R30" s="13">
        <f t="shared" si="9"/>
        <v>-0.12163772294616761</v>
      </c>
      <c r="S30" s="13">
        <f t="shared" si="9"/>
        <v>1.8021645881605046</v>
      </c>
      <c r="T30" s="13">
        <f t="shared" si="9"/>
        <v>0.53061483086149697</v>
      </c>
      <c r="U30" s="13">
        <f t="shared" si="9"/>
        <v>1.0444235154058465</v>
      </c>
      <c r="V30" s="13">
        <f t="shared" si="9"/>
        <v>0.56897327469270531</v>
      </c>
      <c r="W30" s="13">
        <f t="shared" si="9"/>
        <v>1.2471080153721335E-2</v>
      </c>
      <c r="X30" s="13">
        <f t="shared" si="9"/>
        <v>-6.8634214357113435E-2</v>
      </c>
      <c r="Y30" s="13">
        <f t="shared" si="9"/>
        <v>3.6951496619080406</v>
      </c>
      <c r="Z30" s="13">
        <f t="shared" si="9"/>
        <v>-0.8246151523198485</v>
      </c>
      <c r="AA30" s="13">
        <f t="shared" si="9"/>
        <v>1.7671779539761254</v>
      </c>
      <c r="AB30" s="13">
        <f t="shared" si="9"/>
        <v>0.39817285918281287</v>
      </c>
      <c r="AC30" s="13">
        <f t="shared" si="9"/>
        <v>0.18515935239901782</v>
      </c>
      <c r="AD30" s="13">
        <f t="shared" si="9"/>
        <v>-0.17482342700572751</v>
      </c>
      <c r="AE30" s="13">
        <f t="shared" si="9"/>
        <v>0.19721821018168825</v>
      </c>
      <c r="AF30" s="13">
        <f t="shared" si="9"/>
        <v>2.6041301382425988</v>
      </c>
      <c r="AG30" s="13">
        <f t="shared" si="9"/>
        <v>1.0303975926043263</v>
      </c>
      <c r="AH30" s="13">
        <f t="shared" si="9"/>
        <v>3.0283987608576601</v>
      </c>
    </row>
    <row r="31" spans="1:34" x14ac:dyDescent="0.25">
      <c r="A31" s="12" t="s">
        <v>53</v>
      </c>
      <c r="B31" s="13">
        <f>(B27-B23)/B23*100</f>
        <v>1.7501545035333199</v>
      </c>
      <c r="C31" s="13">
        <f t="shared" ref="C31:AH31" si="10">(C27-C23)/C23*100</f>
        <v>0.39901752137730029</v>
      </c>
      <c r="D31" s="13">
        <f t="shared" si="10"/>
        <v>2.4120070938196321</v>
      </c>
      <c r="E31" s="13">
        <f t="shared" si="10"/>
        <v>4.9223643196317823</v>
      </c>
      <c r="F31" s="13">
        <f t="shared" si="10"/>
        <v>-2.0949389640592631</v>
      </c>
      <c r="G31" s="13">
        <f t="shared" si="10"/>
        <v>-1.7577745522703598</v>
      </c>
      <c r="H31" s="13">
        <f t="shared" si="10"/>
        <v>-1.0443230641565344</v>
      </c>
      <c r="I31" s="13">
        <f t="shared" si="10"/>
        <v>3.2028847565248202</v>
      </c>
      <c r="J31" s="13">
        <f t="shared" si="10"/>
        <v>0.95430546860717691</v>
      </c>
      <c r="K31" s="13">
        <f t="shared" si="10"/>
        <v>-0.60874345962160359</v>
      </c>
      <c r="L31" s="13">
        <f t="shared" si="10"/>
        <v>0.67251097366322266</v>
      </c>
      <c r="M31" s="13">
        <f t="shared" si="10"/>
        <v>-2.9795457400551983</v>
      </c>
      <c r="N31" s="13">
        <f t="shared" si="10"/>
        <v>0.4633265274069564</v>
      </c>
      <c r="O31" s="13">
        <f t="shared" si="10"/>
        <v>-0.14412268075538903</v>
      </c>
      <c r="P31" s="13">
        <f t="shared" si="10"/>
        <v>-3.9579708701984155</v>
      </c>
      <c r="Q31" s="13">
        <f t="shared" si="10"/>
        <v>1.0897078103298412</v>
      </c>
      <c r="R31" s="13">
        <f t="shared" si="10"/>
        <v>-1.577883234708918</v>
      </c>
      <c r="S31" s="13">
        <f t="shared" si="10"/>
        <v>3.3804995639316724</v>
      </c>
      <c r="T31" s="13">
        <f t="shared" si="10"/>
        <v>-1.5872669264209323</v>
      </c>
      <c r="U31" s="13">
        <f t="shared" si="10"/>
        <v>-2.1251435591998149</v>
      </c>
      <c r="V31" s="13">
        <f t="shared" si="10"/>
        <v>4.3167856549842032E-3</v>
      </c>
      <c r="W31" s="13">
        <f t="shared" si="10"/>
        <v>-0.6710321766931594</v>
      </c>
      <c r="X31" s="13">
        <f t="shared" si="10"/>
        <v>-0.8043612920297516</v>
      </c>
      <c r="Y31" s="13">
        <f t="shared" si="10"/>
        <v>1.1151537812863614</v>
      </c>
      <c r="Z31" s="13">
        <f t="shared" si="10"/>
        <v>-0.15762896247771974</v>
      </c>
      <c r="AA31" s="13">
        <f t="shared" si="10"/>
        <v>-0.1766171236147652</v>
      </c>
      <c r="AB31" s="13">
        <f t="shared" si="10"/>
        <v>-1.6219621271132953</v>
      </c>
      <c r="AC31" s="13">
        <f t="shared" si="10"/>
        <v>-1.9160717065810902</v>
      </c>
      <c r="AD31" s="13">
        <f t="shared" si="10"/>
        <v>2.8871820529810006</v>
      </c>
      <c r="AE31" s="13">
        <f t="shared" si="10"/>
        <v>-3.3358271535919117</v>
      </c>
      <c r="AF31" s="13">
        <f t="shared" si="10"/>
        <v>-2.9591625616541521</v>
      </c>
      <c r="AG31" s="13">
        <f t="shared" si="10"/>
        <v>1.4254043338116236</v>
      </c>
      <c r="AH31" s="13">
        <f t="shared" si="10"/>
        <v>1.582567689870459</v>
      </c>
    </row>
    <row r="34" spans="1:34" x14ac:dyDescent="0.25">
      <c r="A34" s="10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  <c r="AH34"/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">
        <v>0.50948899999999997</v>
      </c>
      <c r="G35" s="7">
        <f>E35*D35</f>
        <v>48.910944000000001</v>
      </c>
      <c r="H35" s="7">
        <f>B19</f>
        <v>55.570300000000003</v>
      </c>
      <c r="I35" s="2">
        <f>(H35-G35)/G35*100</f>
        <v>13.615267781378341</v>
      </c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">
        <v>0.97881700000000005</v>
      </c>
      <c r="G36" s="7">
        <f t="shared" ref="G36:G41" si="11">E36*D36</f>
        <v>93.966431999999998</v>
      </c>
      <c r="H36" s="7">
        <f>C19</f>
        <v>98.231049999999982</v>
      </c>
      <c r="I36" s="2">
        <f t="shared" ref="I36:I41" si="12">(H36-G36)/G36*100</f>
        <v>4.5384483684556463</v>
      </c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">
        <v>0.40728199999999998</v>
      </c>
      <c r="G37" s="7">
        <f t="shared" si="11"/>
        <v>39.099072</v>
      </c>
      <c r="H37" s="7">
        <f>O19</f>
        <v>40.776400000000002</v>
      </c>
      <c r="I37" s="2">
        <f t="shared" si="12"/>
        <v>4.2899432498039927</v>
      </c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96</v>
      </c>
      <c r="E38" s="2">
        <v>0.885988</v>
      </c>
      <c r="G38" s="7">
        <f t="shared" si="11"/>
        <v>85.054847999999993</v>
      </c>
      <c r="H38" s="7">
        <f>P19</f>
        <v>86.389849999999996</v>
      </c>
      <c r="I38" s="2">
        <f t="shared" si="12"/>
        <v>1.5695777858541384</v>
      </c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64</v>
      </c>
      <c r="E39" s="2">
        <v>0.45163900000000001</v>
      </c>
      <c r="G39" s="7">
        <f t="shared" si="11"/>
        <v>28.904896000000001</v>
      </c>
      <c r="H39" s="7">
        <f>Q19</f>
        <v>31.315266666666663</v>
      </c>
      <c r="I39" s="2">
        <f t="shared" si="12"/>
        <v>8.3389702099833247</v>
      </c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0.99074899999999999</v>
      </c>
      <c r="G40" s="7">
        <f t="shared" si="11"/>
        <v>29.722470000000001</v>
      </c>
      <c r="H40" s="7">
        <f>R19</f>
        <v>30.778066666666664</v>
      </c>
      <c r="I40" s="2">
        <f t="shared" si="12"/>
        <v>3.5515105799304796</v>
      </c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1.7696400000000001</v>
      </c>
      <c r="G41" s="7">
        <f t="shared" si="11"/>
        <v>56.628480000000003</v>
      </c>
      <c r="H41" s="7">
        <f>S19</f>
        <v>61.368050000000004</v>
      </c>
      <c r="I41" s="2">
        <f t="shared" si="12"/>
        <v>8.3695871759227867</v>
      </c>
      <c r="AH41"/>
    </row>
    <row r="42" spans="1:34" x14ac:dyDescent="0.25">
      <c r="C42"/>
      <c r="D42"/>
      <c r="E42" s="32"/>
      <c r="AH4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  <c r="AH45"/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  <c r="AH46"/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C063-8DBA-4BD9-BB1E-4D17A4525F74}">
  <dimension ref="A1:AH47"/>
  <sheetViews>
    <sheetView topLeftCell="A19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style="10" bestFit="1" customWidth="1"/>
    <col min="2" max="34" width="11.5703125" style="2" customWidth="1"/>
  </cols>
  <sheetData>
    <row r="1" spans="1:34" x14ac:dyDescent="0.25">
      <c r="A1" s="14" t="s">
        <v>102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18.3157</v>
      </c>
      <c r="C2" s="2">
        <v>41.230400000000003</v>
      </c>
      <c r="D2" s="2">
        <v>41.230400000000003</v>
      </c>
      <c r="E2" s="2">
        <v>28.020800000000001</v>
      </c>
      <c r="F2" s="2">
        <v>58.870600000000003</v>
      </c>
      <c r="G2" s="2">
        <v>49.284799999999997</v>
      </c>
      <c r="H2" s="2">
        <v>57.574300000000001</v>
      </c>
      <c r="I2" s="2">
        <v>26.805299999999999</v>
      </c>
      <c r="J2" s="2">
        <v>39.455399999999997</v>
      </c>
      <c r="K2" s="2">
        <v>43.947600000000001</v>
      </c>
      <c r="L2" s="2">
        <v>45.768999999999998</v>
      </c>
      <c r="M2" s="2">
        <v>32.345599999999997</v>
      </c>
      <c r="N2" s="2">
        <v>33.542900000000003</v>
      </c>
      <c r="O2" s="2">
        <v>18.334099999999999</v>
      </c>
      <c r="P2" s="2">
        <v>35.398899999999998</v>
      </c>
      <c r="Q2" s="2">
        <v>14.1685</v>
      </c>
      <c r="R2" s="2">
        <v>16.332899999999999</v>
      </c>
      <c r="S2" s="2">
        <v>80.014499999999998</v>
      </c>
      <c r="T2" s="2">
        <v>36.032400000000003</v>
      </c>
      <c r="U2" s="2">
        <v>45.505400000000002</v>
      </c>
      <c r="V2" s="2">
        <v>42.206299999999999</v>
      </c>
      <c r="W2" s="2">
        <v>38.949599999999997</v>
      </c>
      <c r="X2" s="2">
        <v>23.612400000000001</v>
      </c>
      <c r="Y2" s="2">
        <v>40.17</v>
      </c>
      <c r="Z2" s="2">
        <v>33.172899999999998</v>
      </c>
      <c r="AA2" s="2">
        <v>29.3416</v>
      </c>
      <c r="AB2" s="2">
        <v>7.4745799999999996</v>
      </c>
      <c r="AC2" s="2">
        <v>35.852200000000003</v>
      </c>
      <c r="AD2" s="2">
        <v>36.690399999999997</v>
      </c>
      <c r="AE2" s="2">
        <v>31.990500000000001</v>
      </c>
      <c r="AF2" s="2">
        <v>33.713000000000001</v>
      </c>
      <c r="AG2" s="2">
        <v>39.544499999999999</v>
      </c>
      <c r="AH2" s="2">
        <v>17.463699999999999</v>
      </c>
    </row>
    <row r="3" spans="1:34" x14ac:dyDescent="0.25">
      <c r="A3" s="4" t="s">
        <v>35</v>
      </c>
      <c r="B3" s="2">
        <v>19.0486</v>
      </c>
      <c r="C3" s="2">
        <v>42.088900000000002</v>
      </c>
      <c r="D3" s="2">
        <v>42.088900000000002</v>
      </c>
      <c r="E3" s="2">
        <v>28.4939</v>
      </c>
      <c r="F3" s="2">
        <v>61.198999999999998</v>
      </c>
      <c r="G3" s="2">
        <v>49.262700000000002</v>
      </c>
      <c r="H3" s="2">
        <v>71.2286</v>
      </c>
      <c r="I3" s="2">
        <v>24.7516</v>
      </c>
      <c r="J3" s="2">
        <v>40.622700000000002</v>
      </c>
      <c r="K3" s="2">
        <v>46.5321</v>
      </c>
      <c r="L3" s="2">
        <v>46.938200000000002</v>
      </c>
      <c r="M3" s="2">
        <v>33.0321</v>
      </c>
      <c r="N3" s="2">
        <v>35.141800000000003</v>
      </c>
      <c r="O3" s="2">
        <v>19.0627</v>
      </c>
      <c r="P3" s="2">
        <v>33.587200000000003</v>
      </c>
      <c r="Q3" s="2">
        <v>14.825900000000001</v>
      </c>
      <c r="R3" s="2">
        <v>19.558299999999999</v>
      </c>
      <c r="S3" s="2">
        <v>84.251400000000004</v>
      </c>
      <c r="T3" s="2">
        <v>37.055700000000002</v>
      </c>
      <c r="U3" s="2">
        <v>45.597099999999998</v>
      </c>
      <c r="V3" s="2">
        <v>43.140799999999999</v>
      </c>
      <c r="W3" s="2">
        <v>39.4666</v>
      </c>
      <c r="X3" s="2">
        <v>25.1096</v>
      </c>
      <c r="Y3" s="2">
        <v>44.15</v>
      </c>
      <c r="Z3" s="2">
        <v>34.445900000000002</v>
      </c>
      <c r="AA3" s="2">
        <v>32.181600000000003</v>
      </c>
      <c r="AB3" s="2">
        <v>8.0741599999999991</v>
      </c>
      <c r="AC3" s="2">
        <v>36.593499999999999</v>
      </c>
      <c r="AD3" s="2">
        <v>37.224600000000002</v>
      </c>
      <c r="AE3" s="2">
        <v>32.302999999999997</v>
      </c>
      <c r="AF3" s="2">
        <v>33.733699999999999</v>
      </c>
      <c r="AG3" s="2">
        <v>40.443899999999999</v>
      </c>
      <c r="AH3" s="2">
        <v>16.5549</v>
      </c>
    </row>
    <row r="4" spans="1:34" x14ac:dyDescent="0.25">
      <c r="A4" s="4" t="s">
        <v>36</v>
      </c>
      <c r="B4" s="2">
        <v>20.979399999999998</v>
      </c>
      <c r="C4" s="2">
        <v>40.823300000000003</v>
      </c>
      <c r="D4" s="2">
        <v>40.823300000000003</v>
      </c>
      <c r="E4" s="2">
        <v>28.436</v>
      </c>
      <c r="F4" s="2">
        <v>61.635199999999998</v>
      </c>
      <c r="G4" s="2">
        <v>51.2592</v>
      </c>
      <c r="H4" s="2">
        <v>71.083200000000005</v>
      </c>
      <c r="I4" s="2">
        <v>29.6099</v>
      </c>
      <c r="J4" s="2">
        <v>40.615200000000002</v>
      </c>
      <c r="K4" s="2">
        <v>47.644799999999996</v>
      </c>
      <c r="L4" s="2">
        <v>48.461500000000001</v>
      </c>
      <c r="M4" s="2">
        <v>32.688499999999998</v>
      </c>
      <c r="N4" s="2">
        <v>34.656199999999998</v>
      </c>
      <c r="O4" s="2">
        <v>18.816500000000001</v>
      </c>
      <c r="P4" s="2">
        <v>32.835299999999997</v>
      </c>
      <c r="Q4" s="2">
        <v>14.6759</v>
      </c>
      <c r="R4" s="2">
        <v>19.897099999999998</v>
      </c>
      <c r="S4" s="2">
        <v>84.957499999999996</v>
      </c>
      <c r="T4" s="2">
        <v>37.003399999999999</v>
      </c>
      <c r="U4" s="2">
        <v>49.6389</v>
      </c>
      <c r="V4" s="2">
        <v>43.746400000000001</v>
      </c>
      <c r="W4" s="2">
        <v>39.165199999999999</v>
      </c>
      <c r="X4" s="2">
        <v>24.6676</v>
      </c>
      <c r="Y4" s="2">
        <v>47.569400000000002</v>
      </c>
      <c r="Z4" s="2">
        <v>34.750900000000001</v>
      </c>
      <c r="AA4" s="2">
        <v>32.413800000000002</v>
      </c>
      <c r="AB4" s="2">
        <v>7.9585600000000003</v>
      </c>
      <c r="AC4" s="2">
        <v>37.006999999999998</v>
      </c>
      <c r="AD4" s="2">
        <v>37.872999999999998</v>
      </c>
      <c r="AE4" s="2">
        <v>33.113100000000003</v>
      </c>
      <c r="AF4" s="2">
        <v>33.483899999999998</v>
      </c>
      <c r="AG4" s="2">
        <v>38.626600000000003</v>
      </c>
      <c r="AH4" s="2">
        <v>19.869299999999999</v>
      </c>
    </row>
    <row r="5" spans="1:34" x14ac:dyDescent="0.25">
      <c r="A5" s="4" t="s">
        <v>37</v>
      </c>
      <c r="B5" s="2">
        <v>19.753900000000002</v>
      </c>
      <c r="C5" s="2">
        <v>40.612699999999997</v>
      </c>
      <c r="D5" s="2">
        <v>40.612699999999997</v>
      </c>
      <c r="E5" s="2">
        <v>30.000299999999999</v>
      </c>
      <c r="F5" s="2">
        <v>63.198599999999999</v>
      </c>
      <c r="G5" s="2">
        <v>50.392299999999999</v>
      </c>
      <c r="H5" s="2">
        <v>73.618600000000001</v>
      </c>
      <c r="I5" s="2">
        <v>28.3431</v>
      </c>
      <c r="J5" s="2">
        <v>41.069099999999999</v>
      </c>
      <c r="K5" s="2">
        <v>46.473199999999999</v>
      </c>
      <c r="L5" s="2">
        <v>50.689700000000002</v>
      </c>
      <c r="M5" s="2">
        <v>33.337499999999999</v>
      </c>
      <c r="N5" s="2">
        <v>35.009300000000003</v>
      </c>
      <c r="O5" s="2">
        <v>18.235600000000002</v>
      </c>
      <c r="P5" s="2">
        <v>34.363599999999998</v>
      </c>
      <c r="Q5" s="2">
        <v>14.4544</v>
      </c>
      <c r="R5" s="2">
        <v>19.4633</v>
      </c>
      <c r="S5" s="2">
        <v>82.977900000000005</v>
      </c>
      <c r="T5" s="2">
        <v>36.558599999999998</v>
      </c>
      <c r="U5" s="2">
        <v>49.059100000000001</v>
      </c>
      <c r="V5" s="2">
        <v>43.501899999999999</v>
      </c>
      <c r="W5" s="2">
        <v>39.612000000000002</v>
      </c>
      <c r="X5" s="2">
        <v>25.160900000000002</v>
      </c>
      <c r="Y5" s="2">
        <v>47.2517</v>
      </c>
      <c r="Z5" s="2">
        <v>34.6145</v>
      </c>
      <c r="AA5" s="2">
        <v>34.837800000000001</v>
      </c>
      <c r="AB5" s="2">
        <v>8.0619599999999991</v>
      </c>
      <c r="AC5" s="2">
        <v>36.496600000000001</v>
      </c>
      <c r="AD5" s="2">
        <v>37.919199999999996</v>
      </c>
      <c r="AE5" s="2">
        <v>32.503700000000002</v>
      </c>
      <c r="AF5" s="2">
        <v>34.718499999999999</v>
      </c>
      <c r="AG5" s="2">
        <v>40.314500000000002</v>
      </c>
      <c r="AH5" s="2">
        <v>19.752199999999998</v>
      </c>
    </row>
    <row r="6" spans="1:34" x14ac:dyDescent="0.25">
      <c r="A6" s="4" t="s">
        <v>38</v>
      </c>
      <c r="B6" s="2">
        <v>19.3721</v>
      </c>
      <c r="C6" s="2">
        <v>40.198099999999997</v>
      </c>
      <c r="D6" s="2">
        <v>40.198099999999997</v>
      </c>
      <c r="E6" s="2">
        <v>30.1538</v>
      </c>
      <c r="F6" s="2">
        <v>61.622300000000003</v>
      </c>
      <c r="G6" s="2">
        <v>50.288899999999998</v>
      </c>
      <c r="H6" s="2">
        <v>78.228499999999997</v>
      </c>
      <c r="I6" s="2">
        <v>30.212399999999999</v>
      </c>
      <c r="J6" s="2">
        <v>41.463000000000001</v>
      </c>
      <c r="K6" s="2">
        <v>46.473199999999999</v>
      </c>
      <c r="L6" s="2">
        <v>50.786900000000003</v>
      </c>
      <c r="M6" s="2">
        <v>33.7014</v>
      </c>
      <c r="N6" s="2">
        <v>35.383800000000001</v>
      </c>
      <c r="O6" s="2">
        <v>17.858599999999999</v>
      </c>
      <c r="P6" s="2">
        <v>32.744300000000003</v>
      </c>
      <c r="Q6" s="2">
        <v>14.3332</v>
      </c>
      <c r="R6" s="2">
        <v>17.711300000000001</v>
      </c>
      <c r="S6" s="2">
        <v>81.011600000000001</v>
      </c>
      <c r="T6" s="2">
        <v>38.220399999999998</v>
      </c>
      <c r="U6" s="2">
        <v>49.257199999999997</v>
      </c>
      <c r="V6" s="2">
        <v>43.226799999999997</v>
      </c>
      <c r="W6" s="2">
        <v>39.262799999999999</v>
      </c>
      <c r="X6" s="2">
        <v>24.7163</v>
      </c>
      <c r="Y6" s="2">
        <v>47.629300000000001</v>
      </c>
      <c r="Z6" s="2">
        <v>34.526899999999998</v>
      </c>
      <c r="AA6" s="2">
        <v>34.325699999999998</v>
      </c>
      <c r="AB6" s="2">
        <v>7.9373699999999996</v>
      </c>
      <c r="AC6" s="2" t="s">
        <v>103</v>
      </c>
      <c r="AD6" s="2">
        <v>38.4985</v>
      </c>
      <c r="AE6" s="2">
        <v>31.706099999999999</v>
      </c>
      <c r="AF6" s="2">
        <v>33.495399999999997</v>
      </c>
      <c r="AG6" s="2">
        <v>39.806199999999997</v>
      </c>
      <c r="AH6" s="2">
        <v>18.509699999999999</v>
      </c>
    </row>
    <row r="7" spans="1:34" x14ac:dyDescent="0.25">
      <c r="A7" s="4" t="s">
        <v>39</v>
      </c>
      <c r="B7" s="2">
        <v>20.5291</v>
      </c>
      <c r="C7" s="2">
        <v>40.732799999999997</v>
      </c>
      <c r="D7" s="2">
        <v>40.732799999999997</v>
      </c>
      <c r="E7" s="2">
        <v>30.3886</v>
      </c>
      <c r="F7" s="2">
        <v>61.506300000000003</v>
      </c>
      <c r="G7" s="2">
        <v>51.275100000000002</v>
      </c>
      <c r="H7" s="2">
        <v>73.045500000000004</v>
      </c>
      <c r="I7" s="2">
        <v>28.658100000000001</v>
      </c>
      <c r="J7" s="2">
        <v>41.1496</v>
      </c>
      <c r="K7" s="2">
        <v>48.328800000000001</v>
      </c>
      <c r="L7" s="2">
        <v>46.388500000000001</v>
      </c>
      <c r="M7" s="2">
        <v>33.4129</v>
      </c>
      <c r="N7" s="2">
        <v>35.064900000000002</v>
      </c>
      <c r="O7" s="2">
        <v>16.989000000000001</v>
      </c>
      <c r="P7" s="2">
        <v>33.251199999999997</v>
      </c>
      <c r="Q7" s="2">
        <v>13.8758</v>
      </c>
      <c r="R7" s="2">
        <v>16.612300000000001</v>
      </c>
      <c r="S7" s="2">
        <v>81.889099999999999</v>
      </c>
      <c r="T7" s="2">
        <v>37.840000000000003</v>
      </c>
      <c r="U7" s="2">
        <v>49.334400000000002</v>
      </c>
      <c r="V7" s="2">
        <v>44.617600000000003</v>
      </c>
      <c r="W7" s="2">
        <v>39.490200000000002</v>
      </c>
      <c r="X7" s="2">
        <v>25.1325</v>
      </c>
      <c r="Y7" s="2">
        <v>48.878700000000002</v>
      </c>
      <c r="Z7" s="2">
        <v>35.019500000000001</v>
      </c>
      <c r="AA7" s="2">
        <v>35.185699999999997</v>
      </c>
      <c r="AB7" s="2">
        <v>7.9339399999999998</v>
      </c>
      <c r="AC7" s="2">
        <v>36.734699999999997</v>
      </c>
      <c r="AD7" s="2">
        <v>38.253599999999999</v>
      </c>
      <c r="AE7" s="2">
        <v>31.9983</v>
      </c>
      <c r="AF7" s="2">
        <v>34.442399999999999</v>
      </c>
      <c r="AG7" s="2">
        <v>39.209299999999999</v>
      </c>
      <c r="AH7" s="2">
        <v>21.4133</v>
      </c>
    </row>
    <row r="8" spans="1:34" x14ac:dyDescent="0.25">
      <c r="A8" s="4" t="s">
        <v>40</v>
      </c>
      <c r="B8" s="2">
        <v>20.533899999999999</v>
      </c>
      <c r="C8" s="2">
        <v>40.025399999999998</v>
      </c>
      <c r="D8" s="2">
        <v>40.025399999999998</v>
      </c>
      <c r="E8" s="2">
        <v>29.814800000000002</v>
      </c>
      <c r="F8" s="2">
        <v>62.0413</v>
      </c>
      <c r="G8" s="2">
        <v>51.446599999999997</v>
      </c>
      <c r="H8" s="2">
        <v>73.061599999999999</v>
      </c>
      <c r="I8" s="2">
        <v>27.540099999999999</v>
      </c>
      <c r="J8" s="2">
        <v>41.167499999999997</v>
      </c>
      <c r="K8" s="2">
        <v>48.240699999999997</v>
      </c>
      <c r="L8" s="2">
        <v>47.986899999999999</v>
      </c>
      <c r="M8" s="2">
        <v>33.420499999999997</v>
      </c>
      <c r="N8" s="2">
        <v>35.575000000000003</v>
      </c>
      <c r="O8" s="2">
        <v>17.266999999999999</v>
      </c>
      <c r="P8" s="2">
        <v>33.132599999999996</v>
      </c>
      <c r="Q8" s="2">
        <v>13.976000000000001</v>
      </c>
      <c r="R8" s="2">
        <v>20.8583</v>
      </c>
      <c r="S8" s="2">
        <v>84.650300000000001</v>
      </c>
      <c r="T8" s="2">
        <v>37.160800000000002</v>
      </c>
      <c r="U8" s="2">
        <v>50.279299999999999</v>
      </c>
      <c r="V8" s="2">
        <v>43.559899999999999</v>
      </c>
      <c r="W8" s="2">
        <v>39.564599999999999</v>
      </c>
      <c r="X8" s="2">
        <v>24.37</v>
      </c>
      <c r="Y8" s="2">
        <v>49.336199999999998</v>
      </c>
      <c r="Z8" s="2">
        <v>35.8566</v>
      </c>
      <c r="AA8" s="2">
        <v>33.918700000000001</v>
      </c>
      <c r="AB8" s="2">
        <v>8.1662599999999994</v>
      </c>
      <c r="AC8" s="2">
        <v>35.779000000000003</v>
      </c>
      <c r="AD8" s="2">
        <v>38.4985</v>
      </c>
      <c r="AE8" s="2">
        <v>32.710299999999997</v>
      </c>
      <c r="AF8" s="2">
        <v>34.092700000000001</v>
      </c>
      <c r="AG8" s="2">
        <v>40.298499999999997</v>
      </c>
      <c r="AH8" s="2">
        <v>19.771899999999999</v>
      </c>
    </row>
    <row r="9" spans="1:34" x14ac:dyDescent="0.25">
      <c r="A9" s="4" t="s">
        <v>41</v>
      </c>
      <c r="B9" s="2">
        <v>18.132000000000001</v>
      </c>
      <c r="C9" s="2">
        <v>41.7851</v>
      </c>
      <c r="D9" s="2">
        <v>41.7851</v>
      </c>
      <c r="E9" s="2">
        <v>28.601099999999999</v>
      </c>
      <c r="F9" s="2">
        <v>64.977199999999996</v>
      </c>
      <c r="G9" s="2">
        <v>52.730200000000004</v>
      </c>
      <c r="H9" s="2">
        <v>73.910600000000002</v>
      </c>
      <c r="I9" s="2">
        <v>29.750399999999999</v>
      </c>
      <c r="J9" s="2">
        <v>42.368499999999997</v>
      </c>
      <c r="K9" s="2">
        <v>47.870600000000003</v>
      </c>
      <c r="L9" s="2">
        <v>50.2851</v>
      </c>
      <c r="M9" s="2">
        <v>33.291800000000002</v>
      </c>
      <c r="N9" s="2">
        <v>35.464399999999998</v>
      </c>
      <c r="O9" s="2">
        <v>16.674199999999999</v>
      </c>
      <c r="P9" s="2">
        <v>34.268000000000001</v>
      </c>
      <c r="Q9" s="2">
        <v>13.9404</v>
      </c>
      <c r="R9" s="2">
        <v>20.464700000000001</v>
      </c>
      <c r="S9" s="2">
        <v>83.362200000000001</v>
      </c>
      <c r="T9" s="2">
        <v>37.383400000000002</v>
      </c>
      <c r="U9" s="2">
        <v>48.970999999999997</v>
      </c>
      <c r="V9" s="2">
        <v>42.2333</v>
      </c>
      <c r="W9" s="2">
        <v>38.557899999999997</v>
      </c>
      <c r="X9" s="2">
        <v>25.6769</v>
      </c>
      <c r="Y9" s="2">
        <v>47.494300000000003</v>
      </c>
      <c r="Z9" s="2">
        <v>38.988599999999998</v>
      </c>
      <c r="AA9" s="2">
        <v>37.393999999999998</v>
      </c>
      <c r="AB9" s="2">
        <v>8.3505900000000004</v>
      </c>
      <c r="AC9" s="2">
        <v>37.059899999999999</v>
      </c>
      <c r="AD9" s="2">
        <v>38.229300000000002</v>
      </c>
      <c r="AE9" s="2">
        <v>30.895299999999999</v>
      </c>
      <c r="AF9" s="2">
        <v>35.363</v>
      </c>
      <c r="AG9" s="2">
        <v>40.347099999999998</v>
      </c>
      <c r="AH9" s="2">
        <v>17.000599999999999</v>
      </c>
    </row>
    <row r="10" spans="1:34" x14ac:dyDescent="0.25">
      <c r="A10" s="5" t="s">
        <v>56</v>
      </c>
      <c r="B10" s="2">
        <f>AVERAGE(B3:B8)</f>
        <v>20.036166666666666</v>
      </c>
      <c r="C10" s="2">
        <f t="shared" ref="C10:AH10" si="0">AVERAGE(C2:C9)</f>
        <v>40.937087499999997</v>
      </c>
      <c r="D10" s="2">
        <f t="shared" si="0"/>
        <v>40.937087499999997</v>
      </c>
      <c r="E10" s="2">
        <f t="shared" si="0"/>
        <v>29.2386625</v>
      </c>
      <c r="F10" s="2">
        <f>AVERAGE(F3:F8)</f>
        <v>61.867116666666668</v>
      </c>
      <c r="G10" s="2">
        <f t="shared" si="0"/>
        <v>50.742475000000006</v>
      </c>
      <c r="H10" s="2">
        <f>AVERAGE(H3:H9)</f>
        <v>73.453800000000001</v>
      </c>
      <c r="I10" s="2">
        <f t="shared" si="0"/>
        <v>28.208862499999995</v>
      </c>
      <c r="J10" s="2">
        <f t="shared" si="0"/>
        <v>40.988875</v>
      </c>
      <c r="K10" s="2">
        <f>AVERAGE(K3:K9)</f>
        <v>47.366199999999999</v>
      </c>
      <c r="L10" s="2">
        <f>AVERAGE(L2:L8)</f>
        <v>48.145814285714287</v>
      </c>
      <c r="M10" s="2">
        <f t="shared" si="0"/>
        <v>33.153787500000007</v>
      </c>
      <c r="N10" s="2">
        <f>AVERAGE(N3:N9)</f>
        <v>35.185057142857147</v>
      </c>
      <c r="O10" s="2">
        <f>AVERAGE(O2:O8)</f>
        <v>18.080500000000001</v>
      </c>
      <c r="P10" s="2">
        <f t="shared" si="0"/>
        <v>33.697637499999999</v>
      </c>
      <c r="Q10" s="2">
        <f t="shared" si="0"/>
        <v>14.281262499999999</v>
      </c>
      <c r="R10" s="2">
        <f>AVERAGE(R3:R9)</f>
        <v>19.223614285714287</v>
      </c>
      <c r="S10" s="2">
        <f>AVERAGE(S3:S9)</f>
        <v>83.3</v>
      </c>
      <c r="T10" s="2">
        <f t="shared" si="0"/>
        <v>37.156837500000002</v>
      </c>
      <c r="U10" s="2">
        <f t="shared" si="0"/>
        <v>48.455300000000001</v>
      </c>
      <c r="V10" s="2">
        <f t="shared" si="0"/>
        <v>43.279124999999993</v>
      </c>
      <c r="W10" s="2">
        <f t="shared" si="0"/>
        <v>39.258612499999998</v>
      </c>
      <c r="X10" s="2">
        <f>AVERAGE(X3:X9)</f>
        <v>24.976257142857143</v>
      </c>
      <c r="Y10" s="2">
        <f>AVERAGE(Y3:Y9)</f>
        <v>47.472800000000007</v>
      </c>
      <c r="Z10" s="2">
        <f>AVERAGE(Z2:Z8)</f>
        <v>34.626742857142858</v>
      </c>
      <c r="AA10" s="2">
        <f>AVERAGE(AA3:AA8)</f>
        <v>33.810549999999999</v>
      </c>
      <c r="AB10" s="2">
        <f>AVERAGE(AB3:AB9)</f>
        <v>8.0689771428571415</v>
      </c>
      <c r="AC10" s="2">
        <f t="shared" si="0"/>
        <v>36.503271428571431</v>
      </c>
      <c r="AD10" s="2">
        <f t="shared" si="0"/>
        <v>37.898387499999998</v>
      </c>
      <c r="AE10" s="2">
        <f t="shared" si="0"/>
        <v>32.152537500000001</v>
      </c>
      <c r="AF10" s="2">
        <f t="shared" si="0"/>
        <v>34.130324999999999</v>
      </c>
      <c r="AG10" s="2">
        <f t="shared" si="0"/>
        <v>39.823824999999999</v>
      </c>
      <c r="AH10" s="2">
        <f t="shared" si="0"/>
        <v>18.791949999999996</v>
      </c>
    </row>
    <row r="11" spans="1:34" x14ac:dyDescent="0.25">
      <c r="A11" s="6" t="s">
        <v>57</v>
      </c>
      <c r="B11" s="7">
        <f>B10*3</f>
        <v>60.108499999999999</v>
      </c>
      <c r="C11" s="7">
        <f>C10*3</f>
        <v>122.8112625</v>
      </c>
      <c r="D11" s="7">
        <f>D10*2</f>
        <v>81.874174999999994</v>
      </c>
      <c r="E11" s="7">
        <f>E10*2</f>
        <v>58.477325</v>
      </c>
      <c r="F11" s="7">
        <f>F10*1</f>
        <v>61.867116666666668</v>
      </c>
      <c r="G11" s="7">
        <f>G10*3</f>
        <v>152.22742500000001</v>
      </c>
      <c r="H11" s="7">
        <f>H10*1</f>
        <v>73.453800000000001</v>
      </c>
      <c r="I11" s="7">
        <f>I10*2</f>
        <v>56.41772499999999</v>
      </c>
      <c r="J11" s="7">
        <f>J10*3</f>
        <v>122.96662499999999</v>
      </c>
      <c r="K11" s="7">
        <f>K10*2</f>
        <v>94.732399999999998</v>
      </c>
      <c r="L11" s="7">
        <f>L10*2</f>
        <v>96.291628571428575</v>
      </c>
      <c r="M11" s="7">
        <f>M10*2</f>
        <v>66.307575000000014</v>
      </c>
      <c r="N11" s="7">
        <f>N10*3</f>
        <v>105.55517142857144</v>
      </c>
      <c r="O11" s="7">
        <f>O10*3</f>
        <v>54.241500000000002</v>
      </c>
      <c r="P11" s="7">
        <f>P10*3</f>
        <v>101.0929125</v>
      </c>
      <c r="Q11" s="7">
        <f>Q10*2</f>
        <v>28.562524999999997</v>
      </c>
      <c r="R11" s="7">
        <f>R10*4</f>
        <v>76.894457142857149</v>
      </c>
      <c r="S11" s="7">
        <f>S10*1</f>
        <v>83.3</v>
      </c>
      <c r="T11" s="7">
        <f>T10*3</f>
        <v>111.47051250000001</v>
      </c>
      <c r="U11" s="7">
        <f>U10*2</f>
        <v>96.910600000000002</v>
      </c>
      <c r="V11" s="7">
        <f>V10*1</f>
        <v>43.279124999999993</v>
      </c>
      <c r="W11" s="7">
        <f>W10*3</f>
        <v>117.77583749999999</v>
      </c>
      <c r="X11" s="7">
        <f>X10*4</f>
        <v>99.905028571428574</v>
      </c>
      <c r="Y11" s="7">
        <f>Y10*2</f>
        <v>94.945600000000013</v>
      </c>
      <c r="Z11" s="7">
        <f>Z10*3</f>
        <v>103.88022857142857</v>
      </c>
      <c r="AA11" s="7">
        <f>AA10*3</f>
        <v>101.43164999999999</v>
      </c>
      <c r="AB11" s="7">
        <f>AB10*6</f>
        <v>48.413862857142846</v>
      </c>
      <c r="AC11" s="7">
        <f>AC10*3</f>
        <v>109.5098142857143</v>
      </c>
      <c r="AD11" s="7">
        <f>AD10*2</f>
        <v>75.796774999999997</v>
      </c>
      <c r="AE11" s="7">
        <f>AE10*3</f>
        <v>96.45761250000001</v>
      </c>
      <c r="AF11" s="7">
        <f>AF10*3</f>
        <v>102.390975</v>
      </c>
      <c r="AG11" s="7">
        <f>AG10*2</f>
        <v>79.647649999999999</v>
      </c>
      <c r="AH11" s="7">
        <f>AH10*3</f>
        <v>56.375849999999986</v>
      </c>
    </row>
    <row r="14" spans="1:34" x14ac:dyDescent="0.25">
      <c r="A14" s="5" t="s">
        <v>43</v>
      </c>
      <c r="B14" s="2">
        <f>AVERAGE(B2:B9)</f>
        <v>19.583087500000001</v>
      </c>
      <c r="C14" s="2">
        <f t="shared" ref="C14:AH14" si="1">AVERAGE(C2:C9)</f>
        <v>40.937087499999997</v>
      </c>
      <c r="D14" s="2">
        <f t="shared" si="1"/>
        <v>40.937087499999997</v>
      </c>
      <c r="E14" s="2">
        <f t="shared" si="1"/>
        <v>29.2386625</v>
      </c>
      <c r="F14" s="2">
        <f t="shared" si="1"/>
        <v>61.8813125</v>
      </c>
      <c r="G14" s="2">
        <f t="shared" si="1"/>
        <v>50.742475000000006</v>
      </c>
      <c r="H14" s="2">
        <f t="shared" si="1"/>
        <v>71.4688625</v>
      </c>
      <c r="I14" s="2">
        <f t="shared" si="1"/>
        <v>28.208862499999995</v>
      </c>
      <c r="J14" s="2">
        <f t="shared" si="1"/>
        <v>40.988875</v>
      </c>
      <c r="K14" s="2">
        <f t="shared" si="1"/>
        <v>46.938875000000003</v>
      </c>
      <c r="L14" s="2">
        <f t="shared" si="1"/>
        <v>48.413225000000004</v>
      </c>
      <c r="M14" s="2">
        <f t="shared" si="1"/>
        <v>33.153787500000007</v>
      </c>
      <c r="N14" s="2">
        <f t="shared" si="1"/>
        <v>34.9797875</v>
      </c>
      <c r="O14" s="2">
        <f t="shared" si="1"/>
        <v>17.904712500000002</v>
      </c>
      <c r="P14" s="2">
        <f t="shared" si="1"/>
        <v>33.697637499999999</v>
      </c>
      <c r="Q14" s="2">
        <f t="shared" si="1"/>
        <v>14.281262499999999</v>
      </c>
      <c r="R14" s="2">
        <f t="shared" si="1"/>
        <v>18.862274999999997</v>
      </c>
      <c r="S14" s="2">
        <f t="shared" si="1"/>
        <v>82.889312499999988</v>
      </c>
      <c r="T14" s="2">
        <f t="shared" si="1"/>
        <v>37.156837500000002</v>
      </c>
      <c r="U14" s="2">
        <f t="shared" si="1"/>
        <v>48.455300000000001</v>
      </c>
      <c r="V14" s="2">
        <f t="shared" si="1"/>
        <v>43.279124999999993</v>
      </c>
      <c r="W14" s="2">
        <f t="shared" si="1"/>
        <v>39.258612499999998</v>
      </c>
      <c r="X14" s="2">
        <f t="shared" si="1"/>
        <v>24.805775000000001</v>
      </c>
      <c r="Y14" s="2">
        <f t="shared" si="1"/>
        <v>46.559950000000001</v>
      </c>
      <c r="Z14" s="2">
        <f t="shared" si="1"/>
        <v>35.171975000000003</v>
      </c>
      <c r="AA14" s="2">
        <f t="shared" si="1"/>
        <v>33.699862500000002</v>
      </c>
      <c r="AB14" s="2">
        <f t="shared" si="1"/>
        <v>7.9946774999999999</v>
      </c>
      <c r="AC14" s="2">
        <f t="shared" si="1"/>
        <v>36.503271428571431</v>
      </c>
      <c r="AD14" s="2">
        <f t="shared" si="1"/>
        <v>37.898387499999998</v>
      </c>
      <c r="AE14" s="2">
        <f t="shared" si="1"/>
        <v>32.152537500000001</v>
      </c>
      <c r="AF14" s="2">
        <f t="shared" si="1"/>
        <v>34.130324999999999</v>
      </c>
      <c r="AG14" s="2">
        <f t="shared" si="1"/>
        <v>39.823824999999999</v>
      </c>
      <c r="AH14" s="2">
        <f t="shared" si="1"/>
        <v>18.791949999999996</v>
      </c>
    </row>
    <row r="15" spans="1:34" x14ac:dyDescent="0.25">
      <c r="A15" s="6" t="s">
        <v>44</v>
      </c>
      <c r="B15" s="7">
        <f>B14*3</f>
        <v>58.7492625</v>
      </c>
      <c r="C15" s="7">
        <f>C14*3</f>
        <v>122.8112625</v>
      </c>
      <c r="D15" s="7">
        <f>D14*2</f>
        <v>81.874174999999994</v>
      </c>
      <c r="E15" s="7">
        <f>E14*2</f>
        <v>58.477325</v>
      </c>
      <c r="F15" s="7">
        <f>F14*1</f>
        <v>61.8813125</v>
      </c>
      <c r="G15" s="7">
        <f>G14*3</f>
        <v>152.22742500000001</v>
      </c>
      <c r="H15" s="7">
        <f>H14*1</f>
        <v>71.4688625</v>
      </c>
      <c r="I15" s="7">
        <f>I14*2</f>
        <v>56.41772499999999</v>
      </c>
      <c r="J15" s="7">
        <f>J14*3</f>
        <v>122.96662499999999</v>
      </c>
      <c r="K15" s="7">
        <f>K14*2</f>
        <v>93.877750000000006</v>
      </c>
      <c r="L15" s="7">
        <f>L14*2</f>
        <v>96.826450000000008</v>
      </c>
      <c r="M15" s="7">
        <f>M14*4</f>
        <v>132.61515000000003</v>
      </c>
      <c r="N15" s="7">
        <f>N14*3</f>
        <v>104.9393625</v>
      </c>
      <c r="O15" s="7">
        <f>O14*3</f>
        <v>53.714137500000007</v>
      </c>
      <c r="P15" s="7">
        <f>P14*3</f>
        <v>101.0929125</v>
      </c>
      <c r="Q15" s="7">
        <f>Q14*2</f>
        <v>28.562524999999997</v>
      </c>
      <c r="R15" s="7">
        <f>R14*2</f>
        <v>37.724549999999994</v>
      </c>
      <c r="S15" s="7">
        <f>S14*1</f>
        <v>82.889312499999988</v>
      </c>
      <c r="T15" s="7">
        <f>T14*3</f>
        <v>111.47051250000001</v>
      </c>
      <c r="U15" s="7">
        <f>U14*2</f>
        <v>96.910600000000002</v>
      </c>
      <c r="V15" s="7">
        <f>V14*3</f>
        <v>129.83737499999998</v>
      </c>
      <c r="W15" s="7">
        <f>W14*3</f>
        <v>117.77583749999999</v>
      </c>
      <c r="X15" s="7">
        <f>X14*2</f>
        <v>49.611550000000001</v>
      </c>
      <c r="Y15" s="7">
        <f>Y14*2</f>
        <v>93.119900000000001</v>
      </c>
      <c r="Z15" s="7">
        <f>Z14*3</f>
        <v>105.51592500000001</v>
      </c>
      <c r="AA15" s="7">
        <f>AA14*3</f>
        <v>101.09958750000001</v>
      </c>
      <c r="AB15" s="7">
        <f>AB14*6</f>
        <v>47.968064999999996</v>
      </c>
      <c r="AC15" s="7">
        <f>AC14*3</f>
        <v>109.5098142857143</v>
      </c>
      <c r="AD15" s="7">
        <f>AD14*2</f>
        <v>75.796774999999997</v>
      </c>
      <c r="AE15" s="7">
        <f>AE14*3</f>
        <v>96.45761250000001</v>
      </c>
      <c r="AF15" s="7">
        <f>AF14*3</f>
        <v>102.390975</v>
      </c>
      <c r="AG15" s="7">
        <f>AG14*2</f>
        <v>79.647649999999999</v>
      </c>
      <c r="AH15" s="7">
        <f>AH14*3</f>
        <v>56.375849999999986</v>
      </c>
    </row>
    <row r="16" spans="1:34" x14ac:dyDescent="0.25">
      <c r="A16" s="8" t="s">
        <v>45</v>
      </c>
      <c r="B16" s="9">
        <f>STDEV(B2:B9)/B14*100</f>
        <v>5.3972471885041591</v>
      </c>
      <c r="C16" s="9">
        <f>STDEV(C2:C9)/C14*100</f>
        <v>1.7685149747014801</v>
      </c>
      <c r="D16" s="9">
        <f t="shared" ref="D16:AH16" si="2">STDEV(D2:D9)/D14*100</f>
        <v>1.7685149747014801</v>
      </c>
      <c r="E16" s="9">
        <f t="shared" si="2"/>
        <v>3.2084884595855496</v>
      </c>
      <c r="F16" s="9">
        <f t="shared" si="2"/>
        <v>2.8085417235429557</v>
      </c>
      <c r="G16" s="9">
        <f t="shared" si="2"/>
        <v>2.3127450668686107</v>
      </c>
      <c r="H16" s="9">
        <f t="shared" si="2"/>
        <v>8.4378669163042446</v>
      </c>
      <c r="I16" s="9">
        <f t="shared" si="2"/>
        <v>6.4178829287844561</v>
      </c>
      <c r="J16" s="9">
        <f t="shared" si="2"/>
        <v>2.0239522064147457</v>
      </c>
      <c r="K16" s="9">
        <f t="shared" si="2"/>
        <v>3.0704371064000098</v>
      </c>
      <c r="L16" s="9">
        <f t="shared" si="2"/>
        <v>4.1142344311613561</v>
      </c>
      <c r="M16" s="9">
        <f t="shared" si="2"/>
        <v>1.3370122869223087</v>
      </c>
      <c r="N16" s="9">
        <f t="shared" si="2"/>
        <v>1.8577670067885739</v>
      </c>
      <c r="O16" s="9">
        <f t="shared" si="2"/>
        <v>4.8265487709664692</v>
      </c>
      <c r="P16" s="9">
        <f t="shared" si="2"/>
        <v>2.7120293329671101</v>
      </c>
      <c r="Q16" s="9">
        <f t="shared" si="2"/>
        <v>2.4707322151708229</v>
      </c>
      <c r="R16" s="9">
        <f t="shared" si="2"/>
        <v>9.2378316721655995</v>
      </c>
      <c r="S16" s="9">
        <f t="shared" si="2"/>
        <v>2.1511765320354188</v>
      </c>
      <c r="T16" s="9">
        <f t="shared" si="2"/>
        <v>1.8493277054027468</v>
      </c>
      <c r="U16" s="9">
        <f t="shared" si="2"/>
        <v>3.7930083015046621</v>
      </c>
      <c r="V16" s="9">
        <f t="shared" si="2"/>
        <v>1.832907376077328</v>
      </c>
      <c r="W16" s="9">
        <f t="shared" si="2"/>
        <v>0.91872953925056167</v>
      </c>
      <c r="X16" s="9">
        <f t="shared" si="2"/>
        <v>2.5153315446966205</v>
      </c>
      <c r="Y16" s="9">
        <f t="shared" si="2"/>
        <v>6.4554402137356099</v>
      </c>
      <c r="Z16" s="9">
        <f t="shared" si="2"/>
        <v>4.8639123342294655</v>
      </c>
      <c r="AA16" s="9">
        <f t="shared" si="2"/>
        <v>7.1413013211866065</v>
      </c>
      <c r="AB16" s="9">
        <f t="shared" si="2"/>
        <v>3.1563832841823229</v>
      </c>
      <c r="AC16" s="9">
        <f t="shared" si="2"/>
        <v>1.4030249786165314</v>
      </c>
      <c r="AD16" s="9">
        <f t="shared" si="2"/>
        <v>1.6896241916323833</v>
      </c>
      <c r="AE16" s="9">
        <f t="shared" si="2"/>
        <v>2.1060567352076762</v>
      </c>
      <c r="AF16" s="9">
        <f t="shared" si="2"/>
        <v>1.9550541434860287</v>
      </c>
      <c r="AG16" s="9">
        <f t="shared" si="2"/>
        <v>1.6476263368808803</v>
      </c>
      <c r="AH16" s="9">
        <f t="shared" si="2"/>
        <v>8.9885064712088099</v>
      </c>
    </row>
    <row r="17" spans="1:34" x14ac:dyDescent="0.25">
      <c r="A1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20.036166666666666</v>
      </c>
      <c r="C18" s="2">
        <f t="shared" ref="C18:AH18" si="3">AVERAGE(C3:C8)</f>
        <v>40.746866666666669</v>
      </c>
      <c r="D18" s="2">
        <f t="shared" si="3"/>
        <v>40.746866666666669</v>
      </c>
      <c r="E18" s="2">
        <f t="shared" si="3"/>
        <v>29.547899999999998</v>
      </c>
      <c r="F18" s="2">
        <f t="shared" si="3"/>
        <v>61.867116666666668</v>
      </c>
      <c r="G18" s="2">
        <f t="shared" si="3"/>
        <v>50.654133333333334</v>
      </c>
      <c r="H18" s="2">
        <f t="shared" si="3"/>
        <v>73.37766666666667</v>
      </c>
      <c r="I18" s="2">
        <f t="shared" si="3"/>
        <v>28.185866666666666</v>
      </c>
      <c r="J18" s="2">
        <f t="shared" si="3"/>
        <v>41.014516666666658</v>
      </c>
      <c r="K18" s="2">
        <f t="shared" si="3"/>
        <v>47.282133333333327</v>
      </c>
      <c r="L18" s="2">
        <f t="shared" si="3"/>
        <v>48.541950000000007</v>
      </c>
      <c r="M18" s="2">
        <f t="shared" si="3"/>
        <v>33.265483333333336</v>
      </c>
      <c r="N18" s="2">
        <f t="shared" si="3"/>
        <v>35.138500000000001</v>
      </c>
      <c r="O18" s="2">
        <f t="shared" si="3"/>
        <v>18.038233333333334</v>
      </c>
      <c r="P18" s="2">
        <f t="shared" si="3"/>
        <v>33.319033333333337</v>
      </c>
      <c r="Q18" s="2">
        <f t="shared" si="3"/>
        <v>14.356866666666667</v>
      </c>
      <c r="R18" s="2">
        <f t="shared" si="3"/>
        <v>19.016766666666665</v>
      </c>
      <c r="S18" s="2">
        <f t="shared" si="3"/>
        <v>83.289633333333327</v>
      </c>
      <c r="T18" s="2">
        <f t="shared" si="3"/>
        <v>37.306483333333333</v>
      </c>
      <c r="U18" s="2">
        <f t="shared" si="3"/>
        <v>48.860999999999997</v>
      </c>
      <c r="V18" s="2">
        <f t="shared" si="3"/>
        <v>43.632233333333339</v>
      </c>
      <c r="W18" s="2">
        <f t="shared" si="3"/>
        <v>39.426899999999996</v>
      </c>
      <c r="X18" s="2">
        <f t="shared" si="3"/>
        <v>24.859483333333333</v>
      </c>
      <c r="Y18" s="2">
        <f t="shared" si="3"/>
        <v>47.469216666666675</v>
      </c>
      <c r="Z18" s="2">
        <f t="shared" si="3"/>
        <v>34.869049999999994</v>
      </c>
      <c r="AA18" s="2">
        <f t="shared" si="3"/>
        <v>33.810549999999999</v>
      </c>
      <c r="AB18" s="2">
        <f t="shared" si="3"/>
        <v>8.0220416666666665</v>
      </c>
      <c r="AC18" s="2">
        <f t="shared" si="3"/>
        <v>36.52216</v>
      </c>
      <c r="AD18" s="2">
        <f t="shared" si="3"/>
        <v>38.044566666666668</v>
      </c>
      <c r="AE18" s="2">
        <f t="shared" si="3"/>
        <v>32.389083333333332</v>
      </c>
      <c r="AF18" s="2">
        <f t="shared" si="3"/>
        <v>33.994433333333333</v>
      </c>
      <c r="AG18" s="2">
        <f t="shared" si="3"/>
        <v>39.783166666666666</v>
      </c>
      <c r="AH18" s="2">
        <f t="shared" si="3"/>
        <v>19.311883333333334</v>
      </c>
    </row>
    <row r="19" spans="1:34" x14ac:dyDescent="0.25">
      <c r="A19" s="6" t="s">
        <v>47</v>
      </c>
      <c r="B19" s="7">
        <f>B18*3</f>
        <v>60.108499999999999</v>
      </c>
      <c r="C19" s="7">
        <f>C18*3</f>
        <v>122.2406</v>
      </c>
      <c r="D19" s="7">
        <f>D18*2</f>
        <v>81.493733333333338</v>
      </c>
      <c r="E19" s="7">
        <f>E18*2</f>
        <v>59.095799999999997</v>
      </c>
      <c r="F19" s="7">
        <f>F18*1</f>
        <v>61.867116666666668</v>
      </c>
      <c r="G19" s="7">
        <f>G18*3</f>
        <v>151.9624</v>
      </c>
      <c r="H19" s="7">
        <f>H18*1</f>
        <v>73.37766666666667</v>
      </c>
      <c r="I19" s="7">
        <f>I18*2</f>
        <v>56.371733333333331</v>
      </c>
      <c r="J19" s="7">
        <f>J18*3</f>
        <v>123.04354999999998</v>
      </c>
      <c r="K19" s="7">
        <f>K18*2</f>
        <v>94.564266666666654</v>
      </c>
      <c r="L19" s="7">
        <f>L18*2</f>
        <v>97.083900000000014</v>
      </c>
      <c r="M19" s="7">
        <f>M18*4</f>
        <v>133.06193333333334</v>
      </c>
      <c r="N19" s="7">
        <f>N18*3</f>
        <v>105.41550000000001</v>
      </c>
      <c r="O19" s="7">
        <f>O18*3</f>
        <v>54.114699999999999</v>
      </c>
      <c r="P19" s="7">
        <f>P18*3</f>
        <v>99.957100000000011</v>
      </c>
      <c r="Q19" s="7">
        <f>Q18*2</f>
        <v>28.713733333333334</v>
      </c>
      <c r="R19" s="7">
        <f>R18*2</f>
        <v>38.033533333333331</v>
      </c>
      <c r="S19" s="7">
        <f>S18*1</f>
        <v>83.289633333333327</v>
      </c>
      <c r="T19" s="7">
        <f>T18*3</f>
        <v>111.91945</v>
      </c>
      <c r="U19" s="7">
        <f>U18*2</f>
        <v>97.721999999999994</v>
      </c>
      <c r="V19" s="7">
        <f>V18*3</f>
        <v>130.89670000000001</v>
      </c>
      <c r="W19" s="7">
        <f>W18*3</f>
        <v>118.2807</v>
      </c>
      <c r="X19" s="7">
        <f>X18*2</f>
        <v>49.718966666666667</v>
      </c>
      <c r="Y19" s="7">
        <f>Y18*2</f>
        <v>94.93843333333335</v>
      </c>
      <c r="Z19" s="7">
        <f>Z18*3</f>
        <v>104.60714999999999</v>
      </c>
      <c r="AA19" s="7">
        <f>AA18*3</f>
        <v>101.43164999999999</v>
      </c>
      <c r="AB19" s="7">
        <f>AB18*6</f>
        <v>48.132249999999999</v>
      </c>
      <c r="AC19" s="7">
        <f>AC18*3</f>
        <v>109.56648</v>
      </c>
      <c r="AD19" s="7">
        <f>AD18*2</f>
        <v>76.089133333333336</v>
      </c>
      <c r="AE19" s="7">
        <f>AE18*3</f>
        <v>97.167249999999996</v>
      </c>
      <c r="AF19" s="7">
        <f>AF18*3</f>
        <v>101.9833</v>
      </c>
      <c r="AG19" s="7">
        <f>AG18*2</f>
        <v>79.566333333333333</v>
      </c>
      <c r="AH19" s="7">
        <f>AH18*3</f>
        <v>57.935650000000003</v>
      </c>
    </row>
    <row r="20" spans="1:34" x14ac:dyDescent="0.25">
      <c r="A20" s="8" t="s">
        <v>45</v>
      </c>
      <c r="B20" s="9">
        <f>STDEV(B3:B8)/B18*100</f>
        <v>3.7854874955330962</v>
      </c>
      <c r="C20" s="9">
        <f t="shared" ref="C20:AH20" si="4">STDEV(C3:C8)/C18*100</f>
        <v>1.7855725232842894</v>
      </c>
      <c r="D20" s="9">
        <f t="shared" si="4"/>
        <v>1.7855725232842894</v>
      </c>
      <c r="E20" s="9">
        <f t="shared" si="4"/>
        <v>2.9101466922096124</v>
      </c>
      <c r="F20" s="9">
        <f t="shared" si="4"/>
        <v>1.1414523501779013</v>
      </c>
      <c r="G20" s="9">
        <f t="shared" si="4"/>
        <v>1.6558936463286564</v>
      </c>
      <c r="H20" s="9">
        <f t="shared" si="4"/>
        <v>3.5371183258490477</v>
      </c>
      <c r="I20" s="9">
        <f t="shared" si="4"/>
        <v>6.8417276054292087</v>
      </c>
      <c r="J20" s="9">
        <f t="shared" si="4"/>
        <v>0.81504786941781326</v>
      </c>
      <c r="K20" s="9">
        <f t="shared" si="4"/>
        <v>1.895740230329412</v>
      </c>
      <c r="L20" s="9">
        <f t="shared" si="4"/>
        <v>3.8182615604811856</v>
      </c>
      <c r="M20" s="9">
        <f t="shared" si="4"/>
        <v>1.0656673704444242</v>
      </c>
      <c r="N20" s="9">
        <f t="shared" si="4"/>
        <v>0.90482746812477699</v>
      </c>
      <c r="O20" s="9">
        <f t="shared" si="4"/>
        <v>4.5863811726160923</v>
      </c>
      <c r="P20" s="9">
        <f t="shared" si="4"/>
        <v>1.7840416510247339</v>
      </c>
      <c r="Q20" s="9">
        <f t="shared" si="4"/>
        <v>2.6216441821785583</v>
      </c>
      <c r="R20" s="9">
        <f t="shared" si="4"/>
        <v>8.1953907538191437</v>
      </c>
      <c r="S20" s="9">
        <f t="shared" si="4"/>
        <v>1.9214797114225</v>
      </c>
      <c r="T20" s="9">
        <f t="shared" si="4"/>
        <v>1.6327689004787254</v>
      </c>
      <c r="U20" s="9">
        <f t="shared" si="4"/>
        <v>3.3865345814936929</v>
      </c>
      <c r="V20" s="9">
        <f t="shared" si="4"/>
        <v>1.2179731435293959</v>
      </c>
      <c r="W20" s="9">
        <f t="shared" si="4"/>
        <v>0.4454464516478836</v>
      </c>
      <c r="X20" s="9">
        <f t="shared" si="4"/>
        <v>1.3033045369063456</v>
      </c>
      <c r="Y20" s="9">
        <f t="shared" si="4"/>
        <v>3.8352726329990428</v>
      </c>
      <c r="Z20" s="9">
        <f t="shared" si="4"/>
        <v>1.5027039786352654</v>
      </c>
      <c r="AA20" s="9">
        <f t="shared" si="4"/>
        <v>3.7006762127025401</v>
      </c>
      <c r="AB20" s="9">
        <f t="shared" si="4"/>
        <v>1.1703097247882033</v>
      </c>
      <c r="AC20" s="9">
        <f t="shared" si="4"/>
        <v>1.2534475846461719</v>
      </c>
      <c r="AD20" s="9">
        <f t="shared" si="4"/>
        <v>1.2732904192403187</v>
      </c>
      <c r="AE20" s="9">
        <f t="shared" si="4"/>
        <v>1.5542565994621373</v>
      </c>
      <c r="AF20" s="9">
        <f t="shared" si="4"/>
        <v>1.5070154519370358</v>
      </c>
      <c r="AG20" s="9">
        <f t="shared" si="4"/>
        <v>1.8306211721910799</v>
      </c>
      <c r="AH20" s="9">
        <f t="shared" si="4"/>
        <v>8.4696112473754752</v>
      </c>
    </row>
    <row r="21" spans="1:34" x14ac:dyDescent="0.25">
      <c r="A2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19.5244</v>
      </c>
      <c r="C22" s="2">
        <f t="shared" ref="C22:AH22" si="5">AVERAGE(C2:C5)</f>
        <v>41.188825000000001</v>
      </c>
      <c r="D22" s="2">
        <f t="shared" si="5"/>
        <v>41.188825000000001</v>
      </c>
      <c r="E22" s="2">
        <f t="shared" si="5"/>
        <v>28.737750000000002</v>
      </c>
      <c r="F22" s="2">
        <f t="shared" si="5"/>
        <v>61.225850000000001</v>
      </c>
      <c r="G22" s="2">
        <f t="shared" si="5"/>
        <v>50.049750000000003</v>
      </c>
      <c r="H22" s="2">
        <f t="shared" si="5"/>
        <v>68.376175000000003</v>
      </c>
      <c r="I22" s="2">
        <f t="shared" si="5"/>
        <v>27.377474999999997</v>
      </c>
      <c r="J22" s="2">
        <f t="shared" si="5"/>
        <v>40.440600000000003</v>
      </c>
      <c r="K22" s="2">
        <f t="shared" si="5"/>
        <v>46.149425000000001</v>
      </c>
      <c r="L22" s="2">
        <f t="shared" si="5"/>
        <v>47.964600000000004</v>
      </c>
      <c r="M22" s="2">
        <f t="shared" si="5"/>
        <v>32.850925000000004</v>
      </c>
      <c r="N22" s="2">
        <f t="shared" si="5"/>
        <v>34.58755</v>
      </c>
      <c r="O22" s="2">
        <f t="shared" si="5"/>
        <v>18.612225000000002</v>
      </c>
      <c r="P22" s="2">
        <f t="shared" si="5"/>
        <v>34.046249999999993</v>
      </c>
      <c r="Q22" s="2">
        <f t="shared" si="5"/>
        <v>14.531174999999999</v>
      </c>
      <c r="R22" s="2">
        <f t="shared" si="5"/>
        <v>18.812899999999999</v>
      </c>
      <c r="S22" s="2">
        <f t="shared" si="5"/>
        <v>83.050324999999987</v>
      </c>
      <c r="T22" s="2">
        <f t="shared" si="5"/>
        <v>36.662525000000002</v>
      </c>
      <c r="U22" s="2">
        <f t="shared" si="5"/>
        <v>47.450125</v>
      </c>
      <c r="V22" s="2">
        <f t="shared" si="5"/>
        <v>43.148850000000003</v>
      </c>
      <c r="W22" s="2">
        <f t="shared" si="5"/>
        <v>39.298349999999999</v>
      </c>
      <c r="X22" s="2">
        <f t="shared" si="5"/>
        <v>24.637625</v>
      </c>
      <c r="Y22" s="2">
        <f t="shared" si="5"/>
        <v>44.785274999999999</v>
      </c>
      <c r="Z22" s="2">
        <f t="shared" si="5"/>
        <v>34.246049999999997</v>
      </c>
      <c r="AA22" s="2">
        <f t="shared" si="5"/>
        <v>32.193700000000007</v>
      </c>
      <c r="AB22" s="2">
        <f t="shared" si="5"/>
        <v>7.892315</v>
      </c>
      <c r="AC22" s="2">
        <f t="shared" si="5"/>
        <v>36.487324999999998</v>
      </c>
      <c r="AD22" s="2">
        <f t="shared" si="5"/>
        <v>37.426799999999993</v>
      </c>
      <c r="AE22" s="2">
        <f t="shared" si="5"/>
        <v>32.477575000000002</v>
      </c>
      <c r="AF22" s="2">
        <f t="shared" si="5"/>
        <v>33.912275000000001</v>
      </c>
      <c r="AG22" s="2">
        <f t="shared" si="5"/>
        <v>39.732375000000005</v>
      </c>
      <c r="AH22" s="2">
        <f t="shared" si="5"/>
        <v>18.410025000000001</v>
      </c>
    </row>
    <row r="23" spans="1:34" x14ac:dyDescent="0.25">
      <c r="A23" s="6" t="s">
        <v>49</v>
      </c>
      <c r="B23" s="7">
        <f>B22*3</f>
        <v>58.5732</v>
      </c>
      <c r="C23" s="7">
        <f>C22*3</f>
        <v>123.566475</v>
      </c>
      <c r="D23" s="7">
        <f>D22*2</f>
        <v>82.377650000000003</v>
      </c>
      <c r="E23" s="7">
        <f>E22*2</f>
        <v>57.475500000000004</v>
      </c>
      <c r="F23" s="7">
        <f>F22*1</f>
        <v>61.225850000000001</v>
      </c>
      <c r="G23" s="7">
        <f>G22*3</f>
        <v>150.14924999999999</v>
      </c>
      <c r="H23" s="7">
        <f>H22*1</f>
        <v>68.376175000000003</v>
      </c>
      <c r="I23" s="7">
        <f>I22*2</f>
        <v>54.754949999999994</v>
      </c>
      <c r="J23" s="7">
        <f>J22*3</f>
        <v>121.32180000000001</v>
      </c>
      <c r="K23" s="7">
        <f>K22*2</f>
        <v>92.298850000000002</v>
      </c>
      <c r="L23" s="7">
        <f>L22*2</f>
        <v>95.929200000000009</v>
      </c>
      <c r="M23" s="7">
        <f>M22*4</f>
        <v>131.40370000000001</v>
      </c>
      <c r="N23" s="7">
        <f>N22*3</f>
        <v>103.76265000000001</v>
      </c>
      <c r="O23" s="7">
        <f>O22*3</f>
        <v>55.836675000000007</v>
      </c>
      <c r="P23" s="7">
        <f>P22*3</f>
        <v>102.13874999999999</v>
      </c>
      <c r="Q23" s="7">
        <f>Q22*2</f>
        <v>29.062349999999999</v>
      </c>
      <c r="R23" s="7">
        <f>R22*2</f>
        <v>37.625799999999998</v>
      </c>
      <c r="S23" s="7">
        <f>S22*1</f>
        <v>83.050324999999987</v>
      </c>
      <c r="T23" s="7">
        <f>T22*3</f>
        <v>109.98757500000001</v>
      </c>
      <c r="U23" s="7">
        <f>U22*2</f>
        <v>94.90025</v>
      </c>
      <c r="V23" s="7">
        <f>V22*3</f>
        <v>129.44655</v>
      </c>
      <c r="W23" s="7">
        <f>W22*3</f>
        <v>117.89505</v>
      </c>
      <c r="X23" s="7">
        <f>X22*2</f>
        <v>49.27525</v>
      </c>
      <c r="Y23" s="7">
        <f>Y22*2</f>
        <v>89.570549999999997</v>
      </c>
      <c r="Z23" s="7">
        <f>Z22*3</f>
        <v>102.73814999999999</v>
      </c>
      <c r="AA23" s="7">
        <f>AA22*3</f>
        <v>96.581100000000021</v>
      </c>
      <c r="AB23" s="7">
        <f>AB22*6</f>
        <v>47.35389</v>
      </c>
      <c r="AC23" s="7">
        <f>AC22*3</f>
        <v>109.461975</v>
      </c>
      <c r="AD23" s="7">
        <f>AD22*2</f>
        <v>74.853599999999986</v>
      </c>
      <c r="AE23" s="7">
        <f>AE22*3</f>
        <v>97.432725000000005</v>
      </c>
      <c r="AF23" s="7">
        <f>AF22*3</f>
        <v>101.73682500000001</v>
      </c>
      <c r="AG23" s="7">
        <f>AG22*2</f>
        <v>79.464750000000009</v>
      </c>
      <c r="AH23" s="7">
        <f>AH22*3</f>
        <v>55.230074999999999</v>
      </c>
    </row>
    <row r="24" spans="1:34" x14ac:dyDescent="0.25">
      <c r="A24" s="8" t="s">
        <v>45</v>
      </c>
      <c r="B24" s="9">
        <f>STDEV(B2:B5)/B22*100</f>
        <v>5.8074911272479852</v>
      </c>
      <c r="C24" s="9">
        <f t="shared" ref="C24:AH24" si="6">STDEV(C2:C5)/C22*100</f>
        <v>1.5842439976037077</v>
      </c>
      <c r="D24" s="9">
        <f t="shared" si="6"/>
        <v>1.5842439976037077</v>
      </c>
      <c r="E24" s="9">
        <f t="shared" si="6"/>
        <v>3.0192771029555785</v>
      </c>
      <c r="F24" s="9">
        <f t="shared" si="6"/>
        <v>2.9228311144281105</v>
      </c>
      <c r="G24" s="9">
        <f t="shared" si="6"/>
        <v>1.9249840535674947</v>
      </c>
      <c r="H24" s="9">
        <f t="shared" si="6"/>
        <v>10.668144348760256</v>
      </c>
      <c r="I24" s="9">
        <f t="shared" si="6"/>
        <v>7.6440429394087381</v>
      </c>
      <c r="J24" s="9">
        <f t="shared" si="6"/>
        <v>1.7067895040898995</v>
      </c>
      <c r="K24" s="9">
        <f t="shared" si="6"/>
        <v>3.3883359428120574</v>
      </c>
      <c r="L24" s="9">
        <f t="shared" si="6"/>
        <v>4.430409737245899</v>
      </c>
      <c r="M24" s="9">
        <f t="shared" si="6"/>
        <v>1.3049432168671431</v>
      </c>
      <c r="N24" s="9">
        <f t="shared" si="6"/>
        <v>2.0989180132877898</v>
      </c>
      <c r="O24" s="9">
        <f t="shared" si="6"/>
        <v>2.112674666476591</v>
      </c>
      <c r="P24" s="9">
        <f t="shared" si="6"/>
        <v>3.220870395932085</v>
      </c>
      <c r="Q24" s="9">
        <f t="shared" si="6"/>
        <v>1.9675713607663539</v>
      </c>
      <c r="R24" s="9">
        <f t="shared" si="6"/>
        <v>8.8438461709412763</v>
      </c>
      <c r="S24" s="9">
        <f t="shared" si="6"/>
        <v>2.6289780227065966</v>
      </c>
      <c r="T24" s="9">
        <f t="shared" si="6"/>
        <v>1.2972892314222737</v>
      </c>
      <c r="U24" s="9">
        <f t="shared" si="6"/>
        <v>4.6484369080555616</v>
      </c>
      <c r="V24" s="9">
        <f t="shared" si="6"/>
        <v>1.5662398280566319</v>
      </c>
      <c r="W24" s="9">
        <f t="shared" si="6"/>
        <v>0.75777176617372655</v>
      </c>
      <c r="X24" s="9">
        <f t="shared" si="6"/>
        <v>2.9161161677480307</v>
      </c>
      <c r="Y24" s="9">
        <f t="shared" si="6"/>
        <v>7.6852212395209163</v>
      </c>
      <c r="Z24" s="9">
        <f t="shared" si="6"/>
        <v>2.1206173159335595</v>
      </c>
      <c r="AA24" s="9">
        <f t="shared" si="6"/>
        <v>6.985914033440241</v>
      </c>
      <c r="AB24" s="9">
        <f t="shared" si="6"/>
        <v>3.5892792671562921</v>
      </c>
      <c r="AC24" s="9">
        <f t="shared" si="6"/>
        <v>1.3094255706220996</v>
      </c>
      <c r="AD24" s="9">
        <f t="shared" si="6"/>
        <v>1.5615637053735463</v>
      </c>
      <c r="AE24" s="9">
        <f t="shared" si="6"/>
        <v>1.4575889989758266</v>
      </c>
      <c r="AF24" s="9">
        <f t="shared" si="6"/>
        <v>1.6196887170634091</v>
      </c>
      <c r="AG24" s="9">
        <f t="shared" si="6"/>
        <v>2.1073288633286182</v>
      </c>
      <c r="AH24" s="9">
        <f t="shared" si="6"/>
        <v>9.0174465024485748</v>
      </c>
    </row>
    <row r="25" spans="1:34" x14ac:dyDescent="0.25">
      <c r="A2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19.641775000000003</v>
      </c>
      <c r="C26" s="2">
        <f t="shared" ref="C26:AH26" si="7">AVERAGE(C6:C9)</f>
        <v>40.68535</v>
      </c>
      <c r="D26" s="2">
        <f t="shared" si="7"/>
        <v>40.68535</v>
      </c>
      <c r="E26" s="2">
        <f t="shared" si="7"/>
        <v>29.739575000000002</v>
      </c>
      <c r="F26" s="2">
        <f t="shared" si="7"/>
        <v>62.536775000000006</v>
      </c>
      <c r="G26" s="2">
        <f t="shared" si="7"/>
        <v>51.435199999999995</v>
      </c>
      <c r="H26" s="2">
        <f t="shared" si="7"/>
        <v>74.561549999999997</v>
      </c>
      <c r="I26" s="2">
        <f t="shared" si="7"/>
        <v>29.04025</v>
      </c>
      <c r="J26" s="2">
        <f t="shared" si="7"/>
        <v>41.537149999999997</v>
      </c>
      <c r="K26" s="2">
        <f t="shared" si="7"/>
        <v>47.728324999999998</v>
      </c>
      <c r="L26" s="2">
        <f t="shared" si="7"/>
        <v>48.861849999999997</v>
      </c>
      <c r="M26" s="2">
        <f t="shared" si="7"/>
        <v>33.456649999999996</v>
      </c>
      <c r="N26" s="2">
        <f t="shared" si="7"/>
        <v>35.372025000000001</v>
      </c>
      <c r="O26" s="2">
        <f t="shared" si="7"/>
        <v>17.197199999999999</v>
      </c>
      <c r="P26" s="2">
        <f t="shared" si="7"/>
        <v>33.349024999999997</v>
      </c>
      <c r="Q26" s="2">
        <f t="shared" si="7"/>
        <v>14.03135</v>
      </c>
      <c r="R26" s="2">
        <f t="shared" si="7"/>
        <v>18.911650000000002</v>
      </c>
      <c r="S26" s="2">
        <f t="shared" si="7"/>
        <v>82.72829999999999</v>
      </c>
      <c r="T26" s="2">
        <f t="shared" si="7"/>
        <v>37.651150000000001</v>
      </c>
      <c r="U26" s="2">
        <f t="shared" si="7"/>
        <v>49.460475000000002</v>
      </c>
      <c r="V26" s="2">
        <f t="shared" si="7"/>
        <v>43.409400000000005</v>
      </c>
      <c r="W26" s="2">
        <f t="shared" si="7"/>
        <v>39.218874999999997</v>
      </c>
      <c r="X26" s="2">
        <f t="shared" si="7"/>
        <v>24.973925000000001</v>
      </c>
      <c r="Y26" s="2">
        <f t="shared" si="7"/>
        <v>48.334625000000003</v>
      </c>
      <c r="Z26" s="2">
        <f t="shared" si="7"/>
        <v>36.097900000000003</v>
      </c>
      <c r="AA26" s="2">
        <f t="shared" si="7"/>
        <v>35.206024999999997</v>
      </c>
      <c r="AB26" s="2">
        <f t="shared" si="7"/>
        <v>8.0970399999999998</v>
      </c>
      <c r="AC26" s="2">
        <f t="shared" si="7"/>
        <v>36.524533333333331</v>
      </c>
      <c r="AD26" s="2">
        <f t="shared" si="7"/>
        <v>38.369974999999997</v>
      </c>
      <c r="AE26" s="2">
        <f t="shared" si="7"/>
        <v>31.827500000000001</v>
      </c>
      <c r="AF26" s="2">
        <f t="shared" si="7"/>
        <v>34.348374999999997</v>
      </c>
      <c r="AG26" s="2">
        <f t="shared" si="7"/>
        <v>39.915274999999994</v>
      </c>
      <c r="AH26" s="2">
        <f t="shared" si="7"/>
        <v>19.173875000000002</v>
      </c>
    </row>
    <row r="27" spans="1:34" x14ac:dyDescent="0.25">
      <c r="A27" s="6" t="s">
        <v>51</v>
      </c>
      <c r="B27" s="7">
        <f>B26*3</f>
        <v>58.925325000000008</v>
      </c>
      <c r="C27" s="7">
        <f>C26*3</f>
        <v>122.05605</v>
      </c>
      <c r="D27" s="7">
        <f>D26*2</f>
        <v>81.370699999999999</v>
      </c>
      <c r="E27" s="7">
        <f>E26*2</f>
        <v>59.479150000000004</v>
      </c>
      <c r="F27" s="7">
        <f>F26*1</f>
        <v>62.536775000000006</v>
      </c>
      <c r="G27" s="7">
        <f>G26*3</f>
        <v>154.30559999999997</v>
      </c>
      <c r="H27" s="7">
        <f>H26*1</f>
        <v>74.561549999999997</v>
      </c>
      <c r="I27" s="7">
        <f>I26*2</f>
        <v>58.080500000000001</v>
      </c>
      <c r="J27" s="7">
        <f>J26*3</f>
        <v>124.61144999999999</v>
      </c>
      <c r="K27" s="7">
        <f>K26*2</f>
        <v>95.456649999999996</v>
      </c>
      <c r="L27" s="7">
        <f>L26*2</f>
        <v>97.723699999999994</v>
      </c>
      <c r="M27" s="7">
        <f>M26*4</f>
        <v>133.82659999999998</v>
      </c>
      <c r="N27" s="7">
        <f>N26*3</f>
        <v>106.116075</v>
      </c>
      <c r="O27" s="7">
        <f>O26*3</f>
        <v>51.5916</v>
      </c>
      <c r="P27" s="7">
        <f>P26*3</f>
        <v>100.04707499999999</v>
      </c>
      <c r="Q27" s="7">
        <f>Q26*2</f>
        <v>28.0627</v>
      </c>
      <c r="R27" s="7">
        <f>R26*2</f>
        <v>37.823300000000003</v>
      </c>
      <c r="S27" s="7">
        <f>S26*1</f>
        <v>82.72829999999999</v>
      </c>
      <c r="T27" s="7">
        <f>T26*3</f>
        <v>112.95345</v>
      </c>
      <c r="U27" s="7">
        <f>U26*2</f>
        <v>98.920950000000005</v>
      </c>
      <c r="V27" s="7">
        <f>V26*3</f>
        <v>130.22820000000002</v>
      </c>
      <c r="W27" s="7">
        <f>W26*3</f>
        <v>117.65662499999999</v>
      </c>
      <c r="X27" s="7">
        <f>X26*2</f>
        <v>49.947850000000003</v>
      </c>
      <c r="Y27" s="7">
        <f>Y26*2</f>
        <v>96.669250000000005</v>
      </c>
      <c r="Z27" s="7">
        <f>Z26*3</f>
        <v>108.2937</v>
      </c>
      <c r="AA27" s="7">
        <f>AA26*3</f>
        <v>105.61807499999999</v>
      </c>
      <c r="AB27" s="7">
        <f>AB26*6</f>
        <v>48.582239999999999</v>
      </c>
      <c r="AC27" s="7">
        <f>AC26*3</f>
        <v>109.5736</v>
      </c>
      <c r="AD27" s="7">
        <f>AD26*2</f>
        <v>76.739949999999993</v>
      </c>
      <c r="AE27" s="7">
        <f>AE26*3</f>
        <v>95.482500000000002</v>
      </c>
      <c r="AF27" s="7">
        <f>AF26*3</f>
        <v>103.04512499999998</v>
      </c>
      <c r="AG27" s="7">
        <f>AG26*2</f>
        <v>79.830549999999988</v>
      </c>
      <c r="AH27" s="7">
        <f>AH26*3</f>
        <v>57.521625000000007</v>
      </c>
    </row>
    <row r="28" spans="1:34" x14ac:dyDescent="0.25">
      <c r="A28" s="8" t="s">
        <v>45</v>
      </c>
      <c r="B28" s="9">
        <f>STDEV(B6:B9)/B26*100</f>
        <v>5.831118376310628</v>
      </c>
      <c r="C28" s="9">
        <f t="shared" ref="C28:AH28" si="8">STDEV(C6:C9)/C26*100</f>
        <v>1.9481233652198175</v>
      </c>
      <c r="D28" s="9">
        <f t="shared" si="8"/>
        <v>1.9481233652198175</v>
      </c>
      <c r="E28" s="9">
        <f t="shared" si="8"/>
        <v>2.6721656254828781</v>
      </c>
      <c r="F28" s="9">
        <f t="shared" si="8"/>
        <v>2.6274107981652337</v>
      </c>
      <c r="G28" s="9">
        <f t="shared" si="8"/>
        <v>1.9496269842643035</v>
      </c>
      <c r="H28" s="9">
        <f t="shared" si="8"/>
        <v>3.3231638938195314</v>
      </c>
      <c r="I28" s="9">
        <f t="shared" si="8"/>
        <v>4.1104913319653233</v>
      </c>
      <c r="J28" s="9">
        <f t="shared" si="8"/>
        <v>1.3784303260703825</v>
      </c>
      <c r="K28" s="9">
        <f t="shared" si="8"/>
        <v>1.8018160278252686</v>
      </c>
      <c r="L28" s="9">
        <f t="shared" si="8"/>
        <v>4.1966594253039187</v>
      </c>
      <c r="M28" s="9">
        <f t="shared" si="8"/>
        <v>0.51855916912164068</v>
      </c>
      <c r="N28" s="9">
        <f t="shared" si="8"/>
        <v>0.61980727520385992</v>
      </c>
      <c r="O28" s="9">
        <f t="shared" si="8"/>
        <v>2.9252246665899575</v>
      </c>
      <c r="P28" s="9">
        <f t="shared" si="8"/>
        <v>1.9484033534462792</v>
      </c>
      <c r="Q28" s="9">
        <f t="shared" si="8"/>
        <v>1.4643116252715396</v>
      </c>
      <c r="R28" s="9">
        <f t="shared" si="8"/>
        <v>10.977332103116225</v>
      </c>
      <c r="S28" s="9">
        <f t="shared" si="8"/>
        <v>1.9424885255262887</v>
      </c>
      <c r="T28" s="9">
        <f t="shared" si="8"/>
        <v>1.256883566365012</v>
      </c>
      <c r="U28" s="9">
        <f t="shared" si="8"/>
        <v>1.1480379597398256</v>
      </c>
      <c r="V28" s="9">
        <f t="shared" si="8"/>
        <v>2.2645194819652157</v>
      </c>
      <c r="W28" s="9">
        <f t="shared" si="8"/>
        <v>1.1702783461867148</v>
      </c>
      <c r="X28" s="9">
        <f t="shared" si="8"/>
        <v>2.2537691111213807</v>
      </c>
      <c r="Y28" s="9">
        <f t="shared" si="8"/>
        <v>1.8897051777456759</v>
      </c>
      <c r="Z28" s="9">
        <f t="shared" si="8"/>
        <v>5.5509500913059426</v>
      </c>
      <c r="AA28" s="9">
        <f t="shared" si="8"/>
        <v>4.4064183700560626</v>
      </c>
      <c r="AB28" s="9">
        <f t="shared" si="8"/>
        <v>2.4821032013276456</v>
      </c>
      <c r="AC28" s="9">
        <f t="shared" si="8"/>
        <v>1.8229133007360905</v>
      </c>
      <c r="AD28" s="9">
        <f t="shared" si="8"/>
        <v>0.38764447053816831</v>
      </c>
      <c r="AE28" s="9">
        <f t="shared" si="8"/>
        <v>2.3597622262611679</v>
      </c>
      <c r="AF28" s="9">
        <f t="shared" si="8"/>
        <v>2.2746044622474009</v>
      </c>
      <c r="AG28" s="9">
        <f t="shared" si="8"/>
        <v>1.3285467559218893</v>
      </c>
      <c r="AH28" s="9">
        <f t="shared" si="8"/>
        <v>9.7743105753126649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2.313624788055848</v>
      </c>
      <c r="C30" s="13">
        <f t="shared" ref="C30:AH30" si="9">(C19-C15)/C15*100</f>
        <v>-0.4646662597414446</v>
      </c>
      <c r="D30" s="13">
        <f t="shared" si="9"/>
        <v>-0.46466625974143311</v>
      </c>
      <c r="E30" s="13">
        <f t="shared" si="9"/>
        <v>1.0576321676820828</v>
      </c>
      <c r="F30" s="13">
        <f t="shared" si="9"/>
        <v>-2.2940420556419316E-2</v>
      </c>
      <c r="G30" s="13">
        <f t="shared" si="9"/>
        <v>-0.17409806413003995</v>
      </c>
      <c r="H30" s="13">
        <f t="shared" si="9"/>
        <v>2.6708192909417998</v>
      </c>
      <c r="I30" s="13">
        <f t="shared" si="9"/>
        <v>-8.1519888770166943E-2</v>
      </c>
      <c r="J30" s="13">
        <f t="shared" si="9"/>
        <v>6.2557624883978549E-2</v>
      </c>
      <c r="K30" s="13">
        <f t="shared" si="9"/>
        <v>0.73128794274111619</v>
      </c>
      <c r="L30" s="13">
        <f t="shared" si="9"/>
        <v>0.26588809152871529</v>
      </c>
      <c r="M30" s="13">
        <f t="shared" si="9"/>
        <v>0.33690218148779727</v>
      </c>
      <c r="N30" s="13">
        <f t="shared" si="9"/>
        <v>0.45372631265985358</v>
      </c>
      <c r="O30" s="13">
        <f t="shared" si="9"/>
        <v>0.74573011621008023</v>
      </c>
      <c r="P30" s="13">
        <f t="shared" si="9"/>
        <v>-1.1235332645104927</v>
      </c>
      <c r="Q30" s="13">
        <f t="shared" si="9"/>
        <v>0.52939413911527955</v>
      </c>
      <c r="R30" s="13">
        <f t="shared" si="9"/>
        <v>0.81905107770228525</v>
      </c>
      <c r="S30" s="13">
        <f t="shared" si="9"/>
        <v>0.48295832268284172</v>
      </c>
      <c r="T30" s="13">
        <f t="shared" si="9"/>
        <v>0.40274103880161605</v>
      </c>
      <c r="U30" s="13">
        <f t="shared" si="9"/>
        <v>0.83726651160966081</v>
      </c>
      <c r="V30" s="13">
        <f t="shared" si="9"/>
        <v>0.81588602665452048</v>
      </c>
      <c r="W30" s="13">
        <f t="shared" si="9"/>
        <v>0.4286639014560194</v>
      </c>
      <c r="X30" s="13">
        <f t="shared" si="9"/>
        <v>0.21651544180068069</v>
      </c>
      <c r="Y30" s="13">
        <f t="shared" si="9"/>
        <v>1.952894422495459</v>
      </c>
      <c r="Z30" s="13">
        <f t="shared" si="9"/>
        <v>-0.86126809768290402</v>
      </c>
      <c r="AA30" s="13">
        <f t="shared" si="9"/>
        <v>0.32845089501475749</v>
      </c>
      <c r="AB30" s="13">
        <f t="shared" si="9"/>
        <v>0.34227980636701388</v>
      </c>
      <c r="AC30" s="13">
        <f t="shared" si="9"/>
        <v>5.1744872964405879E-2</v>
      </c>
      <c r="AD30" s="13">
        <f t="shared" si="9"/>
        <v>0.38571342030494005</v>
      </c>
      <c r="AE30" s="13">
        <f t="shared" si="9"/>
        <v>0.73569880241436125</v>
      </c>
      <c r="AF30" s="13">
        <f t="shared" si="9"/>
        <v>-0.39815520850348146</v>
      </c>
      <c r="AG30" s="13">
        <f t="shared" si="9"/>
        <v>-0.10209550020203488</v>
      </c>
      <c r="AH30" s="13">
        <f t="shared" si="9"/>
        <v>2.7667875517619995</v>
      </c>
    </row>
    <row r="31" spans="1:34" x14ac:dyDescent="0.25">
      <c r="A31" s="12" t="s">
        <v>53</v>
      </c>
      <c r="B31" s="13">
        <f>(B27-B23)/B23*100</f>
        <v>0.60117084263794363</v>
      </c>
      <c r="C31" s="13">
        <f t="shared" ref="C31:AH31" si="10">(C27-C23)/C23*100</f>
        <v>-1.2223582488696858</v>
      </c>
      <c r="D31" s="13">
        <f t="shared" si="10"/>
        <v>-1.2223582488696914</v>
      </c>
      <c r="E31" s="13">
        <f t="shared" si="10"/>
        <v>3.4860940748666831</v>
      </c>
      <c r="F31" s="13">
        <f t="shared" si="10"/>
        <v>2.1411299312300356</v>
      </c>
      <c r="G31" s="13">
        <f t="shared" si="10"/>
        <v>2.7681456950334251</v>
      </c>
      <c r="H31" s="13">
        <f t="shared" si="10"/>
        <v>9.0460968312427426</v>
      </c>
      <c r="I31" s="13">
        <f t="shared" si="10"/>
        <v>6.0735148146423423</v>
      </c>
      <c r="J31" s="13">
        <f t="shared" si="10"/>
        <v>2.7115077422194362</v>
      </c>
      <c r="K31" s="13">
        <f t="shared" si="10"/>
        <v>3.4212777298958703</v>
      </c>
      <c r="L31" s="13">
        <f t="shared" si="10"/>
        <v>1.8706504380313658</v>
      </c>
      <c r="M31" s="13">
        <f t="shared" si="10"/>
        <v>1.8438597999903883</v>
      </c>
      <c r="N31" s="13">
        <f t="shared" si="10"/>
        <v>2.2680849033828521</v>
      </c>
      <c r="O31" s="13">
        <f t="shared" si="10"/>
        <v>-7.6026643778484422</v>
      </c>
      <c r="P31" s="13">
        <f t="shared" si="10"/>
        <v>-2.0478760509600864</v>
      </c>
      <c r="Q31" s="13">
        <f t="shared" si="10"/>
        <v>-3.4396736671329022</v>
      </c>
      <c r="R31" s="13">
        <f t="shared" si="10"/>
        <v>0.5249057827342013</v>
      </c>
      <c r="S31" s="13">
        <f t="shared" si="10"/>
        <v>-0.38774682699916768</v>
      </c>
      <c r="T31" s="13">
        <f t="shared" si="10"/>
        <v>2.696554588097789</v>
      </c>
      <c r="U31" s="13">
        <f t="shared" si="10"/>
        <v>4.2367643920853792</v>
      </c>
      <c r="V31" s="13">
        <f t="shared" si="10"/>
        <v>0.60383996328987777</v>
      </c>
      <c r="W31" s="13">
        <f t="shared" si="10"/>
        <v>-0.20223495388483786</v>
      </c>
      <c r="X31" s="13">
        <f t="shared" si="10"/>
        <v>1.364985464305108</v>
      </c>
      <c r="Y31" s="13">
        <f t="shared" si="10"/>
        <v>7.9252611488932558</v>
      </c>
      <c r="Z31" s="13">
        <f t="shared" si="10"/>
        <v>5.4074849508191569</v>
      </c>
      <c r="AA31" s="13">
        <f t="shared" si="10"/>
        <v>9.3568772772312272</v>
      </c>
      <c r="AB31" s="13">
        <f t="shared" si="10"/>
        <v>2.5939790796489981</v>
      </c>
      <c r="AC31" s="13">
        <f t="shared" si="10"/>
        <v>0.10197605150099259</v>
      </c>
      <c r="AD31" s="13">
        <f t="shared" si="10"/>
        <v>2.5200524757660387</v>
      </c>
      <c r="AE31" s="13">
        <f t="shared" si="10"/>
        <v>-2.0016118814289583</v>
      </c>
      <c r="AF31" s="13">
        <f t="shared" si="10"/>
        <v>1.2859650377333616</v>
      </c>
      <c r="AG31" s="13">
        <f t="shared" si="10"/>
        <v>0.46032989470171215</v>
      </c>
      <c r="AH31" s="13">
        <f t="shared" si="10"/>
        <v>4.14909811366363</v>
      </c>
    </row>
    <row r="34" spans="1:34" x14ac:dyDescent="0.25"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  <c r="AH34"/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">
        <v>0.55454800000000004</v>
      </c>
      <c r="G35" s="7">
        <f>E35*D35</f>
        <v>53.236608000000004</v>
      </c>
      <c r="H35" s="7">
        <f>B19</f>
        <v>60.108499999999999</v>
      </c>
      <c r="I35" s="2">
        <f>(H35-G35)/G35*100</f>
        <v>12.908207825712703</v>
      </c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">
        <v>1.2213099999999999</v>
      </c>
      <c r="G36" s="7">
        <f t="shared" ref="G36:G41" si="11">E36*D36</f>
        <v>117.24575999999999</v>
      </c>
      <c r="H36" s="7">
        <f>C19</f>
        <v>122.2406</v>
      </c>
      <c r="I36" s="2">
        <f t="shared" ref="I36:I41" si="12">(H36-G36)/G36*100</f>
        <v>4.2601455267977375</v>
      </c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">
        <v>0.45952100000000001</v>
      </c>
      <c r="G37" s="7">
        <f t="shared" si="11"/>
        <v>44.114015999999999</v>
      </c>
      <c r="H37" s="7">
        <f>O19</f>
        <v>54.114699999999999</v>
      </c>
      <c r="I37" s="2">
        <f t="shared" si="12"/>
        <v>22.670082905170094</v>
      </c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96</v>
      </c>
      <c r="E38" s="2">
        <v>1.0266900000000001</v>
      </c>
      <c r="G38" s="7">
        <f t="shared" si="11"/>
        <v>98.562240000000003</v>
      </c>
      <c r="H38" s="7">
        <f>P19</f>
        <v>99.957100000000011</v>
      </c>
      <c r="I38" s="2">
        <f t="shared" si="12"/>
        <v>1.4152072842500418</v>
      </c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64</v>
      </c>
      <c r="E39" s="2">
        <v>0.40137299999999998</v>
      </c>
      <c r="G39" s="7">
        <f t="shared" si="11"/>
        <v>25.687871999999999</v>
      </c>
      <c r="H39" s="7">
        <f>Q19</f>
        <v>28.713733333333334</v>
      </c>
      <c r="I39" s="2">
        <f t="shared" si="12"/>
        <v>11.77933825477383</v>
      </c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1.2432799999999999</v>
      </c>
      <c r="G40" s="7">
        <f t="shared" si="11"/>
        <v>37.298400000000001</v>
      </c>
      <c r="H40" s="7">
        <f>R19</f>
        <v>38.033533333333331</v>
      </c>
      <c r="I40" s="2">
        <f t="shared" si="12"/>
        <v>1.9709513902294202</v>
      </c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2.5466799999999998</v>
      </c>
      <c r="G41" s="7">
        <f t="shared" si="11"/>
        <v>81.493759999999995</v>
      </c>
      <c r="H41" s="7">
        <f>S19</f>
        <v>83.289633333333327</v>
      </c>
      <c r="I41" s="2">
        <f t="shared" si="12"/>
        <v>2.2036942869409057</v>
      </c>
      <c r="AH41"/>
    </row>
    <row r="42" spans="1:34" x14ac:dyDescent="0.25">
      <c r="A42"/>
      <c r="C42"/>
      <c r="D42"/>
      <c r="E42" s="32"/>
      <c r="AH4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  <c r="AH45"/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  <c r="AH46"/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628C-720B-4DD5-8954-5BF8A1F69326}">
  <dimension ref="A1:AH31"/>
  <sheetViews>
    <sheetView topLeftCell="A19"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34" width="6.5703125" style="2" customWidth="1"/>
  </cols>
  <sheetData>
    <row r="1" spans="1:34" x14ac:dyDescent="0.25">
      <c r="A1" s="14" t="s">
        <v>104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16.930299999999999</v>
      </c>
      <c r="C2" s="2">
        <v>34.812100000000001</v>
      </c>
      <c r="D2" s="2">
        <v>35.690199999999997</v>
      </c>
      <c r="E2" s="2">
        <v>28.279199999999999</v>
      </c>
      <c r="F2" s="2">
        <v>69.350499999999997</v>
      </c>
      <c r="G2" s="2">
        <v>40.752200000000002</v>
      </c>
      <c r="H2" s="2">
        <v>38.823300000000003</v>
      </c>
      <c r="I2" s="2">
        <v>34.054900000000004</v>
      </c>
      <c r="J2" s="2">
        <v>37.813499999999998</v>
      </c>
      <c r="K2" s="2">
        <v>29.646100000000001</v>
      </c>
      <c r="L2" s="2">
        <v>35.119399999999999</v>
      </c>
      <c r="M2" s="2">
        <v>38.919199999999996</v>
      </c>
      <c r="N2" s="2">
        <v>20.956099999999999</v>
      </c>
      <c r="O2" s="2">
        <v>17.575900000000001</v>
      </c>
      <c r="P2" s="2">
        <v>33.010599999999997</v>
      </c>
      <c r="Q2" s="2">
        <v>15.2119</v>
      </c>
      <c r="R2" s="2">
        <v>14.790699999999999</v>
      </c>
      <c r="S2" s="2">
        <v>54.607399999999998</v>
      </c>
      <c r="T2" s="2">
        <v>38.2166</v>
      </c>
      <c r="U2" s="2">
        <v>38.383400000000002</v>
      </c>
      <c r="V2" s="2">
        <v>45.342399999999998</v>
      </c>
      <c r="W2" s="2">
        <v>37.822200000000002</v>
      </c>
      <c r="X2" s="2">
        <v>24.643799999999999</v>
      </c>
      <c r="Y2" s="2">
        <v>53.770699999999998</v>
      </c>
      <c r="Z2" s="2">
        <v>31.1892</v>
      </c>
      <c r="AA2" s="2">
        <v>24.530899999999999</v>
      </c>
      <c r="AB2" s="2">
        <v>8.0725899999999999</v>
      </c>
      <c r="AC2" s="2">
        <v>32.319499999999998</v>
      </c>
      <c r="AD2" s="2">
        <v>34.994900000000001</v>
      </c>
      <c r="AE2" s="2">
        <v>26.279199999999999</v>
      </c>
      <c r="AF2" s="2">
        <v>30.432700000000001</v>
      </c>
      <c r="AG2" s="2">
        <v>45.057499999999997</v>
      </c>
      <c r="AH2" s="2">
        <v>15.350899999999999</v>
      </c>
    </row>
    <row r="3" spans="1:34" x14ac:dyDescent="0.25">
      <c r="A3" s="4" t="s">
        <v>35</v>
      </c>
      <c r="B3" s="2">
        <v>17.8154</v>
      </c>
      <c r="C3" s="2">
        <v>35.3705</v>
      </c>
      <c r="D3" s="2">
        <v>36.363599999999998</v>
      </c>
      <c r="E3" s="2">
        <v>28.046900000000001</v>
      </c>
      <c r="F3" s="2">
        <v>68.238100000000003</v>
      </c>
      <c r="G3" s="2">
        <v>43.410499999999999</v>
      </c>
      <c r="H3" s="2">
        <v>40.640799999999999</v>
      </c>
      <c r="I3" s="2">
        <v>31.942599999999999</v>
      </c>
      <c r="J3" s="2">
        <v>38.698900000000002</v>
      </c>
      <c r="K3" s="2">
        <v>28.7546</v>
      </c>
      <c r="L3" s="2">
        <v>36.139600000000002</v>
      </c>
      <c r="M3" s="2">
        <v>38.988</v>
      </c>
      <c r="N3" s="2">
        <v>20.870799999999999</v>
      </c>
      <c r="O3" s="2">
        <v>17.9299</v>
      </c>
      <c r="P3" s="2">
        <v>31.941099999999999</v>
      </c>
      <c r="Q3" s="2">
        <v>14.964499999999999</v>
      </c>
      <c r="R3" s="2">
        <v>16.0931</v>
      </c>
      <c r="S3" s="2">
        <v>74.142600000000002</v>
      </c>
      <c r="T3" s="2">
        <v>38.233699999999999</v>
      </c>
      <c r="U3" s="2">
        <v>38.056600000000003</v>
      </c>
      <c r="V3" s="2">
        <v>47.810099999999998</v>
      </c>
      <c r="W3" s="2">
        <v>36.879600000000003</v>
      </c>
      <c r="X3" s="2">
        <v>24.433499999999999</v>
      </c>
      <c r="Y3" s="2">
        <v>54.799599999999998</v>
      </c>
      <c r="Z3" s="2">
        <v>33.235799999999998</v>
      </c>
      <c r="AA3" s="2">
        <v>25.8063</v>
      </c>
      <c r="AB3" s="2">
        <v>7.7433199999999998</v>
      </c>
      <c r="AC3" s="2">
        <v>31.706900000000001</v>
      </c>
      <c r="AD3" s="2">
        <v>34.801600000000001</v>
      </c>
      <c r="AE3" s="2">
        <v>26.3535</v>
      </c>
      <c r="AF3" s="2">
        <v>31.990500000000001</v>
      </c>
      <c r="AG3" s="2">
        <v>44.323099999999997</v>
      </c>
      <c r="AH3" s="2">
        <v>15.675000000000001</v>
      </c>
    </row>
    <row r="4" spans="1:34" x14ac:dyDescent="0.25">
      <c r="A4" s="4" t="s">
        <v>36</v>
      </c>
      <c r="B4" s="2">
        <v>17.625499999999999</v>
      </c>
      <c r="C4" s="2">
        <v>36.718400000000003</v>
      </c>
      <c r="D4" s="2">
        <v>33.909599999999998</v>
      </c>
      <c r="E4" s="2">
        <v>27.5717</v>
      </c>
      <c r="F4" s="2">
        <v>67.39</v>
      </c>
      <c r="G4" s="2">
        <v>44.2971</v>
      </c>
      <c r="H4" s="2">
        <v>42.212400000000002</v>
      </c>
      <c r="I4" s="2">
        <v>33.1023</v>
      </c>
      <c r="J4" s="2">
        <v>36.899099999999997</v>
      </c>
      <c r="K4" s="2">
        <v>28.042999999999999</v>
      </c>
      <c r="L4" s="2">
        <v>37.210999999999999</v>
      </c>
      <c r="M4" s="2">
        <v>37.6676</v>
      </c>
      <c r="N4" s="2">
        <v>21.932300000000001</v>
      </c>
      <c r="O4" s="2">
        <v>17.586099999999998</v>
      </c>
      <c r="P4" s="2">
        <v>33.951799999999999</v>
      </c>
      <c r="Q4" s="2">
        <v>14.2829</v>
      </c>
      <c r="R4" s="2">
        <v>16.5688</v>
      </c>
      <c r="S4" s="2">
        <v>72.485200000000006</v>
      </c>
      <c r="T4" s="2">
        <v>36.659399999999998</v>
      </c>
      <c r="U4" s="2">
        <v>38.582700000000003</v>
      </c>
      <c r="V4" s="2">
        <v>47.528399999999998</v>
      </c>
      <c r="W4" s="2">
        <v>37.069699999999997</v>
      </c>
      <c r="X4" s="2">
        <v>25.040900000000001</v>
      </c>
      <c r="Y4" s="2">
        <v>51.7059</v>
      </c>
      <c r="Z4" s="2">
        <v>33.874000000000002</v>
      </c>
      <c r="AA4" s="2">
        <v>25.769600000000001</v>
      </c>
      <c r="AB4" s="2">
        <v>7.7209899999999996</v>
      </c>
      <c r="AC4" s="2">
        <v>31.8186</v>
      </c>
      <c r="AD4" s="2">
        <v>34.997199999999999</v>
      </c>
      <c r="AE4" s="2">
        <v>26.121500000000001</v>
      </c>
      <c r="AF4" s="2">
        <v>29.966000000000001</v>
      </c>
      <c r="AG4" s="2">
        <v>41.524099999999997</v>
      </c>
      <c r="AH4" s="2">
        <v>15.816599999999999</v>
      </c>
    </row>
    <row r="5" spans="1:34" x14ac:dyDescent="0.25">
      <c r="A5" s="4" t="s">
        <v>37</v>
      </c>
      <c r="B5" s="2">
        <v>16.227</v>
      </c>
      <c r="C5" s="2">
        <v>36.468899999999998</v>
      </c>
      <c r="D5" s="2">
        <v>33.485999999999997</v>
      </c>
      <c r="E5" s="2">
        <v>28.327000000000002</v>
      </c>
      <c r="F5" s="2">
        <v>68.545699999999997</v>
      </c>
      <c r="G5" s="2">
        <v>43.837000000000003</v>
      </c>
      <c r="H5" s="2">
        <v>42.0822</v>
      </c>
      <c r="I5" s="2">
        <v>28.578800000000001</v>
      </c>
      <c r="J5" s="2">
        <v>36.682699999999997</v>
      </c>
      <c r="K5" s="2">
        <v>28.959199999999999</v>
      </c>
      <c r="L5" s="2">
        <v>36.408200000000001</v>
      </c>
      <c r="M5" s="2">
        <v>35.570700000000002</v>
      </c>
      <c r="N5" s="2">
        <v>20.6174</v>
      </c>
      <c r="O5" s="2">
        <v>17.547000000000001</v>
      </c>
      <c r="P5" s="2">
        <v>34.61</v>
      </c>
      <c r="Q5" s="2">
        <v>14.867800000000001</v>
      </c>
      <c r="R5" s="2">
        <v>16.029399999999999</v>
      </c>
      <c r="S5" s="2">
        <v>71.867000000000004</v>
      </c>
      <c r="T5" s="2">
        <v>36.091299999999997</v>
      </c>
      <c r="U5" s="2">
        <v>36.8001</v>
      </c>
      <c r="V5" s="2">
        <v>48.676400000000001</v>
      </c>
      <c r="W5" s="2">
        <v>37.907200000000003</v>
      </c>
      <c r="X5" s="2">
        <v>23.7422</v>
      </c>
      <c r="Y5" s="2">
        <v>52.866100000000003</v>
      </c>
      <c r="Z5" s="2">
        <v>32.1113</v>
      </c>
      <c r="AA5" s="2">
        <v>25.634599999999999</v>
      </c>
      <c r="AB5" s="2">
        <v>7.7642699999999998</v>
      </c>
      <c r="AC5" s="2">
        <v>31.656400000000001</v>
      </c>
      <c r="AD5" s="2">
        <v>34.533200000000001</v>
      </c>
      <c r="AE5" s="2">
        <v>25.491099999999999</v>
      </c>
      <c r="AF5" s="2">
        <v>29.639099999999999</v>
      </c>
      <c r="AG5" s="2">
        <v>41.729799999999997</v>
      </c>
      <c r="AH5" s="2">
        <v>15.0786</v>
      </c>
    </row>
    <row r="6" spans="1:34" x14ac:dyDescent="0.25">
      <c r="A6" s="4" t="s">
        <v>38</v>
      </c>
      <c r="B6" s="2">
        <v>15.2819</v>
      </c>
      <c r="C6" s="2">
        <v>36.3977</v>
      </c>
      <c r="D6" s="2">
        <v>33.843699999999998</v>
      </c>
      <c r="E6" s="2">
        <v>28.2593</v>
      </c>
      <c r="F6" s="2">
        <v>65.239900000000006</v>
      </c>
      <c r="G6" s="2">
        <v>44.996899999999997</v>
      </c>
      <c r="H6" s="2">
        <v>42.788499999999999</v>
      </c>
      <c r="I6" s="2">
        <v>30.865400000000001</v>
      </c>
      <c r="J6" s="2">
        <v>37.485700000000001</v>
      </c>
      <c r="K6" s="2">
        <v>28.046299999999999</v>
      </c>
      <c r="L6" s="2">
        <v>35.8887</v>
      </c>
      <c r="M6" s="2">
        <v>35.8887</v>
      </c>
      <c r="N6" s="2">
        <v>20.162500000000001</v>
      </c>
      <c r="O6" s="2">
        <v>17.412400000000002</v>
      </c>
      <c r="P6" s="2">
        <v>33.774999999999999</v>
      </c>
      <c r="Q6" s="2">
        <v>14.9047</v>
      </c>
      <c r="R6" s="2">
        <v>16.0092</v>
      </c>
      <c r="S6" s="2">
        <v>68.816599999999994</v>
      </c>
      <c r="T6" s="2">
        <v>36.745399999999997</v>
      </c>
      <c r="U6" s="2">
        <v>37.428899999999999</v>
      </c>
      <c r="V6" s="2">
        <v>46.9191</v>
      </c>
      <c r="W6" s="2">
        <v>36.391100000000002</v>
      </c>
      <c r="X6" s="2">
        <v>24.626300000000001</v>
      </c>
      <c r="Y6" s="2">
        <v>53.759700000000002</v>
      </c>
      <c r="Z6" s="2">
        <v>32.492600000000003</v>
      </c>
      <c r="AA6" s="2">
        <v>24.8385</v>
      </c>
      <c r="AB6" s="2">
        <v>7.8721199999999998</v>
      </c>
      <c r="AC6" s="2">
        <v>30.945900000000002</v>
      </c>
      <c r="AD6" s="2">
        <v>35.6633</v>
      </c>
      <c r="AE6" s="2">
        <v>25.4602</v>
      </c>
      <c r="AF6" s="2">
        <v>29.0198</v>
      </c>
      <c r="AG6" s="2">
        <v>40.926200000000001</v>
      </c>
      <c r="AH6" s="2">
        <v>13.985900000000001</v>
      </c>
    </row>
    <row r="7" spans="1:34" x14ac:dyDescent="0.25">
      <c r="A7" s="4" t="s">
        <v>39</v>
      </c>
      <c r="B7" s="2">
        <v>16.523199999999999</v>
      </c>
      <c r="C7" s="2">
        <v>36.518700000000003</v>
      </c>
      <c r="D7" s="2">
        <v>34.206800000000001</v>
      </c>
      <c r="E7" s="2">
        <v>27.7498</v>
      </c>
      <c r="F7" s="2">
        <v>68.908000000000001</v>
      </c>
      <c r="G7" s="2">
        <v>44.582999999999998</v>
      </c>
      <c r="H7" s="2">
        <v>42.277099999999997</v>
      </c>
      <c r="I7" s="2">
        <v>32.395899999999997</v>
      </c>
      <c r="J7" s="2">
        <v>38.761800000000001</v>
      </c>
      <c r="K7" s="2">
        <v>29.168600000000001</v>
      </c>
      <c r="L7" s="2">
        <v>36.348199999999999</v>
      </c>
      <c r="M7" s="2">
        <v>35.507199999999997</v>
      </c>
      <c r="N7" s="2">
        <v>21.020700000000001</v>
      </c>
      <c r="O7" s="2">
        <v>17.741700000000002</v>
      </c>
      <c r="P7" s="2">
        <v>34.396700000000003</v>
      </c>
      <c r="Q7" s="2">
        <v>14.794</v>
      </c>
      <c r="R7" s="2">
        <v>13.4535</v>
      </c>
      <c r="S7" s="2">
        <v>72.023499999999999</v>
      </c>
      <c r="T7" s="2">
        <v>37.559600000000003</v>
      </c>
      <c r="U7" s="2">
        <v>36.726500000000001</v>
      </c>
      <c r="V7" s="2">
        <v>48.103000000000002</v>
      </c>
      <c r="W7" s="2">
        <v>35.832299999999996</v>
      </c>
      <c r="X7" s="2">
        <v>24.605499999999999</v>
      </c>
      <c r="Y7" s="2">
        <v>51.953699999999998</v>
      </c>
      <c r="Z7" s="2">
        <v>33.497900000000001</v>
      </c>
      <c r="AA7" s="2">
        <v>24.273399999999999</v>
      </c>
      <c r="AB7" s="2">
        <v>7.8226899999999997</v>
      </c>
      <c r="AC7" s="2">
        <v>30.780999999999999</v>
      </c>
      <c r="AD7" s="2">
        <v>36.127299999999998</v>
      </c>
      <c r="AE7" s="2">
        <v>24.815200000000001</v>
      </c>
      <c r="AF7" s="2">
        <v>28.4678</v>
      </c>
      <c r="AG7" s="2">
        <v>40.073900000000002</v>
      </c>
      <c r="AH7" s="2">
        <v>15.651999999999999</v>
      </c>
    </row>
    <row r="8" spans="1:34" x14ac:dyDescent="0.25">
      <c r="A8" s="4" t="s">
        <v>40</v>
      </c>
      <c r="B8" s="2">
        <v>16.6035</v>
      </c>
      <c r="C8" s="2">
        <v>36.3352</v>
      </c>
      <c r="D8" s="2">
        <v>34.779600000000002</v>
      </c>
      <c r="E8" s="2">
        <v>28.7897</v>
      </c>
      <c r="F8" s="2">
        <v>64.497299999999996</v>
      </c>
      <c r="G8" s="2">
        <v>43.995899999999999</v>
      </c>
      <c r="H8" s="2">
        <v>41.849200000000003</v>
      </c>
      <c r="I8" s="2">
        <v>32.740200000000002</v>
      </c>
      <c r="J8" s="2">
        <v>39.234900000000003</v>
      </c>
      <c r="K8" s="2">
        <v>28.747399999999999</v>
      </c>
      <c r="L8" s="2">
        <v>37.0184</v>
      </c>
      <c r="M8" s="2">
        <v>35.709499999999998</v>
      </c>
      <c r="N8" s="2">
        <v>21.0687</v>
      </c>
      <c r="O8" s="2">
        <v>17.780100000000001</v>
      </c>
      <c r="P8" s="2">
        <v>34.780099999999997</v>
      </c>
      <c r="Q8" s="2">
        <v>14.474500000000001</v>
      </c>
      <c r="R8" s="2">
        <v>15.577400000000001</v>
      </c>
      <c r="S8" s="2">
        <v>71.090800000000002</v>
      </c>
      <c r="T8" s="2">
        <v>38.1995</v>
      </c>
      <c r="U8" s="2">
        <v>38.588299999999997</v>
      </c>
      <c r="V8" s="2">
        <v>47.244100000000003</v>
      </c>
      <c r="W8" s="2">
        <v>36.554499999999997</v>
      </c>
      <c r="X8" s="2">
        <v>24.75</v>
      </c>
      <c r="Y8" s="2">
        <v>51.760599999999997</v>
      </c>
      <c r="Z8" s="2">
        <v>32.689300000000003</v>
      </c>
      <c r="AA8" s="2">
        <v>23.632400000000001</v>
      </c>
      <c r="AB8" s="2">
        <v>7.3525700000000001</v>
      </c>
      <c r="AC8" s="2">
        <v>30.508099999999999</v>
      </c>
      <c r="AD8" s="2">
        <v>36.5914</v>
      </c>
      <c r="AE8" s="2">
        <v>24.324100000000001</v>
      </c>
      <c r="AF8" s="2">
        <v>29.068000000000001</v>
      </c>
      <c r="AG8" s="2">
        <v>41.599200000000003</v>
      </c>
      <c r="AH8" s="2">
        <v>15.8185</v>
      </c>
    </row>
    <row r="9" spans="1:34" x14ac:dyDescent="0.25">
      <c r="A9" s="4" t="s">
        <v>41</v>
      </c>
      <c r="B9" s="2">
        <v>15.974399999999999</v>
      </c>
      <c r="C9" s="2">
        <v>36.082500000000003</v>
      </c>
      <c r="D9" s="2">
        <v>33.813400000000001</v>
      </c>
      <c r="E9" s="2">
        <v>27.736699999999999</v>
      </c>
      <c r="F9" s="2">
        <v>67.014499999999998</v>
      </c>
      <c r="G9" s="2">
        <v>43.444000000000003</v>
      </c>
      <c r="H9" s="2">
        <v>41.872399999999999</v>
      </c>
      <c r="I9" s="2">
        <v>32.790900000000001</v>
      </c>
      <c r="J9" s="2">
        <v>38.071899999999999</v>
      </c>
      <c r="K9" s="2">
        <v>28.327000000000002</v>
      </c>
      <c r="L9" s="2">
        <v>36.597499999999997</v>
      </c>
      <c r="M9" s="2">
        <v>35.396599999999999</v>
      </c>
      <c r="N9" s="2">
        <v>21.208200000000001</v>
      </c>
      <c r="O9" s="2">
        <v>18.081900000000001</v>
      </c>
      <c r="P9" s="2">
        <v>34.360999999999997</v>
      </c>
      <c r="Q9" s="2">
        <v>14.395099999999999</v>
      </c>
      <c r="R9" s="2">
        <v>16.973199999999999</v>
      </c>
      <c r="S9" s="2">
        <v>74.086500000000001</v>
      </c>
      <c r="T9" s="2">
        <v>36.014699999999998</v>
      </c>
      <c r="U9" s="2">
        <v>37.530799999999999</v>
      </c>
      <c r="V9" s="2">
        <v>48.334099999999999</v>
      </c>
      <c r="W9" s="2">
        <v>35.705599999999997</v>
      </c>
      <c r="X9" s="2">
        <v>24.416399999999999</v>
      </c>
      <c r="Y9" s="2">
        <v>50.630499999999998</v>
      </c>
      <c r="Z9" s="2">
        <v>30.719899999999999</v>
      </c>
      <c r="AA9" s="2">
        <v>22.658999999999999</v>
      </c>
      <c r="AB9" s="2">
        <v>8.2918599999999998</v>
      </c>
      <c r="AC9" s="2">
        <v>30.391400000000001</v>
      </c>
      <c r="AD9" s="2">
        <v>35.3337</v>
      </c>
      <c r="AE9" s="2">
        <v>24.645099999999999</v>
      </c>
      <c r="AF9" s="2">
        <v>29.864599999999999</v>
      </c>
      <c r="AG9" s="2">
        <v>38.704599999999999</v>
      </c>
      <c r="AH9" s="2">
        <v>14.7552</v>
      </c>
    </row>
    <row r="10" spans="1:34" x14ac:dyDescent="0.25">
      <c r="A10" s="5"/>
    </row>
    <row r="14" spans="1:34" x14ac:dyDescent="0.25">
      <c r="A14" s="5" t="s">
        <v>43</v>
      </c>
      <c r="B14" s="2">
        <f>AVERAGE(B2:B9)</f>
        <v>16.62265</v>
      </c>
      <c r="C14" s="2">
        <f t="shared" ref="C14:AH14" si="0">AVERAGE(C2:C9)</f>
        <v>36.088000000000001</v>
      </c>
      <c r="D14" s="2">
        <f t="shared" si="0"/>
        <v>34.511612499999998</v>
      </c>
      <c r="E14" s="2">
        <f t="shared" si="0"/>
        <v>28.095037499999997</v>
      </c>
      <c r="F14" s="2">
        <f t="shared" si="0"/>
        <v>67.397999999999996</v>
      </c>
      <c r="G14" s="2">
        <f t="shared" si="0"/>
        <v>43.664575000000006</v>
      </c>
      <c r="H14" s="2">
        <f t="shared" si="0"/>
        <v>41.568237499999995</v>
      </c>
      <c r="I14" s="2">
        <f t="shared" si="0"/>
        <v>32.058875000000008</v>
      </c>
      <c r="J14" s="2">
        <f t="shared" si="0"/>
        <v>37.956062500000002</v>
      </c>
      <c r="K14" s="2">
        <f t="shared" si="0"/>
        <v>28.711524999999998</v>
      </c>
      <c r="L14" s="2">
        <f t="shared" si="0"/>
        <v>36.341374999999999</v>
      </c>
      <c r="M14" s="2">
        <f t="shared" si="0"/>
        <v>36.70593749999999</v>
      </c>
      <c r="N14" s="2">
        <f t="shared" si="0"/>
        <v>20.979587500000001</v>
      </c>
      <c r="O14" s="2">
        <f t="shared" si="0"/>
        <v>17.706875</v>
      </c>
      <c r="P14" s="2">
        <f t="shared" si="0"/>
        <v>33.8532875</v>
      </c>
      <c r="Q14" s="2">
        <f t="shared" si="0"/>
        <v>14.736925000000001</v>
      </c>
      <c r="R14" s="2">
        <f t="shared" si="0"/>
        <v>15.686912499999998</v>
      </c>
      <c r="S14" s="2">
        <f t="shared" si="0"/>
        <v>69.889949999999999</v>
      </c>
      <c r="T14" s="2">
        <f t="shared" si="0"/>
        <v>37.215024999999997</v>
      </c>
      <c r="U14" s="2">
        <f t="shared" si="0"/>
        <v>37.762162500000002</v>
      </c>
      <c r="V14" s="2">
        <f t="shared" si="0"/>
        <v>47.494700000000002</v>
      </c>
      <c r="W14" s="2">
        <f t="shared" si="0"/>
        <v>36.770274999999998</v>
      </c>
      <c r="X14" s="2">
        <f t="shared" si="0"/>
        <v>24.532325</v>
      </c>
      <c r="Y14" s="2">
        <f t="shared" si="0"/>
        <v>52.655850000000008</v>
      </c>
      <c r="Z14" s="2">
        <f t="shared" si="0"/>
        <v>32.47625</v>
      </c>
      <c r="AA14" s="2">
        <f t="shared" si="0"/>
        <v>24.643087499999996</v>
      </c>
      <c r="AB14" s="2">
        <f t="shared" si="0"/>
        <v>7.8300512500000004</v>
      </c>
      <c r="AC14" s="2">
        <f t="shared" si="0"/>
        <v>31.265975000000001</v>
      </c>
      <c r="AD14" s="2">
        <f t="shared" si="0"/>
        <v>35.380324999999999</v>
      </c>
      <c r="AE14" s="2">
        <f t="shared" si="0"/>
        <v>25.436237500000004</v>
      </c>
      <c r="AF14" s="2">
        <f t="shared" si="0"/>
        <v>29.806062500000003</v>
      </c>
      <c r="AG14" s="2">
        <f t="shared" si="0"/>
        <v>41.7423</v>
      </c>
      <c r="AH14" s="2">
        <f t="shared" si="0"/>
        <v>15.266587500000002</v>
      </c>
    </row>
    <row r="15" spans="1:34" x14ac:dyDescent="0.25">
      <c r="A15" s="6" t="s">
        <v>44</v>
      </c>
      <c r="B15" s="7">
        <f>B14*3</f>
        <v>49.86795</v>
      </c>
      <c r="C15" s="7">
        <f>C14*3</f>
        <v>108.26400000000001</v>
      </c>
      <c r="D15" s="7">
        <f>D14*2</f>
        <v>69.023224999999996</v>
      </c>
      <c r="E15" s="7">
        <f>E14*2</f>
        <v>56.190074999999993</v>
      </c>
      <c r="F15" s="7">
        <f>F14*1</f>
        <v>67.397999999999996</v>
      </c>
      <c r="G15" s="7">
        <f>G14*3</f>
        <v>130.99372500000001</v>
      </c>
      <c r="H15" s="7">
        <f>H14*1</f>
        <v>41.568237499999995</v>
      </c>
      <c r="I15" s="7">
        <f>I14*2</f>
        <v>64.117750000000015</v>
      </c>
      <c r="J15" s="7">
        <f>J14*3</f>
        <v>113.8681875</v>
      </c>
      <c r="K15" s="7">
        <f>K14*2</f>
        <v>57.423049999999996</v>
      </c>
      <c r="L15" s="7">
        <f>L14*2</f>
        <v>72.682749999999999</v>
      </c>
      <c r="M15" s="7">
        <f>M14*4</f>
        <v>146.82374999999996</v>
      </c>
      <c r="N15" s="7">
        <f>N14*3</f>
        <v>62.938762500000003</v>
      </c>
      <c r="O15" s="7">
        <f>O14*3</f>
        <v>53.120625000000004</v>
      </c>
      <c r="P15" s="7">
        <f>P14*3</f>
        <v>101.55986250000001</v>
      </c>
      <c r="Q15" s="7">
        <f>Q14*2</f>
        <v>29.473850000000002</v>
      </c>
      <c r="R15" s="7">
        <f>R14*2</f>
        <v>31.373824999999997</v>
      </c>
      <c r="S15" s="7">
        <f>S14*1</f>
        <v>69.889949999999999</v>
      </c>
      <c r="T15" s="7">
        <f>T14*3</f>
        <v>111.64507499999999</v>
      </c>
      <c r="U15" s="7">
        <f>U14*2</f>
        <v>75.524325000000005</v>
      </c>
      <c r="V15" s="7">
        <f>V14*3</f>
        <v>142.48410000000001</v>
      </c>
      <c r="W15" s="7">
        <f>W14*3</f>
        <v>110.31082499999999</v>
      </c>
      <c r="X15" s="7">
        <f>X14*2</f>
        <v>49.06465</v>
      </c>
      <c r="Y15" s="7">
        <f>Y14*2</f>
        <v>105.31170000000002</v>
      </c>
      <c r="Z15" s="7">
        <f>Z14*3</f>
        <v>97.428750000000008</v>
      </c>
      <c r="AA15" s="7">
        <f>AA14*3</f>
        <v>73.929262499999993</v>
      </c>
      <c r="AB15" s="7">
        <f>AB14*6</f>
        <v>46.980307500000002</v>
      </c>
      <c r="AC15" s="7">
        <f>AC14*3</f>
        <v>93.797925000000006</v>
      </c>
      <c r="AD15" s="7">
        <f>AD14*2</f>
        <v>70.760649999999998</v>
      </c>
      <c r="AE15" s="7">
        <f>AE14*3</f>
        <v>76.308712500000013</v>
      </c>
      <c r="AF15" s="7">
        <f>AF14*3</f>
        <v>89.418187500000016</v>
      </c>
      <c r="AG15" s="7">
        <f>AG14*2</f>
        <v>83.4846</v>
      </c>
      <c r="AH15" s="7">
        <f>AH14*3</f>
        <v>45.799762500000007</v>
      </c>
    </row>
    <row r="16" spans="1:34" x14ac:dyDescent="0.25">
      <c r="A16" s="8" t="s">
        <v>45</v>
      </c>
      <c r="B16" s="9">
        <f>STDEV(B2:B9)/B14*100</f>
        <v>5.037177274824332</v>
      </c>
      <c r="C16" s="9">
        <f>STDEV(C2:C9)/C14*100</f>
        <v>1.8224249683656681</v>
      </c>
      <c r="D16" s="9">
        <f t="shared" ref="D16:AH16" si="1">STDEV(D2:D9)/D14*100</f>
        <v>2.9654047887681823</v>
      </c>
      <c r="E16" s="9">
        <f t="shared" si="1"/>
        <v>1.4244091471122518</v>
      </c>
      <c r="F16" s="9">
        <f t="shared" si="1"/>
        <v>2.5902365242036032</v>
      </c>
      <c r="G16" s="9">
        <f t="shared" si="1"/>
        <v>2.9675777454931707</v>
      </c>
      <c r="H16" s="9">
        <f t="shared" si="1"/>
        <v>3.0479844690835836</v>
      </c>
      <c r="I16" s="9">
        <f t="shared" si="1"/>
        <v>5.2375098934843081</v>
      </c>
      <c r="J16" s="9">
        <f t="shared" si="1"/>
        <v>2.4043960140256471</v>
      </c>
      <c r="K16" s="9">
        <f t="shared" si="1"/>
        <v>1.9455179211123825</v>
      </c>
      <c r="L16" s="9">
        <f t="shared" si="1"/>
        <v>1.8084640546808681</v>
      </c>
      <c r="M16" s="9">
        <f t="shared" si="1"/>
        <v>4.2620515140193218</v>
      </c>
      <c r="N16" s="9">
        <f t="shared" si="1"/>
        <v>2.4041193549928228</v>
      </c>
      <c r="O16" s="9">
        <f t="shared" si="1"/>
        <v>1.2464373060760472</v>
      </c>
      <c r="P16" s="9">
        <f t="shared" si="1"/>
        <v>2.8172171686830083</v>
      </c>
      <c r="Q16" s="9">
        <f t="shared" si="1"/>
        <v>2.1728938823247104</v>
      </c>
      <c r="R16" s="9">
        <f t="shared" si="1"/>
        <v>7.0747468529032815</v>
      </c>
      <c r="S16" s="9">
        <f t="shared" si="1"/>
        <v>9.1624038671391421</v>
      </c>
      <c r="T16" s="9">
        <f t="shared" si="1"/>
        <v>2.5616224795952132</v>
      </c>
      <c r="U16" s="9">
        <f t="shared" si="1"/>
        <v>1.9996046020017439</v>
      </c>
      <c r="V16" s="9">
        <f t="shared" si="1"/>
        <v>2.1936131882373684</v>
      </c>
      <c r="W16" s="9">
        <f t="shared" si="1"/>
        <v>2.2294969831849647</v>
      </c>
      <c r="X16" s="9">
        <f t="shared" si="1"/>
        <v>1.5253083766600986</v>
      </c>
      <c r="Y16" s="9">
        <f t="shared" si="1"/>
        <v>2.6276024407563416</v>
      </c>
      <c r="Z16" s="9">
        <f t="shared" si="1"/>
        <v>3.3919855418572906</v>
      </c>
      <c r="AA16" s="9">
        <f t="shared" si="1"/>
        <v>4.5370948371693505</v>
      </c>
      <c r="AB16" s="9">
        <f t="shared" si="1"/>
        <v>3.4997264296656838</v>
      </c>
      <c r="AC16" s="9">
        <f t="shared" si="1"/>
        <v>2.2418105837804871</v>
      </c>
      <c r="AD16" s="9">
        <f t="shared" si="1"/>
        <v>1.9856415225336717</v>
      </c>
      <c r="AE16" s="9">
        <f t="shared" si="1"/>
        <v>3.0718008925468312</v>
      </c>
      <c r="AF16" s="9">
        <f t="shared" si="1"/>
        <v>3.6257345063048492</v>
      </c>
      <c r="AG16" s="9">
        <f t="shared" si="1"/>
        <v>4.9921378035484159</v>
      </c>
      <c r="AH16" s="9">
        <f t="shared" si="1"/>
        <v>4.1917157060740564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16.679416666666668</v>
      </c>
      <c r="C18" s="2">
        <f t="shared" ref="C18:AH18" si="2">AVERAGE(C3:C8)</f>
        <v>36.301566666666666</v>
      </c>
      <c r="D18" s="2">
        <f t="shared" si="2"/>
        <v>34.431549999999994</v>
      </c>
      <c r="E18" s="2">
        <f t="shared" si="2"/>
        <v>28.124066666666668</v>
      </c>
      <c r="F18" s="2">
        <f t="shared" si="2"/>
        <v>67.136500000000012</v>
      </c>
      <c r="G18" s="2">
        <f t="shared" si="2"/>
        <v>44.186733333333329</v>
      </c>
      <c r="H18" s="2">
        <f t="shared" si="2"/>
        <v>41.975033333333336</v>
      </c>
      <c r="I18" s="2">
        <f t="shared" si="2"/>
        <v>31.604200000000002</v>
      </c>
      <c r="J18" s="2">
        <f t="shared" si="2"/>
        <v>37.96051666666667</v>
      </c>
      <c r="K18" s="2">
        <f t="shared" si="2"/>
        <v>28.61985</v>
      </c>
      <c r="L18" s="2">
        <f t="shared" si="2"/>
        <v>36.50235</v>
      </c>
      <c r="M18" s="2">
        <f t="shared" si="2"/>
        <v>36.555283333333335</v>
      </c>
      <c r="N18" s="2">
        <f t="shared" si="2"/>
        <v>20.945400000000003</v>
      </c>
      <c r="O18" s="2">
        <f t="shared" si="2"/>
        <v>17.666200000000003</v>
      </c>
      <c r="P18" s="2">
        <f t="shared" si="2"/>
        <v>33.909116666666669</v>
      </c>
      <c r="Q18" s="2">
        <f t="shared" si="2"/>
        <v>14.714733333333335</v>
      </c>
      <c r="R18" s="2">
        <f t="shared" si="2"/>
        <v>15.621900000000002</v>
      </c>
      <c r="S18" s="2">
        <f t="shared" si="2"/>
        <v>71.737616666666668</v>
      </c>
      <c r="T18" s="2">
        <f t="shared" si="2"/>
        <v>37.248150000000003</v>
      </c>
      <c r="U18" s="2">
        <f t="shared" si="2"/>
        <v>37.697183333333335</v>
      </c>
      <c r="V18" s="2">
        <f t="shared" si="2"/>
        <v>47.713516666666671</v>
      </c>
      <c r="W18" s="2">
        <f t="shared" si="2"/>
        <v>36.772399999999998</v>
      </c>
      <c r="X18" s="2">
        <f t="shared" si="2"/>
        <v>24.533066666666667</v>
      </c>
      <c r="Y18" s="2">
        <f t="shared" si="2"/>
        <v>52.807600000000008</v>
      </c>
      <c r="Z18" s="2">
        <f t="shared" si="2"/>
        <v>32.983483333333339</v>
      </c>
      <c r="AA18" s="2">
        <f t="shared" si="2"/>
        <v>24.992466666666662</v>
      </c>
      <c r="AB18" s="2">
        <f t="shared" si="2"/>
        <v>7.7126599999999996</v>
      </c>
      <c r="AC18" s="2">
        <f t="shared" si="2"/>
        <v>31.236149999999999</v>
      </c>
      <c r="AD18" s="2">
        <f t="shared" si="2"/>
        <v>35.452333333333328</v>
      </c>
      <c r="AE18" s="2">
        <f t="shared" si="2"/>
        <v>25.427600000000002</v>
      </c>
      <c r="AF18" s="2">
        <f t="shared" si="2"/>
        <v>29.69186666666667</v>
      </c>
      <c r="AG18" s="2">
        <f t="shared" si="2"/>
        <v>41.69605</v>
      </c>
      <c r="AH18" s="2">
        <f t="shared" si="2"/>
        <v>15.337766666666667</v>
      </c>
    </row>
    <row r="19" spans="1:34" x14ac:dyDescent="0.25">
      <c r="A19" s="6" t="s">
        <v>47</v>
      </c>
      <c r="B19" s="7">
        <f>B18*3</f>
        <v>50.038250000000005</v>
      </c>
      <c r="C19" s="7">
        <f>C18*3</f>
        <v>108.90469999999999</v>
      </c>
      <c r="D19" s="7">
        <f>D18*2</f>
        <v>68.863099999999989</v>
      </c>
      <c r="E19" s="7">
        <f>E18*2</f>
        <v>56.248133333333335</v>
      </c>
      <c r="F19" s="7">
        <f>F18*1</f>
        <v>67.136500000000012</v>
      </c>
      <c r="G19" s="7">
        <f>G18*3</f>
        <v>132.56019999999998</v>
      </c>
      <c r="H19" s="7">
        <f>H18*1</f>
        <v>41.975033333333336</v>
      </c>
      <c r="I19" s="7">
        <f>I18*2</f>
        <v>63.208400000000005</v>
      </c>
      <c r="J19" s="7">
        <f>J18*3</f>
        <v>113.88155</v>
      </c>
      <c r="K19" s="7">
        <f>K18*2</f>
        <v>57.239699999999999</v>
      </c>
      <c r="L19" s="7">
        <f>L18*2</f>
        <v>73.0047</v>
      </c>
      <c r="M19" s="7">
        <f>M18*4</f>
        <v>146.22113333333334</v>
      </c>
      <c r="N19" s="7">
        <f>N18*3</f>
        <v>62.836200000000005</v>
      </c>
      <c r="O19" s="7">
        <f>O18*3</f>
        <v>52.99860000000001</v>
      </c>
      <c r="P19" s="7">
        <f>P18*3</f>
        <v>101.72735</v>
      </c>
      <c r="Q19" s="7">
        <f>Q18*2</f>
        <v>29.42946666666667</v>
      </c>
      <c r="R19" s="7">
        <f>R18*2</f>
        <v>31.243800000000004</v>
      </c>
      <c r="S19" s="7">
        <f>S18*1</f>
        <v>71.737616666666668</v>
      </c>
      <c r="T19" s="7">
        <f>T18*3</f>
        <v>111.74445</v>
      </c>
      <c r="U19" s="7">
        <f>U18*2</f>
        <v>75.39436666666667</v>
      </c>
      <c r="V19" s="7">
        <f>V18*3</f>
        <v>143.14055000000002</v>
      </c>
      <c r="W19" s="7">
        <f>W18*3</f>
        <v>110.31719999999999</v>
      </c>
      <c r="X19" s="7">
        <f>X18*2</f>
        <v>49.066133333333333</v>
      </c>
      <c r="Y19" s="7">
        <f>Y18*2</f>
        <v>105.61520000000002</v>
      </c>
      <c r="Z19" s="7">
        <f>Z18*3</f>
        <v>98.950450000000018</v>
      </c>
      <c r="AA19" s="7">
        <f>AA18*3</f>
        <v>74.977399999999989</v>
      </c>
      <c r="AB19" s="7">
        <f>AB18*6</f>
        <v>46.275959999999998</v>
      </c>
      <c r="AC19" s="7">
        <f>AC18*3</f>
        <v>93.708449999999999</v>
      </c>
      <c r="AD19" s="7">
        <f>AD18*2</f>
        <v>70.904666666666657</v>
      </c>
      <c r="AE19" s="7">
        <f>AE18*3</f>
        <v>76.282800000000009</v>
      </c>
      <c r="AF19" s="7">
        <f>AF18*3</f>
        <v>89.075600000000009</v>
      </c>
      <c r="AG19" s="7">
        <f>AG18*2</f>
        <v>83.392099999999999</v>
      </c>
      <c r="AH19" s="7">
        <f>AH18*3</f>
        <v>46.013300000000001</v>
      </c>
    </row>
    <row r="20" spans="1:34" x14ac:dyDescent="0.25">
      <c r="A20" s="8" t="s">
        <v>45</v>
      </c>
      <c r="B20" s="9">
        <f>STDEV(B3:B8)/B18*100</f>
        <v>5.607191031839438</v>
      </c>
      <c r="C20" s="9">
        <f t="shared" ref="C20:AH20" si="3">STDEV(C3:C8)/C18*100</f>
        <v>1.3073406784902308</v>
      </c>
      <c r="D20" s="9">
        <f t="shared" si="3"/>
        <v>3.0228675086654473</v>
      </c>
      <c r="E20" s="9">
        <f t="shared" si="3"/>
        <v>1.5528786148850597</v>
      </c>
      <c r="F20" s="9">
        <f t="shared" si="3"/>
        <v>2.7436227790643408</v>
      </c>
      <c r="G20" s="9">
        <f t="shared" si="3"/>
        <v>1.2749426123369307</v>
      </c>
      <c r="H20" s="9">
        <f t="shared" si="3"/>
        <v>1.7234958965361407</v>
      </c>
      <c r="I20" s="9">
        <f t="shared" si="3"/>
        <v>5.2898784788283884</v>
      </c>
      <c r="J20" s="9">
        <f t="shared" si="3"/>
        <v>2.8363130879143204</v>
      </c>
      <c r="K20" s="9">
        <f t="shared" si="3"/>
        <v>1.6480994704038929</v>
      </c>
      <c r="L20" s="9">
        <f t="shared" si="3"/>
        <v>1.4018748296779544</v>
      </c>
      <c r="M20" s="9">
        <f t="shared" si="3"/>
        <v>3.9420732732833459</v>
      </c>
      <c r="N20" s="9">
        <f t="shared" si="3"/>
        <v>2.8009635512454842</v>
      </c>
      <c r="O20" s="9">
        <f t="shared" si="3"/>
        <v>1.0536800988412465</v>
      </c>
      <c r="P20" s="9">
        <f t="shared" si="3"/>
        <v>3.059209792380337</v>
      </c>
      <c r="Q20" s="9">
        <f t="shared" si="3"/>
        <v>1.8546121513509781</v>
      </c>
      <c r="R20" s="9">
        <f t="shared" si="3"/>
        <v>7.0927951647484955</v>
      </c>
      <c r="S20" s="9">
        <f t="shared" si="3"/>
        <v>2.4457702277441062</v>
      </c>
      <c r="T20" s="9">
        <f t="shared" si="3"/>
        <v>2.3744207758077316</v>
      </c>
      <c r="U20" s="9">
        <f t="shared" si="3"/>
        <v>2.227768254988014</v>
      </c>
      <c r="V20" s="9">
        <f t="shared" si="3"/>
        <v>1.3168454838769759</v>
      </c>
      <c r="W20" s="9">
        <f t="shared" si="3"/>
        <v>1.9091521476053075</v>
      </c>
      <c r="X20" s="9">
        <f t="shared" si="3"/>
        <v>1.7807398646740218</v>
      </c>
      <c r="Y20" s="9">
        <f t="shared" si="3"/>
        <v>2.3828736946443052</v>
      </c>
      <c r="Z20" s="9">
        <f t="shared" si="3"/>
        <v>2.0154297388076023</v>
      </c>
      <c r="AA20" s="9">
        <f t="shared" si="3"/>
        <v>3.6095843604796425</v>
      </c>
      <c r="AB20" s="9">
        <f t="shared" si="3"/>
        <v>2.3968792591518771</v>
      </c>
      <c r="AC20" s="9">
        <f t="shared" si="3"/>
        <v>1.7876001798511745</v>
      </c>
      <c r="AD20" s="9">
        <f t="shared" si="3"/>
        <v>2.2821328805052397</v>
      </c>
      <c r="AE20" s="9">
        <f t="shared" si="3"/>
        <v>3.0139370097141702</v>
      </c>
      <c r="AF20" s="9">
        <f t="shared" si="3"/>
        <v>4.1797222330709545</v>
      </c>
      <c r="AG20" s="9">
        <f t="shared" si="3"/>
        <v>3.4196749052282884</v>
      </c>
      <c r="AH20" s="9">
        <f t="shared" si="3"/>
        <v>4.6721163552055325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17.149550000000001</v>
      </c>
      <c r="C22" s="2">
        <f t="shared" ref="C22:AH22" si="4">AVERAGE(C2:C5)</f>
        <v>35.842475</v>
      </c>
      <c r="D22" s="2">
        <f t="shared" si="4"/>
        <v>34.862349999999999</v>
      </c>
      <c r="E22" s="2">
        <f t="shared" si="4"/>
        <v>28.056199999999997</v>
      </c>
      <c r="F22" s="2">
        <f t="shared" si="4"/>
        <v>68.381074999999996</v>
      </c>
      <c r="G22" s="2">
        <f t="shared" si="4"/>
        <v>43.074200000000005</v>
      </c>
      <c r="H22" s="2">
        <f t="shared" si="4"/>
        <v>40.939675000000001</v>
      </c>
      <c r="I22" s="2">
        <f t="shared" si="4"/>
        <v>31.919650000000001</v>
      </c>
      <c r="J22" s="2">
        <f t="shared" si="4"/>
        <v>37.52355</v>
      </c>
      <c r="K22" s="2">
        <f t="shared" si="4"/>
        <v>28.850725000000001</v>
      </c>
      <c r="L22" s="2">
        <f t="shared" si="4"/>
        <v>36.219549999999998</v>
      </c>
      <c r="M22" s="2">
        <f t="shared" si="4"/>
        <v>37.786374999999992</v>
      </c>
      <c r="N22" s="2">
        <f t="shared" si="4"/>
        <v>21.094149999999999</v>
      </c>
      <c r="O22" s="2">
        <f t="shared" si="4"/>
        <v>17.659724999999998</v>
      </c>
      <c r="P22" s="2">
        <f t="shared" si="4"/>
        <v>33.378374999999991</v>
      </c>
      <c r="Q22" s="2">
        <f t="shared" si="4"/>
        <v>14.831775</v>
      </c>
      <c r="R22" s="2">
        <f t="shared" si="4"/>
        <v>15.8705</v>
      </c>
      <c r="S22" s="2">
        <f t="shared" si="4"/>
        <v>68.27555000000001</v>
      </c>
      <c r="T22" s="2">
        <f t="shared" si="4"/>
        <v>37.300249999999998</v>
      </c>
      <c r="U22" s="2">
        <f t="shared" si="4"/>
        <v>37.9557</v>
      </c>
      <c r="V22" s="2">
        <f t="shared" si="4"/>
        <v>47.339325000000002</v>
      </c>
      <c r="W22" s="2">
        <f t="shared" si="4"/>
        <v>37.419674999999998</v>
      </c>
      <c r="X22" s="2">
        <f t="shared" si="4"/>
        <v>24.4651</v>
      </c>
      <c r="Y22" s="2">
        <f t="shared" si="4"/>
        <v>53.285575000000009</v>
      </c>
      <c r="Z22" s="2">
        <f t="shared" si="4"/>
        <v>32.602575000000002</v>
      </c>
      <c r="AA22" s="2">
        <f t="shared" si="4"/>
        <v>25.43535</v>
      </c>
      <c r="AB22" s="2">
        <f t="shared" si="4"/>
        <v>7.8252924999999998</v>
      </c>
      <c r="AC22" s="2">
        <f t="shared" si="4"/>
        <v>31.875350000000001</v>
      </c>
      <c r="AD22" s="2">
        <f t="shared" si="4"/>
        <v>34.831724999999999</v>
      </c>
      <c r="AE22" s="2">
        <f t="shared" si="4"/>
        <v>26.061325</v>
      </c>
      <c r="AF22" s="2">
        <f t="shared" si="4"/>
        <v>30.507075</v>
      </c>
      <c r="AG22" s="2">
        <f t="shared" si="4"/>
        <v>43.158625000000001</v>
      </c>
      <c r="AH22" s="2">
        <f t="shared" si="4"/>
        <v>15.480275000000001</v>
      </c>
    </row>
    <row r="23" spans="1:34" x14ac:dyDescent="0.25">
      <c r="A23" s="6" t="s">
        <v>49</v>
      </c>
      <c r="B23" s="7">
        <f>B22*3</f>
        <v>51.448650000000001</v>
      </c>
      <c r="C23" s="7">
        <f>C22*3</f>
        <v>107.52742499999999</v>
      </c>
      <c r="D23" s="7">
        <f>D22*2</f>
        <v>69.724699999999999</v>
      </c>
      <c r="E23" s="7">
        <f>E22*2</f>
        <v>56.112399999999994</v>
      </c>
      <c r="F23" s="7">
        <f>F22*1</f>
        <v>68.381074999999996</v>
      </c>
      <c r="G23" s="7">
        <f>G22*3</f>
        <v>129.2226</v>
      </c>
      <c r="H23" s="7">
        <f>H22*1</f>
        <v>40.939675000000001</v>
      </c>
      <c r="I23" s="7">
        <f>I22*2</f>
        <v>63.839300000000001</v>
      </c>
      <c r="J23" s="7">
        <f>J22*3</f>
        <v>112.57065</v>
      </c>
      <c r="K23" s="7">
        <f>K22*2</f>
        <v>57.701450000000001</v>
      </c>
      <c r="L23" s="7">
        <f>L22*2</f>
        <v>72.439099999999996</v>
      </c>
      <c r="M23" s="7">
        <f>M22*4</f>
        <v>151.14549999999997</v>
      </c>
      <c r="N23" s="7">
        <f>N22*3</f>
        <v>63.282449999999997</v>
      </c>
      <c r="O23" s="7">
        <f>O22*3</f>
        <v>52.979174999999998</v>
      </c>
      <c r="P23" s="7">
        <f>P22*3</f>
        <v>100.13512499999997</v>
      </c>
      <c r="Q23" s="7">
        <f>Q22*2</f>
        <v>29.663550000000001</v>
      </c>
      <c r="R23" s="7">
        <f>R22*2</f>
        <v>31.741</v>
      </c>
      <c r="S23" s="7">
        <f>S22*1</f>
        <v>68.27555000000001</v>
      </c>
      <c r="T23" s="7">
        <f>T22*3</f>
        <v>111.90074999999999</v>
      </c>
      <c r="U23" s="7">
        <f>U22*2</f>
        <v>75.9114</v>
      </c>
      <c r="V23" s="7">
        <f>V22*3</f>
        <v>142.01797500000001</v>
      </c>
      <c r="W23" s="7">
        <f>W22*3</f>
        <v>112.25902499999999</v>
      </c>
      <c r="X23" s="7">
        <f>X22*2</f>
        <v>48.930199999999999</v>
      </c>
      <c r="Y23" s="7">
        <f>Y22*2</f>
        <v>106.57115000000002</v>
      </c>
      <c r="Z23" s="7">
        <f>Z22*3</f>
        <v>97.807725000000005</v>
      </c>
      <c r="AA23" s="7">
        <f>AA22*3</f>
        <v>76.306049999999999</v>
      </c>
      <c r="AB23" s="7">
        <f>AB22*6</f>
        <v>46.951754999999999</v>
      </c>
      <c r="AC23" s="7">
        <f>AC22*3</f>
        <v>95.626050000000006</v>
      </c>
      <c r="AD23" s="7">
        <f>AD22*2</f>
        <v>69.663449999999997</v>
      </c>
      <c r="AE23" s="7">
        <f>AE22*3</f>
        <v>78.183975000000004</v>
      </c>
      <c r="AF23" s="7">
        <f>AF22*3</f>
        <v>91.521225000000001</v>
      </c>
      <c r="AG23" s="7">
        <f>AG22*2</f>
        <v>86.317250000000001</v>
      </c>
      <c r="AH23" s="7">
        <f>AH22*3</f>
        <v>46.440825000000004</v>
      </c>
    </row>
    <row r="24" spans="1:34" x14ac:dyDescent="0.25">
      <c r="A24" s="8" t="s">
        <v>45</v>
      </c>
      <c r="B24" s="9">
        <f>STDEV(B2:B5)/B22*100</f>
        <v>4.2170188875452528</v>
      </c>
      <c r="C24" s="9">
        <f t="shared" ref="C24:AH24" si="5">STDEV(C2:C5)/C22*100</f>
        <v>2.518254489521865</v>
      </c>
      <c r="D24" s="9">
        <f t="shared" si="5"/>
        <v>3.9680990471330153</v>
      </c>
      <c r="E24" s="9">
        <f t="shared" si="5"/>
        <v>1.2310744637013173</v>
      </c>
      <c r="F24" s="9">
        <f t="shared" si="5"/>
        <v>1.1849166605503523</v>
      </c>
      <c r="G24" s="9">
        <f t="shared" si="5"/>
        <v>3.6907766461705451</v>
      </c>
      <c r="H24" s="9">
        <f t="shared" si="5"/>
        <v>3.8604606137138351</v>
      </c>
      <c r="I24" s="9">
        <f t="shared" si="5"/>
        <v>7.4839361818159258</v>
      </c>
      <c r="J24" s="9">
        <f t="shared" si="5"/>
        <v>2.4630097567299081</v>
      </c>
      <c r="K24" s="9">
        <f t="shared" si="5"/>
        <v>2.2869790978130156</v>
      </c>
      <c r="L24" s="9">
        <f t="shared" si="5"/>
        <v>2.3832119742323936</v>
      </c>
      <c r="M24" s="9">
        <f t="shared" si="5"/>
        <v>4.2261953933466074</v>
      </c>
      <c r="N24" s="9">
        <f t="shared" si="5"/>
        <v>2.7352761278533806</v>
      </c>
      <c r="O24" s="9">
        <f t="shared" si="5"/>
        <v>1.0242306618015871</v>
      </c>
      <c r="P24" s="9">
        <f t="shared" si="5"/>
        <v>3.4795775928286767</v>
      </c>
      <c r="Q24" s="9">
        <f t="shared" si="5"/>
        <v>2.6535039174435324</v>
      </c>
      <c r="R24" s="9">
        <f t="shared" si="5"/>
        <v>4.7826626523962465</v>
      </c>
      <c r="S24" s="9">
        <f t="shared" si="5"/>
        <v>13.420045690889351</v>
      </c>
      <c r="T24" s="9">
        <f t="shared" si="5"/>
        <v>2.9300005564462754</v>
      </c>
      <c r="U24" s="9">
        <f t="shared" si="5"/>
        <v>2.1086249377130448</v>
      </c>
      <c r="V24" s="9">
        <f t="shared" si="5"/>
        <v>2.9955656636812042</v>
      </c>
      <c r="W24" s="9">
        <f t="shared" si="5"/>
        <v>1.3919287877471966</v>
      </c>
      <c r="X24" s="9">
        <f t="shared" si="5"/>
        <v>2.2226415996533584</v>
      </c>
      <c r="Y24" s="9">
        <f t="shared" si="5"/>
        <v>2.4705153176098</v>
      </c>
      <c r="Z24" s="9">
        <f t="shared" si="5"/>
        <v>3.6535288096629133</v>
      </c>
      <c r="AA24" s="9">
        <f t="shared" si="5"/>
        <v>2.3882880767501788</v>
      </c>
      <c r="AB24" s="9">
        <f t="shared" si="5"/>
        <v>2.1188911474485339</v>
      </c>
      <c r="AC24" s="9">
        <f t="shared" si="5"/>
        <v>0.9529515457272717</v>
      </c>
      <c r="AD24" s="9">
        <f t="shared" si="5"/>
        <v>0.62906426096668988</v>
      </c>
      <c r="AE24" s="9">
        <f t="shared" si="5"/>
        <v>1.5051578571043081</v>
      </c>
      <c r="AF24" s="9">
        <f t="shared" si="5"/>
        <v>3.412943011588466</v>
      </c>
      <c r="AG24" s="9">
        <f t="shared" si="5"/>
        <v>4.1609829730090651</v>
      </c>
      <c r="AH24" s="9">
        <f t="shared" si="5"/>
        <v>2.1396031961913784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16.095749999999999</v>
      </c>
      <c r="C26" s="2">
        <f t="shared" ref="C26:AH26" si="6">AVERAGE(C6:C9)</f>
        <v>36.333525000000002</v>
      </c>
      <c r="D26" s="2">
        <f t="shared" si="6"/>
        <v>34.160875000000004</v>
      </c>
      <c r="E26" s="2">
        <f t="shared" si="6"/>
        <v>28.133875</v>
      </c>
      <c r="F26" s="2">
        <f t="shared" si="6"/>
        <v>66.414924999999997</v>
      </c>
      <c r="G26" s="2">
        <f t="shared" si="6"/>
        <v>44.254949999999994</v>
      </c>
      <c r="H26" s="2">
        <f t="shared" si="6"/>
        <v>42.196799999999996</v>
      </c>
      <c r="I26" s="2">
        <f t="shared" si="6"/>
        <v>32.198099999999997</v>
      </c>
      <c r="J26" s="2">
        <f t="shared" si="6"/>
        <v>38.388575000000003</v>
      </c>
      <c r="K26" s="2">
        <f t="shared" si="6"/>
        <v>28.572324999999999</v>
      </c>
      <c r="L26" s="2">
        <f t="shared" si="6"/>
        <v>36.463200000000001</v>
      </c>
      <c r="M26" s="2">
        <f t="shared" si="6"/>
        <v>35.625500000000002</v>
      </c>
      <c r="N26" s="2">
        <f t="shared" si="6"/>
        <v>20.865024999999999</v>
      </c>
      <c r="O26" s="2">
        <f t="shared" si="6"/>
        <v>17.754025000000002</v>
      </c>
      <c r="P26" s="2">
        <f t="shared" si="6"/>
        <v>34.328199999999995</v>
      </c>
      <c r="Q26" s="2">
        <f t="shared" si="6"/>
        <v>14.642075</v>
      </c>
      <c r="R26" s="2">
        <f t="shared" si="6"/>
        <v>15.503324999999998</v>
      </c>
      <c r="S26" s="2">
        <f t="shared" si="6"/>
        <v>71.504350000000002</v>
      </c>
      <c r="T26" s="2">
        <f t="shared" si="6"/>
        <v>37.129800000000003</v>
      </c>
      <c r="U26" s="2">
        <f t="shared" si="6"/>
        <v>37.568624999999997</v>
      </c>
      <c r="V26" s="2">
        <f t="shared" si="6"/>
        <v>47.650075000000001</v>
      </c>
      <c r="W26" s="2">
        <f t="shared" si="6"/>
        <v>36.120874999999998</v>
      </c>
      <c r="X26" s="2">
        <f t="shared" si="6"/>
        <v>24.599549999999997</v>
      </c>
      <c r="Y26" s="2">
        <f t="shared" si="6"/>
        <v>52.026124999999993</v>
      </c>
      <c r="Z26" s="2">
        <f t="shared" si="6"/>
        <v>32.349924999999999</v>
      </c>
      <c r="AA26" s="2">
        <f t="shared" si="6"/>
        <v>23.850825</v>
      </c>
      <c r="AB26" s="2">
        <f t="shared" si="6"/>
        <v>7.8348100000000001</v>
      </c>
      <c r="AC26" s="2">
        <f t="shared" si="6"/>
        <v>30.656600000000001</v>
      </c>
      <c r="AD26" s="2">
        <f t="shared" si="6"/>
        <v>35.928925</v>
      </c>
      <c r="AE26" s="2">
        <f t="shared" si="6"/>
        <v>24.811150000000001</v>
      </c>
      <c r="AF26" s="2">
        <f t="shared" si="6"/>
        <v>29.105049999999999</v>
      </c>
      <c r="AG26" s="2">
        <f t="shared" si="6"/>
        <v>40.325975</v>
      </c>
      <c r="AH26" s="2">
        <f t="shared" si="6"/>
        <v>15.052900000000001</v>
      </c>
    </row>
    <row r="27" spans="1:34" x14ac:dyDescent="0.25">
      <c r="A27" s="6" t="s">
        <v>51</v>
      </c>
      <c r="B27" s="7">
        <f>B26*3</f>
        <v>48.28725</v>
      </c>
      <c r="C27" s="7">
        <f>C26*3</f>
        <v>109.000575</v>
      </c>
      <c r="D27" s="7">
        <f>D26*2</f>
        <v>68.321750000000009</v>
      </c>
      <c r="E27" s="7">
        <f>E26*2</f>
        <v>56.267749999999999</v>
      </c>
      <c r="F27" s="7">
        <f>F26*1</f>
        <v>66.414924999999997</v>
      </c>
      <c r="G27" s="7">
        <f>G26*3</f>
        <v>132.76484999999997</v>
      </c>
      <c r="H27" s="7">
        <f>H26*1</f>
        <v>42.196799999999996</v>
      </c>
      <c r="I27" s="7">
        <f>I26*2</f>
        <v>64.396199999999993</v>
      </c>
      <c r="J27" s="7">
        <f>J26*3</f>
        <v>115.16572500000001</v>
      </c>
      <c r="K27" s="7">
        <f>K26*2</f>
        <v>57.144649999999999</v>
      </c>
      <c r="L27" s="7">
        <f>L26*2</f>
        <v>72.926400000000001</v>
      </c>
      <c r="M27" s="7">
        <f>M26*4</f>
        <v>142.50200000000001</v>
      </c>
      <c r="N27" s="7">
        <f>N26*3</f>
        <v>62.595074999999994</v>
      </c>
      <c r="O27" s="7">
        <f>O26*3</f>
        <v>53.26207500000001</v>
      </c>
      <c r="P27" s="7">
        <f>P26*3</f>
        <v>102.98459999999999</v>
      </c>
      <c r="Q27" s="7">
        <f>Q26*2</f>
        <v>29.28415</v>
      </c>
      <c r="R27" s="7">
        <f>R26*2</f>
        <v>31.006649999999997</v>
      </c>
      <c r="S27" s="7">
        <f>S26*1</f>
        <v>71.504350000000002</v>
      </c>
      <c r="T27" s="7">
        <f>T26*3</f>
        <v>111.38940000000001</v>
      </c>
      <c r="U27" s="7">
        <f>U26*2</f>
        <v>75.137249999999995</v>
      </c>
      <c r="V27" s="7">
        <f>V26*3</f>
        <v>142.95022499999999</v>
      </c>
      <c r="W27" s="7">
        <f>W26*3</f>
        <v>108.36262499999999</v>
      </c>
      <c r="X27" s="7">
        <f>X26*2</f>
        <v>49.199099999999994</v>
      </c>
      <c r="Y27" s="7">
        <f>Y26*2</f>
        <v>104.05224999999999</v>
      </c>
      <c r="Z27" s="7">
        <f>Z26*3</f>
        <v>97.049774999999997</v>
      </c>
      <c r="AA27" s="7">
        <f>AA26*3</f>
        <v>71.552475000000001</v>
      </c>
      <c r="AB27" s="7">
        <f>AB26*6</f>
        <v>47.008859999999999</v>
      </c>
      <c r="AC27" s="7">
        <f>AC26*3</f>
        <v>91.969800000000006</v>
      </c>
      <c r="AD27" s="7">
        <f>AD26*2</f>
        <v>71.857849999999999</v>
      </c>
      <c r="AE27" s="7">
        <f>AE26*3</f>
        <v>74.433450000000008</v>
      </c>
      <c r="AF27" s="7">
        <f>AF26*3</f>
        <v>87.315149999999988</v>
      </c>
      <c r="AG27" s="7">
        <f>AG26*2</f>
        <v>80.651949999999999</v>
      </c>
      <c r="AH27" s="7">
        <f>AH26*3</f>
        <v>45.158700000000003</v>
      </c>
    </row>
    <row r="28" spans="1:34" x14ac:dyDescent="0.25">
      <c r="A28" s="8" t="s">
        <v>45</v>
      </c>
      <c r="B28" s="9">
        <f>STDEV(B6:B9)/B26*100</f>
        <v>3.7920284442486616</v>
      </c>
      <c r="C28" s="9">
        <f t="shared" ref="C28:AH28" si="7">STDEV(C6:C9)/C26*100</f>
        <v>0.50606164240022722</v>
      </c>
      <c r="D28" s="9">
        <f t="shared" si="7"/>
        <v>1.3159607004855651</v>
      </c>
      <c r="E28" s="9">
        <f t="shared" si="7"/>
        <v>1.778519127880291</v>
      </c>
      <c r="F28" s="9">
        <f t="shared" si="7"/>
        <v>2.9649498864955288</v>
      </c>
      <c r="G28" s="9">
        <f t="shared" si="7"/>
        <v>1.5341421094840209</v>
      </c>
      <c r="H28" s="9">
        <f t="shared" si="7"/>
        <v>1.0443638762622323</v>
      </c>
      <c r="I28" s="9">
        <f t="shared" si="7"/>
        <v>2.8126822305506884</v>
      </c>
      <c r="J28" s="9">
        <f t="shared" si="7"/>
        <v>2.0014753495725244</v>
      </c>
      <c r="K28" s="9">
        <f t="shared" si="7"/>
        <v>1.7182545503214266</v>
      </c>
      <c r="L28" s="9">
        <f t="shared" si="7"/>
        <v>1.2956238912173619</v>
      </c>
      <c r="M28" s="9">
        <f t="shared" si="7"/>
        <v>0.61223949222263641</v>
      </c>
      <c r="N28" s="9">
        <f t="shared" si="7"/>
        <v>2.276795332673665</v>
      </c>
      <c r="O28" s="9">
        <f t="shared" si="7"/>
        <v>1.5426727962068523</v>
      </c>
      <c r="P28" s="9">
        <f t="shared" si="7"/>
        <v>1.2081426505172932</v>
      </c>
      <c r="Q28" s="9">
        <f t="shared" si="7"/>
        <v>1.6781597125989485</v>
      </c>
      <c r="R28" s="9">
        <f t="shared" si="7"/>
        <v>9.5844066296766179</v>
      </c>
      <c r="S28" s="9">
        <f t="shared" si="7"/>
        <v>3.0567568937791436</v>
      </c>
      <c r="T28" s="9">
        <f t="shared" si="7"/>
        <v>2.564584312132363</v>
      </c>
      <c r="U28" s="9">
        <f t="shared" si="7"/>
        <v>2.0444862554497392</v>
      </c>
      <c r="V28" s="9">
        <f t="shared" si="7"/>
        <v>1.4193188374937205</v>
      </c>
      <c r="W28" s="9">
        <f t="shared" si="7"/>
        <v>1.1490380207353499</v>
      </c>
      <c r="X28" s="9">
        <f t="shared" si="7"/>
        <v>0.55999370521712122</v>
      </c>
      <c r="Y28" s="9">
        <f t="shared" si="7"/>
        <v>2.4885713019354818</v>
      </c>
      <c r="Z28" s="9">
        <f t="shared" si="7"/>
        <v>3.6183119473001768</v>
      </c>
      <c r="AA28" s="9">
        <f t="shared" si="7"/>
        <v>3.9198656242471519</v>
      </c>
      <c r="AB28" s="9">
        <f t="shared" si="7"/>
        <v>4.9046429801127456</v>
      </c>
      <c r="AC28" s="9">
        <f t="shared" si="7"/>
        <v>0.82425202549040355</v>
      </c>
      <c r="AD28" s="9">
        <f t="shared" si="7"/>
        <v>1.5270635438303708</v>
      </c>
      <c r="AE28" s="9">
        <f t="shared" si="7"/>
        <v>1.9274251385173997</v>
      </c>
      <c r="AF28" s="9">
        <f t="shared" si="7"/>
        <v>1.9753721373990341</v>
      </c>
      <c r="AG28" s="9">
        <f t="shared" si="7"/>
        <v>3.0951962780573634</v>
      </c>
      <c r="AH28" s="9">
        <f t="shared" si="7"/>
        <v>5.6528433100505113</v>
      </c>
    </row>
    <row r="29" spans="1:3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0.34150190653516849</v>
      </c>
      <c r="C30" s="13">
        <f t="shared" ref="C30:AH30" si="8">(C19-C15)/C15*100</f>
        <v>0.59179413286039784</v>
      </c>
      <c r="D30" s="13">
        <f t="shared" si="8"/>
        <v>-0.23198713186758205</v>
      </c>
      <c r="E30" s="13">
        <f t="shared" si="8"/>
        <v>0.10332489026459249</v>
      </c>
      <c r="F30" s="13">
        <f t="shared" si="8"/>
        <v>-0.38799370901211294</v>
      </c>
      <c r="G30" s="13">
        <f t="shared" si="8"/>
        <v>1.1958397243837202</v>
      </c>
      <c r="H30" s="13">
        <f t="shared" si="8"/>
        <v>0.97862179827408091</v>
      </c>
      <c r="I30" s="13">
        <f t="shared" si="8"/>
        <v>-1.4182500165710903</v>
      </c>
      <c r="J30" s="13">
        <f t="shared" si="8"/>
        <v>1.1735059891068784E-2</v>
      </c>
      <c r="K30" s="13">
        <f t="shared" si="8"/>
        <v>-0.31929686772123256</v>
      </c>
      <c r="L30" s="13">
        <f t="shared" si="8"/>
        <v>0.44295241993458018</v>
      </c>
      <c r="M30" s="13">
        <f t="shared" si="8"/>
        <v>-0.41043541434312913</v>
      </c>
      <c r="N30" s="13">
        <f t="shared" si="8"/>
        <v>-0.16295601617524283</v>
      </c>
      <c r="O30" s="13">
        <f t="shared" si="8"/>
        <v>-0.22971303519112135</v>
      </c>
      <c r="P30" s="13">
        <f t="shared" si="8"/>
        <v>0.16491505194780359</v>
      </c>
      <c r="Q30" s="13">
        <f t="shared" si="8"/>
        <v>-0.15058546248057966</v>
      </c>
      <c r="R30" s="13">
        <f t="shared" si="8"/>
        <v>-0.41443783153629732</v>
      </c>
      <c r="S30" s="13">
        <f t="shared" si="8"/>
        <v>2.6436800522345041</v>
      </c>
      <c r="T30" s="13">
        <f t="shared" si="8"/>
        <v>8.9009748078909073E-2</v>
      </c>
      <c r="U30" s="13">
        <f t="shared" si="8"/>
        <v>-0.17207480283118651</v>
      </c>
      <c r="V30" s="13">
        <f t="shared" si="8"/>
        <v>0.46071807310430185</v>
      </c>
      <c r="W30" s="13">
        <f t="shared" si="8"/>
        <v>5.7791245782010609E-3</v>
      </c>
      <c r="X30" s="13">
        <f t="shared" si="8"/>
        <v>3.023222082156577E-3</v>
      </c>
      <c r="Y30" s="13">
        <f t="shared" si="8"/>
        <v>0.28819210021298641</v>
      </c>
      <c r="Z30" s="13">
        <f t="shared" si="8"/>
        <v>1.5618593074426284</v>
      </c>
      <c r="AA30" s="13">
        <f t="shared" si="8"/>
        <v>1.4177572784524881</v>
      </c>
      <c r="AB30" s="13">
        <f t="shared" si="8"/>
        <v>-1.4992398676828675</v>
      </c>
      <c r="AC30" s="13">
        <f t="shared" si="8"/>
        <v>-9.5391236000164498E-2</v>
      </c>
      <c r="AD30" s="13">
        <f t="shared" si="8"/>
        <v>0.20352648918100452</v>
      </c>
      <c r="AE30" s="13">
        <f t="shared" si="8"/>
        <v>-3.3957459313710733E-2</v>
      </c>
      <c r="AF30" s="13">
        <f t="shared" si="8"/>
        <v>-0.38312955068565613</v>
      </c>
      <c r="AG30" s="13">
        <f t="shared" si="8"/>
        <v>-0.11079887787687925</v>
      </c>
      <c r="AH30" s="13">
        <f t="shared" si="8"/>
        <v>0.4662415007064587</v>
      </c>
    </row>
    <row r="31" spans="1:34" x14ac:dyDescent="0.25">
      <c r="A31" s="12" t="s">
        <v>53</v>
      </c>
      <c r="B31" s="13">
        <f>(B27-B23)/B23*100</f>
        <v>-6.1447676469644978</v>
      </c>
      <c r="C31" s="13">
        <f t="shared" ref="C31:AH31" si="9">(C27-C23)/C23*100</f>
        <v>1.3700225779609287</v>
      </c>
      <c r="D31" s="13">
        <f t="shared" si="9"/>
        <v>-2.0121276964977834</v>
      </c>
      <c r="E31" s="13">
        <f t="shared" si="9"/>
        <v>0.27685502669642659</v>
      </c>
      <c r="F31" s="13">
        <f t="shared" si="9"/>
        <v>-2.8752838413259796</v>
      </c>
      <c r="G31" s="13">
        <f t="shared" si="9"/>
        <v>2.7412000687186042</v>
      </c>
      <c r="H31" s="13">
        <f t="shared" si="9"/>
        <v>3.0706765503145661</v>
      </c>
      <c r="I31" s="13">
        <f t="shared" si="9"/>
        <v>0.87234665793639921</v>
      </c>
      <c r="J31" s="13">
        <f t="shared" si="9"/>
        <v>2.3052856139677691</v>
      </c>
      <c r="K31" s="13">
        <f t="shared" si="9"/>
        <v>-0.96496708488262006</v>
      </c>
      <c r="L31" s="13">
        <f t="shared" si="9"/>
        <v>0.67270300155579621</v>
      </c>
      <c r="M31" s="13">
        <f t="shared" si="9"/>
        <v>-5.7186618192403751</v>
      </c>
      <c r="N31" s="13">
        <f t="shared" si="9"/>
        <v>-1.0862016246210491</v>
      </c>
      <c r="O31" s="13">
        <f t="shared" si="9"/>
        <v>0.53398340008128131</v>
      </c>
      <c r="P31" s="13">
        <f t="shared" si="9"/>
        <v>2.8456298426750983</v>
      </c>
      <c r="Q31" s="13">
        <f t="shared" si="9"/>
        <v>-1.2790107724800315</v>
      </c>
      <c r="R31" s="13">
        <f t="shared" si="9"/>
        <v>-2.3135692007183226</v>
      </c>
      <c r="S31" s="13">
        <f t="shared" si="9"/>
        <v>4.7290721202538712</v>
      </c>
      <c r="T31" s="13">
        <f t="shared" si="9"/>
        <v>-0.45696744659886451</v>
      </c>
      <c r="U31" s="13">
        <f t="shared" si="9"/>
        <v>-1.0198073016701126</v>
      </c>
      <c r="V31" s="13">
        <f t="shared" si="9"/>
        <v>0.65643099051368814</v>
      </c>
      <c r="W31" s="13">
        <f t="shared" si="9"/>
        <v>-3.4709013373312301</v>
      </c>
      <c r="X31" s="13">
        <f t="shared" si="9"/>
        <v>0.54955835046657286</v>
      </c>
      <c r="Y31" s="13">
        <f t="shared" si="9"/>
        <v>-2.3635852667443582</v>
      </c>
      <c r="Z31" s="13">
        <f t="shared" si="9"/>
        <v>-0.77493878934410143</v>
      </c>
      <c r="AA31" s="13">
        <f t="shared" si="9"/>
        <v>-6.2296174418673198</v>
      </c>
      <c r="AB31" s="13">
        <f t="shared" si="9"/>
        <v>0.12162484661116493</v>
      </c>
      <c r="AC31" s="13">
        <f t="shared" si="9"/>
        <v>-3.8234874283733351</v>
      </c>
      <c r="AD31" s="13">
        <f t="shared" si="9"/>
        <v>3.1500019020016978</v>
      </c>
      <c r="AE31" s="13">
        <f t="shared" si="9"/>
        <v>-4.7970508022903617</v>
      </c>
      <c r="AF31" s="13">
        <f t="shared" si="9"/>
        <v>-4.5957372183337935</v>
      </c>
      <c r="AG31" s="13">
        <f t="shared" si="9"/>
        <v>-6.5633462604519979</v>
      </c>
      <c r="AH31" s="13">
        <f t="shared" si="9"/>
        <v>-2.7607713687256856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FDFF-1A54-48FF-A7A3-0108C7441322}">
  <dimension ref="A1:AH31"/>
  <sheetViews>
    <sheetView topLeftCell="A19"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34" width="6.5703125" style="2" customWidth="1"/>
  </cols>
  <sheetData>
    <row r="1" spans="1:34" x14ac:dyDescent="0.25">
      <c r="A1" s="22" t="s">
        <v>105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13.613200000000001</v>
      </c>
      <c r="C2" s="2">
        <v>24.327000000000002</v>
      </c>
      <c r="D2" s="2">
        <v>33.561199999999999</v>
      </c>
      <c r="E2" s="2">
        <v>23.320599999999999</v>
      </c>
      <c r="F2" s="2">
        <v>47.971299999999999</v>
      </c>
      <c r="G2" s="2">
        <v>39.457799999999999</v>
      </c>
      <c r="H2" s="2">
        <v>39.058199999999999</v>
      </c>
      <c r="I2" s="2">
        <v>25.251000000000001</v>
      </c>
      <c r="J2" s="2">
        <v>31.195799999999998</v>
      </c>
      <c r="K2" s="2">
        <v>21.739799999999999</v>
      </c>
      <c r="L2" s="2">
        <v>34.822200000000002</v>
      </c>
      <c r="M2" s="2">
        <v>29.5504</v>
      </c>
      <c r="N2" s="2">
        <v>22.797799999999999</v>
      </c>
      <c r="O2" s="2">
        <v>10.427899999999999</v>
      </c>
      <c r="P2" s="2">
        <v>26.971900000000002</v>
      </c>
      <c r="Q2" s="2">
        <v>11.4404</v>
      </c>
      <c r="R2" s="2">
        <v>12.6173</v>
      </c>
      <c r="S2" s="2">
        <v>42.100200000000001</v>
      </c>
      <c r="T2" s="2">
        <v>33.876600000000003</v>
      </c>
      <c r="U2" s="2">
        <v>42.465800000000002</v>
      </c>
      <c r="V2" s="2">
        <v>31.839200000000002</v>
      </c>
      <c r="W2" s="2">
        <v>27.633299999999998</v>
      </c>
      <c r="X2" s="2">
        <v>13.9444</v>
      </c>
      <c r="Y2" s="2">
        <v>34.404699999999998</v>
      </c>
      <c r="Z2" s="2">
        <v>27.1691</v>
      </c>
      <c r="AA2" s="2">
        <v>19.162199999999999</v>
      </c>
      <c r="AB2" s="2">
        <v>6.3784599999999996</v>
      </c>
      <c r="AC2" s="2">
        <v>28.0517</v>
      </c>
      <c r="AD2" s="2">
        <v>32.094900000000003</v>
      </c>
      <c r="AE2" s="2">
        <v>24.555</v>
      </c>
      <c r="AF2" s="2">
        <v>26.979399999999998</v>
      </c>
      <c r="AG2" s="2">
        <v>39.779299999999999</v>
      </c>
      <c r="AH2" s="2">
        <v>12.715199999999999</v>
      </c>
    </row>
    <row r="3" spans="1:34" x14ac:dyDescent="0.25">
      <c r="A3" s="4" t="s">
        <v>35</v>
      </c>
      <c r="B3" s="2">
        <v>13.324299999999999</v>
      </c>
      <c r="C3" s="2">
        <v>25.5364</v>
      </c>
      <c r="D3" s="2">
        <v>36.584400000000002</v>
      </c>
      <c r="E3" s="2">
        <v>24.277000000000001</v>
      </c>
      <c r="F3" s="2">
        <v>51.760599999999997</v>
      </c>
      <c r="G3" s="2">
        <v>39.692799999999998</v>
      </c>
      <c r="H3" s="2">
        <v>40.499600000000001</v>
      </c>
      <c r="I3" s="2">
        <v>27.062999999999999</v>
      </c>
      <c r="J3" s="2">
        <v>31.846900000000002</v>
      </c>
      <c r="K3" s="2">
        <v>22.647500000000001</v>
      </c>
      <c r="L3" s="2">
        <v>37.710599999999999</v>
      </c>
      <c r="M3" s="2">
        <v>29.997599999999998</v>
      </c>
      <c r="N3" s="2">
        <v>23.129200000000001</v>
      </c>
      <c r="O3" s="2">
        <v>10.3553</v>
      </c>
      <c r="P3" s="2">
        <v>26.306899999999999</v>
      </c>
      <c r="Q3" s="2">
        <v>11.7502</v>
      </c>
      <c r="R3" s="2">
        <v>14.728199999999999</v>
      </c>
      <c r="S3" s="2">
        <v>64.345100000000002</v>
      </c>
      <c r="T3" s="2">
        <v>34.566099999999999</v>
      </c>
      <c r="U3" s="2">
        <v>41.988</v>
      </c>
      <c r="V3" s="2">
        <v>32.974400000000003</v>
      </c>
      <c r="W3" s="2">
        <v>28.277699999999999</v>
      </c>
      <c r="X3" s="2">
        <v>14.804</v>
      </c>
      <c r="Y3" s="2">
        <v>39.110199999999999</v>
      </c>
      <c r="Z3" s="2">
        <v>28.177399999999999</v>
      </c>
      <c r="AA3" s="2">
        <v>19.6372</v>
      </c>
      <c r="AB3" s="2">
        <v>6.3543099999999999</v>
      </c>
      <c r="AC3" s="2">
        <v>28.1861</v>
      </c>
      <c r="AD3" s="2">
        <v>30.746300000000002</v>
      </c>
      <c r="AE3" s="2">
        <v>26.273499999999999</v>
      </c>
      <c r="AF3" s="2">
        <v>27.283999999999999</v>
      </c>
      <c r="AG3" s="2">
        <v>41.666699999999999</v>
      </c>
      <c r="AH3" s="2">
        <v>13.074400000000001</v>
      </c>
    </row>
    <row r="4" spans="1:34" x14ac:dyDescent="0.25">
      <c r="A4" s="4" t="s">
        <v>36</v>
      </c>
      <c r="B4" s="2">
        <v>14.4993</v>
      </c>
      <c r="C4" s="2">
        <v>25.430299999999999</v>
      </c>
      <c r="D4" s="2">
        <v>35.533999999999999</v>
      </c>
      <c r="E4" s="2">
        <v>24.032299999999999</v>
      </c>
      <c r="F4" s="2">
        <v>50.0227</v>
      </c>
      <c r="G4" s="2">
        <v>40.266599999999997</v>
      </c>
      <c r="H4" s="2">
        <v>40.468000000000004</v>
      </c>
      <c r="I4" s="2">
        <v>25.368200000000002</v>
      </c>
      <c r="J4" s="2">
        <v>31.7319</v>
      </c>
      <c r="K4" s="2">
        <v>22.349699999999999</v>
      </c>
      <c r="L4" s="2">
        <v>36.226199999999999</v>
      </c>
      <c r="M4" s="2">
        <v>30.735299999999999</v>
      </c>
      <c r="N4" s="2">
        <v>23.634699999999999</v>
      </c>
      <c r="O4" s="2">
        <v>10.3193</v>
      </c>
      <c r="P4" s="2">
        <v>26.285499999999999</v>
      </c>
      <c r="Q4" s="2">
        <v>11.5816</v>
      </c>
      <c r="R4" s="2">
        <v>14.4847</v>
      </c>
      <c r="S4" s="2">
        <v>65.994900000000001</v>
      </c>
      <c r="T4" s="2">
        <v>34.863</v>
      </c>
      <c r="U4" s="2">
        <v>44.264499999999998</v>
      </c>
      <c r="V4" s="2">
        <v>33.275500000000001</v>
      </c>
      <c r="W4" s="2">
        <v>27.7196</v>
      </c>
      <c r="X4" s="2">
        <v>15.675800000000001</v>
      </c>
      <c r="Y4" s="2">
        <v>40.523800000000001</v>
      </c>
      <c r="Z4" s="2">
        <v>28.680099999999999</v>
      </c>
      <c r="AA4" s="2">
        <v>20.2133</v>
      </c>
      <c r="AB4" s="2">
        <v>6.2178599999999999</v>
      </c>
      <c r="AC4" s="2">
        <v>27.6952</v>
      </c>
      <c r="AD4" s="2">
        <v>31.854199999999999</v>
      </c>
      <c r="AE4" s="2">
        <v>26.2959</v>
      </c>
      <c r="AF4" s="2">
        <v>27.132899999999999</v>
      </c>
      <c r="AG4" s="2">
        <v>39.095700000000001</v>
      </c>
      <c r="AH4" s="2">
        <v>14.3186</v>
      </c>
    </row>
    <row r="5" spans="1:34" x14ac:dyDescent="0.25">
      <c r="A5" s="4" t="s">
        <v>37</v>
      </c>
      <c r="B5" s="2">
        <v>13.8352</v>
      </c>
      <c r="C5" s="2">
        <v>24.8018</v>
      </c>
      <c r="D5" s="2">
        <v>36.637500000000003</v>
      </c>
      <c r="E5" s="2">
        <v>24.898599999999998</v>
      </c>
      <c r="F5" s="2">
        <v>53.564900000000002</v>
      </c>
      <c r="G5" s="2">
        <v>39.1571</v>
      </c>
      <c r="H5" s="2">
        <v>41.3018</v>
      </c>
      <c r="I5" s="2">
        <v>26.3155</v>
      </c>
      <c r="J5" s="2">
        <v>32.118699999999997</v>
      </c>
      <c r="K5" s="2">
        <v>22.125399999999999</v>
      </c>
      <c r="L5" s="2">
        <v>36.671599999999998</v>
      </c>
      <c r="M5" s="2">
        <v>30.614000000000001</v>
      </c>
      <c r="N5" s="2">
        <v>23.953099999999999</v>
      </c>
      <c r="O5" s="2">
        <v>10.1457</v>
      </c>
      <c r="P5" s="2">
        <v>29.110199999999999</v>
      </c>
      <c r="Q5" s="2">
        <v>11.682700000000001</v>
      </c>
      <c r="R5" s="2">
        <v>14.5421</v>
      </c>
      <c r="S5" s="2">
        <v>67.976900000000001</v>
      </c>
      <c r="T5" s="2">
        <v>33.6188</v>
      </c>
      <c r="U5" s="2">
        <v>43.272100000000002</v>
      </c>
      <c r="V5" s="2">
        <v>33.0411</v>
      </c>
      <c r="W5" s="2">
        <v>28.0534</v>
      </c>
      <c r="X5" s="2">
        <v>14.9979</v>
      </c>
      <c r="Y5" s="2">
        <v>41.841299999999997</v>
      </c>
      <c r="Z5" s="2">
        <v>26.940100000000001</v>
      </c>
      <c r="AA5" s="2">
        <v>20.2639</v>
      </c>
      <c r="AB5" s="2">
        <v>6.1184799999999999</v>
      </c>
      <c r="AC5" s="2">
        <v>27.955300000000001</v>
      </c>
      <c r="AD5" s="2">
        <v>31.380800000000001</v>
      </c>
      <c r="AE5" s="2">
        <v>26.647300000000001</v>
      </c>
      <c r="AF5" s="2">
        <v>24.6736</v>
      </c>
      <c r="AG5" s="2">
        <v>39.939599999999999</v>
      </c>
      <c r="AH5" s="2">
        <v>13.6473</v>
      </c>
    </row>
    <row r="6" spans="1:34" x14ac:dyDescent="0.25">
      <c r="A6" s="4" t="s">
        <v>38</v>
      </c>
      <c r="B6" s="2">
        <v>13.5237</v>
      </c>
      <c r="C6" s="2">
        <v>25.210100000000001</v>
      </c>
      <c r="D6" s="2">
        <v>36.449300000000001</v>
      </c>
      <c r="E6" s="2">
        <v>25.4269</v>
      </c>
      <c r="F6" s="2">
        <v>52.793300000000002</v>
      </c>
      <c r="G6" s="2">
        <v>39.717799999999997</v>
      </c>
      <c r="H6" s="2">
        <v>41.055100000000003</v>
      </c>
      <c r="I6" s="2">
        <v>25.026499999999999</v>
      </c>
      <c r="J6" s="2">
        <v>32.388399999999997</v>
      </c>
      <c r="K6" s="2">
        <v>22.9955</v>
      </c>
      <c r="L6" s="2">
        <v>37.115000000000002</v>
      </c>
      <c r="M6" s="2">
        <v>29.378499999999999</v>
      </c>
      <c r="N6" s="2">
        <v>23.28</v>
      </c>
      <c r="O6" s="2">
        <v>9.99343</v>
      </c>
      <c r="P6" s="2">
        <v>27.142900000000001</v>
      </c>
      <c r="Q6" s="2">
        <v>11.337300000000001</v>
      </c>
      <c r="R6" s="2">
        <v>15.1409</v>
      </c>
      <c r="S6" s="2">
        <v>61.855699999999999</v>
      </c>
      <c r="T6" s="2">
        <v>35.087299999999999</v>
      </c>
      <c r="U6" s="2">
        <v>42.566200000000002</v>
      </c>
      <c r="V6" s="2">
        <v>32.828400000000002</v>
      </c>
      <c r="W6" s="2">
        <v>27.1373</v>
      </c>
      <c r="X6" s="2">
        <v>16.141999999999999</v>
      </c>
      <c r="Y6" s="2">
        <v>41.3521</v>
      </c>
      <c r="Z6" s="2">
        <v>26.7149</v>
      </c>
      <c r="AA6" s="2">
        <v>20.718299999999999</v>
      </c>
      <c r="AB6" s="2">
        <v>6.3009599999999999</v>
      </c>
      <c r="AC6" s="2">
        <v>27.6371</v>
      </c>
      <c r="AD6" s="2">
        <v>32.174100000000003</v>
      </c>
      <c r="AE6" s="2">
        <v>26.1615</v>
      </c>
      <c r="AF6" s="2">
        <v>26.535599999999999</v>
      </c>
      <c r="AG6" s="2">
        <v>39.392000000000003</v>
      </c>
      <c r="AH6" s="2">
        <v>13.5914</v>
      </c>
    </row>
    <row r="7" spans="1:34" x14ac:dyDescent="0.25">
      <c r="A7" s="4" t="s">
        <v>39</v>
      </c>
      <c r="B7" s="2">
        <v>13.0776</v>
      </c>
      <c r="C7" s="2">
        <v>25.331199999999999</v>
      </c>
      <c r="D7" s="2">
        <v>37.854100000000003</v>
      </c>
      <c r="E7" s="2">
        <v>25.188199999999998</v>
      </c>
      <c r="F7" s="2">
        <v>52.909399999999998</v>
      </c>
      <c r="G7" s="2">
        <v>39.114199999999997</v>
      </c>
      <c r="H7" s="2">
        <v>42.633400000000002</v>
      </c>
      <c r="I7" s="2">
        <v>26.1295</v>
      </c>
      <c r="J7" s="2">
        <v>32.1753</v>
      </c>
      <c r="K7" s="2">
        <v>23.206700000000001</v>
      </c>
      <c r="L7" s="2">
        <v>35.692100000000003</v>
      </c>
      <c r="M7" s="2">
        <v>29.8047</v>
      </c>
      <c r="N7" s="2">
        <v>23.342600000000001</v>
      </c>
      <c r="O7" s="2">
        <v>9.9768899999999991</v>
      </c>
      <c r="P7" s="2">
        <v>27.038399999999999</v>
      </c>
      <c r="Q7" s="2">
        <v>11.768000000000001</v>
      </c>
      <c r="R7" s="2">
        <v>13.490399999999999</v>
      </c>
      <c r="S7" s="2">
        <v>62.470500000000001</v>
      </c>
      <c r="T7" s="2">
        <v>35.3994</v>
      </c>
      <c r="U7" s="2">
        <v>44.068399999999997</v>
      </c>
      <c r="V7" s="2">
        <v>33.3371</v>
      </c>
      <c r="W7" s="2">
        <v>27.897300000000001</v>
      </c>
      <c r="X7" s="2">
        <v>16.1098</v>
      </c>
      <c r="Y7" s="2">
        <v>42.309600000000003</v>
      </c>
      <c r="Z7" s="2">
        <v>27.5947</v>
      </c>
      <c r="AA7" s="2">
        <v>21.4665</v>
      </c>
      <c r="AB7" s="2">
        <v>6.2351700000000001</v>
      </c>
      <c r="AC7" s="2">
        <v>27.542999999999999</v>
      </c>
      <c r="AD7" s="2">
        <v>32.862200000000001</v>
      </c>
      <c r="AE7" s="2">
        <v>25.9575</v>
      </c>
      <c r="AF7" s="2">
        <v>26.8507</v>
      </c>
      <c r="AG7" s="2">
        <v>39.058799999999998</v>
      </c>
      <c r="AH7" s="2">
        <v>13.052899999999999</v>
      </c>
    </row>
    <row r="8" spans="1:34" x14ac:dyDescent="0.25">
      <c r="A8" s="4" t="s">
        <v>40</v>
      </c>
      <c r="B8" s="2">
        <v>13.1113</v>
      </c>
      <c r="C8" s="2">
        <v>24.888999999999999</v>
      </c>
      <c r="D8" s="2">
        <v>37.4681</v>
      </c>
      <c r="E8" s="2">
        <v>25.315000000000001</v>
      </c>
      <c r="F8" s="2">
        <v>53.269399999999997</v>
      </c>
      <c r="G8" s="2">
        <v>38.795400000000001</v>
      </c>
      <c r="H8" s="2">
        <v>41.619500000000002</v>
      </c>
      <c r="I8" s="2">
        <v>25.1751</v>
      </c>
      <c r="J8" s="2">
        <v>32.609099999999998</v>
      </c>
      <c r="K8" s="2">
        <v>22.216799999999999</v>
      </c>
      <c r="L8" s="2">
        <v>36.171799999999998</v>
      </c>
      <c r="M8" s="2">
        <v>29.4681</v>
      </c>
      <c r="N8" s="2">
        <v>23.706700000000001</v>
      </c>
      <c r="O8" s="2">
        <v>10.5525</v>
      </c>
      <c r="P8" s="2">
        <v>27.645700000000001</v>
      </c>
      <c r="Q8" s="2">
        <v>10.866</v>
      </c>
      <c r="R8" s="2">
        <v>13.999700000000001</v>
      </c>
      <c r="S8" s="2">
        <v>64.530299999999997</v>
      </c>
      <c r="T8" s="2">
        <v>34.375700000000002</v>
      </c>
      <c r="U8" s="2">
        <v>44.851300000000002</v>
      </c>
      <c r="V8" s="2">
        <v>34.530500000000004</v>
      </c>
      <c r="W8" s="2">
        <v>27.404399999999999</v>
      </c>
      <c r="X8" s="2">
        <v>16.014199999999999</v>
      </c>
      <c r="Y8" s="2">
        <v>40.076300000000003</v>
      </c>
      <c r="Z8" s="2">
        <v>28.132200000000001</v>
      </c>
      <c r="AA8" s="2">
        <v>20.2728</v>
      </c>
      <c r="AB8" s="2">
        <v>6.0669000000000004</v>
      </c>
      <c r="AC8" s="2">
        <v>27.6709</v>
      </c>
      <c r="AD8" s="2">
        <v>31.2788</v>
      </c>
      <c r="AE8" s="2">
        <v>26.369</v>
      </c>
      <c r="AF8" s="2">
        <v>27.141200000000001</v>
      </c>
      <c r="AG8" s="2">
        <v>39.209299999999999</v>
      </c>
      <c r="AH8" s="2">
        <v>12.9099</v>
      </c>
    </row>
    <row r="9" spans="1:34" x14ac:dyDescent="0.25">
      <c r="A9" s="4" t="s">
        <v>41</v>
      </c>
      <c r="B9" s="2">
        <v>12.2204</v>
      </c>
      <c r="C9" s="2">
        <v>24.482800000000001</v>
      </c>
      <c r="D9" s="2">
        <v>36.882199999999997</v>
      </c>
      <c r="E9" s="2">
        <v>24.472799999999999</v>
      </c>
      <c r="F9" s="2">
        <v>53.971400000000003</v>
      </c>
      <c r="G9" s="2">
        <v>38.518599999999999</v>
      </c>
      <c r="H9" s="2">
        <v>41.851199999999999</v>
      </c>
      <c r="I9" s="2">
        <v>24.6934</v>
      </c>
      <c r="J9" s="2">
        <v>32.468299999999999</v>
      </c>
      <c r="K9" s="2">
        <v>22.498899999999999</v>
      </c>
      <c r="L9" s="2" t="s">
        <v>103</v>
      </c>
      <c r="M9" s="2">
        <v>27.626100000000001</v>
      </c>
      <c r="N9" s="2">
        <v>23.5657</v>
      </c>
      <c r="O9" s="2">
        <v>10.3102</v>
      </c>
      <c r="P9" s="2">
        <v>27.139299999999999</v>
      </c>
      <c r="Q9" s="2">
        <v>10.3447</v>
      </c>
      <c r="R9" s="2">
        <v>14.915900000000001</v>
      </c>
      <c r="S9" s="2">
        <v>62.283700000000003</v>
      </c>
      <c r="T9" s="2">
        <v>33.4268</v>
      </c>
      <c r="U9" s="2">
        <v>44.616100000000003</v>
      </c>
      <c r="V9" s="2">
        <v>34.708500000000001</v>
      </c>
      <c r="W9" s="2">
        <v>27.843499999999999</v>
      </c>
      <c r="X9" s="2">
        <v>15.833500000000001</v>
      </c>
      <c r="Y9" s="2">
        <v>42.859200000000001</v>
      </c>
      <c r="Z9" s="2">
        <v>28.052800000000001</v>
      </c>
      <c r="AA9" s="2">
        <v>20.909099999999999</v>
      </c>
      <c r="AB9" s="2">
        <v>6.1745099999999997</v>
      </c>
      <c r="AC9" s="2">
        <v>26.586600000000001</v>
      </c>
      <c r="AD9" s="2">
        <v>30.549700000000001</v>
      </c>
      <c r="AE9" s="2">
        <v>26.6128</v>
      </c>
      <c r="AF9" s="2">
        <v>24.804500000000001</v>
      </c>
      <c r="AG9" s="2">
        <v>39.296100000000003</v>
      </c>
      <c r="AH9" s="2">
        <v>12.2545</v>
      </c>
    </row>
    <row r="14" spans="1:34" x14ac:dyDescent="0.25">
      <c r="A14" s="5" t="s">
        <v>43</v>
      </c>
      <c r="B14" s="2">
        <f>AVERAGE(B2:B9)</f>
        <v>13.400625</v>
      </c>
      <c r="C14" s="2">
        <f t="shared" ref="C14:AH14" si="0">AVERAGE(C2:C9)</f>
        <v>25.001075</v>
      </c>
      <c r="D14" s="2">
        <f t="shared" si="0"/>
        <v>36.37135</v>
      </c>
      <c r="E14" s="2">
        <f t="shared" si="0"/>
        <v>24.616425</v>
      </c>
      <c r="F14" s="2">
        <f t="shared" si="0"/>
        <v>52.032875000000004</v>
      </c>
      <c r="G14" s="2">
        <f t="shared" si="0"/>
        <v>39.340037499999994</v>
      </c>
      <c r="H14" s="2">
        <f t="shared" si="0"/>
        <v>41.060850000000002</v>
      </c>
      <c r="I14" s="2">
        <f t="shared" si="0"/>
        <v>25.627775</v>
      </c>
      <c r="J14" s="2">
        <f t="shared" si="0"/>
        <v>32.066799999999994</v>
      </c>
      <c r="K14" s="2">
        <f t="shared" si="0"/>
        <v>22.472537500000001</v>
      </c>
      <c r="L14" s="2">
        <f t="shared" si="0"/>
        <v>36.344214285714294</v>
      </c>
      <c r="M14" s="2">
        <f t="shared" si="0"/>
        <v>29.6468375</v>
      </c>
      <c r="N14" s="2">
        <f t="shared" si="0"/>
        <v>23.426225000000002</v>
      </c>
      <c r="O14" s="2">
        <f t="shared" si="0"/>
        <v>10.260152499999998</v>
      </c>
      <c r="P14" s="2">
        <f t="shared" si="0"/>
        <v>27.205099999999998</v>
      </c>
      <c r="Q14" s="2">
        <f t="shared" si="0"/>
        <v>11.3463625</v>
      </c>
      <c r="R14" s="2">
        <f t="shared" si="0"/>
        <v>14.239899999999999</v>
      </c>
      <c r="S14" s="2">
        <f t="shared" si="0"/>
        <v>61.444662500000007</v>
      </c>
      <c r="T14" s="2">
        <f t="shared" si="0"/>
        <v>34.401712500000002</v>
      </c>
      <c r="U14" s="2">
        <f t="shared" si="0"/>
        <v>43.51155</v>
      </c>
      <c r="V14" s="2">
        <f t="shared" si="0"/>
        <v>33.316837499999998</v>
      </c>
      <c r="W14" s="2">
        <f t="shared" si="0"/>
        <v>27.745812500000003</v>
      </c>
      <c r="X14" s="2">
        <f t="shared" si="0"/>
        <v>15.440200000000001</v>
      </c>
      <c r="Y14" s="2">
        <f t="shared" si="0"/>
        <v>40.309649999999998</v>
      </c>
      <c r="Z14" s="2">
        <f t="shared" si="0"/>
        <v>27.682662499999999</v>
      </c>
      <c r="AA14" s="2">
        <f t="shared" si="0"/>
        <v>20.330412499999998</v>
      </c>
      <c r="AB14" s="2">
        <f t="shared" si="0"/>
        <v>6.2308312499999996</v>
      </c>
      <c r="AC14" s="2">
        <f t="shared" si="0"/>
        <v>27.665737499999999</v>
      </c>
      <c r="AD14" s="2">
        <f t="shared" si="0"/>
        <v>31.617625</v>
      </c>
      <c r="AE14" s="2">
        <f t="shared" si="0"/>
        <v>26.1090625</v>
      </c>
      <c r="AF14" s="2">
        <f t="shared" si="0"/>
        <v>26.425237499999994</v>
      </c>
      <c r="AG14" s="2">
        <f t="shared" si="0"/>
        <v>39.6796875</v>
      </c>
      <c r="AH14" s="2">
        <f t="shared" si="0"/>
        <v>13.195525</v>
      </c>
    </row>
    <row r="15" spans="1:34" x14ac:dyDescent="0.25">
      <c r="A15" s="6" t="s">
        <v>44</v>
      </c>
      <c r="B15" s="7">
        <f>B14*3</f>
        <v>40.201875000000001</v>
      </c>
      <c r="C15" s="7">
        <f>C14*3</f>
        <v>75.003225</v>
      </c>
      <c r="D15" s="7">
        <f>D14*2</f>
        <v>72.742699999999999</v>
      </c>
      <c r="E15" s="7">
        <f>E14*2</f>
        <v>49.232849999999999</v>
      </c>
      <c r="F15" s="7">
        <f>F14*1</f>
        <v>52.032875000000004</v>
      </c>
      <c r="G15" s="7">
        <f>G14*3</f>
        <v>118.02011249999998</v>
      </c>
      <c r="H15" s="7">
        <f>H14*1</f>
        <v>41.060850000000002</v>
      </c>
      <c r="I15" s="7">
        <f>I14*2</f>
        <v>51.255549999999999</v>
      </c>
      <c r="J15" s="7">
        <f>J14*3</f>
        <v>96.200399999999973</v>
      </c>
      <c r="K15" s="7">
        <f>K14*2</f>
        <v>44.945075000000003</v>
      </c>
      <c r="L15" s="7">
        <f>L14*2</f>
        <v>72.688428571428588</v>
      </c>
      <c r="M15" s="7">
        <f>M14*4</f>
        <v>118.58735</v>
      </c>
      <c r="N15" s="7">
        <f>N14*3</f>
        <v>70.278675000000007</v>
      </c>
      <c r="O15" s="7">
        <f>O14*3</f>
        <v>30.780457499999997</v>
      </c>
      <c r="P15" s="7">
        <f>P14*3</f>
        <v>81.615299999999991</v>
      </c>
      <c r="Q15" s="7">
        <f>Q14*2</f>
        <v>22.692724999999999</v>
      </c>
      <c r="R15" s="7">
        <f>R14*2</f>
        <v>28.479799999999997</v>
      </c>
      <c r="S15" s="7">
        <f>S14*1</f>
        <v>61.444662500000007</v>
      </c>
      <c r="T15" s="7">
        <f>T14*3</f>
        <v>103.20513750000001</v>
      </c>
      <c r="U15" s="7">
        <f>U14*2</f>
        <v>87.023099999999999</v>
      </c>
      <c r="V15" s="7">
        <f>V14*3</f>
        <v>99.950512500000002</v>
      </c>
      <c r="W15" s="7">
        <f>W14*3</f>
        <v>83.237437500000013</v>
      </c>
      <c r="X15" s="7">
        <f>X14*2</f>
        <v>30.880400000000002</v>
      </c>
      <c r="Y15" s="7">
        <f>Y14*2</f>
        <v>80.619299999999996</v>
      </c>
      <c r="Z15" s="7">
        <f>Z14*3</f>
        <v>83.047987500000005</v>
      </c>
      <c r="AA15" s="7">
        <f>AA14*3</f>
        <v>60.991237499999997</v>
      </c>
      <c r="AB15" s="7">
        <f>AB14*6</f>
        <v>37.384987499999994</v>
      </c>
      <c r="AC15" s="7">
        <f>AC14*3</f>
        <v>82.997212499999989</v>
      </c>
      <c r="AD15" s="7">
        <f>AD14*2</f>
        <v>63.235250000000001</v>
      </c>
      <c r="AE15" s="7">
        <f>AE14*3</f>
        <v>78.327187500000008</v>
      </c>
      <c r="AF15" s="7">
        <f>AF14*3</f>
        <v>79.275712499999983</v>
      </c>
      <c r="AG15" s="7">
        <f>AG14*2</f>
        <v>79.359375</v>
      </c>
      <c r="AH15" s="7">
        <f>AH14*3</f>
        <v>39.586574999999996</v>
      </c>
    </row>
    <row r="16" spans="1:34" x14ac:dyDescent="0.25">
      <c r="A16" s="8" t="s">
        <v>45</v>
      </c>
      <c r="B16" s="9">
        <f>STDEV(B2:B9)/B14*100</f>
        <v>4.9202051654872099</v>
      </c>
      <c r="C16" s="9">
        <f>STDEV(C2:C9)/C14*100</f>
        <v>1.7879712693514915</v>
      </c>
      <c r="D16" s="9">
        <f t="shared" ref="D16:AH16" si="1">STDEV(D2:D9)/D14*100</f>
        <v>3.6567946350056384</v>
      </c>
      <c r="E16" s="9">
        <f t="shared" si="1"/>
        <v>2.9564740983881137</v>
      </c>
      <c r="F16" s="9">
        <f t="shared" si="1"/>
        <v>3.9514744428970863</v>
      </c>
      <c r="G16" s="9">
        <f t="shared" si="1"/>
        <v>1.4235478667781991</v>
      </c>
      <c r="H16" s="9">
        <f t="shared" si="1"/>
        <v>2.6270234719502064</v>
      </c>
      <c r="I16" s="9">
        <f t="shared" si="1"/>
        <v>3.1053376418448138</v>
      </c>
      <c r="J16" s="9">
        <f t="shared" si="1"/>
        <v>1.4398892798590681</v>
      </c>
      <c r="K16" s="9">
        <f t="shared" si="1"/>
        <v>2.1152399269779814</v>
      </c>
      <c r="L16" s="9">
        <f t="shared" si="1"/>
        <v>2.5990676738405005</v>
      </c>
      <c r="M16" s="9">
        <f t="shared" si="1"/>
        <v>3.2415160589850931</v>
      </c>
      <c r="N16" s="9">
        <f t="shared" si="1"/>
        <v>1.556511858119513</v>
      </c>
      <c r="O16" s="9">
        <f t="shared" si="1"/>
        <v>1.9945044870851927</v>
      </c>
      <c r="P16" s="9">
        <f t="shared" si="1"/>
        <v>3.2778206141105888</v>
      </c>
      <c r="Q16" s="9">
        <f t="shared" si="1"/>
        <v>4.4096231696323125</v>
      </c>
      <c r="R16" s="9">
        <f t="shared" si="1"/>
        <v>5.8818999868969559</v>
      </c>
      <c r="S16" s="9">
        <f t="shared" si="1"/>
        <v>13.156332220176029</v>
      </c>
      <c r="T16" s="9">
        <f t="shared" si="1"/>
        <v>2.0686254491126577</v>
      </c>
      <c r="U16" s="9">
        <f t="shared" si="1"/>
        <v>2.4961951002735239</v>
      </c>
      <c r="V16" s="9">
        <f t="shared" si="1"/>
        <v>2.7851036923155612</v>
      </c>
      <c r="W16" s="9">
        <f t="shared" si="1"/>
        <v>1.2996379367124202</v>
      </c>
      <c r="X16" s="9">
        <f t="shared" si="1"/>
        <v>5.0869460263809128</v>
      </c>
      <c r="Y16" s="9">
        <f t="shared" si="1"/>
        <v>6.6527151722094846</v>
      </c>
      <c r="Z16" s="9">
        <f t="shared" si="1"/>
        <v>2.4945830968373834</v>
      </c>
      <c r="AA16" s="9">
        <f t="shared" si="1"/>
        <v>3.5482945503418573</v>
      </c>
      <c r="AB16" s="9">
        <f t="shared" si="1"/>
        <v>1.766609585627603</v>
      </c>
      <c r="AC16" s="9">
        <f t="shared" si="1"/>
        <v>1.7733594773090051</v>
      </c>
      <c r="AD16" s="9">
        <f t="shared" si="1"/>
        <v>2.4536628644293583</v>
      </c>
      <c r="AE16" s="9">
        <f t="shared" si="1"/>
        <v>2.5544940533294489</v>
      </c>
      <c r="AF16" s="9">
        <f t="shared" si="1"/>
        <v>4.0319141390348907</v>
      </c>
      <c r="AG16" s="9">
        <f t="shared" si="1"/>
        <v>2.1728343069058811</v>
      </c>
      <c r="AH16" s="9">
        <f t="shared" si="1"/>
        <v>4.8397570952785554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13.5619</v>
      </c>
      <c r="C18" s="2">
        <f t="shared" ref="C18:AH18" si="2">AVERAGE(C3:C8)</f>
        <v>25.1998</v>
      </c>
      <c r="D18" s="2">
        <f t="shared" si="2"/>
        <v>36.754566666666669</v>
      </c>
      <c r="E18" s="2">
        <f t="shared" si="2"/>
        <v>24.856333333333335</v>
      </c>
      <c r="F18" s="2">
        <f t="shared" si="2"/>
        <v>52.386716666666672</v>
      </c>
      <c r="G18" s="2">
        <f t="shared" si="2"/>
        <v>39.457316666666664</v>
      </c>
      <c r="H18" s="2">
        <f t="shared" si="2"/>
        <v>41.262900000000002</v>
      </c>
      <c r="I18" s="2">
        <f t="shared" si="2"/>
        <v>25.846300000000003</v>
      </c>
      <c r="J18" s="2">
        <f t="shared" si="2"/>
        <v>32.145049999999998</v>
      </c>
      <c r="K18" s="2">
        <f t="shared" si="2"/>
        <v>22.590266666666665</v>
      </c>
      <c r="L18" s="2">
        <f t="shared" si="2"/>
        <v>36.597883333333336</v>
      </c>
      <c r="M18" s="2">
        <f t="shared" si="2"/>
        <v>29.999700000000001</v>
      </c>
      <c r="N18" s="2">
        <f t="shared" si="2"/>
        <v>23.507716666666667</v>
      </c>
      <c r="O18" s="2">
        <f t="shared" si="2"/>
        <v>10.223853333333333</v>
      </c>
      <c r="P18" s="2">
        <f t="shared" si="2"/>
        <v>27.25493333333333</v>
      </c>
      <c r="Q18" s="2">
        <f t="shared" si="2"/>
        <v>11.497633333333333</v>
      </c>
      <c r="R18" s="2">
        <f t="shared" si="2"/>
        <v>14.397666666666666</v>
      </c>
      <c r="S18" s="2">
        <f t="shared" si="2"/>
        <v>64.528900000000007</v>
      </c>
      <c r="T18" s="2">
        <f t="shared" si="2"/>
        <v>34.651716666666665</v>
      </c>
      <c r="U18" s="2">
        <f t="shared" si="2"/>
        <v>43.501749999999994</v>
      </c>
      <c r="V18" s="2">
        <f t="shared" si="2"/>
        <v>33.331166666666661</v>
      </c>
      <c r="W18" s="2">
        <f t="shared" si="2"/>
        <v>27.748283333333333</v>
      </c>
      <c r="X18" s="2">
        <f t="shared" si="2"/>
        <v>15.623950000000001</v>
      </c>
      <c r="Y18" s="2">
        <f t="shared" si="2"/>
        <v>40.868883333333336</v>
      </c>
      <c r="Z18" s="2">
        <f t="shared" si="2"/>
        <v>27.706566666666671</v>
      </c>
      <c r="AA18" s="2">
        <f t="shared" si="2"/>
        <v>20.428666666666665</v>
      </c>
      <c r="AB18" s="2">
        <f t="shared" si="2"/>
        <v>6.2156133333333328</v>
      </c>
      <c r="AC18" s="2">
        <f t="shared" si="2"/>
        <v>27.781266666666667</v>
      </c>
      <c r="AD18" s="2">
        <f t="shared" si="2"/>
        <v>31.716066666666666</v>
      </c>
      <c r="AE18" s="2">
        <f t="shared" si="2"/>
        <v>26.284116666666666</v>
      </c>
      <c r="AF18" s="2">
        <f t="shared" si="2"/>
        <v>26.602999999999998</v>
      </c>
      <c r="AG18" s="2">
        <f t="shared" si="2"/>
        <v>39.727016666666664</v>
      </c>
      <c r="AH18" s="2">
        <f t="shared" si="2"/>
        <v>13.432416666666668</v>
      </c>
    </row>
    <row r="19" spans="1:34" x14ac:dyDescent="0.25">
      <c r="A19" s="6" t="s">
        <v>47</v>
      </c>
      <c r="B19" s="7">
        <f>B18*3</f>
        <v>40.685699999999997</v>
      </c>
      <c r="C19" s="7">
        <f>C18*3</f>
        <v>75.599400000000003</v>
      </c>
      <c r="D19" s="7">
        <f>D18*2</f>
        <v>73.509133333333338</v>
      </c>
      <c r="E19" s="7">
        <f>E18*2</f>
        <v>49.712666666666671</v>
      </c>
      <c r="F19" s="7">
        <f>F18*1</f>
        <v>52.386716666666672</v>
      </c>
      <c r="G19" s="7">
        <f>G18*3</f>
        <v>118.37195</v>
      </c>
      <c r="H19" s="7">
        <f>H18*1</f>
        <v>41.262900000000002</v>
      </c>
      <c r="I19" s="7">
        <f>I18*2</f>
        <v>51.692600000000006</v>
      </c>
      <c r="J19" s="7">
        <f>J18*3</f>
        <v>96.435149999999993</v>
      </c>
      <c r="K19" s="7">
        <f>K18*2</f>
        <v>45.180533333333329</v>
      </c>
      <c r="L19" s="7">
        <f>L18*2</f>
        <v>73.195766666666671</v>
      </c>
      <c r="M19" s="7">
        <f>M18*4</f>
        <v>119.9988</v>
      </c>
      <c r="N19" s="7">
        <f>N18*3</f>
        <v>70.523150000000001</v>
      </c>
      <c r="O19" s="7">
        <f>O18*3</f>
        <v>30.671559999999999</v>
      </c>
      <c r="P19" s="7">
        <f>P18*3</f>
        <v>81.764799999999994</v>
      </c>
      <c r="Q19" s="7">
        <f>Q18*2</f>
        <v>22.995266666666666</v>
      </c>
      <c r="R19" s="7">
        <f>R18*2</f>
        <v>28.795333333333332</v>
      </c>
      <c r="S19" s="7">
        <f>S18*1</f>
        <v>64.528900000000007</v>
      </c>
      <c r="T19" s="7">
        <f>T18*3</f>
        <v>103.95515</v>
      </c>
      <c r="U19" s="7">
        <f>U18*2</f>
        <v>87.003499999999988</v>
      </c>
      <c r="V19" s="7">
        <f>V18*3</f>
        <v>99.993499999999983</v>
      </c>
      <c r="W19" s="7">
        <f>W18*3</f>
        <v>83.24485</v>
      </c>
      <c r="X19" s="7">
        <f>X18*2</f>
        <v>31.247900000000001</v>
      </c>
      <c r="Y19" s="7">
        <f>Y18*2</f>
        <v>81.737766666666673</v>
      </c>
      <c r="Z19" s="7">
        <f>Z18*3</f>
        <v>83.119700000000009</v>
      </c>
      <c r="AA19" s="7">
        <f>AA18*3</f>
        <v>61.285999999999994</v>
      </c>
      <c r="AB19" s="7">
        <f>AB18*6</f>
        <v>37.293679999999995</v>
      </c>
      <c r="AC19" s="7">
        <f>AC18*3</f>
        <v>83.343800000000002</v>
      </c>
      <c r="AD19" s="7">
        <f>AD18*2</f>
        <v>63.432133333333333</v>
      </c>
      <c r="AE19" s="7">
        <f>AE18*3</f>
        <v>78.852350000000001</v>
      </c>
      <c r="AF19" s="7">
        <f>AF18*3</f>
        <v>79.808999999999997</v>
      </c>
      <c r="AG19" s="7">
        <f>AG18*2</f>
        <v>79.454033333333328</v>
      </c>
      <c r="AH19" s="7">
        <f>AH18*3</f>
        <v>40.297250000000005</v>
      </c>
    </row>
    <row r="20" spans="1:34" x14ac:dyDescent="0.25">
      <c r="A20" s="8" t="s">
        <v>45</v>
      </c>
      <c r="B20" s="9">
        <f>STDEV(B3:B8)/B18*100</f>
        <v>3.9693133955381756</v>
      </c>
      <c r="C20" s="9">
        <f t="shared" ref="C20:AH20" si="3">STDEV(C3:C8)/C18*100</f>
        <v>1.175580708103853</v>
      </c>
      <c r="D20" s="9">
        <f t="shared" si="3"/>
        <v>2.2249468561254657</v>
      </c>
      <c r="E20" s="9">
        <f t="shared" si="3"/>
        <v>2.3198448885126957</v>
      </c>
      <c r="F20" s="9">
        <f t="shared" si="3"/>
        <v>2.5014862871265233</v>
      </c>
      <c r="G20" s="9">
        <f t="shared" si="3"/>
        <v>1.3526282948760477</v>
      </c>
      <c r="H20" s="9">
        <f t="shared" si="3"/>
        <v>1.9582657106382031</v>
      </c>
      <c r="I20" s="9">
        <f t="shared" si="3"/>
        <v>3.0620941509279263</v>
      </c>
      <c r="J20" s="9">
        <f t="shared" si="3"/>
        <v>1.0183216170877487</v>
      </c>
      <c r="K20" s="9">
        <f t="shared" si="3"/>
        <v>1.9406160493583746</v>
      </c>
      <c r="L20" s="9">
        <f t="shared" si="3"/>
        <v>1.989636845474184</v>
      </c>
      <c r="M20" s="9">
        <f t="shared" si="3"/>
        <v>1.9003050984704208</v>
      </c>
      <c r="N20" s="9">
        <f t="shared" si="3"/>
        <v>1.3131861680210912</v>
      </c>
      <c r="O20" s="9">
        <f t="shared" si="3"/>
        <v>2.2070980517108643</v>
      </c>
      <c r="P20" s="9">
        <f t="shared" si="3"/>
        <v>3.8455952951241343</v>
      </c>
      <c r="Q20" s="9">
        <f t="shared" si="3"/>
        <v>3.0200433948502905</v>
      </c>
      <c r="R20" s="9">
        <f t="shared" si="3"/>
        <v>4.0159500491141831</v>
      </c>
      <c r="S20" s="9">
        <f t="shared" si="3"/>
        <v>3.4965869162079262</v>
      </c>
      <c r="T20" s="9">
        <f t="shared" si="3"/>
        <v>1.7993683026742642</v>
      </c>
      <c r="U20" s="9">
        <f t="shared" si="3"/>
        <v>2.5062993767501269</v>
      </c>
      <c r="V20" s="9">
        <f t="shared" si="3"/>
        <v>1.8522310213019768</v>
      </c>
      <c r="W20" s="9">
        <f t="shared" si="3"/>
        <v>1.5187153342886526</v>
      </c>
      <c r="X20" s="9">
        <f t="shared" si="3"/>
        <v>3.7579476805908327</v>
      </c>
      <c r="Y20" s="9">
        <f t="shared" si="3"/>
        <v>2.9147296010338479</v>
      </c>
      <c r="Z20" s="9">
        <f t="shared" si="3"/>
        <v>2.7647926214172731</v>
      </c>
      <c r="AA20" s="9">
        <f t="shared" si="3"/>
        <v>3.0057799000711225</v>
      </c>
      <c r="AB20" s="9">
        <f t="shared" si="3"/>
        <v>1.7396273006251006</v>
      </c>
      <c r="AC20" s="9">
        <f t="shared" si="3"/>
        <v>0.86885799348379844</v>
      </c>
      <c r="AD20" s="9">
        <f t="shared" si="3"/>
        <v>2.3537975909873574</v>
      </c>
      <c r="AE20" s="9">
        <f t="shared" si="3"/>
        <v>0.86936449534128868</v>
      </c>
      <c r="AF20" s="9">
        <f t="shared" si="3"/>
        <v>3.6917251189388525</v>
      </c>
      <c r="AG20" s="9">
        <f t="shared" si="3"/>
        <v>2.5254476559421821</v>
      </c>
      <c r="AH20" s="9">
        <f t="shared" si="3"/>
        <v>3.9421710222922153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13.818</v>
      </c>
      <c r="C22" s="2">
        <f t="shared" ref="C22:AH22" si="4">AVERAGE(C2:C5)</f>
        <v>25.023875</v>
      </c>
      <c r="D22" s="2">
        <f t="shared" si="4"/>
        <v>35.579274999999996</v>
      </c>
      <c r="E22" s="2">
        <f t="shared" si="4"/>
        <v>24.132124999999998</v>
      </c>
      <c r="F22" s="2">
        <f t="shared" si="4"/>
        <v>50.829874999999994</v>
      </c>
      <c r="G22" s="2">
        <f t="shared" si="4"/>
        <v>39.643574999999998</v>
      </c>
      <c r="H22" s="2">
        <f t="shared" si="4"/>
        <v>40.331900000000005</v>
      </c>
      <c r="I22" s="2">
        <f t="shared" si="4"/>
        <v>25.999424999999999</v>
      </c>
      <c r="J22" s="2">
        <f t="shared" si="4"/>
        <v>31.723324999999996</v>
      </c>
      <c r="K22" s="2">
        <f t="shared" si="4"/>
        <v>22.215599999999998</v>
      </c>
      <c r="L22" s="2">
        <f t="shared" si="4"/>
        <v>36.357650000000007</v>
      </c>
      <c r="M22" s="2">
        <f t="shared" si="4"/>
        <v>30.224325</v>
      </c>
      <c r="N22" s="2">
        <f t="shared" si="4"/>
        <v>23.378700000000002</v>
      </c>
      <c r="O22" s="2">
        <f t="shared" si="4"/>
        <v>10.312049999999999</v>
      </c>
      <c r="P22" s="2">
        <f t="shared" si="4"/>
        <v>27.168624999999999</v>
      </c>
      <c r="Q22" s="2">
        <f t="shared" si="4"/>
        <v>11.613724999999999</v>
      </c>
      <c r="R22" s="2">
        <f t="shared" si="4"/>
        <v>14.093075000000001</v>
      </c>
      <c r="S22" s="2">
        <f t="shared" si="4"/>
        <v>60.104275000000001</v>
      </c>
      <c r="T22" s="2">
        <f t="shared" si="4"/>
        <v>34.231124999999999</v>
      </c>
      <c r="U22" s="2">
        <f t="shared" si="4"/>
        <v>42.997599999999998</v>
      </c>
      <c r="V22" s="2">
        <f t="shared" si="4"/>
        <v>32.782550000000001</v>
      </c>
      <c r="W22" s="2">
        <f t="shared" si="4"/>
        <v>27.920999999999999</v>
      </c>
      <c r="X22" s="2">
        <f t="shared" si="4"/>
        <v>14.855525</v>
      </c>
      <c r="Y22" s="2">
        <f t="shared" si="4"/>
        <v>38.97</v>
      </c>
      <c r="Z22" s="2">
        <f t="shared" si="4"/>
        <v>27.741675000000001</v>
      </c>
      <c r="AA22" s="2">
        <f t="shared" si="4"/>
        <v>19.81915</v>
      </c>
      <c r="AB22" s="2">
        <f t="shared" si="4"/>
        <v>6.2672774999999987</v>
      </c>
      <c r="AC22" s="2">
        <f t="shared" si="4"/>
        <v>27.972074999999997</v>
      </c>
      <c r="AD22" s="2">
        <f t="shared" si="4"/>
        <v>31.51905</v>
      </c>
      <c r="AE22" s="2">
        <f t="shared" si="4"/>
        <v>25.942924999999999</v>
      </c>
      <c r="AF22" s="2">
        <f t="shared" si="4"/>
        <v>26.517474999999997</v>
      </c>
      <c r="AG22" s="2">
        <f t="shared" si="4"/>
        <v>40.120324999999994</v>
      </c>
      <c r="AH22" s="2">
        <f t="shared" si="4"/>
        <v>13.438874999999999</v>
      </c>
    </row>
    <row r="23" spans="1:34" x14ac:dyDescent="0.25">
      <c r="A23" s="6" t="s">
        <v>49</v>
      </c>
      <c r="B23" s="7">
        <f>B22*3</f>
        <v>41.454000000000001</v>
      </c>
      <c r="C23" s="7">
        <f>C22*3</f>
        <v>75.071624999999997</v>
      </c>
      <c r="D23" s="7">
        <f>D22*2</f>
        <v>71.158549999999991</v>
      </c>
      <c r="E23" s="7">
        <f>E22*2</f>
        <v>48.264249999999997</v>
      </c>
      <c r="F23" s="7">
        <f>F22*1</f>
        <v>50.829874999999994</v>
      </c>
      <c r="G23" s="7">
        <f>G22*3</f>
        <v>118.930725</v>
      </c>
      <c r="H23" s="7">
        <f>H22*1</f>
        <v>40.331900000000005</v>
      </c>
      <c r="I23" s="7">
        <f>I22*2</f>
        <v>51.998849999999997</v>
      </c>
      <c r="J23" s="7">
        <f>J22*3</f>
        <v>95.169974999999994</v>
      </c>
      <c r="K23" s="7">
        <f>K22*2</f>
        <v>44.431199999999997</v>
      </c>
      <c r="L23" s="7">
        <f>L22*2</f>
        <v>72.715300000000013</v>
      </c>
      <c r="M23" s="7">
        <f>M22*4</f>
        <v>120.8973</v>
      </c>
      <c r="N23" s="7">
        <f>N22*3</f>
        <v>70.136099999999999</v>
      </c>
      <c r="O23" s="7">
        <f>O22*3</f>
        <v>30.936149999999998</v>
      </c>
      <c r="P23" s="7">
        <f>P22*3</f>
        <v>81.505875000000003</v>
      </c>
      <c r="Q23" s="7">
        <f>Q22*2</f>
        <v>23.227449999999997</v>
      </c>
      <c r="R23" s="7">
        <f>R22*2</f>
        <v>28.186150000000001</v>
      </c>
      <c r="S23" s="7">
        <f>S22*1</f>
        <v>60.104275000000001</v>
      </c>
      <c r="T23" s="7">
        <f>T22*3</f>
        <v>102.693375</v>
      </c>
      <c r="U23" s="7">
        <f>U22*2</f>
        <v>85.995199999999997</v>
      </c>
      <c r="V23" s="7">
        <f>V22*3</f>
        <v>98.347650000000002</v>
      </c>
      <c r="W23" s="7">
        <f>W22*3</f>
        <v>83.763000000000005</v>
      </c>
      <c r="X23" s="7">
        <f>X22*2</f>
        <v>29.71105</v>
      </c>
      <c r="Y23" s="7">
        <f>Y22*2</f>
        <v>77.94</v>
      </c>
      <c r="Z23" s="7">
        <f>Z22*3</f>
        <v>83.225025000000002</v>
      </c>
      <c r="AA23" s="7">
        <f>AA22*3</f>
        <v>59.457450000000001</v>
      </c>
      <c r="AB23" s="7">
        <f>AB22*6</f>
        <v>37.603664999999992</v>
      </c>
      <c r="AC23" s="7">
        <f>AC22*3</f>
        <v>83.916224999999997</v>
      </c>
      <c r="AD23" s="7">
        <f>AD22*2</f>
        <v>63.0381</v>
      </c>
      <c r="AE23" s="7">
        <f>AE22*3</f>
        <v>77.828774999999993</v>
      </c>
      <c r="AF23" s="7">
        <f>AF22*3</f>
        <v>79.552424999999999</v>
      </c>
      <c r="AG23" s="7">
        <f>AG22*2</f>
        <v>80.240649999999988</v>
      </c>
      <c r="AH23" s="7">
        <f>AH22*3</f>
        <v>40.316625000000002</v>
      </c>
    </row>
    <row r="24" spans="1:34" x14ac:dyDescent="0.25">
      <c r="A24" s="8" t="s">
        <v>45</v>
      </c>
      <c r="B24" s="9">
        <f>STDEV(B2:B5)/B22*100</f>
        <v>3.6188262958308375</v>
      </c>
      <c r="C24" s="9">
        <f t="shared" ref="C24:AH24" si="5">STDEV(C2:C5)/C22*100</f>
        <v>2.2638950286616022</v>
      </c>
      <c r="D24" s="9">
        <f t="shared" si="5"/>
        <v>4.0420894988794895</v>
      </c>
      <c r="E24" s="9">
        <f t="shared" si="5"/>
        <v>2.7035913520226456</v>
      </c>
      <c r="F24" s="9">
        <f t="shared" si="5"/>
        <v>4.7065246197177935</v>
      </c>
      <c r="G24" s="9">
        <f t="shared" si="5"/>
        <v>1.1847171995248229</v>
      </c>
      <c r="H24" s="9">
        <f t="shared" si="5"/>
        <v>2.3125067274636795</v>
      </c>
      <c r="I24" s="9">
        <f t="shared" si="5"/>
        <v>3.2859879900518334</v>
      </c>
      <c r="J24" s="9">
        <f t="shared" si="5"/>
        <v>1.2207928950663836</v>
      </c>
      <c r="K24" s="9">
        <f t="shared" si="5"/>
        <v>1.7220050032456926</v>
      </c>
      <c r="L24" s="9">
        <f t="shared" si="5"/>
        <v>3.2943965202581076</v>
      </c>
      <c r="M24" s="9">
        <f t="shared" si="5"/>
        <v>1.8307428699820609</v>
      </c>
      <c r="N24" s="9">
        <f t="shared" si="5"/>
        <v>2.2021557430237997</v>
      </c>
      <c r="O24" s="9">
        <f t="shared" si="5"/>
        <v>1.1612153188169005</v>
      </c>
      <c r="P24" s="9">
        <f t="shared" si="5"/>
        <v>4.9064992255933992</v>
      </c>
      <c r="Q24" s="9">
        <f t="shared" si="5"/>
        <v>1.1600932140790683</v>
      </c>
      <c r="R24" s="9">
        <f t="shared" si="5"/>
        <v>7.0199339178157132</v>
      </c>
      <c r="S24" s="9">
        <f t="shared" si="5"/>
        <v>20.122029122767213</v>
      </c>
      <c r="T24" s="9">
        <f t="shared" si="5"/>
        <v>1.696800574428579</v>
      </c>
      <c r="U24" s="9">
        <f t="shared" si="5"/>
        <v>2.31891378161649</v>
      </c>
      <c r="V24" s="9">
        <f t="shared" si="5"/>
        <v>1.9584155245332184</v>
      </c>
      <c r="W24" s="9">
        <f t="shared" si="5"/>
        <v>1.0706687084635789</v>
      </c>
      <c r="X24" s="9">
        <f t="shared" si="5"/>
        <v>4.8008485534769871</v>
      </c>
      <c r="Y24" s="9">
        <f t="shared" si="5"/>
        <v>8.3177140942997791</v>
      </c>
      <c r="Z24" s="9">
        <f t="shared" si="5"/>
        <v>2.973127622639852</v>
      </c>
      <c r="AA24" s="9">
        <f t="shared" si="5"/>
        <v>2.6344507607266761</v>
      </c>
      <c r="AB24" s="9">
        <f t="shared" si="5"/>
        <v>1.9437172900806519</v>
      </c>
      <c r="AC24" s="9">
        <f t="shared" si="5"/>
        <v>0.74157936602243657</v>
      </c>
      <c r="AD24" s="9">
        <f t="shared" si="5"/>
        <v>1.8860662864868001</v>
      </c>
      <c r="AE24" s="9">
        <f t="shared" si="5"/>
        <v>3.6271304323615707</v>
      </c>
      <c r="AF24" s="9">
        <f t="shared" si="5"/>
        <v>4.6592820061291276</v>
      </c>
      <c r="AG24" s="9">
        <f t="shared" si="5"/>
        <v>2.726639333989989</v>
      </c>
      <c r="AH24" s="9">
        <f t="shared" si="5"/>
        <v>5.2156824672453324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12.98325</v>
      </c>
      <c r="C26" s="2">
        <f t="shared" ref="C26:AH26" si="6">AVERAGE(C6:C9)</f>
        <v>24.978275</v>
      </c>
      <c r="D26" s="2">
        <f t="shared" si="6"/>
        <v>37.163425000000004</v>
      </c>
      <c r="E26" s="2">
        <f t="shared" si="6"/>
        <v>25.100724999999997</v>
      </c>
      <c r="F26" s="2">
        <f t="shared" si="6"/>
        <v>53.235874999999993</v>
      </c>
      <c r="G26" s="2">
        <f t="shared" si="6"/>
        <v>39.036499999999997</v>
      </c>
      <c r="H26" s="2">
        <f t="shared" si="6"/>
        <v>41.7898</v>
      </c>
      <c r="I26" s="2">
        <f t="shared" si="6"/>
        <v>25.256124999999997</v>
      </c>
      <c r="J26" s="2">
        <f t="shared" si="6"/>
        <v>32.410274999999999</v>
      </c>
      <c r="K26" s="2">
        <f t="shared" si="6"/>
        <v>22.729475000000001</v>
      </c>
      <c r="L26" s="2">
        <f t="shared" si="6"/>
        <v>36.326300000000003</v>
      </c>
      <c r="M26" s="2">
        <f t="shared" si="6"/>
        <v>29.06935</v>
      </c>
      <c r="N26" s="2">
        <f t="shared" si="6"/>
        <v>23.473750000000003</v>
      </c>
      <c r="O26" s="2">
        <f t="shared" si="6"/>
        <v>10.208255000000001</v>
      </c>
      <c r="P26" s="2">
        <f t="shared" si="6"/>
        <v>27.241574999999997</v>
      </c>
      <c r="Q26" s="2">
        <f t="shared" si="6"/>
        <v>11.079000000000001</v>
      </c>
      <c r="R26" s="2">
        <f t="shared" si="6"/>
        <v>14.386725</v>
      </c>
      <c r="S26" s="2">
        <f t="shared" si="6"/>
        <v>62.785049999999998</v>
      </c>
      <c r="T26" s="2">
        <f t="shared" si="6"/>
        <v>34.572299999999998</v>
      </c>
      <c r="U26" s="2">
        <f t="shared" si="6"/>
        <v>44.025500000000008</v>
      </c>
      <c r="V26" s="2">
        <f t="shared" si="6"/>
        <v>33.851125000000003</v>
      </c>
      <c r="W26" s="2">
        <f t="shared" si="6"/>
        <v>27.570625</v>
      </c>
      <c r="X26" s="2">
        <f t="shared" si="6"/>
        <v>16.024875000000002</v>
      </c>
      <c r="Y26" s="2">
        <f t="shared" si="6"/>
        <v>41.649299999999997</v>
      </c>
      <c r="Z26" s="2">
        <f t="shared" si="6"/>
        <v>27.623650000000001</v>
      </c>
      <c r="AA26" s="2">
        <f t="shared" si="6"/>
        <v>20.841674999999999</v>
      </c>
      <c r="AB26" s="2">
        <f t="shared" si="6"/>
        <v>6.1943850000000005</v>
      </c>
      <c r="AC26" s="2">
        <f t="shared" si="6"/>
        <v>27.359400000000001</v>
      </c>
      <c r="AD26" s="2">
        <f t="shared" si="6"/>
        <v>31.716200000000004</v>
      </c>
      <c r="AE26" s="2">
        <f t="shared" si="6"/>
        <v>26.275199999999998</v>
      </c>
      <c r="AF26" s="2">
        <f t="shared" si="6"/>
        <v>26.333000000000002</v>
      </c>
      <c r="AG26" s="2">
        <f t="shared" si="6"/>
        <v>39.239049999999999</v>
      </c>
      <c r="AH26" s="2">
        <f t="shared" si="6"/>
        <v>12.952175</v>
      </c>
    </row>
    <row r="27" spans="1:34" x14ac:dyDescent="0.25">
      <c r="A27" s="6" t="s">
        <v>51</v>
      </c>
      <c r="B27" s="7">
        <f>B26*3</f>
        <v>38.949750000000002</v>
      </c>
      <c r="C27" s="7">
        <f>C26*3</f>
        <v>74.934825000000004</v>
      </c>
      <c r="D27" s="7">
        <f>D26*2</f>
        <v>74.326850000000007</v>
      </c>
      <c r="E27" s="7">
        <f>E26*2</f>
        <v>50.201449999999994</v>
      </c>
      <c r="F27" s="7">
        <f>F26*1</f>
        <v>53.235874999999993</v>
      </c>
      <c r="G27" s="7">
        <f>G26*3</f>
        <v>117.1095</v>
      </c>
      <c r="H27" s="7">
        <f>H26*1</f>
        <v>41.7898</v>
      </c>
      <c r="I27" s="7">
        <f>I26*2</f>
        <v>50.512249999999995</v>
      </c>
      <c r="J27" s="7">
        <f>J26*3</f>
        <v>97.230824999999996</v>
      </c>
      <c r="K27" s="7">
        <f>K26*2</f>
        <v>45.458950000000002</v>
      </c>
      <c r="L27" s="7">
        <f>L26*2</f>
        <v>72.652600000000007</v>
      </c>
      <c r="M27" s="7">
        <f>M26*4</f>
        <v>116.2774</v>
      </c>
      <c r="N27" s="7">
        <f>N26*3</f>
        <v>70.421250000000015</v>
      </c>
      <c r="O27" s="7">
        <f>O26*3</f>
        <v>30.624765000000004</v>
      </c>
      <c r="P27" s="7">
        <f>P26*3</f>
        <v>81.724724999999992</v>
      </c>
      <c r="Q27" s="7">
        <f>Q26*2</f>
        <v>22.158000000000001</v>
      </c>
      <c r="R27" s="7">
        <f>R26*2</f>
        <v>28.77345</v>
      </c>
      <c r="S27" s="7">
        <f>S26*1</f>
        <v>62.785049999999998</v>
      </c>
      <c r="T27" s="7">
        <f>T26*3</f>
        <v>103.7169</v>
      </c>
      <c r="U27" s="7">
        <f>U26*2</f>
        <v>88.051000000000016</v>
      </c>
      <c r="V27" s="7">
        <f>V26*3</f>
        <v>101.55337500000002</v>
      </c>
      <c r="W27" s="7">
        <f>W26*3</f>
        <v>82.711874999999992</v>
      </c>
      <c r="X27" s="7">
        <f>X26*2</f>
        <v>32.049750000000003</v>
      </c>
      <c r="Y27" s="7">
        <f>Y26*2</f>
        <v>83.298599999999993</v>
      </c>
      <c r="Z27" s="7">
        <f>Z26*3</f>
        <v>82.870950000000008</v>
      </c>
      <c r="AA27" s="7">
        <f>AA26*3</f>
        <v>62.525024999999999</v>
      </c>
      <c r="AB27" s="7">
        <f>AB26*6</f>
        <v>37.166310000000003</v>
      </c>
      <c r="AC27" s="7">
        <f>AC26*3</f>
        <v>82.07820000000001</v>
      </c>
      <c r="AD27" s="7">
        <f>AD26*2</f>
        <v>63.432400000000008</v>
      </c>
      <c r="AE27" s="7">
        <f>AE26*3</f>
        <v>78.825599999999994</v>
      </c>
      <c r="AF27" s="7">
        <f>AF26*3</f>
        <v>78.999000000000009</v>
      </c>
      <c r="AG27" s="7">
        <f>AG26*2</f>
        <v>78.478099999999998</v>
      </c>
      <c r="AH27" s="7">
        <f>AH26*3</f>
        <v>38.856525000000005</v>
      </c>
    </row>
    <row r="28" spans="1:34" x14ac:dyDescent="0.25">
      <c r="A28" s="8" t="s">
        <v>45</v>
      </c>
      <c r="B28" s="9">
        <f>STDEV(B6:B9)/B26*100</f>
        <v>4.217103870295456</v>
      </c>
      <c r="C28" s="9">
        <f t="shared" ref="C28:AH28" si="7">STDEV(C6:C9)/C26*100</f>
        <v>1.5187991278988655</v>
      </c>
      <c r="D28" s="9">
        <f t="shared" si="7"/>
        <v>1.6724399172303597</v>
      </c>
      <c r="E28" s="9">
        <f t="shared" si="7"/>
        <v>1.7123960962795923</v>
      </c>
      <c r="F28" s="9">
        <f t="shared" si="7"/>
        <v>0.99667885783083565</v>
      </c>
      <c r="G28" s="9">
        <f t="shared" si="7"/>
        <v>1.3200087826973788</v>
      </c>
      <c r="H28" s="9">
        <f t="shared" si="7"/>
        <v>1.5656270067169247</v>
      </c>
      <c r="I28" s="9">
        <f t="shared" si="7"/>
        <v>2.4394065244886196</v>
      </c>
      <c r="J28" s="9">
        <f t="shared" si="7"/>
        <v>0.55933654381697784</v>
      </c>
      <c r="K28" s="9">
        <f t="shared" si="7"/>
        <v>1.9912036408614868</v>
      </c>
      <c r="L28" s="9">
        <f t="shared" si="7"/>
        <v>1.9928330238929086</v>
      </c>
      <c r="M28" s="9">
        <f t="shared" si="7"/>
        <v>3.3695428560275187</v>
      </c>
      <c r="N28" s="9">
        <f t="shared" si="7"/>
        <v>0.84294976241076092</v>
      </c>
      <c r="O28" s="9">
        <f t="shared" si="7"/>
        <v>2.7039837437863974</v>
      </c>
      <c r="P28" s="9">
        <f t="shared" si="7"/>
        <v>1.0048460824317773</v>
      </c>
      <c r="Q28" s="9">
        <f t="shared" si="7"/>
        <v>5.5297951472772882</v>
      </c>
      <c r="R28" s="9">
        <f t="shared" si="7"/>
        <v>5.3870868383153514</v>
      </c>
      <c r="S28" s="9">
        <f t="shared" si="7"/>
        <v>1.8979376397699173</v>
      </c>
      <c r="T28" s="9">
        <f t="shared" si="7"/>
        <v>2.532726825018595</v>
      </c>
      <c r="U28" s="9">
        <f t="shared" si="7"/>
        <v>2.3319883213008543</v>
      </c>
      <c r="V28" s="9">
        <f t="shared" si="7"/>
        <v>2.700404003220032</v>
      </c>
      <c r="W28" s="9">
        <f t="shared" si="7"/>
        <v>1.3187346396004807</v>
      </c>
      <c r="X28" s="9">
        <f t="shared" si="7"/>
        <v>0.86519785389357029</v>
      </c>
      <c r="Y28" s="9">
        <f t="shared" si="7"/>
        <v>2.9283387397908469</v>
      </c>
      <c r="Z28" s="9">
        <f t="shared" si="7"/>
        <v>2.3548724620912509</v>
      </c>
      <c r="AA28" s="9">
        <f t="shared" si="7"/>
        <v>2.3729763373163189</v>
      </c>
      <c r="AB28" s="9">
        <f t="shared" si="7"/>
        <v>1.6054370236832216</v>
      </c>
      <c r="AC28" s="9">
        <f t="shared" si="7"/>
        <v>1.8934414270755464</v>
      </c>
      <c r="AD28" s="9">
        <f t="shared" si="7"/>
        <v>3.1921468515197309</v>
      </c>
      <c r="AE28" s="9">
        <f t="shared" si="7"/>
        <v>1.0688854422498844</v>
      </c>
      <c r="AF28" s="9">
        <f t="shared" si="7"/>
        <v>3.9819994647975734</v>
      </c>
      <c r="AG28" s="9">
        <f t="shared" si="7"/>
        <v>0.36048039871008242</v>
      </c>
      <c r="AH28" s="9">
        <f t="shared" si="7"/>
        <v>4.2459036990958783</v>
      </c>
    </row>
    <row r="29" spans="1:3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1.2034886432535694</v>
      </c>
      <c r="C30" s="13">
        <f t="shared" ref="C30:AH30" si="8">(C19-C15)/C15*100</f>
        <v>0.79486582076971002</v>
      </c>
      <c r="D30" s="13">
        <f t="shared" si="8"/>
        <v>1.0536223336958057</v>
      </c>
      <c r="E30" s="13">
        <f t="shared" si="8"/>
        <v>0.97458641266282908</v>
      </c>
      <c r="F30" s="13">
        <f t="shared" si="8"/>
        <v>0.68003481773142016</v>
      </c>
      <c r="G30" s="13">
        <f t="shared" si="8"/>
        <v>0.29811656042949147</v>
      </c>
      <c r="H30" s="13">
        <f t="shared" si="8"/>
        <v>0.49207456737987604</v>
      </c>
      <c r="I30" s="13">
        <f t="shared" si="8"/>
        <v>0.85268814791765268</v>
      </c>
      <c r="J30" s="13">
        <f t="shared" si="8"/>
        <v>0.24402185437900425</v>
      </c>
      <c r="K30" s="13">
        <f t="shared" si="8"/>
        <v>0.52388016558727879</v>
      </c>
      <c r="L30" s="13">
        <f t="shared" si="8"/>
        <v>0.69796266779868288</v>
      </c>
      <c r="M30" s="13">
        <f t="shared" si="8"/>
        <v>1.1902196988127336</v>
      </c>
      <c r="N30" s="13">
        <f t="shared" si="8"/>
        <v>0.34786512409346676</v>
      </c>
      <c r="O30" s="13">
        <f t="shared" si="8"/>
        <v>-0.35378778889169421</v>
      </c>
      <c r="P30" s="13">
        <f t="shared" si="8"/>
        <v>0.18317643873146741</v>
      </c>
      <c r="Q30" s="13">
        <f t="shared" si="8"/>
        <v>1.3332099457719004</v>
      </c>
      <c r="R30" s="13">
        <f t="shared" si="8"/>
        <v>1.1079197653541619</v>
      </c>
      <c r="S30" s="13">
        <f t="shared" si="8"/>
        <v>5.0195368881715314</v>
      </c>
      <c r="T30" s="13">
        <f t="shared" si="8"/>
        <v>0.7267201208854519</v>
      </c>
      <c r="U30" s="13">
        <f t="shared" si="8"/>
        <v>-2.2522755452300786E-2</v>
      </c>
      <c r="V30" s="13">
        <f t="shared" si="8"/>
        <v>4.3008783971949203E-2</v>
      </c>
      <c r="W30" s="13">
        <f t="shared" si="8"/>
        <v>8.9052477137907086E-3</v>
      </c>
      <c r="X30" s="13">
        <f t="shared" si="8"/>
        <v>1.1900752580925107</v>
      </c>
      <c r="Y30" s="13">
        <f t="shared" si="8"/>
        <v>1.3873435599995003</v>
      </c>
      <c r="Z30" s="13">
        <f t="shared" si="8"/>
        <v>8.6350677672958467E-2</v>
      </c>
      <c r="AA30" s="13">
        <f t="shared" si="8"/>
        <v>0.48328663605160893</v>
      </c>
      <c r="AB30" s="13">
        <f t="shared" si="8"/>
        <v>-0.24423573767411111</v>
      </c>
      <c r="AC30" s="13">
        <f t="shared" si="8"/>
        <v>0.41758932566562101</v>
      </c>
      <c r="AD30" s="13">
        <f t="shared" si="8"/>
        <v>0.31135060481824961</v>
      </c>
      <c r="AE30" s="13">
        <f t="shared" si="8"/>
        <v>0.6704728163512742</v>
      </c>
      <c r="AF30" s="13">
        <f t="shared" si="8"/>
        <v>0.6726997250261415</v>
      </c>
      <c r="AG30" s="13">
        <f t="shared" si="8"/>
        <v>0.11927807311149811</v>
      </c>
      <c r="AH30" s="13">
        <f t="shared" si="8"/>
        <v>1.7952424527759956</v>
      </c>
    </row>
    <row r="31" spans="1:34" x14ac:dyDescent="0.25">
      <c r="A31" s="12" t="s">
        <v>53</v>
      </c>
      <c r="B31" s="13">
        <f>(B27-B23)/B23*100</f>
        <v>-6.0410334346504539</v>
      </c>
      <c r="C31" s="13">
        <f t="shared" ref="C31:AH31" si="9">(C27-C23)/C23*100</f>
        <v>-0.18222597419463588</v>
      </c>
      <c r="D31" s="13">
        <f t="shared" si="9"/>
        <v>4.4524516027940653</v>
      </c>
      <c r="E31" s="13">
        <f t="shared" si="9"/>
        <v>4.0137368756377594</v>
      </c>
      <c r="F31" s="13">
        <f t="shared" si="9"/>
        <v>4.733436782994251</v>
      </c>
      <c r="G31" s="13">
        <f t="shared" si="9"/>
        <v>-1.5313326308235307</v>
      </c>
      <c r="H31" s="13">
        <f t="shared" si="9"/>
        <v>3.614756557464426</v>
      </c>
      <c r="I31" s="13">
        <f t="shared" si="9"/>
        <v>-2.8589093797266725</v>
      </c>
      <c r="J31" s="13">
        <f t="shared" si="9"/>
        <v>2.1654413590000443</v>
      </c>
      <c r="K31" s="13">
        <f t="shared" si="9"/>
        <v>2.3131268117899237</v>
      </c>
      <c r="L31" s="13">
        <f t="shared" si="9"/>
        <v>-8.6226695069684958E-2</v>
      </c>
      <c r="M31" s="13">
        <f t="shared" si="9"/>
        <v>-3.8213425775430894</v>
      </c>
      <c r="N31" s="13">
        <f t="shared" si="9"/>
        <v>0.40656666110607204</v>
      </c>
      <c r="O31" s="13">
        <f t="shared" si="9"/>
        <v>-1.0065408914813068</v>
      </c>
      <c r="P31" s="13">
        <f t="shared" si="9"/>
        <v>0.26850825170576859</v>
      </c>
      <c r="Q31" s="13">
        <f t="shared" si="9"/>
        <v>-4.6042505742128235</v>
      </c>
      <c r="R31" s="13">
        <f t="shared" si="9"/>
        <v>2.0836474651557557</v>
      </c>
      <c r="S31" s="13">
        <f t="shared" si="9"/>
        <v>4.4602068654850209</v>
      </c>
      <c r="T31" s="13">
        <f t="shared" si="9"/>
        <v>0.99668065247635707</v>
      </c>
      <c r="U31" s="13">
        <f t="shared" si="9"/>
        <v>2.3905985450350942</v>
      </c>
      <c r="V31" s="13">
        <f t="shared" si="9"/>
        <v>3.2595847485933986</v>
      </c>
      <c r="W31" s="13">
        <f t="shared" si="9"/>
        <v>-1.2548798395473098</v>
      </c>
      <c r="X31" s="13">
        <f t="shared" si="9"/>
        <v>7.8714821589947279</v>
      </c>
      <c r="Y31" s="13">
        <f t="shared" si="9"/>
        <v>6.8752886836027667</v>
      </c>
      <c r="Z31" s="13">
        <f t="shared" si="9"/>
        <v>-0.42544294819976869</v>
      </c>
      <c r="AA31" s="13">
        <f t="shared" si="9"/>
        <v>5.1592777692282423</v>
      </c>
      <c r="AB31" s="13">
        <f t="shared" si="9"/>
        <v>-1.1630648236016081</v>
      </c>
      <c r="AC31" s="13">
        <f t="shared" si="9"/>
        <v>-2.1903094425422354</v>
      </c>
      <c r="AD31" s="13">
        <f t="shared" si="9"/>
        <v>0.62549474048235643</v>
      </c>
      <c r="AE31" s="13">
        <f t="shared" si="9"/>
        <v>1.2807923547556817</v>
      </c>
      <c r="AF31" s="13">
        <f t="shared" si="9"/>
        <v>-0.69567332485463529</v>
      </c>
      <c r="AG31" s="13">
        <f t="shared" si="9"/>
        <v>-2.1965799130490473</v>
      </c>
      <c r="AH31" s="13">
        <f t="shared" si="9"/>
        <v>-3.621582907795474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8E9D-ABD9-4BB3-B97B-604E3C54D106}">
  <dimension ref="A1:AH53"/>
  <sheetViews>
    <sheetView topLeftCell="A16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11.5703125" style="2" customWidth="1"/>
  </cols>
  <sheetData>
    <row r="1" spans="1:34" x14ac:dyDescent="0.25">
      <c r="A1" s="14" t="s">
        <v>106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15.762499999999999</v>
      </c>
      <c r="C2" s="2">
        <v>32.852699999999999</v>
      </c>
      <c r="D2" s="2">
        <v>28.213200000000001</v>
      </c>
      <c r="E2" s="2">
        <v>20.242899999999999</v>
      </c>
      <c r="F2" s="2">
        <v>41.312800000000003</v>
      </c>
      <c r="G2" s="2">
        <v>42.903100000000002</v>
      </c>
      <c r="H2" s="2">
        <v>52.631599999999999</v>
      </c>
      <c r="I2" s="2">
        <v>32.8887</v>
      </c>
      <c r="J2" s="2">
        <v>35.8459</v>
      </c>
      <c r="K2" s="2">
        <v>30.140699999999999</v>
      </c>
      <c r="L2" s="2">
        <v>45.650500000000001</v>
      </c>
      <c r="M2" s="2">
        <v>37.672699999999999</v>
      </c>
      <c r="N2" s="2">
        <v>20.665299999999998</v>
      </c>
      <c r="O2" s="2">
        <v>12.1457</v>
      </c>
      <c r="P2" s="2">
        <v>27.982399999999998</v>
      </c>
      <c r="Q2" s="2">
        <v>17.196899999999999</v>
      </c>
      <c r="R2" s="2">
        <v>13.776199999999999</v>
      </c>
      <c r="S2" s="2">
        <v>39.823</v>
      </c>
      <c r="T2" s="2">
        <v>34.477800000000002</v>
      </c>
      <c r="U2" s="2">
        <v>48.686500000000002</v>
      </c>
      <c r="V2" s="2">
        <v>49.379300000000001</v>
      </c>
      <c r="W2" s="2">
        <v>31.408100000000001</v>
      </c>
      <c r="X2" s="2">
        <v>19.929099999999998</v>
      </c>
      <c r="Y2" s="2">
        <v>40.622900000000001</v>
      </c>
      <c r="Z2" s="2">
        <v>27.679500000000001</v>
      </c>
      <c r="AA2" s="2">
        <v>20.772300000000001</v>
      </c>
      <c r="AB2" s="2">
        <v>10.8042</v>
      </c>
      <c r="AC2" s="2">
        <v>31.0623</v>
      </c>
      <c r="AD2" s="2">
        <v>35.3461</v>
      </c>
      <c r="AE2" s="2">
        <v>30.622699999999998</v>
      </c>
      <c r="AF2" s="2">
        <v>31.7271</v>
      </c>
      <c r="AG2" s="2">
        <v>39.726900000000001</v>
      </c>
      <c r="AH2" s="2">
        <v>19.6721</v>
      </c>
    </row>
    <row r="3" spans="1:34" x14ac:dyDescent="0.25">
      <c r="A3" s="4" t="s">
        <v>35</v>
      </c>
      <c r="B3" s="2">
        <v>15.499700000000001</v>
      </c>
      <c r="C3" s="2">
        <v>37.190100000000001</v>
      </c>
      <c r="D3" s="2">
        <v>32.102699999999999</v>
      </c>
      <c r="E3" s="2">
        <v>21.739100000000001</v>
      </c>
      <c r="F3" s="2">
        <v>43.8596</v>
      </c>
      <c r="G3" s="2">
        <v>46.691800000000001</v>
      </c>
      <c r="H3" s="2">
        <v>56.850700000000003</v>
      </c>
      <c r="I3" s="2">
        <v>33.701599999999999</v>
      </c>
      <c r="J3" s="2">
        <v>38.668100000000003</v>
      </c>
      <c r="K3" s="2">
        <v>33.179699999999997</v>
      </c>
      <c r="L3" s="2">
        <v>40.106999999999999</v>
      </c>
      <c r="M3" s="2">
        <v>38.61</v>
      </c>
      <c r="N3" s="2">
        <v>22.299299999999999</v>
      </c>
      <c r="O3" s="2">
        <v>12.6761</v>
      </c>
      <c r="P3" s="2">
        <v>28.213200000000001</v>
      </c>
      <c r="Q3" s="2">
        <v>19.6937</v>
      </c>
      <c r="R3" s="2">
        <v>15.4359</v>
      </c>
      <c r="S3" s="2">
        <v>66.420699999999997</v>
      </c>
      <c r="T3" s="2">
        <v>37.097099999999998</v>
      </c>
      <c r="U3" s="2">
        <v>50.632899999999999</v>
      </c>
      <c r="V3" s="2">
        <v>51.872300000000003</v>
      </c>
      <c r="W3" s="2">
        <v>32.9651</v>
      </c>
      <c r="X3" s="2">
        <v>21.608599999999999</v>
      </c>
      <c r="Y3" s="2">
        <v>46.153799999999997</v>
      </c>
      <c r="Z3" s="2">
        <v>30.145700000000001</v>
      </c>
      <c r="AA3" s="2">
        <v>21.177099999999999</v>
      </c>
      <c r="AB3" s="2">
        <v>10.947100000000001</v>
      </c>
      <c r="AC3" s="2">
        <v>34.7423</v>
      </c>
      <c r="AD3" s="2">
        <v>36.3489</v>
      </c>
      <c r="AE3" s="2">
        <v>30.4054</v>
      </c>
      <c r="AF3" s="2">
        <v>33.664900000000003</v>
      </c>
      <c r="AG3" s="2">
        <v>40.043900000000001</v>
      </c>
      <c r="AH3" s="2">
        <v>17.595300000000002</v>
      </c>
    </row>
    <row r="4" spans="1:34" x14ac:dyDescent="0.25">
      <c r="A4" s="4" t="s">
        <v>36</v>
      </c>
      <c r="B4" s="2">
        <v>17.621400000000001</v>
      </c>
      <c r="C4" s="2">
        <v>38.135599999999997</v>
      </c>
      <c r="D4" s="2">
        <v>30.604099999999999</v>
      </c>
      <c r="E4" s="2">
        <v>21.459199999999999</v>
      </c>
      <c r="F4" s="2">
        <v>44.510399999999997</v>
      </c>
      <c r="G4" s="2">
        <v>45.697600000000001</v>
      </c>
      <c r="H4" s="2">
        <v>61.774700000000003</v>
      </c>
      <c r="I4" s="2">
        <v>34.562199999999997</v>
      </c>
      <c r="J4" s="2">
        <v>39.1389</v>
      </c>
      <c r="K4" s="2">
        <v>32.549700000000001</v>
      </c>
      <c r="L4" s="2">
        <v>45.871600000000001</v>
      </c>
      <c r="M4" s="2">
        <v>38.3142</v>
      </c>
      <c r="N4" s="2">
        <v>23.136399999999998</v>
      </c>
      <c r="O4" s="2">
        <v>13.313599999999999</v>
      </c>
      <c r="P4" s="2">
        <v>29.411799999999999</v>
      </c>
      <c r="Q4" s="2">
        <v>18.218599999999999</v>
      </c>
      <c r="R4" s="2">
        <v>13.9369</v>
      </c>
      <c r="S4" s="2">
        <v>71.428600000000003</v>
      </c>
      <c r="T4" s="2">
        <v>37.673699999999997</v>
      </c>
      <c r="U4" s="2">
        <v>53.105200000000004</v>
      </c>
      <c r="V4" s="2">
        <v>53.484900000000003</v>
      </c>
      <c r="W4" s="2">
        <v>33.814300000000003</v>
      </c>
      <c r="X4" s="2">
        <v>22.813700000000001</v>
      </c>
      <c r="Y4" s="2">
        <v>48.2121</v>
      </c>
      <c r="Z4" s="2">
        <v>30.994700000000002</v>
      </c>
      <c r="AA4" s="2">
        <v>21.863600000000002</v>
      </c>
      <c r="AB4" s="2">
        <v>10.8043</v>
      </c>
      <c r="AC4" s="2">
        <v>35.650599999999997</v>
      </c>
      <c r="AD4" s="2">
        <v>36.057699999999997</v>
      </c>
      <c r="AE4" s="2">
        <v>31.3917</v>
      </c>
      <c r="AF4" s="2">
        <v>33.505899999999997</v>
      </c>
      <c r="AG4" s="2">
        <v>39.0456</v>
      </c>
      <c r="AH4" s="2">
        <v>20.1342</v>
      </c>
    </row>
    <row r="5" spans="1:34" x14ac:dyDescent="0.25">
      <c r="A5" s="4" t="s">
        <v>37</v>
      </c>
      <c r="B5" s="2">
        <v>17.064800000000002</v>
      </c>
      <c r="C5" s="2">
        <v>37.206899999999997</v>
      </c>
      <c r="D5" s="2">
        <v>32.600200000000001</v>
      </c>
      <c r="E5" s="2">
        <v>22.271699999999999</v>
      </c>
      <c r="F5" s="2">
        <v>45.454500000000003</v>
      </c>
      <c r="G5" s="2">
        <v>48.309199999999997</v>
      </c>
      <c r="H5" s="2">
        <v>61.433399999999999</v>
      </c>
      <c r="I5" s="2">
        <v>29.935099999999998</v>
      </c>
      <c r="J5" s="2">
        <v>39.322800000000001</v>
      </c>
      <c r="K5" s="2">
        <v>30.685300000000002</v>
      </c>
      <c r="L5" s="2">
        <v>43.227699999999999</v>
      </c>
      <c r="M5" s="2">
        <v>41.972700000000003</v>
      </c>
      <c r="N5" s="2">
        <v>22.646999999999998</v>
      </c>
      <c r="O5" s="2">
        <v>12.693899999999999</v>
      </c>
      <c r="P5" s="2">
        <v>30.4878</v>
      </c>
      <c r="Q5" s="2">
        <v>19.936900000000001</v>
      </c>
      <c r="R5" s="2">
        <v>14.1844</v>
      </c>
      <c r="S5" s="2">
        <v>70.588200000000001</v>
      </c>
      <c r="T5" s="2">
        <v>38.022799999999997</v>
      </c>
      <c r="U5" s="2">
        <v>53.307699999999997</v>
      </c>
      <c r="V5" s="2">
        <v>53.333300000000001</v>
      </c>
      <c r="W5" s="2">
        <v>33.790100000000002</v>
      </c>
      <c r="X5" s="2">
        <v>21.712900000000001</v>
      </c>
      <c r="Y5" s="2">
        <v>47.504399999999997</v>
      </c>
      <c r="Z5" s="2">
        <v>30.818899999999999</v>
      </c>
      <c r="AA5" s="2">
        <v>22.425699999999999</v>
      </c>
      <c r="AB5" s="2">
        <v>10.5214</v>
      </c>
      <c r="AC5" s="2">
        <v>36.923099999999998</v>
      </c>
      <c r="AD5" s="2">
        <v>37.212200000000003</v>
      </c>
      <c r="AE5" s="2">
        <v>31.813400000000001</v>
      </c>
      <c r="AF5" s="2">
        <v>35.913800000000002</v>
      </c>
      <c r="AG5" s="2">
        <v>45.454500000000003</v>
      </c>
      <c r="AH5" s="2">
        <v>19.438400000000001</v>
      </c>
    </row>
    <row r="6" spans="1:34" x14ac:dyDescent="0.25">
      <c r="A6" s="4" t="s">
        <v>38</v>
      </c>
      <c r="B6" s="2">
        <v>16.2866</v>
      </c>
      <c r="C6" s="2">
        <v>38.117899999999999</v>
      </c>
      <c r="D6" s="2">
        <v>33.2226</v>
      </c>
      <c r="E6" s="2">
        <v>22.271699999999999</v>
      </c>
      <c r="F6" s="2">
        <v>43.604700000000001</v>
      </c>
      <c r="G6" s="2">
        <v>46.439599999999999</v>
      </c>
      <c r="H6" s="2">
        <v>61.749600000000001</v>
      </c>
      <c r="I6" s="2">
        <v>33.745800000000003</v>
      </c>
      <c r="J6" s="2">
        <v>40.048999999999999</v>
      </c>
      <c r="K6" s="2">
        <v>30.869499999999999</v>
      </c>
      <c r="L6" s="2">
        <v>44.2913</v>
      </c>
      <c r="M6" s="2">
        <v>43.573</v>
      </c>
      <c r="N6" s="2">
        <v>22.433599999999998</v>
      </c>
      <c r="O6" s="2">
        <v>12.987</v>
      </c>
      <c r="P6" s="2">
        <v>30.349</v>
      </c>
      <c r="Q6" s="2">
        <v>18.758800000000001</v>
      </c>
      <c r="R6" s="2">
        <v>14.137600000000001</v>
      </c>
      <c r="S6" s="2">
        <v>70.095200000000006</v>
      </c>
      <c r="T6" s="2">
        <v>37.1982</v>
      </c>
      <c r="U6" s="2">
        <v>53.9407</v>
      </c>
      <c r="V6" s="2">
        <v>54.644799999999996</v>
      </c>
      <c r="W6" s="2">
        <v>35.3461</v>
      </c>
      <c r="X6" s="2">
        <v>23.076899999999998</v>
      </c>
      <c r="Y6" s="2">
        <v>46.880299999999998</v>
      </c>
      <c r="Z6" s="2">
        <v>31.055900000000001</v>
      </c>
      <c r="AA6" s="2">
        <v>21.661999999999999</v>
      </c>
      <c r="AB6" s="2">
        <v>10.6257</v>
      </c>
      <c r="AC6" s="2">
        <v>35.928100000000001</v>
      </c>
      <c r="AD6" s="2">
        <v>37.106699999999996</v>
      </c>
      <c r="AE6" s="2">
        <v>30.060099999999998</v>
      </c>
      <c r="AF6" s="2">
        <v>33.482100000000003</v>
      </c>
      <c r="AG6" s="2">
        <v>40.121499999999997</v>
      </c>
      <c r="AH6" s="2">
        <v>18.947399999999998</v>
      </c>
    </row>
    <row r="7" spans="1:34" x14ac:dyDescent="0.25">
      <c r="A7" s="4" t="s">
        <v>39</v>
      </c>
      <c r="B7" s="2">
        <v>15.9574</v>
      </c>
      <c r="C7" s="2">
        <v>38.135599999999997</v>
      </c>
      <c r="D7" s="2">
        <v>31.948899999999998</v>
      </c>
      <c r="E7" s="2">
        <v>21.707699999999999</v>
      </c>
      <c r="F7" s="2">
        <v>43.988300000000002</v>
      </c>
      <c r="G7" s="2">
        <v>45.903700000000001</v>
      </c>
      <c r="H7" s="2">
        <v>60.301499999999997</v>
      </c>
      <c r="I7" s="2">
        <v>33.790100000000002</v>
      </c>
      <c r="J7" s="2">
        <v>40.622900000000001</v>
      </c>
      <c r="K7" s="2">
        <v>34.749000000000002</v>
      </c>
      <c r="L7" s="2">
        <v>40.540500000000002</v>
      </c>
      <c r="M7" s="2">
        <v>43.907800000000002</v>
      </c>
      <c r="N7" s="2">
        <v>22.449300000000001</v>
      </c>
      <c r="O7" s="2">
        <v>12.552300000000001</v>
      </c>
      <c r="P7" s="2">
        <v>31.277200000000001</v>
      </c>
      <c r="Q7" s="2">
        <v>18.5185</v>
      </c>
      <c r="R7" s="2">
        <v>13.7112</v>
      </c>
      <c r="S7" s="2">
        <v>68.648200000000003</v>
      </c>
      <c r="T7" s="2">
        <v>38.360599999999998</v>
      </c>
      <c r="U7" s="2">
        <v>54.786200000000001</v>
      </c>
      <c r="V7" s="2">
        <v>55.172400000000003</v>
      </c>
      <c r="W7" s="2">
        <v>33.932699999999997</v>
      </c>
      <c r="X7" s="2">
        <v>22.871700000000001</v>
      </c>
      <c r="Y7" s="2">
        <v>51.023099999999999</v>
      </c>
      <c r="Z7" s="2">
        <v>32.304400000000001</v>
      </c>
      <c r="AA7" s="2">
        <v>23.003900000000002</v>
      </c>
      <c r="AB7" s="2">
        <v>11.238799999999999</v>
      </c>
      <c r="AC7" s="2">
        <v>35.906599999999997</v>
      </c>
      <c r="AD7" s="2">
        <v>40.178600000000003</v>
      </c>
      <c r="AE7" s="2">
        <v>30.674800000000001</v>
      </c>
      <c r="AF7" s="2">
        <v>33.357999999999997</v>
      </c>
      <c r="AG7" s="2">
        <v>40.235799999999998</v>
      </c>
      <c r="AH7" s="2">
        <v>19.007400000000001</v>
      </c>
    </row>
    <row r="8" spans="1:34" x14ac:dyDescent="0.25">
      <c r="A8" s="4" t="s">
        <v>40</v>
      </c>
      <c r="B8" s="2">
        <v>16.778500000000001</v>
      </c>
      <c r="C8" s="2">
        <v>38.876899999999999</v>
      </c>
      <c r="D8" s="2">
        <v>33.003300000000003</v>
      </c>
      <c r="E8" s="2">
        <v>23.3645</v>
      </c>
      <c r="F8" s="2">
        <v>46.728999999999999</v>
      </c>
      <c r="G8" s="2">
        <v>48.744199999999999</v>
      </c>
      <c r="H8" s="2">
        <v>63.0473</v>
      </c>
      <c r="I8" s="2">
        <v>35.2928</v>
      </c>
      <c r="J8" s="2">
        <v>40.622900000000001</v>
      </c>
      <c r="K8" s="2">
        <v>32.344999999999999</v>
      </c>
      <c r="L8" s="2">
        <v>45.731699999999996</v>
      </c>
      <c r="M8" s="2">
        <v>40.120399999999997</v>
      </c>
      <c r="N8" s="2">
        <v>22.063600000000001</v>
      </c>
      <c r="O8" s="2">
        <v>12.178599999999999</v>
      </c>
      <c r="P8" s="2">
        <v>31.1419</v>
      </c>
      <c r="Q8" s="2">
        <v>18.691600000000001</v>
      </c>
      <c r="R8" s="2">
        <v>13.188700000000001</v>
      </c>
      <c r="S8" s="2">
        <v>70.866100000000003</v>
      </c>
      <c r="T8" s="2">
        <v>39.141100000000002</v>
      </c>
      <c r="U8" s="2">
        <v>55.290999999999997</v>
      </c>
      <c r="V8" s="2">
        <v>56.022399999999998</v>
      </c>
      <c r="W8" s="2">
        <v>34.483600000000003</v>
      </c>
      <c r="X8" s="2">
        <v>22.0318</v>
      </c>
      <c r="Y8" s="2">
        <v>49.046300000000002</v>
      </c>
      <c r="Z8" s="2">
        <v>32.7988</v>
      </c>
      <c r="AA8" s="2">
        <v>20.578499999999998</v>
      </c>
      <c r="AB8" s="2">
        <v>10.895899999999999</v>
      </c>
      <c r="AC8" s="2">
        <v>34.384</v>
      </c>
      <c r="AD8" s="2">
        <v>39.370100000000001</v>
      </c>
      <c r="AE8" s="2">
        <v>30.7377</v>
      </c>
      <c r="AF8" s="2">
        <v>33.657400000000003</v>
      </c>
      <c r="AG8" s="2">
        <v>46.035800000000002</v>
      </c>
      <c r="AH8" s="2">
        <v>19.9557</v>
      </c>
    </row>
    <row r="9" spans="1:34" x14ac:dyDescent="0.25">
      <c r="A9" s="4" t="s">
        <v>41</v>
      </c>
      <c r="B9" s="2">
        <v>15.337400000000001</v>
      </c>
      <c r="C9" s="2">
        <v>39.344299999999997</v>
      </c>
      <c r="D9" s="2">
        <v>32.573300000000003</v>
      </c>
      <c r="E9" s="2">
        <v>22.531700000000001</v>
      </c>
      <c r="F9" s="2">
        <v>43.988300000000002</v>
      </c>
      <c r="G9" s="2">
        <v>50.083500000000001</v>
      </c>
      <c r="H9" s="2">
        <v>61.433399999999999</v>
      </c>
      <c r="I9" s="2">
        <v>34.358899999999998</v>
      </c>
      <c r="J9" s="2">
        <v>41.948300000000003</v>
      </c>
      <c r="K9" s="2">
        <v>34.058700000000002</v>
      </c>
      <c r="L9" s="2">
        <v>44.642899999999997</v>
      </c>
      <c r="M9" s="2">
        <v>37.418100000000003</v>
      </c>
      <c r="N9" s="2">
        <v>22.842600000000001</v>
      </c>
      <c r="O9" s="2">
        <v>12.1951</v>
      </c>
      <c r="P9" s="2">
        <v>31.943200000000001</v>
      </c>
      <c r="Q9" s="2">
        <v>16.447399999999998</v>
      </c>
      <c r="R9" s="2">
        <v>12.989800000000001</v>
      </c>
      <c r="S9" s="2">
        <v>73.079800000000006</v>
      </c>
      <c r="T9" s="2">
        <v>37.6648</v>
      </c>
      <c r="U9" s="2">
        <v>52.554699999999997</v>
      </c>
      <c r="V9" s="2">
        <v>57.471299999999999</v>
      </c>
      <c r="W9" s="2">
        <v>34.650399999999998</v>
      </c>
      <c r="X9" s="2">
        <v>22.528199999999998</v>
      </c>
      <c r="Y9" s="2">
        <v>48.780500000000004</v>
      </c>
      <c r="Z9" s="2">
        <v>33.201099999999997</v>
      </c>
      <c r="AA9" s="2">
        <v>22.784099999999999</v>
      </c>
      <c r="AB9" s="2">
        <v>11.4213</v>
      </c>
      <c r="AC9" s="2">
        <v>36.072099999999999</v>
      </c>
      <c r="AD9" s="2">
        <v>39.577800000000003</v>
      </c>
      <c r="AE9" s="2">
        <v>28.355399999999999</v>
      </c>
      <c r="AF9" s="2">
        <v>34.562199999999997</v>
      </c>
      <c r="AG9" s="2">
        <v>39.301299999999998</v>
      </c>
      <c r="AH9" s="2">
        <v>19.1083</v>
      </c>
    </row>
    <row r="10" spans="1:34" x14ac:dyDescent="0.25">
      <c r="A10" s="5" t="s">
        <v>56</v>
      </c>
      <c r="B10" s="2">
        <f>AVERAGE(B2:B9)</f>
        <v>16.288537500000004</v>
      </c>
      <c r="C10" s="2">
        <f>AVERAGE(C3:C8)</f>
        <v>37.94383333333333</v>
      </c>
      <c r="D10" s="2">
        <f>AVERAGE(D3:D9)</f>
        <v>32.293585714285719</v>
      </c>
      <c r="E10" s="2">
        <f>AVERAGE(E3:E9)</f>
        <v>22.192228571428569</v>
      </c>
      <c r="F10" s="2">
        <f>AVERAGE(F3:F9)</f>
        <v>44.590685714285712</v>
      </c>
      <c r="G10" s="2">
        <f>AVERAGE(G3:G8)</f>
        <v>46.964349999999996</v>
      </c>
      <c r="H10" s="2">
        <f>AVERAGE(H4:H9)</f>
        <v>61.623316666666661</v>
      </c>
      <c r="I10" s="2">
        <f>AVERAGE(I2:I9)</f>
        <v>33.534399999999998</v>
      </c>
      <c r="J10" s="2">
        <f>AVERAGE(J3:J8)</f>
        <v>39.737433333333335</v>
      </c>
      <c r="K10" s="2">
        <f>AVERAGE(K3:K8)</f>
        <v>32.396366666666665</v>
      </c>
      <c r="L10" s="2">
        <f>AVERAGE(L2,L4:L6,L8:L9)</f>
        <v>44.902616666666667</v>
      </c>
      <c r="M10" s="2">
        <f>AVERAGE(M2:M9)</f>
        <v>40.198612500000003</v>
      </c>
      <c r="N10" s="2">
        <f>AVERAGE(N3:N9)</f>
        <v>22.553114285714287</v>
      </c>
      <c r="O10" s="2">
        <f>AVERAGE(O2:O9)</f>
        <v>12.5927875</v>
      </c>
      <c r="P10" s="2">
        <f>AVERAGE(P2:P9)</f>
        <v>30.100812499999996</v>
      </c>
      <c r="Q10" s="2">
        <f>AVERAGE(Q3:Q8)</f>
        <v>18.969683333333336</v>
      </c>
      <c r="R10" s="2">
        <f>AVERAGE(R2:R9)</f>
        <v>13.920087500000001</v>
      </c>
      <c r="S10" s="2">
        <f>AVERAGE(S3:S9)</f>
        <v>70.160971428571429</v>
      </c>
      <c r="T10" s="2">
        <f>AVERAGE(T3:T9)</f>
        <v>37.879757142857144</v>
      </c>
      <c r="U10" s="2">
        <f>AVERAGE(U3:U9)</f>
        <v>53.374057142857133</v>
      </c>
      <c r="V10" s="2">
        <f>AVERAGE(V3:V8)</f>
        <v>54.088349999999998</v>
      </c>
      <c r="W10" s="2">
        <f>AVERAGE(W3:W9)</f>
        <v>34.140328571428569</v>
      </c>
      <c r="X10" s="2">
        <f>AVERAGE(X3:X9)</f>
        <v>22.377685714285715</v>
      </c>
      <c r="Y10" s="2">
        <f>AVERAGE(Y3:Y9)</f>
        <v>48.228642857142859</v>
      </c>
      <c r="Z10" s="2">
        <f>AVERAGE(Z3:Z8)</f>
        <v>31.353066666666663</v>
      </c>
      <c r="AA10" s="2">
        <f>AVERAGE(AA2:AA9)</f>
        <v>21.7834</v>
      </c>
      <c r="AB10" s="2">
        <f>AVERAGE(AB2:AB9)</f>
        <v>10.907337500000001</v>
      </c>
      <c r="AC10" s="2">
        <f>AVERAGE(AC3:AC9)</f>
        <v>35.658114285714284</v>
      </c>
      <c r="AD10" s="2">
        <f>AVERAGE(AD2:AD9)</f>
        <v>37.649762500000001</v>
      </c>
      <c r="AE10" s="2">
        <f>AVERAGE(AE2:AE8)</f>
        <v>30.815114285714284</v>
      </c>
      <c r="AF10" s="2">
        <f>AVERAGE(AF3:AF9)</f>
        <v>34.020614285714281</v>
      </c>
      <c r="AG10" s="2">
        <f>AVERAGE(AG2:AG9)</f>
        <v>41.245662499999995</v>
      </c>
      <c r="AH10" s="2">
        <f>AVERAGE(AH2:AH9)</f>
        <v>19.232350000000004</v>
      </c>
    </row>
    <row r="11" spans="1:34" x14ac:dyDescent="0.25">
      <c r="A11" s="6" t="s">
        <v>57</v>
      </c>
      <c r="B11" s="7">
        <f>B10*3</f>
        <v>48.865612500000012</v>
      </c>
      <c r="C11" s="7">
        <f>C10*3</f>
        <v>113.83149999999999</v>
      </c>
      <c r="D11" s="7">
        <f>D10*2</f>
        <v>64.587171428571438</v>
      </c>
      <c r="E11" s="7">
        <f>E10*2</f>
        <v>44.384457142857137</v>
      </c>
      <c r="F11" s="7">
        <f>F10*1</f>
        <v>44.590685714285712</v>
      </c>
      <c r="G11" s="7">
        <f>G10*3</f>
        <v>140.89304999999999</v>
      </c>
      <c r="H11" s="7">
        <f>H10*1</f>
        <v>61.623316666666661</v>
      </c>
      <c r="I11" s="7">
        <f>I10*2</f>
        <v>67.068799999999996</v>
      </c>
      <c r="J11" s="7">
        <f>J10*3</f>
        <v>119.2123</v>
      </c>
      <c r="K11" s="7">
        <f>K10*2</f>
        <v>64.792733333333331</v>
      </c>
      <c r="L11" s="7">
        <f>L10*2</f>
        <v>89.805233333333334</v>
      </c>
      <c r="M11" s="7">
        <f>M10*2</f>
        <v>80.397225000000006</v>
      </c>
      <c r="N11" s="7">
        <f>N10*3</f>
        <v>67.65934285714286</v>
      </c>
      <c r="O11" s="7">
        <f>O10*3</f>
        <v>37.7783625</v>
      </c>
      <c r="P11" s="7">
        <f>P10*3</f>
        <v>90.302437499999996</v>
      </c>
      <c r="Q11" s="7">
        <f>Q10*2</f>
        <v>37.939366666666672</v>
      </c>
      <c r="R11" s="7">
        <f>R10*4</f>
        <v>55.680350000000004</v>
      </c>
      <c r="S11" s="7">
        <f>S10*1</f>
        <v>70.160971428571429</v>
      </c>
      <c r="T11" s="7">
        <f>T10*3</f>
        <v>113.63927142857143</v>
      </c>
      <c r="U11" s="7">
        <f>U10*2</f>
        <v>106.74811428571427</v>
      </c>
      <c r="V11" s="7">
        <f>V10*1</f>
        <v>54.088349999999998</v>
      </c>
      <c r="W11" s="7">
        <f>W10*3</f>
        <v>102.42098571428571</v>
      </c>
      <c r="X11" s="7">
        <f>X10*4</f>
        <v>89.510742857142858</v>
      </c>
      <c r="Y11" s="7">
        <f>Y10*2</f>
        <v>96.457285714285717</v>
      </c>
      <c r="Z11" s="7">
        <f>Z10*3</f>
        <v>94.05919999999999</v>
      </c>
      <c r="AA11" s="7">
        <f>AA10*3</f>
        <v>65.350200000000001</v>
      </c>
      <c r="AB11" s="7">
        <f>AB10*6</f>
        <v>65.444025000000011</v>
      </c>
      <c r="AC11" s="7">
        <f>AC10*3</f>
        <v>106.97434285714286</v>
      </c>
      <c r="AD11" s="7">
        <f>AD10*2</f>
        <v>75.299525000000003</v>
      </c>
      <c r="AE11" s="7">
        <f>AE10*3</f>
        <v>92.445342857142847</v>
      </c>
      <c r="AF11" s="7">
        <f>AF10*3</f>
        <v>102.06184285714284</v>
      </c>
      <c r="AG11" s="7">
        <f>AG10*2</f>
        <v>82.491324999999989</v>
      </c>
      <c r="AH11" s="7">
        <f>AH10*3</f>
        <v>57.697050000000011</v>
      </c>
    </row>
    <row r="14" spans="1:34" x14ac:dyDescent="0.25">
      <c r="A14" s="5" t="s">
        <v>43</v>
      </c>
      <c r="B14" s="2">
        <f>AVERAGE(B2:B9)</f>
        <v>16.288537500000004</v>
      </c>
      <c r="C14" s="2">
        <f t="shared" ref="C14:AH14" si="0">AVERAGE(C2:C9)</f>
        <v>37.482499999999995</v>
      </c>
      <c r="D14" s="2">
        <f t="shared" si="0"/>
        <v>31.783537500000001</v>
      </c>
      <c r="E14" s="2">
        <f t="shared" si="0"/>
        <v>21.948562499999998</v>
      </c>
      <c r="F14" s="2">
        <f t="shared" si="0"/>
        <v>44.180949999999996</v>
      </c>
      <c r="G14" s="2">
        <f t="shared" si="0"/>
        <v>46.846587499999998</v>
      </c>
      <c r="H14" s="2">
        <f t="shared" si="0"/>
        <v>59.902774999999998</v>
      </c>
      <c r="I14" s="2">
        <f t="shared" si="0"/>
        <v>33.534399999999998</v>
      </c>
      <c r="J14" s="2">
        <f t="shared" si="0"/>
        <v>39.527350000000006</v>
      </c>
      <c r="K14" s="2">
        <f t="shared" si="0"/>
        <v>32.322199999999995</v>
      </c>
      <c r="L14" s="2">
        <f t="shared" si="0"/>
        <v>43.757899999999999</v>
      </c>
      <c r="M14" s="2">
        <f t="shared" si="0"/>
        <v>40.198612500000003</v>
      </c>
      <c r="N14" s="2">
        <f t="shared" si="0"/>
        <v>22.317137500000001</v>
      </c>
      <c r="O14" s="2">
        <f t="shared" si="0"/>
        <v>12.5927875</v>
      </c>
      <c r="P14" s="2">
        <f t="shared" si="0"/>
        <v>30.100812499999996</v>
      </c>
      <c r="Q14" s="2">
        <f t="shared" si="0"/>
        <v>18.4328</v>
      </c>
      <c r="R14" s="2">
        <f t="shared" si="0"/>
        <v>13.920087500000001</v>
      </c>
      <c r="S14" s="2">
        <f t="shared" si="0"/>
        <v>66.368725000000012</v>
      </c>
      <c r="T14" s="2">
        <f t="shared" si="0"/>
        <v>37.454512500000007</v>
      </c>
      <c r="U14" s="2">
        <f t="shared" si="0"/>
        <v>52.788112499999997</v>
      </c>
      <c r="V14" s="2">
        <f t="shared" si="0"/>
        <v>53.922587499999999</v>
      </c>
      <c r="W14" s="2">
        <f t="shared" si="0"/>
        <v>33.7988</v>
      </c>
      <c r="X14" s="2">
        <f t="shared" si="0"/>
        <v>22.071612500000001</v>
      </c>
      <c r="Y14" s="2">
        <f t="shared" si="0"/>
        <v>47.277925000000003</v>
      </c>
      <c r="Z14" s="2">
        <f t="shared" si="0"/>
        <v>31.124874999999999</v>
      </c>
      <c r="AA14" s="2">
        <f t="shared" si="0"/>
        <v>21.7834</v>
      </c>
      <c r="AB14" s="2">
        <f t="shared" si="0"/>
        <v>10.907337500000001</v>
      </c>
      <c r="AC14" s="2">
        <f t="shared" si="0"/>
        <v>35.083637499999995</v>
      </c>
      <c r="AD14" s="2">
        <f t="shared" si="0"/>
        <v>37.649762500000001</v>
      </c>
      <c r="AE14" s="2">
        <f t="shared" si="0"/>
        <v>30.507649999999998</v>
      </c>
      <c r="AF14" s="2">
        <f t="shared" si="0"/>
        <v>33.733924999999999</v>
      </c>
      <c r="AG14" s="2">
        <f t="shared" si="0"/>
        <v>41.245662499999995</v>
      </c>
      <c r="AH14" s="2">
        <f t="shared" si="0"/>
        <v>19.232350000000004</v>
      </c>
    </row>
    <row r="15" spans="1:34" x14ac:dyDescent="0.25">
      <c r="A15" s="6" t="s">
        <v>44</v>
      </c>
      <c r="B15" s="7">
        <f>B14*3</f>
        <v>48.865612500000012</v>
      </c>
      <c r="C15" s="7">
        <f>C14*3</f>
        <v>112.44749999999999</v>
      </c>
      <c r="D15" s="7">
        <f>D14*2</f>
        <v>63.567075000000003</v>
      </c>
      <c r="E15" s="7">
        <f>E14*2</f>
        <v>43.897124999999996</v>
      </c>
      <c r="F15" s="7">
        <f>F14*1</f>
        <v>44.180949999999996</v>
      </c>
      <c r="G15" s="7">
        <f>G14*3</f>
        <v>140.53976249999999</v>
      </c>
      <c r="H15" s="7">
        <f>H14*1</f>
        <v>59.902774999999998</v>
      </c>
      <c r="I15" s="7">
        <f>I14*2</f>
        <v>67.068799999999996</v>
      </c>
      <c r="J15" s="7">
        <f>J14*3</f>
        <v>118.58205000000001</v>
      </c>
      <c r="K15" s="7">
        <f>K14*2</f>
        <v>64.64439999999999</v>
      </c>
      <c r="L15" s="7">
        <f>L14*2</f>
        <v>87.515799999999999</v>
      </c>
      <c r="M15" s="7">
        <f>M14*4</f>
        <v>160.79445000000001</v>
      </c>
      <c r="N15" s="7">
        <f>N14*3</f>
        <v>66.951412500000004</v>
      </c>
      <c r="O15" s="7">
        <f>O14*3</f>
        <v>37.7783625</v>
      </c>
      <c r="P15" s="7">
        <f>P14*3</f>
        <v>90.302437499999996</v>
      </c>
      <c r="Q15" s="7">
        <f>Q14*2</f>
        <v>36.865600000000001</v>
      </c>
      <c r="R15" s="7">
        <f>R14*2</f>
        <v>27.840175000000002</v>
      </c>
      <c r="S15" s="7">
        <f>S14*1</f>
        <v>66.368725000000012</v>
      </c>
      <c r="T15" s="7">
        <f>T14*3</f>
        <v>112.36353750000002</v>
      </c>
      <c r="U15" s="7">
        <f>U14*2</f>
        <v>105.57622499999999</v>
      </c>
      <c r="V15" s="7">
        <f>V14*3</f>
        <v>161.7677625</v>
      </c>
      <c r="W15" s="7">
        <f>W14*3</f>
        <v>101.3964</v>
      </c>
      <c r="X15" s="7">
        <f>X14*2</f>
        <v>44.143225000000001</v>
      </c>
      <c r="Y15" s="7">
        <f>Y14*2</f>
        <v>94.555850000000007</v>
      </c>
      <c r="Z15" s="7">
        <f>Z14*3</f>
        <v>93.374624999999995</v>
      </c>
      <c r="AA15" s="7">
        <f>AA14*3</f>
        <v>65.350200000000001</v>
      </c>
      <c r="AB15" s="7">
        <f>AB14*6</f>
        <v>65.444025000000011</v>
      </c>
      <c r="AC15" s="7">
        <f>AC14*3</f>
        <v>105.25091249999998</v>
      </c>
      <c r="AD15" s="7">
        <f>AD14*2</f>
        <v>75.299525000000003</v>
      </c>
      <c r="AE15" s="7">
        <f>AE14*3</f>
        <v>91.522949999999994</v>
      </c>
      <c r="AF15" s="7">
        <f>AF14*3</f>
        <v>101.201775</v>
      </c>
      <c r="AG15" s="7">
        <f>AG14*2</f>
        <v>82.491324999999989</v>
      </c>
      <c r="AH15" s="7">
        <f>AH14*3</f>
        <v>57.697050000000011</v>
      </c>
    </row>
    <row r="16" spans="1:34" x14ac:dyDescent="0.25">
      <c r="A16" s="8" t="s">
        <v>45</v>
      </c>
      <c r="B16" s="9">
        <f>STDEV(B2:B9)/B14*100</f>
        <v>4.9401056862865227</v>
      </c>
      <c r="C16" s="9">
        <f>STDEV(C2:C9)/C14*100</f>
        <v>5.3609155642729478</v>
      </c>
      <c r="D16" s="9">
        <f t="shared" ref="D16:AH16" si="1">STDEV(D2:D9)/D14*100</f>
        <v>5.1994612421997219</v>
      </c>
      <c r="E16" s="9">
        <f t="shared" si="1"/>
        <v>4.1488150170066058</v>
      </c>
      <c r="F16" s="9">
        <f t="shared" si="1"/>
        <v>3.5230139320608429</v>
      </c>
      <c r="G16" s="9">
        <f t="shared" si="1"/>
        <v>4.7160751077507141</v>
      </c>
      <c r="H16" s="9">
        <f t="shared" si="1"/>
        <v>5.7771102730343662</v>
      </c>
      <c r="I16" s="9">
        <f t="shared" si="1"/>
        <v>4.8265537306345019</v>
      </c>
      <c r="J16" s="9">
        <f t="shared" si="1"/>
        <v>4.5875858623483303</v>
      </c>
      <c r="K16" s="9">
        <f t="shared" si="1"/>
        <v>5.1293808631847702</v>
      </c>
      <c r="L16" s="9">
        <f t="shared" si="1"/>
        <v>5.2522984153163854</v>
      </c>
      <c r="M16" s="9">
        <f t="shared" si="1"/>
        <v>6.5469686254545367</v>
      </c>
      <c r="N16" s="9">
        <f t="shared" si="1"/>
        <v>3.3361502311455258</v>
      </c>
      <c r="O16" s="9">
        <f t="shared" si="1"/>
        <v>3.3197728420730308</v>
      </c>
      <c r="P16" s="9">
        <f t="shared" si="1"/>
        <v>4.7977118355284283</v>
      </c>
      <c r="Q16" s="9">
        <f t="shared" si="1"/>
        <v>6.3359861267810098</v>
      </c>
      <c r="R16" s="9">
        <f t="shared" si="1"/>
        <v>5.3483041349759199</v>
      </c>
      <c r="S16" s="9">
        <f t="shared" si="1"/>
        <v>16.4309208173296</v>
      </c>
      <c r="T16" s="9">
        <f t="shared" si="1"/>
        <v>3.65731689918554</v>
      </c>
      <c r="U16" s="9">
        <f t="shared" si="1"/>
        <v>4.1428320408894086</v>
      </c>
      <c r="V16" s="9">
        <f t="shared" si="1"/>
        <v>4.6742789700257168</v>
      </c>
      <c r="W16" s="9">
        <f t="shared" si="1"/>
        <v>3.5393197350035939</v>
      </c>
      <c r="X16" s="9">
        <f t="shared" si="1"/>
        <v>4.6409846105772035</v>
      </c>
      <c r="Y16" s="9">
        <f t="shared" si="1"/>
        <v>6.4970597074870531</v>
      </c>
      <c r="Z16" s="9">
        <f t="shared" si="1"/>
        <v>5.6239851158472156</v>
      </c>
      <c r="AA16" s="9">
        <f t="shared" si="1"/>
        <v>4.1665774950743906</v>
      </c>
      <c r="AB16" s="9">
        <f t="shared" si="1"/>
        <v>2.7400717365431775</v>
      </c>
      <c r="AC16" s="9">
        <f t="shared" si="1"/>
        <v>5.1497522230080728</v>
      </c>
      <c r="AD16" s="9">
        <f t="shared" si="1"/>
        <v>4.8241412940720396</v>
      </c>
      <c r="AE16" s="9">
        <f t="shared" si="1"/>
        <v>3.3755799695537063</v>
      </c>
      <c r="AF16" s="9">
        <f t="shared" si="1"/>
        <v>3.4954120051876774</v>
      </c>
      <c r="AG16" s="9">
        <f t="shared" si="1"/>
        <v>6.8154432215582537</v>
      </c>
      <c r="AH16" s="9">
        <f t="shared" si="1"/>
        <v>4.1221286495358092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16.534733333333335</v>
      </c>
      <c r="C18" s="2">
        <f t="shared" ref="C18:AH18" si="2">AVERAGE(C3:C8)</f>
        <v>37.94383333333333</v>
      </c>
      <c r="D18" s="2">
        <f t="shared" si="2"/>
        <v>32.246966666666673</v>
      </c>
      <c r="E18" s="2">
        <f t="shared" si="2"/>
        <v>22.135649999999998</v>
      </c>
      <c r="F18" s="2">
        <f t="shared" si="2"/>
        <v>44.691083333333331</v>
      </c>
      <c r="G18" s="2">
        <f t="shared" si="2"/>
        <v>46.964349999999996</v>
      </c>
      <c r="H18" s="2">
        <f t="shared" si="2"/>
        <v>60.859533333333331</v>
      </c>
      <c r="I18" s="2">
        <f t="shared" si="2"/>
        <v>33.504600000000003</v>
      </c>
      <c r="J18" s="2">
        <f t="shared" si="2"/>
        <v>39.737433333333335</v>
      </c>
      <c r="K18" s="2">
        <f t="shared" si="2"/>
        <v>32.396366666666665</v>
      </c>
      <c r="L18" s="2">
        <f t="shared" si="2"/>
        <v>43.294966666666674</v>
      </c>
      <c r="M18" s="2">
        <f t="shared" si="2"/>
        <v>41.083016666666666</v>
      </c>
      <c r="N18" s="2">
        <f t="shared" si="2"/>
        <v>22.504866666666668</v>
      </c>
      <c r="O18" s="2">
        <f t="shared" si="2"/>
        <v>12.733583333333334</v>
      </c>
      <c r="P18" s="2">
        <f t="shared" si="2"/>
        <v>30.146816666666666</v>
      </c>
      <c r="Q18" s="2">
        <f t="shared" si="2"/>
        <v>18.969683333333336</v>
      </c>
      <c r="R18" s="2">
        <f t="shared" si="2"/>
        <v>14.099116666666665</v>
      </c>
      <c r="S18" s="2">
        <f t="shared" si="2"/>
        <v>69.674499999999995</v>
      </c>
      <c r="T18" s="2">
        <f t="shared" si="2"/>
        <v>37.915583333333338</v>
      </c>
      <c r="U18" s="2">
        <f t="shared" si="2"/>
        <v>53.510616666666664</v>
      </c>
      <c r="V18" s="2">
        <f t="shared" si="2"/>
        <v>54.088349999999998</v>
      </c>
      <c r="W18" s="2">
        <f t="shared" si="2"/>
        <v>34.055316666666663</v>
      </c>
      <c r="X18" s="2">
        <f t="shared" si="2"/>
        <v>22.352599999999999</v>
      </c>
      <c r="Y18" s="2">
        <f t="shared" si="2"/>
        <v>48.136666666666663</v>
      </c>
      <c r="Z18" s="2">
        <f t="shared" si="2"/>
        <v>31.353066666666663</v>
      </c>
      <c r="AA18" s="2">
        <f t="shared" si="2"/>
        <v>21.785133333333334</v>
      </c>
      <c r="AB18" s="2">
        <f t="shared" si="2"/>
        <v>10.838866666666668</v>
      </c>
      <c r="AC18" s="2">
        <f t="shared" si="2"/>
        <v>35.589116666666662</v>
      </c>
      <c r="AD18" s="2">
        <f t="shared" si="2"/>
        <v>37.712366666666661</v>
      </c>
      <c r="AE18" s="2">
        <f t="shared" si="2"/>
        <v>30.847183333333334</v>
      </c>
      <c r="AF18" s="2">
        <f t="shared" si="2"/>
        <v>33.930349999999997</v>
      </c>
      <c r="AG18" s="2">
        <f t="shared" si="2"/>
        <v>41.822849999999995</v>
      </c>
      <c r="AH18" s="2">
        <f t="shared" si="2"/>
        <v>19.179733333333335</v>
      </c>
    </row>
    <row r="19" spans="1:34" x14ac:dyDescent="0.25">
      <c r="A19" s="6" t="s">
        <v>47</v>
      </c>
      <c r="B19" s="7">
        <f>B18*3</f>
        <v>49.604200000000006</v>
      </c>
      <c r="C19" s="7">
        <f>C18*3</f>
        <v>113.83149999999999</v>
      </c>
      <c r="D19" s="7">
        <f>D18*2</f>
        <v>64.493933333333345</v>
      </c>
      <c r="E19" s="7">
        <f>E18*2</f>
        <v>44.271299999999997</v>
      </c>
      <c r="F19" s="7">
        <f>F18*1</f>
        <v>44.691083333333331</v>
      </c>
      <c r="G19" s="7">
        <f>G18*3</f>
        <v>140.89304999999999</v>
      </c>
      <c r="H19" s="7">
        <f>H18*1</f>
        <v>60.859533333333331</v>
      </c>
      <c r="I19" s="7">
        <f>I18*2</f>
        <v>67.009200000000007</v>
      </c>
      <c r="J19" s="7">
        <f>J18*3</f>
        <v>119.2123</v>
      </c>
      <c r="K19" s="7">
        <f>K18*2</f>
        <v>64.792733333333331</v>
      </c>
      <c r="L19" s="7">
        <f>L18*2</f>
        <v>86.589933333333349</v>
      </c>
      <c r="M19" s="7">
        <f>M18*4</f>
        <v>164.33206666666666</v>
      </c>
      <c r="N19" s="7">
        <f>N18*3</f>
        <v>67.514600000000002</v>
      </c>
      <c r="O19" s="7">
        <f>O18*3</f>
        <v>38.200749999999999</v>
      </c>
      <c r="P19" s="7">
        <f>P18*3</f>
        <v>90.440449999999998</v>
      </c>
      <c r="Q19" s="7">
        <f>Q18*2</f>
        <v>37.939366666666672</v>
      </c>
      <c r="R19" s="7">
        <f>R18*2</f>
        <v>28.198233333333331</v>
      </c>
      <c r="S19" s="7">
        <f>S18*1</f>
        <v>69.674499999999995</v>
      </c>
      <c r="T19" s="7">
        <f>T18*3</f>
        <v>113.74675000000002</v>
      </c>
      <c r="U19" s="7">
        <f>U18*2</f>
        <v>107.02123333333333</v>
      </c>
      <c r="V19" s="7">
        <f>V18*3</f>
        <v>162.26505</v>
      </c>
      <c r="W19" s="7">
        <f>W18*3</f>
        <v>102.16594999999998</v>
      </c>
      <c r="X19" s="7">
        <f>X18*2</f>
        <v>44.705199999999998</v>
      </c>
      <c r="Y19" s="7">
        <f>Y18*2</f>
        <v>96.273333333333326</v>
      </c>
      <c r="Z19" s="7">
        <f>Z18*3</f>
        <v>94.05919999999999</v>
      </c>
      <c r="AA19" s="7">
        <f>AA18*3</f>
        <v>65.355400000000003</v>
      </c>
      <c r="AB19" s="7">
        <f>AB18*6</f>
        <v>65.033200000000008</v>
      </c>
      <c r="AC19" s="7">
        <f>AC18*3</f>
        <v>106.76734999999999</v>
      </c>
      <c r="AD19" s="7">
        <f>AD18*2</f>
        <v>75.424733333333322</v>
      </c>
      <c r="AE19" s="7">
        <f>AE18*3</f>
        <v>92.541550000000001</v>
      </c>
      <c r="AF19" s="7">
        <f>AF18*3</f>
        <v>101.79104999999998</v>
      </c>
      <c r="AG19" s="7">
        <f>AG18*2</f>
        <v>83.645699999999991</v>
      </c>
      <c r="AH19" s="7">
        <f>AH18*3</f>
        <v>57.539200000000008</v>
      </c>
    </row>
    <row r="20" spans="1:34" x14ac:dyDescent="0.25">
      <c r="A20" s="8" t="s">
        <v>45</v>
      </c>
      <c r="B20" s="9">
        <f>STDEV(B3:B8)/B18*100</f>
        <v>4.6748275876408778</v>
      </c>
      <c r="C20" s="9">
        <f t="shared" ref="C20:AH20" si="3">STDEV(C3:C8)/C18*100</f>
        <v>1.7021354327438878</v>
      </c>
      <c r="D20" s="9">
        <f t="shared" si="3"/>
        <v>2.9279529785809753</v>
      </c>
      <c r="E20" s="9">
        <f t="shared" si="3"/>
        <v>3.0938592559033746</v>
      </c>
      <c r="F20" s="9">
        <f t="shared" si="3"/>
        <v>2.6727743617671051</v>
      </c>
      <c r="G20" s="9">
        <f t="shared" si="3"/>
        <v>2.7027143414524009</v>
      </c>
      <c r="H20" s="9">
        <f t="shared" si="3"/>
        <v>3.5338743630142213</v>
      </c>
      <c r="I20" s="9">
        <f t="shared" si="3"/>
        <v>5.541519333621701</v>
      </c>
      <c r="J20" s="9">
        <f t="shared" si="3"/>
        <v>2.056417212808141</v>
      </c>
      <c r="K20" s="9">
        <f t="shared" si="3"/>
        <v>4.6678015016837611</v>
      </c>
      <c r="L20" s="9">
        <f t="shared" si="3"/>
        <v>5.7811882146142235</v>
      </c>
      <c r="M20" s="9">
        <f t="shared" si="3"/>
        <v>5.9303829050371037</v>
      </c>
      <c r="N20" s="9">
        <f t="shared" si="3"/>
        <v>1.6194978994268261</v>
      </c>
      <c r="O20" s="9">
        <f t="shared" si="3"/>
        <v>3.0342185448609253</v>
      </c>
      <c r="P20" s="9">
        <f t="shared" si="3"/>
        <v>3.8410319945717299</v>
      </c>
      <c r="Q20" s="9">
        <f t="shared" si="3"/>
        <v>3.61339285619824</v>
      </c>
      <c r="R20" s="9">
        <f t="shared" si="3"/>
        <v>5.3089708993368383</v>
      </c>
      <c r="S20" s="9">
        <f t="shared" si="3"/>
        <v>2.6580433075559959</v>
      </c>
      <c r="T20" s="9">
        <f t="shared" si="3"/>
        <v>2.0273948995058002</v>
      </c>
      <c r="U20" s="9">
        <f t="shared" si="3"/>
        <v>3.067163452702228</v>
      </c>
      <c r="V20" s="9">
        <f t="shared" si="3"/>
        <v>2.7510247562930128</v>
      </c>
      <c r="W20" s="9">
        <f t="shared" si="3"/>
        <v>2.3423500430647977</v>
      </c>
      <c r="X20" s="9">
        <f t="shared" si="3"/>
        <v>2.8801747823642332</v>
      </c>
      <c r="Y20" s="9">
        <f t="shared" si="3"/>
        <v>3.6071306087035087</v>
      </c>
      <c r="Z20" s="9">
        <f t="shared" si="3"/>
        <v>3.1750901096245969</v>
      </c>
      <c r="AA20" s="9">
        <f t="shared" si="3"/>
        <v>3.9714361674880565</v>
      </c>
      <c r="AB20" s="9">
        <f t="shared" si="3"/>
        <v>2.3425243333304961</v>
      </c>
      <c r="AC20" s="9">
        <f t="shared" si="3"/>
        <v>2.565562350472979</v>
      </c>
      <c r="AD20" s="9">
        <f t="shared" si="3"/>
        <v>4.4440814538954738</v>
      </c>
      <c r="AE20" s="9">
        <f t="shared" si="3"/>
        <v>2.0941283785399145</v>
      </c>
      <c r="AF20" s="9">
        <f t="shared" si="3"/>
        <v>2.8839688336027245</v>
      </c>
      <c r="AG20" s="9">
        <f t="shared" si="3"/>
        <v>7.3486138168072177</v>
      </c>
      <c r="AH20" s="9">
        <f t="shared" si="3"/>
        <v>4.7638298823065908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16.487100000000002</v>
      </c>
      <c r="C22" s="2">
        <f t="shared" ref="C22:AH22" si="4">AVERAGE(C2:C5)</f>
        <v>36.346325</v>
      </c>
      <c r="D22" s="2">
        <f t="shared" si="4"/>
        <v>30.880050000000001</v>
      </c>
      <c r="E22" s="2">
        <f t="shared" si="4"/>
        <v>21.428224999999998</v>
      </c>
      <c r="F22" s="2">
        <f t="shared" si="4"/>
        <v>43.784325000000003</v>
      </c>
      <c r="G22" s="2">
        <f t="shared" si="4"/>
        <v>45.900424999999998</v>
      </c>
      <c r="H22" s="2">
        <f t="shared" si="4"/>
        <v>58.172600000000003</v>
      </c>
      <c r="I22" s="2">
        <f t="shared" si="4"/>
        <v>32.771900000000002</v>
      </c>
      <c r="J22" s="2">
        <f t="shared" si="4"/>
        <v>38.243925000000004</v>
      </c>
      <c r="K22" s="2">
        <f t="shared" si="4"/>
        <v>31.638849999999998</v>
      </c>
      <c r="L22" s="2">
        <f t="shared" si="4"/>
        <v>43.714199999999998</v>
      </c>
      <c r="M22" s="2">
        <f t="shared" si="4"/>
        <v>39.142400000000002</v>
      </c>
      <c r="N22" s="2">
        <f t="shared" si="4"/>
        <v>22.186999999999998</v>
      </c>
      <c r="O22" s="2">
        <f t="shared" si="4"/>
        <v>12.707324999999999</v>
      </c>
      <c r="P22" s="2">
        <f t="shared" si="4"/>
        <v>29.023800000000001</v>
      </c>
      <c r="Q22" s="2">
        <f t="shared" si="4"/>
        <v>18.761524999999999</v>
      </c>
      <c r="R22" s="2">
        <f t="shared" si="4"/>
        <v>14.333349999999999</v>
      </c>
      <c r="S22" s="2">
        <f t="shared" si="4"/>
        <v>62.065125000000002</v>
      </c>
      <c r="T22" s="2">
        <f t="shared" si="4"/>
        <v>36.81785</v>
      </c>
      <c r="U22" s="2">
        <f t="shared" si="4"/>
        <v>51.433075000000002</v>
      </c>
      <c r="V22" s="2">
        <f t="shared" si="4"/>
        <v>52.017450000000004</v>
      </c>
      <c r="W22" s="2">
        <f t="shared" si="4"/>
        <v>32.994399999999999</v>
      </c>
      <c r="X22" s="2">
        <f t="shared" si="4"/>
        <v>21.516075000000001</v>
      </c>
      <c r="Y22" s="2">
        <f t="shared" si="4"/>
        <v>45.6233</v>
      </c>
      <c r="Z22" s="2">
        <f t="shared" si="4"/>
        <v>29.909700000000001</v>
      </c>
      <c r="AA22" s="2">
        <f t="shared" si="4"/>
        <v>21.559674999999999</v>
      </c>
      <c r="AB22" s="2">
        <f t="shared" si="4"/>
        <v>10.76925</v>
      </c>
      <c r="AC22" s="2">
        <f t="shared" si="4"/>
        <v>34.594574999999999</v>
      </c>
      <c r="AD22" s="2">
        <f t="shared" si="4"/>
        <v>36.241225</v>
      </c>
      <c r="AE22" s="2">
        <f t="shared" si="4"/>
        <v>31.058299999999999</v>
      </c>
      <c r="AF22" s="2">
        <f t="shared" si="4"/>
        <v>33.702925</v>
      </c>
      <c r="AG22" s="2">
        <f t="shared" si="4"/>
        <v>41.067725000000003</v>
      </c>
      <c r="AH22" s="2">
        <f t="shared" si="4"/>
        <v>19.21</v>
      </c>
    </row>
    <row r="23" spans="1:34" x14ac:dyDescent="0.25">
      <c r="A23" s="6" t="s">
        <v>49</v>
      </c>
      <c r="B23" s="7">
        <f>B22*3</f>
        <v>49.461300000000008</v>
      </c>
      <c r="C23" s="7">
        <f>C22*3</f>
        <v>109.03897499999999</v>
      </c>
      <c r="D23" s="7">
        <f>D22*2</f>
        <v>61.760100000000001</v>
      </c>
      <c r="E23" s="7">
        <f>E22*2</f>
        <v>42.856449999999995</v>
      </c>
      <c r="F23" s="7">
        <f>F22*1</f>
        <v>43.784325000000003</v>
      </c>
      <c r="G23" s="7">
        <f>G22*3</f>
        <v>137.70127500000001</v>
      </c>
      <c r="H23" s="7">
        <f>H22*1</f>
        <v>58.172600000000003</v>
      </c>
      <c r="I23" s="7">
        <f>I22*2</f>
        <v>65.543800000000005</v>
      </c>
      <c r="J23" s="7">
        <f>J22*3</f>
        <v>114.73177500000001</v>
      </c>
      <c r="K23" s="7">
        <f>K22*2</f>
        <v>63.277699999999996</v>
      </c>
      <c r="L23" s="7">
        <f>L22*2</f>
        <v>87.428399999999996</v>
      </c>
      <c r="M23" s="7">
        <f>M22*4</f>
        <v>156.56960000000001</v>
      </c>
      <c r="N23" s="7">
        <f>N22*3</f>
        <v>66.560999999999993</v>
      </c>
      <c r="O23" s="7">
        <f>O22*3</f>
        <v>38.121974999999999</v>
      </c>
      <c r="P23" s="7">
        <f>P22*3</f>
        <v>87.071400000000011</v>
      </c>
      <c r="Q23" s="7">
        <f>Q22*2</f>
        <v>37.523049999999998</v>
      </c>
      <c r="R23" s="7">
        <f>R22*2</f>
        <v>28.666699999999999</v>
      </c>
      <c r="S23" s="7">
        <f>S22*1</f>
        <v>62.065125000000002</v>
      </c>
      <c r="T23" s="7">
        <f>T22*3</f>
        <v>110.45355000000001</v>
      </c>
      <c r="U23" s="7">
        <f>U22*2</f>
        <v>102.86615</v>
      </c>
      <c r="V23" s="7">
        <f>V22*3</f>
        <v>156.05235000000002</v>
      </c>
      <c r="W23" s="7">
        <f>W22*3</f>
        <v>98.983199999999997</v>
      </c>
      <c r="X23" s="7">
        <f>X22*2</f>
        <v>43.032150000000001</v>
      </c>
      <c r="Y23" s="7">
        <f>Y22*2</f>
        <v>91.246600000000001</v>
      </c>
      <c r="Z23" s="7">
        <f>Z22*3</f>
        <v>89.729100000000003</v>
      </c>
      <c r="AA23" s="7">
        <f>AA22*3</f>
        <v>64.679024999999996</v>
      </c>
      <c r="AB23" s="7">
        <f>AB22*6</f>
        <v>64.615499999999997</v>
      </c>
      <c r="AC23" s="7">
        <f>AC22*3</f>
        <v>103.783725</v>
      </c>
      <c r="AD23" s="7">
        <f>AD22*2</f>
        <v>72.48245</v>
      </c>
      <c r="AE23" s="7">
        <f>AE22*3</f>
        <v>93.174899999999994</v>
      </c>
      <c r="AF23" s="7">
        <f>AF22*3</f>
        <v>101.10877500000001</v>
      </c>
      <c r="AG23" s="7">
        <f>AG22*2</f>
        <v>82.135450000000006</v>
      </c>
      <c r="AH23" s="7">
        <f>AH22*3</f>
        <v>57.63</v>
      </c>
    </row>
    <row r="24" spans="1:34" x14ac:dyDescent="0.25">
      <c r="A24" s="8" t="s">
        <v>45</v>
      </c>
      <c r="B24" s="9">
        <f>STDEV(B2:B5)/B22*100</f>
        <v>6.1858400106996179</v>
      </c>
      <c r="C24" s="9">
        <f t="shared" ref="C24:AH24" si="5">STDEV(C2:C5)/C22*100</f>
        <v>6.5223001030918297</v>
      </c>
      <c r="D24" s="9">
        <f t="shared" si="5"/>
        <v>6.3793387914912261</v>
      </c>
      <c r="E24" s="9">
        <f t="shared" si="5"/>
        <v>4.0090983026638121</v>
      </c>
      <c r="F24" s="9">
        <f t="shared" si="5"/>
        <v>4.0494340191973732</v>
      </c>
      <c r="G24" s="9">
        <f t="shared" si="5"/>
        <v>4.9446667689154999</v>
      </c>
      <c r="H24" s="9">
        <f t="shared" si="5"/>
        <v>7.430873340239093</v>
      </c>
      <c r="I24" s="9">
        <f t="shared" si="5"/>
        <v>6.1359068997569119</v>
      </c>
      <c r="J24" s="9">
        <f t="shared" si="5"/>
        <v>4.2419347052023024</v>
      </c>
      <c r="K24" s="9">
        <f t="shared" si="5"/>
        <v>4.6011301023034097</v>
      </c>
      <c r="L24" s="9">
        <f t="shared" si="5"/>
        <v>6.1456513461777922</v>
      </c>
      <c r="M24" s="9">
        <f t="shared" si="5"/>
        <v>4.9230489102017696</v>
      </c>
      <c r="N24" s="9">
        <f t="shared" si="5"/>
        <v>4.827164739566177</v>
      </c>
      <c r="O24" s="9">
        <f t="shared" si="5"/>
        <v>3.758028134789642</v>
      </c>
      <c r="P24" s="9">
        <f t="shared" si="5"/>
        <v>3.9960398548450238</v>
      </c>
      <c r="Q24" s="9">
        <f t="shared" si="5"/>
        <v>6.8764454710139074</v>
      </c>
      <c r="R24" s="9">
        <f t="shared" si="5"/>
        <v>5.2602173835636918</v>
      </c>
      <c r="S24" s="9">
        <f t="shared" si="5"/>
        <v>24.150264374169513</v>
      </c>
      <c r="T24" s="9">
        <f t="shared" si="5"/>
        <v>4.3621528151834044</v>
      </c>
      <c r="U24" s="9">
        <f t="shared" si="5"/>
        <v>4.2735976851678901</v>
      </c>
      <c r="V24" s="9">
        <f t="shared" si="5"/>
        <v>3.6586482837557823</v>
      </c>
      <c r="W24" s="9">
        <f t="shared" si="5"/>
        <v>3.4211921566852919</v>
      </c>
      <c r="X24" s="9">
        <f t="shared" si="5"/>
        <v>5.5316085033347697</v>
      </c>
      <c r="Y24" s="9">
        <f t="shared" si="5"/>
        <v>7.5426670078100058</v>
      </c>
      <c r="Z24" s="9">
        <f t="shared" si="5"/>
        <v>5.119277449061391</v>
      </c>
      <c r="AA24" s="9">
        <f t="shared" si="5"/>
        <v>3.3965163698977334</v>
      </c>
      <c r="AB24" s="9">
        <f t="shared" si="5"/>
        <v>1.6568336433031003</v>
      </c>
      <c r="AC24" s="9">
        <f t="shared" si="5"/>
        <v>7.2814739309017522</v>
      </c>
      <c r="AD24" s="9">
        <f t="shared" si="5"/>
        <v>2.1309835284080569</v>
      </c>
      <c r="AE24" s="9">
        <f t="shared" si="5"/>
        <v>2.117344370988151</v>
      </c>
      <c r="AF24" s="9">
        <f t="shared" si="5"/>
        <v>5.0910128883321697</v>
      </c>
      <c r="AG24" s="9">
        <f t="shared" si="5"/>
        <v>7.1930604301599397</v>
      </c>
      <c r="AH24" s="9">
        <f t="shared" si="5"/>
        <v>5.8022682638493546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16.089974999999999</v>
      </c>
      <c r="C26" s="2">
        <f t="shared" ref="C26:AH26" si="6">AVERAGE(C6:C9)</f>
        <v>38.618675000000003</v>
      </c>
      <c r="D26" s="2">
        <f t="shared" si="6"/>
        <v>32.687025000000006</v>
      </c>
      <c r="E26" s="2">
        <f t="shared" si="6"/>
        <v>22.468899999999998</v>
      </c>
      <c r="F26" s="2">
        <f t="shared" si="6"/>
        <v>44.577575000000003</v>
      </c>
      <c r="G26" s="2">
        <f t="shared" si="6"/>
        <v>47.792749999999998</v>
      </c>
      <c r="H26" s="2">
        <f t="shared" si="6"/>
        <v>61.632950000000001</v>
      </c>
      <c r="I26" s="2">
        <f t="shared" si="6"/>
        <v>34.296900000000001</v>
      </c>
      <c r="J26" s="2">
        <f t="shared" si="6"/>
        <v>40.810775</v>
      </c>
      <c r="K26" s="2">
        <f t="shared" si="6"/>
        <v>33.005549999999999</v>
      </c>
      <c r="L26" s="2">
        <f t="shared" si="6"/>
        <v>43.801600000000001</v>
      </c>
      <c r="M26" s="2">
        <f t="shared" si="6"/>
        <v>41.254825000000004</v>
      </c>
      <c r="N26" s="2">
        <f t="shared" si="6"/>
        <v>22.447275000000001</v>
      </c>
      <c r="O26" s="2">
        <f t="shared" si="6"/>
        <v>12.478249999999999</v>
      </c>
      <c r="P26" s="2">
        <f t="shared" si="6"/>
        <v>31.177825000000002</v>
      </c>
      <c r="Q26" s="2">
        <f t="shared" si="6"/>
        <v>18.104074999999998</v>
      </c>
      <c r="R26" s="2">
        <f t="shared" si="6"/>
        <v>13.506825000000001</v>
      </c>
      <c r="S26" s="2">
        <f t="shared" si="6"/>
        <v>70.672325000000001</v>
      </c>
      <c r="T26" s="2">
        <f t="shared" si="6"/>
        <v>38.091174999999993</v>
      </c>
      <c r="U26" s="2">
        <f t="shared" si="6"/>
        <v>54.143149999999999</v>
      </c>
      <c r="V26" s="2">
        <f t="shared" si="6"/>
        <v>55.827725000000001</v>
      </c>
      <c r="W26" s="2">
        <f t="shared" si="6"/>
        <v>34.603199999999994</v>
      </c>
      <c r="X26" s="2">
        <f t="shared" si="6"/>
        <v>22.62715</v>
      </c>
      <c r="Y26" s="2">
        <f t="shared" si="6"/>
        <v>48.932550000000006</v>
      </c>
      <c r="Z26" s="2">
        <f t="shared" si="6"/>
        <v>32.340049999999998</v>
      </c>
      <c r="AA26" s="2">
        <f t="shared" si="6"/>
        <v>22.007124999999998</v>
      </c>
      <c r="AB26" s="2">
        <f t="shared" si="6"/>
        <v>11.045425</v>
      </c>
      <c r="AC26" s="2">
        <f t="shared" si="6"/>
        <v>35.572699999999998</v>
      </c>
      <c r="AD26" s="2">
        <f t="shared" si="6"/>
        <v>39.058300000000003</v>
      </c>
      <c r="AE26" s="2">
        <f t="shared" si="6"/>
        <v>29.957000000000001</v>
      </c>
      <c r="AF26" s="2">
        <f t="shared" si="6"/>
        <v>33.764924999999998</v>
      </c>
      <c r="AG26" s="2">
        <f t="shared" si="6"/>
        <v>41.4236</v>
      </c>
      <c r="AH26" s="2">
        <f t="shared" si="6"/>
        <v>19.2547</v>
      </c>
    </row>
    <row r="27" spans="1:34" x14ac:dyDescent="0.25">
      <c r="A27" s="6" t="s">
        <v>51</v>
      </c>
      <c r="B27" s="7">
        <f>B26*3</f>
        <v>48.269925000000001</v>
      </c>
      <c r="C27" s="7">
        <f>C26*3</f>
        <v>115.85602500000002</v>
      </c>
      <c r="D27" s="7">
        <f>D26*2</f>
        <v>65.374050000000011</v>
      </c>
      <c r="E27" s="7">
        <f>E26*2</f>
        <v>44.937799999999996</v>
      </c>
      <c r="F27" s="7">
        <f>F26*1</f>
        <v>44.577575000000003</v>
      </c>
      <c r="G27" s="7">
        <f>G26*3</f>
        <v>143.37824999999998</v>
      </c>
      <c r="H27" s="7">
        <f>H26*1</f>
        <v>61.632950000000001</v>
      </c>
      <c r="I27" s="7">
        <f>I26*2</f>
        <v>68.593800000000002</v>
      </c>
      <c r="J27" s="7">
        <f>J26*3</f>
        <v>122.43232499999999</v>
      </c>
      <c r="K27" s="7">
        <f>K26*2</f>
        <v>66.011099999999999</v>
      </c>
      <c r="L27" s="7">
        <f>L26*2</f>
        <v>87.603200000000001</v>
      </c>
      <c r="M27" s="7">
        <f>M26*4</f>
        <v>165.01930000000002</v>
      </c>
      <c r="N27" s="7">
        <f>N26*3</f>
        <v>67.341825</v>
      </c>
      <c r="O27" s="7">
        <f>O26*3</f>
        <v>37.434749999999994</v>
      </c>
      <c r="P27" s="7">
        <f>P26*3</f>
        <v>93.53347500000001</v>
      </c>
      <c r="Q27" s="7">
        <f>Q26*2</f>
        <v>36.208149999999996</v>
      </c>
      <c r="R27" s="7">
        <f>R26*2</f>
        <v>27.013650000000002</v>
      </c>
      <c r="S27" s="7">
        <f>S26*1</f>
        <v>70.672325000000001</v>
      </c>
      <c r="T27" s="7">
        <f>T26*3</f>
        <v>114.27352499999998</v>
      </c>
      <c r="U27" s="7">
        <f>U26*2</f>
        <v>108.2863</v>
      </c>
      <c r="V27" s="7">
        <f>V26*3</f>
        <v>167.48317500000002</v>
      </c>
      <c r="W27" s="7">
        <f>W26*3</f>
        <v>103.80959999999999</v>
      </c>
      <c r="X27" s="7">
        <f>X26*2</f>
        <v>45.254300000000001</v>
      </c>
      <c r="Y27" s="7">
        <f>Y26*2</f>
        <v>97.865100000000012</v>
      </c>
      <c r="Z27" s="7">
        <f>Z26*3</f>
        <v>97.020150000000001</v>
      </c>
      <c r="AA27" s="7">
        <f>AA26*3</f>
        <v>66.021374999999992</v>
      </c>
      <c r="AB27" s="7">
        <f>AB26*6</f>
        <v>66.272549999999995</v>
      </c>
      <c r="AC27" s="7">
        <f>AC26*3</f>
        <v>106.71809999999999</v>
      </c>
      <c r="AD27" s="7">
        <f>AD26*2</f>
        <v>78.116600000000005</v>
      </c>
      <c r="AE27" s="7">
        <f>AE26*3</f>
        <v>89.871000000000009</v>
      </c>
      <c r="AF27" s="7">
        <f>AF26*3</f>
        <v>101.29477499999999</v>
      </c>
      <c r="AG27" s="7">
        <f>AG26*2</f>
        <v>82.847200000000001</v>
      </c>
      <c r="AH27" s="7">
        <f>AH26*3</f>
        <v>57.764099999999999</v>
      </c>
    </row>
    <row r="28" spans="1:34" x14ac:dyDescent="0.25">
      <c r="A28" s="8" t="s">
        <v>45</v>
      </c>
      <c r="B28" s="9">
        <f>STDEV(B6:B9)/B26*100</f>
        <v>3.7577046640693452</v>
      </c>
      <c r="C28" s="9">
        <f t="shared" ref="C28:AH28" si="7">STDEV(C6:C9)/C26*100</f>
        <v>1.5517443730318337</v>
      </c>
      <c r="D28" s="9">
        <f t="shared" si="7"/>
        <v>1.7167038616560584</v>
      </c>
      <c r="E28" s="9">
        <f t="shared" si="7"/>
        <v>3.0666690427177952</v>
      </c>
      <c r="F28" s="9">
        <f t="shared" si="7"/>
        <v>3.2429707783724324</v>
      </c>
      <c r="G28" s="9">
        <f t="shared" si="7"/>
        <v>4.1059334889490504</v>
      </c>
      <c r="H28" s="9">
        <f t="shared" si="7"/>
        <v>1.8324468530809306</v>
      </c>
      <c r="I28" s="9">
        <f t="shared" si="7"/>
        <v>2.100002244411951</v>
      </c>
      <c r="J28" s="9">
        <f t="shared" si="7"/>
        <v>1.9729156310635581</v>
      </c>
      <c r="K28" s="9">
        <f t="shared" si="7"/>
        <v>5.2906645221992825</v>
      </c>
      <c r="L28" s="9">
        <f t="shared" si="7"/>
        <v>5.1570776885884753</v>
      </c>
      <c r="M28" s="9">
        <f t="shared" si="7"/>
        <v>7.4605961407079464</v>
      </c>
      <c r="N28" s="9">
        <f t="shared" si="7"/>
        <v>1.4173707306506413</v>
      </c>
      <c r="O28" s="9">
        <f t="shared" si="7"/>
        <v>3.0490715077209107</v>
      </c>
      <c r="P28" s="9">
        <f t="shared" si="7"/>
        <v>2.0982721859025713</v>
      </c>
      <c r="Q28" s="9">
        <f t="shared" si="7"/>
        <v>6.1261306415239067</v>
      </c>
      <c r="R28" s="9">
        <f t="shared" si="7"/>
        <v>3.8426958666139988</v>
      </c>
      <c r="S28" s="9">
        <f t="shared" si="7"/>
        <v>2.6172228113732365</v>
      </c>
      <c r="T28" s="9">
        <f t="shared" si="7"/>
        <v>2.2245962061379707</v>
      </c>
      <c r="U28" s="9">
        <f t="shared" si="7"/>
        <v>2.2099842752281535</v>
      </c>
      <c r="V28" s="9">
        <f t="shared" si="7"/>
        <v>2.2103063338175497</v>
      </c>
      <c r="W28" s="9">
        <f t="shared" si="7"/>
        <v>1.6834397052554047</v>
      </c>
      <c r="X28" s="9">
        <f t="shared" si="7"/>
        <v>2.0193195644683208</v>
      </c>
      <c r="Y28" s="9">
        <f t="shared" si="7"/>
        <v>3.4637735905175293</v>
      </c>
      <c r="Z28" s="9">
        <f t="shared" si="7"/>
        <v>2.8798282392779044</v>
      </c>
      <c r="AA28" s="9">
        <f t="shared" si="7"/>
        <v>5.0852909092933034</v>
      </c>
      <c r="AB28" s="9">
        <f t="shared" si="7"/>
        <v>3.2102905638960335</v>
      </c>
      <c r="AC28" s="9">
        <f t="shared" si="7"/>
        <v>2.2372933583675465</v>
      </c>
      <c r="AD28" s="9">
        <f t="shared" si="7"/>
        <v>3.4447880367553614</v>
      </c>
      <c r="AE28" s="9">
        <f t="shared" si="7"/>
        <v>3.7074062001736188</v>
      </c>
      <c r="AF28" s="9">
        <f t="shared" si="7"/>
        <v>1.6156508339743489</v>
      </c>
      <c r="AG28" s="9">
        <f t="shared" si="7"/>
        <v>7.4905166981652478</v>
      </c>
      <c r="AH28" s="9">
        <f t="shared" si="7"/>
        <v>2.4514825663957316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1.5114667804480995</v>
      </c>
      <c r="C30" s="13">
        <f t="shared" ref="C30:AH30" si="8">(C19-C15)/C15*100</f>
        <v>1.2307965939660734</v>
      </c>
      <c r="D30" s="13">
        <f t="shared" si="8"/>
        <v>1.458079254603649</v>
      </c>
      <c r="E30" s="13">
        <f t="shared" si="8"/>
        <v>0.85239067478792996</v>
      </c>
      <c r="F30" s="13">
        <f t="shared" si="8"/>
        <v>1.1546454599399421</v>
      </c>
      <c r="G30" s="13">
        <f t="shared" si="8"/>
        <v>0.25137903587960975</v>
      </c>
      <c r="H30" s="13">
        <f t="shared" si="8"/>
        <v>1.5971853279473833</v>
      </c>
      <c r="I30" s="13">
        <f t="shared" si="8"/>
        <v>-8.8863972517756393E-2</v>
      </c>
      <c r="J30" s="13">
        <f t="shared" si="8"/>
        <v>0.53148853473184976</v>
      </c>
      <c r="K30" s="13">
        <f t="shared" si="8"/>
        <v>0.22946045339324145</v>
      </c>
      <c r="L30" s="13">
        <f t="shared" si="8"/>
        <v>-1.057942299181005</v>
      </c>
      <c r="M30" s="13">
        <f t="shared" si="8"/>
        <v>2.2000863006569258</v>
      </c>
      <c r="N30" s="13">
        <f t="shared" si="8"/>
        <v>0.8411883767202043</v>
      </c>
      <c r="O30" s="13">
        <f t="shared" si="8"/>
        <v>1.1180672534443472</v>
      </c>
      <c r="P30" s="13">
        <f t="shared" si="8"/>
        <v>0.15283363751947682</v>
      </c>
      <c r="Q30" s="13">
        <f t="shared" si="8"/>
        <v>2.9126520839662753</v>
      </c>
      <c r="R30" s="13">
        <f t="shared" si="8"/>
        <v>1.2861209864281697</v>
      </c>
      <c r="S30" s="13">
        <f t="shared" si="8"/>
        <v>4.9809228669075418</v>
      </c>
      <c r="T30" s="13">
        <f t="shared" si="8"/>
        <v>1.2310154439557395</v>
      </c>
      <c r="U30" s="13">
        <f t="shared" si="8"/>
        <v>1.3686872525829883</v>
      </c>
      <c r="V30" s="13">
        <f t="shared" si="8"/>
        <v>0.30740828228986528</v>
      </c>
      <c r="W30" s="13">
        <f t="shared" si="8"/>
        <v>0.75895199435086558</v>
      </c>
      <c r="X30" s="13">
        <f t="shared" si="8"/>
        <v>1.2730719153392096</v>
      </c>
      <c r="Y30" s="13">
        <f t="shared" si="8"/>
        <v>1.816369196970171</v>
      </c>
      <c r="Z30" s="13">
        <f t="shared" si="8"/>
        <v>0.73314886137427093</v>
      </c>
      <c r="AA30" s="13">
        <f t="shared" si="8"/>
        <v>7.9571294349551971E-3</v>
      </c>
      <c r="AB30" s="13">
        <f t="shared" si="8"/>
        <v>-0.62775020332261444</v>
      </c>
      <c r="AC30" s="13">
        <f t="shared" si="8"/>
        <v>1.4407832331144963</v>
      </c>
      <c r="AD30" s="13">
        <f t="shared" si="8"/>
        <v>0.16628037604927645</v>
      </c>
      <c r="AE30" s="13">
        <f t="shared" si="8"/>
        <v>1.1129448952421293</v>
      </c>
      <c r="AF30" s="13">
        <f t="shared" si="8"/>
        <v>0.58227733653879732</v>
      </c>
      <c r="AG30" s="13">
        <f t="shared" si="8"/>
        <v>1.3993895721762282</v>
      </c>
      <c r="AH30" s="13">
        <f t="shared" si="8"/>
        <v>-0.273584178047237</v>
      </c>
    </row>
    <row r="31" spans="1:34" x14ac:dyDescent="0.25">
      <c r="A31" s="12" t="s">
        <v>53</v>
      </c>
      <c r="B31" s="13">
        <f>(B27-B23)/B23*100</f>
        <v>-2.4087013483268893</v>
      </c>
      <c r="C31" s="13">
        <f t="shared" ref="C31:AH31" si="9">(C27-C23)/C23*100</f>
        <v>6.2519388136214813</v>
      </c>
      <c r="D31" s="13">
        <f t="shared" si="9"/>
        <v>5.851593504544212</v>
      </c>
      <c r="E31" s="13">
        <f t="shared" si="9"/>
        <v>4.8565618477498731</v>
      </c>
      <c r="F31" s="13">
        <f t="shared" si="9"/>
        <v>1.8117214322705681</v>
      </c>
      <c r="G31" s="13">
        <f t="shared" si="9"/>
        <v>4.1226742453909528</v>
      </c>
      <c r="H31" s="13">
        <f t="shared" si="9"/>
        <v>5.9484190151377074</v>
      </c>
      <c r="I31" s="13">
        <f t="shared" si="9"/>
        <v>4.6533768258782633</v>
      </c>
      <c r="J31" s="13">
        <f t="shared" si="9"/>
        <v>6.7117849436217458</v>
      </c>
      <c r="K31" s="13">
        <f t="shared" si="9"/>
        <v>4.3196892428138245</v>
      </c>
      <c r="L31" s="13">
        <f t="shared" si="9"/>
        <v>0.19993503255235681</v>
      </c>
      <c r="M31" s="13">
        <f t="shared" si="9"/>
        <v>5.3967692323414038</v>
      </c>
      <c r="N31" s="13">
        <f t="shared" si="9"/>
        <v>1.1730968585207664</v>
      </c>
      <c r="O31" s="13">
        <f t="shared" si="9"/>
        <v>-1.8027004109834421</v>
      </c>
      <c r="P31" s="13">
        <f t="shared" si="9"/>
        <v>7.4215815985501532</v>
      </c>
      <c r="Q31" s="13">
        <f t="shared" si="9"/>
        <v>-3.5042460567571174</v>
      </c>
      <c r="R31" s="13">
        <f t="shared" si="9"/>
        <v>-5.7664467832014035</v>
      </c>
      <c r="S31" s="13">
        <f t="shared" si="9"/>
        <v>13.868013638899459</v>
      </c>
      <c r="T31" s="13">
        <f t="shared" si="9"/>
        <v>3.4584447489464765</v>
      </c>
      <c r="U31" s="13">
        <f t="shared" si="9"/>
        <v>5.2691288630905238</v>
      </c>
      <c r="V31" s="13">
        <f t="shared" si="9"/>
        <v>7.3249938241878434</v>
      </c>
      <c r="W31" s="13">
        <f t="shared" si="9"/>
        <v>4.8759789540043084</v>
      </c>
      <c r="X31" s="13">
        <f t="shared" si="9"/>
        <v>5.1639297594937714</v>
      </c>
      <c r="Y31" s="13">
        <f t="shared" si="9"/>
        <v>7.2534209493833322</v>
      </c>
      <c r="Z31" s="13">
        <f t="shared" si="9"/>
        <v>8.125624797306557</v>
      </c>
      <c r="AA31" s="13">
        <f t="shared" si="9"/>
        <v>2.0754023425677741</v>
      </c>
      <c r="AB31" s="13">
        <f t="shared" si="9"/>
        <v>2.5644775634329195</v>
      </c>
      <c r="AC31" s="13">
        <f t="shared" si="9"/>
        <v>2.8273941795787234</v>
      </c>
      <c r="AD31" s="13">
        <f t="shared" si="9"/>
        <v>7.7731230111565006</v>
      </c>
      <c r="AE31" s="13">
        <f t="shared" si="9"/>
        <v>-3.5459120428355542</v>
      </c>
      <c r="AF31" s="13">
        <f t="shared" si="9"/>
        <v>0.1839602942474366</v>
      </c>
      <c r="AG31" s="13">
        <f t="shared" si="9"/>
        <v>0.86655640165116887</v>
      </c>
      <c r="AH31" s="13">
        <f t="shared" si="9"/>
        <v>0.23269130661113402</v>
      </c>
    </row>
    <row r="34" spans="1:34" x14ac:dyDescent="0.25">
      <c r="A34" s="10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">
        <v>0.469246</v>
      </c>
      <c r="G35" s="7">
        <f>E35*D35</f>
        <v>45.047615999999998</v>
      </c>
      <c r="H35" s="7">
        <f>B19</f>
        <v>49.604200000000006</v>
      </c>
      <c r="I35" s="2">
        <f>(H35-G35)/G35*100</f>
        <v>10.115039162116833</v>
      </c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">
        <v>1.1935899999999999</v>
      </c>
      <c r="G36" s="7">
        <f t="shared" ref="G36:G41" si="10">E36*D36</f>
        <v>114.58463999999999</v>
      </c>
      <c r="H36" s="7">
        <f>C19</f>
        <v>113.83149999999999</v>
      </c>
      <c r="I36" s="2">
        <f t="shared" ref="I36:I41" si="11">(H36-G36)/G36*100</f>
        <v>-0.6572783228188368</v>
      </c>
      <c r="AG36"/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">
        <v>0.39146900000000001</v>
      </c>
      <c r="G37" s="7">
        <f t="shared" si="10"/>
        <v>37.581023999999999</v>
      </c>
      <c r="H37" s="7">
        <f>O19</f>
        <v>38.200749999999999</v>
      </c>
      <c r="I37" s="2">
        <f t="shared" si="11"/>
        <v>1.6490396855604574</v>
      </c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96</v>
      </c>
      <c r="E38" s="2">
        <v>0.95330099999999995</v>
      </c>
      <c r="G38" s="7">
        <f t="shared" si="10"/>
        <v>91.516896000000003</v>
      </c>
      <c r="H38" s="7">
        <f>P19</f>
        <v>90.440449999999998</v>
      </c>
      <c r="I38" s="2">
        <f t="shared" si="11"/>
        <v>-1.1762265188714487</v>
      </c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64</v>
      </c>
      <c r="E39" s="2">
        <v>0.53283599999999998</v>
      </c>
      <c r="G39" s="7">
        <f t="shared" si="10"/>
        <v>34.101503999999998</v>
      </c>
      <c r="H39" s="7">
        <f>Q19</f>
        <v>37.939366666666672</v>
      </c>
      <c r="I39" s="2">
        <f t="shared" si="11"/>
        <v>11.254232853385803</v>
      </c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0.889185</v>
      </c>
      <c r="G40" s="7">
        <f t="shared" si="10"/>
        <v>26.675550000000001</v>
      </c>
      <c r="H40" s="7">
        <f>R19</f>
        <v>28.198233333333331</v>
      </c>
      <c r="I40" s="2">
        <f t="shared" si="11"/>
        <v>5.7081609688772286</v>
      </c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1.8295300000000001</v>
      </c>
      <c r="G41" s="7">
        <f t="shared" si="10"/>
        <v>58.544960000000003</v>
      </c>
      <c r="H41" s="7">
        <f>S19</f>
        <v>69.674499999999995</v>
      </c>
      <c r="I41" s="2">
        <f t="shared" si="11"/>
        <v>19.010244434362907</v>
      </c>
      <c r="AH41"/>
    </row>
    <row r="42" spans="1:34" x14ac:dyDescent="0.25">
      <c r="C42"/>
      <c r="D42"/>
      <c r="E42" s="3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  <c r="AH45"/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  <c r="AH46"/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  <c r="AH47"/>
    </row>
    <row r="48" spans="1:34" x14ac:dyDescent="0.25">
      <c r="AH48"/>
    </row>
    <row r="49" spans="34:34" x14ac:dyDescent="0.25">
      <c r="AH49"/>
    </row>
    <row r="50" spans="34:34" x14ac:dyDescent="0.25">
      <c r="AH50"/>
    </row>
    <row r="51" spans="34:34" x14ac:dyDescent="0.25">
      <c r="AH51"/>
    </row>
    <row r="52" spans="34:34" x14ac:dyDescent="0.25">
      <c r="AH52"/>
    </row>
    <row r="53" spans="34:34" x14ac:dyDescent="0.25">
      <c r="AH53"/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927C-226B-46D6-85EB-3C5BE8B19206}">
  <dimension ref="A1:AK36"/>
  <sheetViews>
    <sheetView topLeftCell="A10" zoomScale="70" zoomScaleNormal="70" workbookViewId="0">
      <selection activeCell="A10" sqref="A10:XFD10"/>
    </sheetView>
  </sheetViews>
  <sheetFormatPr baseColWidth="10" defaultRowHeight="15" x14ac:dyDescent="0.25"/>
  <cols>
    <col min="1" max="1" width="18" bestFit="1" customWidth="1"/>
    <col min="2" max="34" width="6.7109375" customWidth="1"/>
    <col min="35" max="36" width="11.42578125" style="10"/>
  </cols>
  <sheetData>
    <row r="1" spans="1:36" x14ac:dyDescent="0.25">
      <c r="A1" s="14" t="s">
        <v>54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6" x14ac:dyDescent="0.25">
      <c r="A2" s="4" t="s">
        <v>34</v>
      </c>
      <c r="B2" s="2">
        <v>15.920999999999999</v>
      </c>
      <c r="C2" s="2">
        <v>16.659099999999999</v>
      </c>
      <c r="D2" s="2">
        <v>31.453600000000002</v>
      </c>
      <c r="E2" s="2">
        <v>28.259599999999999</v>
      </c>
      <c r="F2" s="2">
        <v>56.552999999999997</v>
      </c>
      <c r="G2" s="2">
        <v>37.121200000000002</v>
      </c>
      <c r="H2" s="2">
        <v>37.381300000000003</v>
      </c>
      <c r="I2" s="2">
        <v>35.261200000000002</v>
      </c>
      <c r="J2" s="2">
        <v>34.317300000000003</v>
      </c>
      <c r="K2" s="2">
        <v>25.2134</v>
      </c>
      <c r="L2" s="2">
        <v>37.087899999999998</v>
      </c>
      <c r="M2" s="2">
        <v>25.331199999999999</v>
      </c>
      <c r="N2" s="2">
        <v>23.887799999999999</v>
      </c>
      <c r="O2" s="2">
        <v>11.603999999999999</v>
      </c>
      <c r="P2" s="2">
        <v>27.693999999999999</v>
      </c>
      <c r="Q2" s="2">
        <v>12.563599999999999</v>
      </c>
      <c r="R2" s="2">
        <v>14.550800000000001</v>
      </c>
      <c r="S2" s="2">
        <v>70.976399999999998</v>
      </c>
      <c r="T2" s="2">
        <v>41.148299999999999</v>
      </c>
      <c r="U2" s="2">
        <v>42.4801</v>
      </c>
      <c r="V2" s="2">
        <v>35.165599999999998</v>
      </c>
      <c r="W2" s="11"/>
      <c r="X2" s="2">
        <v>13.774800000000001</v>
      </c>
      <c r="Y2" s="2">
        <v>33.476700000000001</v>
      </c>
      <c r="Z2" s="2">
        <v>27.766100000000002</v>
      </c>
      <c r="AA2" s="2">
        <v>25.722300000000001</v>
      </c>
      <c r="AB2" s="2">
        <v>8.0015000000000001</v>
      </c>
      <c r="AC2" s="2">
        <v>28.549800000000001</v>
      </c>
      <c r="AD2" s="2">
        <v>36.230699999999999</v>
      </c>
      <c r="AE2" s="2">
        <v>25.387599999999999</v>
      </c>
      <c r="AF2" s="2">
        <v>25.795500000000001</v>
      </c>
      <c r="AG2" s="2">
        <v>38.602899999999998</v>
      </c>
      <c r="AH2" s="2">
        <v>16.474900000000002</v>
      </c>
    </row>
    <row r="3" spans="1:36" x14ac:dyDescent="0.25">
      <c r="A3" s="4" t="s">
        <v>35</v>
      </c>
      <c r="B3" s="2">
        <v>16.9468</v>
      </c>
      <c r="C3" s="2">
        <v>17.450099999999999</v>
      </c>
      <c r="D3" s="2">
        <v>34.154299999999999</v>
      </c>
      <c r="E3" s="2">
        <v>30.222000000000001</v>
      </c>
      <c r="F3" s="2">
        <v>60.7271</v>
      </c>
      <c r="G3" s="2">
        <v>42.710500000000003</v>
      </c>
      <c r="H3" s="2">
        <v>40.495899999999999</v>
      </c>
      <c r="I3" s="2">
        <v>35.579799999999999</v>
      </c>
      <c r="J3" s="2">
        <v>36.458300000000001</v>
      </c>
      <c r="K3" s="2">
        <v>28.259599999999999</v>
      </c>
      <c r="L3" s="2">
        <v>39.146599999999999</v>
      </c>
      <c r="M3" s="2">
        <v>27.934999999999999</v>
      </c>
      <c r="N3" s="2">
        <v>26.634699999999999</v>
      </c>
      <c r="O3" s="2">
        <v>11.9747</v>
      </c>
      <c r="P3" s="2">
        <v>28.710899999999999</v>
      </c>
      <c r="Q3" s="2">
        <v>13.9572</v>
      </c>
      <c r="R3" s="2">
        <v>17.092099999999999</v>
      </c>
      <c r="S3" s="2">
        <v>74.493200000000002</v>
      </c>
      <c r="T3" s="2">
        <v>43.235300000000002</v>
      </c>
      <c r="U3" s="2">
        <v>44.545499999999997</v>
      </c>
      <c r="V3" s="2">
        <v>39.4313</v>
      </c>
      <c r="W3" s="2">
        <v>34.4101</v>
      </c>
      <c r="X3" s="2">
        <v>15.282299999999999</v>
      </c>
      <c r="Y3" s="2">
        <v>38.793100000000003</v>
      </c>
      <c r="Z3" s="2">
        <v>29.8582</v>
      </c>
      <c r="AA3" s="2">
        <v>28.2789</v>
      </c>
      <c r="AB3" s="2">
        <v>7.9821900000000001</v>
      </c>
      <c r="AC3" s="2">
        <v>30.5684</v>
      </c>
      <c r="AD3" s="2">
        <v>37.190100000000001</v>
      </c>
      <c r="AE3" s="2">
        <v>25.872199999999999</v>
      </c>
      <c r="AF3" s="2">
        <v>26.604700000000001</v>
      </c>
      <c r="AG3" s="2">
        <v>40.732799999999997</v>
      </c>
      <c r="AH3" s="2">
        <v>16.497900000000001</v>
      </c>
    </row>
    <row r="4" spans="1:36" x14ac:dyDescent="0.25">
      <c r="A4" s="4" t="s">
        <v>36</v>
      </c>
      <c r="B4" s="2">
        <v>16.950199999999999</v>
      </c>
      <c r="C4" s="2">
        <v>18.1571</v>
      </c>
      <c r="D4" s="2">
        <v>34.669800000000002</v>
      </c>
      <c r="E4" s="2">
        <v>30.980699999999999</v>
      </c>
      <c r="F4" s="2">
        <v>59.466000000000001</v>
      </c>
      <c r="G4" s="2">
        <v>43.703800000000001</v>
      </c>
      <c r="H4" s="2">
        <v>42.013300000000001</v>
      </c>
      <c r="I4" s="2">
        <v>36.571199999999997</v>
      </c>
      <c r="J4" s="2">
        <v>37.204700000000003</v>
      </c>
      <c r="K4" s="2">
        <v>28.734000000000002</v>
      </c>
      <c r="L4" s="2">
        <v>41.63</v>
      </c>
      <c r="M4" s="2">
        <v>28.317599999999999</v>
      </c>
      <c r="N4" s="2">
        <v>28.429600000000001</v>
      </c>
      <c r="O4" s="2">
        <v>11.720700000000001</v>
      </c>
      <c r="P4" s="2">
        <v>29.115300000000001</v>
      </c>
      <c r="Q4" s="2">
        <v>14.350199999999999</v>
      </c>
      <c r="R4" s="2">
        <v>17.450099999999999</v>
      </c>
      <c r="S4" s="2">
        <v>76.209699999999998</v>
      </c>
      <c r="T4" s="2">
        <v>43.982700000000001</v>
      </c>
      <c r="U4" s="2">
        <v>52.201700000000002</v>
      </c>
      <c r="V4" s="2">
        <v>40.473599999999998</v>
      </c>
      <c r="W4" s="2">
        <v>33.530999999999999</v>
      </c>
      <c r="X4" s="2">
        <v>15.6309</v>
      </c>
      <c r="Y4" s="2">
        <v>40.247</v>
      </c>
      <c r="Z4" s="2">
        <v>30.325600000000001</v>
      </c>
      <c r="AA4" s="2">
        <v>29.156400000000001</v>
      </c>
      <c r="AB4" s="2">
        <v>8.2844899999999999</v>
      </c>
      <c r="AC4" s="2">
        <v>31.321000000000002</v>
      </c>
      <c r="AD4" s="2">
        <v>37.956200000000003</v>
      </c>
      <c r="AE4" s="2">
        <v>26.200099999999999</v>
      </c>
      <c r="AF4" s="2">
        <v>27.181999999999999</v>
      </c>
      <c r="AG4" s="2">
        <v>40.139600000000002</v>
      </c>
      <c r="AH4" s="2">
        <v>16.755299999999998</v>
      </c>
    </row>
    <row r="5" spans="1:36" x14ac:dyDescent="0.25">
      <c r="A5" s="4" t="s">
        <v>37</v>
      </c>
      <c r="B5" s="2">
        <v>16.071400000000001</v>
      </c>
      <c r="C5" s="2">
        <v>17.944299999999998</v>
      </c>
      <c r="D5" s="2">
        <v>35.8887</v>
      </c>
      <c r="E5" s="2">
        <v>32.049399999999999</v>
      </c>
      <c r="F5" s="2">
        <v>63.802100000000003</v>
      </c>
      <c r="G5" s="2">
        <v>44.170699999999997</v>
      </c>
      <c r="H5" s="2">
        <v>42.598399999999998</v>
      </c>
      <c r="I5" s="2">
        <v>36.0137</v>
      </c>
      <c r="J5" s="2">
        <v>36.971800000000002</v>
      </c>
      <c r="K5" s="2">
        <v>28.888400000000001</v>
      </c>
      <c r="L5" s="2">
        <v>43.220500000000001</v>
      </c>
      <c r="M5" s="2">
        <v>28.9117</v>
      </c>
      <c r="N5" s="2">
        <v>28.269500000000001</v>
      </c>
      <c r="O5" s="2">
        <v>10.0106</v>
      </c>
      <c r="P5" s="2">
        <v>31.560099999999998</v>
      </c>
      <c r="Q5" s="2">
        <v>13.228899999999999</v>
      </c>
      <c r="R5" s="2">
        <v>16.083200000000001</v>
      </c>
      <c r="S5" s="2">
        <v>74.830299999999994</v>
      </c>
      <c r="T5" s="2">
        <v>44.0413</v>
      </c>
      <c r="U5" s="2">
        <v>49.662199999999999</v>
      </c>
      <c r="V5" s="2">
        <v>40.621400000000001</v>
      </c>
      <c r="W5" s="2">
        <v>35.336500000000001</v>
      </c>
      <c r="X5" s="2">
        <v>14.4306</v>
      </c>
      <c r="Y5" s="2">
        <v>41.051299999999998</v>
      </c>
      <c r="Z5" s="2">
        <v>30.625</v>
      </c>
      <c r="AA5" s="2">
        <v>29.679600000000001</v>
      </c>
      <c r="AB5" s="2">
        <v>8.2067899999999998</v>
      </c>
      <c r="AC5" s="2">
        <v>30.177900000000001</v>
      </c>
      <c r="AD5" s="2">
        <v>38.856900000000003</v>
      </c>
      <c r="AE5" s="2">
        <v>26.451499999999999</v>
      </c>
      <c r="AF5" s="2">
        <v>28.3857</v>
      </c>
      <c r="AG5" s="2">
        <v>42.622399999999999</v>
      </c>
      <c r="AH5" s="2">
        <v>15.372199999999999</v>
      </c>
    </row>
    <row r="6" spans="1:36" x14ac:dyDescent="0.25">
      <c r="A6" s="4" t="s">
        <v>38</v>
      </c>
      <c r="B6" s="2">
        <v>16.049600000000002</v>
      </c>
      <c r="C6" s="2">
        <v>18.014700000000001</v>
      </c>
      <c r="D6" s="2">
        <v>36.897599999999997</v>
      </c>
      <c r="E6" s="2">
        <v>33.075000000000003</v>
      </c>
      <c r="F6" s="2">
        <v>62.0777</v>
      </c>
      <c r="G6" s="2">
        <v>44.744300000000003</v>
      </c>
      <c r="H6" s="2">
        <v>42.539499999999997</v>
      </c>
      <c r="I6" s="2">
        <v>37.213099999999997</v>
      </c>
      <c r="J6" s="2">
        <v>37.739600000000003</v>
      </c>
      <c r="K6" s="2">
        <v>29.6053</v>
      </c>
      <c r="L6" s="2">
        <v>43.318100000000001</v>
      </c>
      <c r="M6" s="2">
        <v>30.534500000000001</v>
      </c>
      <c r="N6" s="2">
        <v>27.7193</v>
      </c>
      <c r="O6" s="2">
        <v>10.7956</v>
      </c>
      <c r="P6" s="2">
        <v>29.3218</v>
      </c>
      <c r="Q6" s="2">
        <v>14.8185</v>
      </c>
      <c r="R6" s="2">
        <v>17.965800000000002</v>
      </c>
      <c r="S6" s="2">
        <v>75.341700000000003</v>
      </c>
      <c r="T6" s="2">
        <v>44.158900000000003</v>
      </c>
      <c r="U6" s="2">
        <v>52.276000000000003</v>
      </c>
      <c r="V6" s="2">
        <v>41.139299999999999</v>
      </c>
      <c r="W6" s="2">
        <v>34.459899999999998</v>
      </c>
      <c r="X6" s="2">
        <v>16.6373</v>
      </c>
      <c r="Y6" s="2" t="s">
        <v>55</v>
      </c>
      <c r="Z6" s="2">
        <v>30.002700000000001</v>
      </c>
      <c r="AA6" s="2">
        <v>29.7544</v>
      </c>
      <c r="AB6" s="2">
        <v>8.5984999999999996</v>
      </c>
      <c r="AC6" s="2">
        <v>30.0136</v>
      </c>
      <c r="AD6" s="2">
        <v>40.443899999999999</v>
      </c>
      <c r="AE6" s="2">
        <v>25.9208</v>
      </c>
      <c r="AF6" s="2">
        <v>26.0762</v>
      </c>
      <c r="AG6" s="2">
        <v>41.240699999999997</v>
      </c>
      <c r="AH6" s="2">
        <v>16.347999999999999</v>
      </c>
    </row>
    <row r="7" spans="1:36" x14ac:dyDescent="0.25">
      <c r="A7" s="4" t="s">
        <v>39</v>
      </c>
      <c r="B7" s="2">
        <v>16.293099999999999</v>
      </c>
      <c r="C7" s="2">
        <v>18.508800000000001</v>
      </c>
      <c r="D7" s="2">
        <v>37.731000000000002</v>
      </c>
      <c r="E7" s="2">
        <v>32.618299999999998</v>
      </c>
      <c r="F7" s="2">
        <v>63.802100000000003</v>
      </c>
      <c r="G7" s="2">
        <v>45.233899999999998</v>
      </c>
      <c r="H7" s="2">
        <v>42.8523</v>
      </c>
      <c r="I7" s="2">
        <v>37.791400000000003</v>
      </c>
      <c r="J7" s="2">
        <v>37.860599999999998</v>
      </c>
      <c r="K7" s="2">
        <v>29.943000000000001</v>
      </c>
      <c r="L7" s="2">
        <v>40.662700000000001</v>
      </c>
      <c r="M7" s="2">
        <v>31.0855</v>
      </c>
      <c r="N7" s="2">
        <v>28.7759</v>
      </c>
      <c r="O7" s="2">
        <v>11.917</v>
      </c>
      <c r="P7" s="2">
        <v>29.851099999999999</v>
      </c>
      <c r="Q7" s="2">
        <v>14.8665</v>
      </c>
      <c r="R7" s="2">
        <v>16.126300000000001</v>
      </c>
      <c r="S7" s="2">
        <v>79.507199999999997</v>
      </c>
      <c r="T7" s="2">
        <v>44.336500000000001</v>
      </c>
      <c r="U7" s="2">
        <v>50.550199999999997</v>
      </c>
      <c r="V7" s="2">
        <v>41.761400000000002</v>
      </c>
      <c r="W7" s="2">
        <v>35.834699999999998</v>
      </c>
      <c r="X7" s="2">
        <v>16.537500000000001</v>
      </c>
      <c r="Y7" s="2">
        <v>42.876600000000003</v>
      </c>
      <c r="Z7" s="2">
        <v>30.512</v>
      </c>
      <c r="AA7" s="2">
        <v>30.500699999999998</v>
      </c>
      <c r="AB7" s="2">
        <v>9.8157099999999993</v>
      </c>
      <c r="AC7" s="2">
        <v>30.5684</v>
      </c>
      <c r="AD7" s="2">
        <v>41.292099999999998</v>
      </c>
      <c r="AE7" s="2">
        <v>27.110700000000001</v>
      </c>
      <c r="AF7" s="2">
        <v>26.150400000000001</v>
      </c>
      <c r="AG7" s="2">
        <v>41.447400000000002</v>
      </c>
      <c r="AH7" s="2">
        <v>16.049600000000002</v>
      </c>
    </row>
    <row r="8" spans="1:36" x14ac:dyDescent="0.25">
      <c r="A8" s="4" t="s">
        <v>40</v>
      </c>
      <c r="B8" s="2">
        <v>15.8133</v>
      </c>
      <c r="C8" s="2">
        <v>18.152999999999999</v>
      </c>
      <c r="D8" s="2">
        <v>38.043500000000002</v>
      </c>
      <c r="E8" s="2">
        <v>33.341700000000003</v>
      </c>
      <c r="F8" s="2">
        <v>67.555099999999996</v>
      </c>
      <c r="G8" s="2">
        <v>46.245800000000003</v>
      </c>
      <c r="H8" s="2">
        <v>42.369900000000001</v>
      </c>
      <c r="I8" s="2">
        <v>36.113500000000002</v>
      </c>
      <c r="J8" s="2">
        <v>38.4146</v>
      </c>
      <c r="K8" s="2">
        <v>29.531300000000002</v>
      </c>
      <c r="L8" s="2">
        <v>41.009300000000003</v>
      </c>
      <c r="M8" s="2">
        <v>31.512</v>
      </c>
      <c r="N8" s="2">
        <v>27.878699999999998</v>
      </c>
      <c r="O8" s="2">
        <v>12.855600000000001</v>
      </c>
      <c r="P8" s="2">
        <v>29.956199999999999</v>
      </c>
      <c r="Q8" s="2">
        <v>12.4314</v>
      </c>
      <c r="R8" s="2">
        <v>15.898400000000001</v>
      </c>
      <c r="S8" s="2">
        <v>78.938000000000002</v>
      </c>
      <c r="T8" s="2">
        <v>43.405500000000004</v>
      </c>
      <c r="U8" s="2">
        <v>52.224400000000003</v>
      </c>
      <c r="V8" s="2">
        <v>42.6554</v>
      </c>
      <c r="W8" s="2">
        <v>35.066800000000001</v>
      </c>
      <c r="X8" s="2">
        <v>16.373799999999999</v>
      </c>
      <c r="Y8" s="2">
        <v>42.615600000000001</v>
      </c>
      <c r="Z8" s="2">
        <v>30.6023</v>
      </c>
      <c r="AA8" s="2">
        <v>29.552399999999999</v>
      </c>
      <c r="AB8" s="2">
        <v>8.3865800000000004</v>
      </c>
      <c r="AC8" s="2">
        <v>30.510200000000001</v>
      </c>
      <c r="AD8" s="2">
        <v>41.229100000000003</v>
      </c>
      <c r="AE8" s="2">
        <v>26.150400000000001</v>
      </c>
      <c r="AF8" s="2">
        <v>26.8902</v>
      </c>
      <c r="AG8" s="2">
        <v>43.5197</v>
      </c>
      <c r="AH8" s="2">
        <v>14.7674</v>
      </c>
    </row>
    <row r="9" spans="1:36" x14ac:dyDescent="0.25">
      <c r="A9" s="4" t="s">
        <v>41</v>
      </c>
      <c r="B9" s="2">
        <v>15.1248</v>
      </c>
      <c r="C9" s="2">
        <v>18.523199999999999</v>
      </c>
      <c r="D9" s="2">
        <v>37.731000000000002</v>
      </c>
      <c r="E9" s="2">
        <v>32.292700000000004</v>
      </c>
      <c r="F9" s="2">
        <v>63.144300000000001</v>
      </c>
      <c r="G9" s="2">
        <v>45.233899999999998</v>
      </c>
      <c r="H9" s="2">
        <v>42.331299999999999</v>
      </c>
      <c r="I9" s="2">
        <v>36.924900000000001</v>
      </c>
      <c r="J9" s="2">
        <v>37.559600000000003</v>
      </c>
      <c r="K9" s="2">
        <v>29.8673</v>
      </c>
      <c r="L9" s="2">
        <v>43.757199999999997</v>
      </c>
      <c r="M9" s="2">
        <v>29.810700000000001</v>
      </c>
      <c r="N9" s="2">
        <v>28.443999999999999</v>
      </c>
      <c r="O9" s="2">
        <v>12.691800000000001</v>
      </c>
      <c r="P9" s="2">
        <v>30.915199999999999</v>
      </c>
      <c r="Q9" s="15">
        <v>9.4306000000000001</v>
      </c>
      <c r="R9" s="2">
        <v>15.8133</v>
      </c>
      <c r="S9" s="2">
        <v>75.341700000000003</v>
      </c>
      <c r="T9" s="2">
        <v>42.567599999999999</v>
      </c>
      <c r="U9" s="2">
        <v>53.469700000000003</v>
      </c>
      <c r="V9" s="2">
        <v>44.683900000000001</v>
      </c>
      <c r="W9" s="2">
        <v>36.026499999999999</v>
      </c>
      <c r="X9" s="2">
        <v>16.978999999999999</v>
      </c>
      <c r="Y9" s="2">
        <v>41.547600000000003</v>
      </c>
      <c r="Z9" s="2">
        <v>30.670400000000001</v>
      </c>
      <c r="AA9" s="2">
        <v>31.25</v>
      </c>
      <c r="AB9" s="2">
        <v>8.5451899999999998</v>
      </c>
      <c r="AC9" s="2">
        <v>31.087399999999999</v>
      </c>
      <c r="AD9" s="2">
        <v>42.135100000000001</v>
      </c>
      <c r="AE9" s="2">
        <v>25.847899999999999</v>
      </c>
      <c r="AF9" s="2">
        <v>28.621500000000001</v>
      </c>
      <c r="AG9" s="2">
        <v>43.178899999999999</v>
      </c>
      <c r="AH9" s="2">
        <v>15.2598</v>
      </c>
    </row>
    <row r="10" spans="1:36" x14ac:dyDescent="0.25">
      <c r="A10" s="5" t="s">
        <v>56</v>
      </c>
      <c r="B10" s="2">
        <f>AVERAGE(B2:B9)</f>
        <v>16.146274999999999</v>
      </c>
      <c r="C10" s="2">
        <f>AVERAGE(C2:C9)</f>
        <v>17.926287500000001</v>
      </c>
      <c r="D10" s="2">
        <f>AVERAGE(D3:D9)</f>
        <v>36.445128571428569</v>
      </c>
      <c r="E10" s="2">
        <f>AVERAGE(E3:E9)</f>
        <v>32.082828571428571</v>
      </c>
      <c r="F10" s="2">
        <f>AVERAGE(F3:F9)</f>
        <v>62.939199999999992</v>
      </c>
      <c r="G10" s="2">
        <f>AVERAGE(G3:G9)</f>
        <v>44.577557142857138</v>
      </c>
      <c r="H10" s="2">
        <f>AVERAGE(H3:H9)</f>
        <v>42.171514285714288</v>
      </c>
      <c r="I10" s="2">
        <f>AVERAGE(I2:I9)</f>
        <v>36.433599999999998</v>
      </c>
      <c r="J10" s="2">
        <f>AVERAGE(J3:J9)</f>
        <v>37.458457142857142</v>
      </c>
      <c r="K10" s="2">
        <f>AVERAGE(K3:K9)</f>
        <v>29.261271428571433</v>
      </c>
      <c r="L10" s="2">
        <f>AVERAGE(L3:L9)</f>
        <v>41.820628571428571</v>
      </c>
      <c r="M10" s="2">
        <f>AVERAGE(M3:M9)</f>
        <v>29.729571428571429</v>
      </c>
      <c r="N10" s="2">
        <f>AVERAGE(N3:N9)</f>
        <v>28.02167142857143</v>
      </c>
      <c r="O10" s="2">
        <f>AVERAGE(O2:O9)</f>
        <v>11.696249999999999</v>
      </c>
      <c r="P10" s="2">
        <f>AVERAGE(P2:P9)</f>
        <v>29.640574999999998</v>
      </c>
      <c r="Q10" s="2">
        <f>AVERAGE(Q2:Q9)</f>
        <v>13.2058625</v>
      </c>
      <c r="R10" s="2">
        <f t="shared" ref="R10:AA10" si="0">AVERAGE(R3:R9)</f>
        <v>16.632742857142855</v>
      </c>
      <c r="S10" s="2">
        <f t="shared" si="0"/>
        <v>76.380257142857161</v>
      </c>
      <c r="T10" s="2">
        <f t="shared" si="0"/>
        <v>43.675400000000003</v>
      </c>
      <c r="U10" s="2">
        <f t="shared" si="0"/>
        <v>50.704242857142859</v>
      </c>
      <c r="V10" s="2">
        <f t="shared" si="0"/>
        <v>41.538042857142855</v>
      </c>
      <c r="W10" s="2">
        <f t="shared" si="0"/>
        <v>34.952214285714284</v>
      </c>
      <c r="X10" s="2">
        <f>AVERAGE(X3:X9)</f>
        <v>15.981628571428571</v>
      </c>
      <c r="Y10" s="2">
        <f t="shared" si="0"/>
        <v>41.188533333333332</v>
      </c>
      <c r="Z10" s="2">
        <f t="shared" si="0"/>
        <v>30.37088571428572</v>
      </c>
      <c r="AA10" s="2">
        <f t="shared" si="0"/>
        <v>29.738914285714287</v>
      </c>
      <c r="AB10" s="2">
        <f>AVERAGE(AB2:AB9)</f>
        <v>8.4776187499999995</v>
      </c>
      <c r="AC10" s="2">
        <f>AVERAGE(AC3:AC9)</f>
        <v>30.6067</v>
      </c>
      <c r="AD10" s="2">
        <f>AVERAGE(AD2:AD9)</f>
        <v>39.416762500000004</v>
      </c>
      <c r="AE10" s="2">
        <f>AVERAGE(AE2:AE9)</f>
        <v>26.117650000000001</v>
      </c>
      <c r="AF10" s="2">
        <f>AVERAGE(AF2:AF9)</f>
        <v>26.963274999999999</v>
      </c>
      <c r="AG10" s="2">
        <f>AVERAGE(AG3:AG9)</f>
        <v>41.840214285714289</v>
      </c>
      <c r="AH10" s="2">
        <f>AVERAGE(AH2:AH9)</f>
        <v>15.940637499999999</v>
      </c>
    </row>
    <row r="11" spans="1:36" x14ac:dyDescent="0.25">
      <c r="A11" s="6" t="s">
        <v>57</v>
      </c>
      <c r="B11" s="7">
        <f>B10*3</f>
        <v>48.438824999999994</v>
      </c>
      <c r="C11" s="7">
        <f>C10*3</f>
        <v>53.778862500000002</v>
      </c>
      <c r="D11" s="7">
        <f>D10*2</f>
        <v>72.890257142857138</v>
      </c>
      <c r="E11" s="7">
        <f>E10*2</f>
        <v>64.165657142857143</v>
      </c>
      <c r="F11" s="7">
        <f>F10*1</f>
        <v>62.939199999999992</v>
      </c>
      <c r="G11" s="7">
        <f>G10*3</f>
        <v>133.73267142857142</v>
      </c>
      <c r="H11" s="7">
        <f>H10*1</f>
        <v>42.171514285714288</v>
      </c>
      <c r="I11" s="7">
        <f>I10*2</f>
        <v>72.867199999999997</v>
      </c>
      <c r="J11" s="7">
        <f>J10*3</f>
        <v>112.37537142857143</v>
      </c>
      <c r="K11" s="7">
        <f>K10*2</f>
        <v>58.522542857142867</v>
      </c>
      <c r="L11" s="7">
        <f>L10*2</f>
        <v>83.641257142857143</v>
      </c>
      <c r="M11" s="7">
        <f>M10*2</f>
        <v>59.459142857142858</v>
      </c>
      <c r="N11" s="7">
        <f>N10*3</f>
        <v>84.065014285714284</v>
      </c>
      <c r="O11" s="7">
        <f>O10*3</f>
        <v>35.088749999999997</v>
      </c>
      <c r="P11" s="7">
        <f>P10*3</f>
        <v>88.921724999999995</v>
      </c>
      <c r="Q11" s="7">
        <f>Q10*2</f>
        <v>26.411725000000001</v>
      </c>
      <c r="R11" s="7">
        <f>R10*4</f>
        <v>66.530971428571419</v>
      </c>
      <c r="S11" s="7">
        <f>S10*1</f>
        <v>76.380257142857161</v>
      </c>
      <c r="T11" s="7">
        <f>T10*3</f>
        <v>131.02620000000002</v>
      </c>
      <c r="U11" s="7">
        <f>U10*2</f>
        <v>101.40848571428572</v>
      </c>
      <c r="V11" s="7">
        <f>V10*1</f>
        <v>41.538042857142855</v>
      </c>
      <c r="W11" s="7">
        <f>W10*3</f>
        <v>104.85664285714284</v>
      </c>
      <c r="X11" s="7">
        <f>X10*4</f>
        <v>63.926514285714283</v>
      </c>
      <c r="Y11" s="7">
        <f>Y10*2</f>
        <v>82.377066666666664</v>
      </c>
      <c r="Z11" s="7">
        <f>Z10*3</f>
        <v>91.112657142857159</v>
      </c>
      <c r="AA11" s="7">
        <f>AA10*3</f>
        <v>89.216742857142862</v>
      </c>
      <c r="AB11" s="7">
        <f>AB10*6</f>
        <v>50.865712500000001</v>
      </c>
      <c r="AC11" s="7">
        <f>AC10*3</f>
        <v>91.820099999999996</v>
      </c>
      <c r="AD11" s="7">
        <f>AD10*2</f>
        <v>78.833525000000009</v>
      </c>
      <c r="AE11" s="7">
        <f>AE10*3</f>
        <v>78.352950000000007</v>
      </c>
      <c r="AF11" s="7">
        <f>AF10*3</f>
        <v>80.889825000000002</v>
      </c>
      <c r="AG11" s="7">
        <f>AG10*2</f>
        <v>83.680428571428578</v>
      </c>
      <c r="AH11" s="7">
        <f>AH10*3</f>
        <v>47.821912499999996</v>
      </c>
    </row>
    <row r="14" spans="1:36" x14ac:dyDescent="0.25">
      <c r="A14" s="5" t="s">
        <v>43</v>
      </c>
      <c r="B14" s="2">
        <f>AVERAGE(B2:B9)</f>
        <v>16.146274999999999</v>
      </c>
      <c r="C14" s="2">
        <f t="shared" ref="C14:AH14" si="1">AVERAGE(C2:C9)</f>
        <v>17.926287500000001</v>
      </c>
      <c r="D14" s="2">
        <f t="shared" si="1"/>
        <v>35.821187500000001</v>
      </c>
      <c r="E14" s="2">
        <f t="shared" si="1"/>
        <v>31.604925000000001</v>
      </c>
      <c r="F14" s="2">
        <f t="shared" si="1"/>
        <v>62.140924999999996</v>
      </c>
      <c r="G14" s="2">
        <f t="shared" si="1"/>
        <v>43.645512500000002</v>
      </c>
      <c r="H14" s="2">
        <f t="shared" si="1"/>
        <v>41.572737499999995</v>
      </c>
      <c r="I14" s="2">
        <f t="shared" si="1"/>
        <v>36.433599999999998</v>
      </c>
      <c r="J14" s="2">
        <f t="shared" si="1"/>
        <v>37.0658125</v>
      </c>
      <c r="K14" s="2">
        <f t="shared" si="1"/>
        <v>28.755287500000001</v>
      </c>
      <c r="L14" s="2">
        <f t="shared" si="1"/>
        <v>41.229037500000004</v>
      </c>
      <c r="M14" s="2">
        <f t="shared" si="1"/>
        <v>29.179774999999999</v>
      </c>
      <c r="N14" s="2">
        <f t="shared" si="1"/>
        <v>27.5049375</v>
      </c>
      <c r="O14" s="2">
        <f t="shared" si="1"/>
        <v>11.696249999999999</v>
      </c>
      <c r="P14" s="2">
        <f t="shared" si="1"/>
        <v>29.640574999999998</v>
      </c>
      <c r="Q14" s="2">
        <f t="shared" si="1"/>
        <v>13.2058625</v>
      </c>
      <c r="R14" s="2">
        <f t="shared" si="1"/>
        <v>16.372499999999999</v>
      </c>
      <c r="S14" s="2">
        <f t="shared" si="1"/>
        <v>75.704775000000012</v>
      </c>
      <c r="T14" s="2">
        <f t="shared" si="1"/>
        <v>43.359512500000008</v>
      </c>
      <c r="U14" s="2">
        <f t="shared" si="1"/>
        <v>49.676225000000002</v>
      </c>
      <c r="V14" s="2">
        <f t="shared" si="1"/>
        <v>40.741487499999998</v>
      </c>
      <c r="W14" s="2">
        <f t="shared" si="1"/>
        <v>34.952214285714284</v>
      </c>
      <c r="X14" s="2">
        <f t="shared" si="1"/>
        <v>15.705774999999999</v>
      </c>
      <c r="Y14" s="2">
        <f t="shared" si="1"/>
        <v>40.086842857142862</v>
      </c>
      <c r="Z14" s="2">
        <f t="shared" si="1"/>
        <v>30.045287500000004</v>
      </c>
      <c r="AA14" s="2">
        <f t="shared" si="1"/>
        <v>29.2368375</v>
      </c>
      <c r="AB14" s="2">
        <f t="shared" si="1"/>
        <v>8.4776187499999995</v>
      </c>
      <c r="AC14" s="2">
        <f t="shared" si="1"/>
        <v>30.349587499999998</v>
      </c>
      <c r="AD14" s="2">
        <f t="shared" si="1"/>
        <v>39.416762500000004</v>
      </c>
      <c r="AE14" s="2">
        <f t="shared" si="1"/>
        <v>26.117650000000001</v>
      </c>
      <c r="AF14" s="2">
        <f t="shared" si="1"/>
        <v>26.963274999999999</v>
      </c>
      <c r="AG14" s="2">
        <f t="shared" si="1"/>
        <v>41.435549999999999</v>
      </c>
      <c r="AH14" s="2">
        <f t="shared" si="1"/>
        <v>15.940637499999999</v>
      </c>
      <c r="AJ14" s="16" t="s">
        <v>56</v>
      </c>
    </row>
    <row r="15" spans="1:36" s="17" customFormat="1" x14ac:dyDescent="0.25">
      <c r="A15" s="6" t="s">
        <v>44</v>
      </c>
      <c r="B15" s="7">
        <f>B14*3</f>
        <v>48.438824999999994</v>
      </c>
      <c r="C15" s="7">
        <f>C14*3</f>
        <v>53.778862500000002</v>
      </c>
      <c r="D15" s="7">
        <f>D14*2</f>
        <v>71.642375000000001</v>
      </c>
      <c r="E15" s="7">
        <f>E14*2</f>
        <v>63.209850000000003</v>
      </c>
      <c r="F15" s="7">
        <f>F14*1</f>
        <v>62.140924999999996</v>
      </c>
      <c r="G15" s="7">
        <f>G14*3</f>
        <v>130.93653750000001</v>
      </c>
      <c r="H15" s="7">
        <f>H14*1</f>
        <v>41.572737499999995</v>
      </c>
      <c r="I15" s="7">
        <f>I14*2</f>
        <v>72.867199999999997</v>
      </c>
      <c r="J15" s="7">
        <f>J14*3</f>
        <v>111.19743750000001</v>
      </c>
      <c r="K15" s="7">
        <f>K14*2</f>
        <v>57.510575000000003</v>
      </c>
      <c r="L15" s="7">
        <f>L14*2</f>
        <v>82.458075000000008</v>
      </c>
      <c r="M15" s="7">
        <f>M14*4</f>
        <v>116.7191</v>
      </c>
      <c r="N15" s="7">
        <f>N14*3</f>
        <v>82.514812500000005</v>
      </c>
      <c r="O15" s="7">
        <f>O14*3</f>
        <v>35.088749999999997</v>
      </c>
      <c r="P15" s="7">
        <f>P14*3</f>
        <v>88.921724999999995</v>
      </c>
      <c r="Q15" s="7">
        <f>Q14*2</f>
        <v>26.411725000000001</v>
      </c>
      <c r="R15" s="7">
        <f>R14*2</f>
        <v>32.744999999999997</v>
      </c>
      <c r="S15" s="7">
        <f>S14*1</f>
        <v>75.704775000000012</v>
      </c>
      <c r="T15" s="7">
        <f>T14*3</f>
        <v>130.07853750000004</v>
      </c>
      <c r="U15" s="7">
        <f>U14*2</f>
        <v>99.352450000000005</v>
      </c>
      <c r="V15" s="7">
        <f>V14*3</f>
        <v>122.22446249999999</v>
      </c>
      <c r="W15" s="7">
        <f>W14*3</f>
        <v>104.85664285714284</v>
      </c>
      <c r="X15" s="7">
        <f>X14*2</f>
        <v>31.411549999999998</v>
      </c>
      <c r="Y15" s="7">
        <f>Y14*2</f>
        <v>80.173685714285725</v>
      </c>
      <c r="Z15" s="7">
        <f>Z14*3</f>
        <v>90.135862500000016</v>
      </c>
      <c r="AA15" s="7">
        <f>AA14*3</f>
        <v>87.710512499999993</v>
      </c>
      <c r="AB15" s="7">
        <f>AB14*6</f>
        <v>50.865712500000001</v>
      </c>
      <c r="AC15" s="7">
        <f>AC14*3</f>
        <v>91.048762499999995</v>
      </c>
      <c r="AD15" s="7">
        <f>AD14*2</f>
        <v>78.833525000000009</v>
      </c>
      <c r="AE15" s="7">
        <f>AE14*3</f>
        <v>78.352950000000007</v>
      </c>
      <c r="AF15" s="7">
        <f>AF14*3</f>
        <v>80.889825000000002</v>
      </c>
      <c r="AG15" s="7">
        <f>AG14*2</f>
        <v>82.871099999999998</v>
      </c>
      <c r="AH15" s="7">
        <f>AH14*3</f>
        <v>47.821912499999996</v>
      </c>
      <c r="AI15" s="7"/>
      <c r="AJ15" s="7">
        <f>AVERAGE(B15:AH15)</f>
        <v>76.075356926406926</v>
      </c>
    </row>
    <row r="16" spans="1:36" s="18" customFormat="1" x14ac:dyDescent="0.25">
      <c r="A16" s="8" t="s">
        <v>45</v>
      </c>
      <c r="B16" s="9">
        <f>STDEV(B2:B9)/B14*100</f>
        <v>3.7224201844486817</v>
      </c>
      <c r="C16" s="9">
        <f>STDEV(C2:C9)/C14*100</f>
        <v>3.4264262516248283</v>
      </c>
      <c r="D16" s="9">
        <f t="shared" ref="D16:AH16" si="2">STDEV(D2:D9)/D14*100</f>
        <v>6.3813593465949792</v>
      </c>
      <c r="E16" s="9">
        <f t="shared" si="2"/>
        <v>5.3972722092032024</v>
      </c>
      <c r="F16" s="9">
        <f t="shared" si="2"/>
        <v>5.3102342441707373</v>
      </c>
      <c r="G16" s="9">
        <f t="shared" si="2"/>
        <v>6.5228370542131753</v>
      </c>
      <c r="H16" s="9">
        <f t="shared" si="2"/>
        <v>4.4313342639666651</v>
      </c>
      <c r="I16" s="9">
        <f t="shared" si="2"/>
        <v>2.3413750133573688</v>
      </c>
      <c r="J16" s="9">
        <f t="shared" si="2"/>
        <v>3.3973778927608715</v>
      </c>
      <c r="K16" s="9">
        <f t="shared" si="2"/>
        <v>5.3844274276407376</v>
      </c>
      <c r="L16" s="9">
        <f t="shared" si="2"/>
        <v>5.5564836642332045</v>
      </c>
      <c r="M16" s="9">
        <f t="shared" si="2"/>
        <v>6.9126361370881337</v>
      </c>
      <c r="N16" s="9">
        <f t="shared" si="2"/>
        <v>5.8241752484908869</v>
      </c>
      <c r="O16" s="9">
        <f t="shared" si="2"/>
        <v>7.996363823664562</v>
      </c>
      <c r="P16" s="9">
        <f t="shared" si="2"/>
        <v>4.1288709032584539</v>
      </c>
      <c r="Q16" s="9">
        <f t="shared" si="2"/>
        <v>13.575439121667685</v>
      </c>
      <c r="R16" s="9">
        <f t="shared" si="2"/>
        <v>6.6178929602734566</v>
      </c>
      <c r="S16" s="9">
        <f t="shared" si="2"/>
        <v>3.531047608811356</v>
      </c>
      <c r="T16" s="9">
        <f t="shared" si="2"/>
        <v>2.4625848597672952</v>
      </c>
      <c r="U16" s="9">
        <f t="shared" si="2"/>
        <v>8.084181696333113</v>
      </c>
      <c r="V16" s="9">
        <f t="shared" si="2"/>
        <v>6.7727854557196574</v>
      </c>
      <c r="W16" s="9">
        <f t="shared" si="2"/>
        <v>2.5186408021154132</v>
      </c>
      <c r="X16" s="9">
        <f t="shared" si="2"/>
        <v>7.2860856532840774</v>
      </c>
      <c r="Y16" s="9">
        <f t="shared" si="2"/>
        <v>8.0599104483358719</v>
      </c>
      <c r="Z16" s="9">
        <f t="shared" si="2"/>
        <v>3.2232355442685745</v>
      </c>
      <c r="AA16" s="9">
        <f t="shared" si="2"/>
        <v>5.7072081417322194</v>
      </c>
      <c r="AB16" s="9">
        <f t="shared" si="2"/>
        <v>6.9079576352283745</v>
      </c>
      <c r="AC16" s="9">
        <f t="shared" si="2"/>
        <v>2.7822686518453974</v>
      </c>
      <c r="AD16" s="9">
        <f t="shared" si="2"/>
        <v>5.4918305343408367</v>
      </c>
      <c r="AE16" s="9">
        <f t="shared" si="2"/>
        <v>1.9470682181235404</v>
      </c>
      <c r="AF16" s="9">
        <f t="shared" si="2"/>
        <v>3.9064345529182303</v>
      </c>
      <c r="AG16" s="9">
        <f t="shared" si="2"/>
        <v>3.9788917294331156</v>
      </c>
      <c r="AH16" s="9">
        <f t="shared" si="2"/>
        <v>4.4991840727187675</v>
      </c>
      <c r="AI16" s="9"/>
      <c r="AJ16" s="9"/>
    </row>
    <row r="17" spans="1:37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7" x14ac:dyDescent="0.25">
      <c r="A18" s="5" t="s">
        <v>46</v>
      </c>
      <c r="B18" s="2">
        <f>AVERAGE(B3:B8)</f>
        <v>16.354066666666665</v>
      </c>
      <c r="C18" s="2">
        <f t="shared" ref="C18:AH18" si="3">AVERAGE(C3:C8)</f>
        <v>18.037999999999997</v>
      </c>
      <c r="D18" s="2">
        <f t="shared" si="3"/>
        <v>36.230816666666662</v>
      </c>
      <c r="E18" s="2">
        <f t="shared" si="3"/>
        <v>32.047850000000004</v>
      </c>
      <c r="F18" s="2">
        <f t="shared" si="3"/>
        <v>62.905016666666661</v>
      </c>
      <c r="G18" s="2">
        <f t="shared" si="3"/>
        <v>44.468166666666662</v>
      </c>
      <c r="H18" s="2">
        <f t="shared" si="3"/>
        <v>42.144883333333333</v>
      </c>
      <c r="I18" s="2">
        <f t="shared" si="3"/>
        <v>36.54711666666666</v>
      </c>
      <c r="J18" s="2">
        <f t="shared" si="3"/>
        <v>37.441600000000001</v>
      </c>
      <c r="K18" s="2">
        <f t="shared" si="3"/>
        <v>29.160266666666672</v>
      </c>
      <c r="L18" s="2">
        <f t="shared" si="3"/>
        <v>41.497866666666667</v>
      </c>
      <c r="M18" s="2">
        <f t="shared" si="3"/>
        <v>29.716049999999999</v>
      </c>
      <c r="N18" s="2">
        <f t="shared" si="3"/>
        <v>27.951283333333336</v>
      </c>
      <c r="O18" s="2">
        <f t="shared" si="3"/>
        <v>11.545700000000002</v>
      </c>
      <c r="P18" s="2">
        <f t="shared" si="3"/>
        <v>29.752566666666667</v>
      </c>
      <c r="Q18" s="2">
        <f t="shared" si="3"/>
        <v>13.942116666666665</v>
      </c>
      <c r="R18" s="2">
        <f t="shared" si="3"/>
        <v>16.769316666666665</v>
      </c>
      <c r="S18" s="2">
        <f t="shared" si="3"/>
        <v>76.553350000000009</v>
      </c>
      <c r="T18" s="2">
        <f t="shared" si="3"/>
        <v>43.860033333333341</v>
      </c>
      <c r="U18" s="2">
        <f t="shared" si="3"/>
        <v>50.243333333333339</v>
      </c>
      <c r="V18" s="2">
        <f t="shared" si="3"/>
        <v>41.013733333333334</v>
      </c>
      <c r="W18" s="2">
        <f t="shared" si="3"/>
        <v>34.773166666666668</v>
      </c>
      <c r="X18" s="2">
        <f t="shared" si="3"/>
        <v>15.815399999999999</v>
      </c>
      <c r="Y18" s="2">
        <f t="shared" si="3"/>
        <v>41.116720000000001</v>
      </c>
      <c r="Z18" s="2">
        <f t="shared" si="3"/>
        <v>30.320966666666674</v>
      </c>
      <c r="AA18" s="2">
        <f t="shared" si="3"/>
        <v>29.487066666666667</v>
      </c>
      <c r="AB18" s="2">
        <f t="shared" si="3"/>
        <v>8.5457100000000015</v>
      </c>
      <c r="AC18" s="2">
        <f t="shared" si="3"/>
        <v>30.526583333333335</v>
      </c>
      <c r="AD18" s="2">
        <f t="shared" si="3"/>
        <v>39.494716666666669</v>
      </c>
      <c r="AE18" s="2">
        <f t="shared" si="3"/>
        <v>26.284283333333331</v>
      </c>
      <c r="AF18" s="2">
        <f t="shared" si="3"/>
        <v>26.881533333333334</v>
      </c>
      <c r="AG18" s="2">
        <f t="shared" si="3"/>
        <v>41.617100000000001</v>
      </c>
      <c r="AH18" s="2">
        <f t="shared" si="3"/>
        <v>15.965066666666665</v>
      </c>
      <c r="AJ18" s="16" t="s">
        <v>56</v>
      </c>
    </row>
    <row r="19" spans="1:37" x14ac:dyDescent="0.25">
      <c r="A19" s="6" t="s">
        <v>47</v>
      </c>
      <c r="B19" s="7">
        <f>B18*3</f>
        <v>49.06219999999999</v>
      </c>
      <c r="C19" s="7">
        <f>C18*3</f>
        <v>54.11399999999999</v>
      </c>
      <c r="D19" s="7">
        <f>D18*2</f>
        <v>72.461633333333324</v>
      </c>
      <c r="E19" s="7">
        <f>E18*2</f>
        <v>64.095700000000008</v>
      </c>
      <c r="F19" s="7">
        <f>F18*1</f>
        <v>62.905016666666661</v>
      </c>
      <c r="G19" s="7">
        <f>G18*3</f>
        <v>133.40449999999998</v>
      </c>
      <c r="H19" s="7">
        <f>H18*1</f>
        <v>42.144883333333333</v>
      </c>
      <c r="I19" s="7">
        <f>I18*2</f>
        <v>73.094233333333321</v>
      </c>
      <c r="J19" s="7">
        <f>J18*3</f>
        <v>112.32480000000001</v>
      </c>
      <c r="K19" s="7">
        <f>K18*2</f>
        <v>58.320533333333344</v>
      </c>
      <c r="L19" s="7">
        <f>L18*2</f>
        <v>82.995733333333334</v>
      </c>
      <c r="M19" s="7">
        <f>M18*4</f>
        <v>118.8642</v>
      </c>
      <c r="N19" s="7">
        <f>N18*3</f>
        <v>83.853850000000008</v>
      </c>
      <c r="O19" s="7">
        <f>O18*3</f>
        <v>34.637100000000004</v>
      </c>
      <c r="P19" s="7">
        <f>P18*3</f>
        <v>89.2577</v>
      </c>
      <c r="Q19" s="7">
        <f>Q18*2</f>
        <v>27.884233333333331</v>
      </c>
      <c r="R19" s="7">
        <f>R18*2</f>
        <v>33.53863333333333</v>
      </c>
      <c r="S19" s="7">
        <f>S18*1</f>
        <v>76.553350000000009</v>
      </c>
      <c r="T19" s="7">
        <f>T18*3</f>
        <v>131.58010000000002</v>
      </c>
      <c r="U19" s="7">
        <f>U18*2</f>
        <v>100.48666666666668</v>
      </c>
      <c r="V19" s="7">
        <f>V18*3</f>
        <v>123.0412</v>
      </c>
      <c r="W19" s="7">
        <f>W18*3</f>
        <v>104.31950000000001</v>
      </c>
      <c r="X19" s="7">
        <f>X18*2</f>
        <v>31.630799999999997</v>
      </c>
      <c r="Y19" s="7">
        <f>Y18*2</f>
        <v>82.233440000000002</v>
      </c>
      <c r="Z19" s="7">
        <f>Z18*3</f>
        <v>90.962900000000019</v>
      </c>
      <c r="AA19" s="7">
        <f>AA18*3</f>
        <v>88.461200000000005</v>
      </c>
      <c r="AB19" s="7">
        <f>AB18*6</f>
        <v>51.274260000000012</v>
      </c>
      <c r="AC19" s="7">
        <f>AC18*3</f>
        <v>91.579750000000004</v>
      </c>
      <c r="AD19" s="7">
        <f>AD18*2</f>
        <v>78.989433333333338</v>
      </c>
      <c r="AE19" s="7">
        <f>AE18*3</f>
        <v>78.852849999999989</v>
      </c>
      <c r="AF19" s="7">
        <f>AF18*3</f>
        <v>80.644599999999997</v>
      </c>
      <c r="AG19" s="7">
        <f>AG18*2</f>
        <v>83.234200000000001</v>
      </c>
      <c r="AH19" s="7">
        <f>AH18*3</f>
        <v>47.895199999999996</v>
      </c>
      <c r="AJ19" s="7">
        <f>AVERAGE(B19:AH19)</f>
        <v>76.809042424242421</v>
      </c>
      <c r="AK19" s="18"/>
    </row>
    <row r="20" spans="1:37" x14ac:dyDescent="0.25">
      <c r="A20" s="8" t="s">
        <v>45</v>
      </c>
      <c r="B20" s="9">
        <f>STDEV(B3:B8)/B18*100</f>
        <v>2.9647767265198617</v>
      </c>
      <c r="C20" s="9">
        <f t="shared" ref="C20:AH20" si="4">STDEV(C3:C8)/C18*100</f>
        <v>1.9268557235514017</v>
      </c>
      <c r="D20" s="9">
        <f t="shared" si="4"/>
        <v>4.4241803409923062</v>
      </c>
      <c r="E20" s="9">
        <f t="shared" si="4"/>
        <v>3.8284955783063048</v>
      </c>
      <c r="F20" s="9">
        <f t="shared" si="4"/>
        <v>4.5236570075602094</v>
      </c>
      <c r="G20" s="9">
        <f t="shared" si="4"/>
        <v>2.7697165789254186</v>
      </c>
      <c r="H20" s="9">
        <f t="shared" si="4"/>
        <v>2.0269962781142499</v>
      </c>
      <c r="I20" s="9">
        <f t="shared" si="4"/>
        <v>2.2565267722764228</v>
      </c>
      <c r="J20" s="9">
        <f t="shared" si="4"/>
        <v>1.8714112434443912</v>
      </c>
      <c r="K20" s="9">
        <f t="shared" si="4"/>
        <v>2.1771249056773478</v>
      </c>
      <c r="L20" s="9">
        <f t="shared" si="4"/>
        <v>3.850017621796082</v>
      </c>
      <c r="M20" s="9">
        <f t="shared" si="4"/>
        <v>5.1136351204694002</v>
      </c>
      <c r="N20" s="9">
        <f t="shared" si="4"/>
        <v>2.6784739090531899</v>
      </c>
      <c r="O20" s="9">
        <f t="shared" si="4"/>
        <v>8.6504429873128483</v>
      </c>
      <c r="P20" s="9">
        <f t="shared" si="4"/>
        <v>3.3594039732607093</v>
      </c>
      <c r="Q20" s="9">
        <f t="shared" si="4"/>
        <v>6.8648357413360488</v>
      </c>
      <c r="R20" s="9">
        <f t="shared" si="4"/>
        <v>5.0894002463523611</v>
      </c>
      <c r="S20" s="9">
        <f t="shared" si="4"/>
        <v>2.8144829345261089</v>
      </c>
      <c r="T20" s="9">
        <f t="shared" si="4"/>
        <v>0.99962955776647933</v>
      </c>
      <c r="U20" s="9">
        <f t="shared" si="4"/>
        <v>5.9569095864522907</v>
      </c>
      <c r="V20" s="9">
        <f t="shared" si="4"/>
        <v>2.7193627991597809</v>
      </c>
      <c r="W20" s="9">
        <f t="shared" si="4"/>
        <v>2.3374805936874057</v>
      </c>
      <c r="X20" s="9">
        <f t="shared" si="4"/>
        <v>5.4719400537071596</v>
      </c>
      <c r="Y20" s="9">
        <f t="shared" si="4"/>
        <v>4.1244944171180187</v>
      </c>
      <c r="Z20" s="9">
        <f t="shared" si="4"/>
        <v>1.0672093353881453</v>
      </c>
      <c r="AA20" s="9">
        <f t="shared" si="4"/>
        <v>2.4963709171865252</v>
      </c>
      <c r="AB20" s="9">
        <f t="shared" si="4"/>
        <v>7.6584834368062182</v>
      </c>
      <c r="AC20" s="9">
        <f t="shared" si="4"/>
        <v>1.4792812462008615</v>
      </c>
      <c r="AD20" s="9">
        <f t="shared" si="4"/>
        <v>4.418254162458541</v>
      </c>
      <c r="AE20" s="9">
        <f t="shared" si="4"/>
        <v>1.7333665109567691</v>
      </c>
      <c r="AF20" s="9">
        <f t="shared" si="4"/>
        <v>3.1620776383474691</v>
      </c>
      <c r="AG20" s="9">
        <f t="shared" si="4"/>
        <v>2.9946177296179757</v>
      </c>
      <c r="AH20" s="9">
        <f t="shared" si="4"/>
        <v>4.72736185310659</v>
      </c>
    </row>
    <row r="21" spans="1:37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7" x14ac:dyDescent="0.25">
      <c r="A22" s="5" t="s">
        <v>48</v>
      </c>
      <c r="B22" s="2">
        <f>AVERAGE(B2:B5)</f>
        <v>16.472349999999999</v>
      </c>
      <c r="C22" s="2">
        <f t="shared" ref="C22:AH22" si="5">AVERAGE(C2:C5)</f>
        <v>17.55265</v>
      </c>
      <c r="D22" s="2">
        <f t="shared" si="5"/>
        <v>34.041600000000003</v>
      </c>
      <c r="E22" s="2">
        <f t="shared" si="5"/>
        <v>30.377924999999998</v>
      </c>
      <c r="F22" s="2">
        <f t="shared" si="5"/>
        <v>60.137050000000002</v>
      </c>
      <c r="G22" s="2">
        <f t="shared" si="5"/>
        <v>41.926550000000006</v>
      </c>
      <c r="H22" s="2">
        <f t="shared" si="5"/>
        <v>40.622225</v>
      </c>
      <c r="I22" s="2">
        <f t="shared" si="5"/>
        <v>35.856475000000003</v>
      </c>
      <c r="J22" s="2">
        <f t="shared" si="5"/>
        <v>36.238025</v>
      </c>
      <c r="K22" s="2">
        <f t="shared" si="5"/>
        <v>27.773849999999999</v>
      </c>
      <c r="L22" s="2">
        <f t="shared" si="5"/>
        <v>40.271249999999995</v>
      </c>
      <c r="M22" s="2">
        <f t="shared" si="5"/>
        <v>27.623874999999998</v>
      </c>
      <c r="N22" s="2">
        <f t="shared" si="5"/>
        <v>26.805399999999999</v>
      </c>
      <c r="O22" s="2">
        <f t="shared" si="5"/>
        <v>11.327500000000001</v>
      </c>
      <c r="P22" s="2">
        <f t="shared" si="5"/>
        <v>29.270074999999999</v>
      </c>
      <c r="Q22" s="2">
        <f t="shared" si="5"/>
        <v>13.524975000000001</v>
      </c>
      <c r="R22" s="2">
        <f t="shared" si="5"/>
        <v>16.294049999999999</v>
      </c>
      <c r="S22" s="2">
        <f t="shared" si="5"/>
        <v>74.127399999999994</v>
      </c>
      <c r="T22" s="2">
        <f t="shared" si="5"/>
        <v>43.101900000000001</v>
      </c>
      <c r="U22" s="2">
        <f t="shared" si="5"/>
        <v>47.222375</v>
      </c>
      <c r="V22" s="2">
        <f t="shared" si="5"/>
        <v>38.922975000000001</v>
      </c>
      <c r="W22" s="2">
        <f t="shared" si="5"/>
        <v>34.425866666666671</v>
      </c>
      <c r="X22" s="2">
        <f t="shared" si="5"/>
        <v>14.77965</v>
      </c>
      <c r="Y22" s="2">
        <f t="shared" si="5"/>
        <v>38.392025000000004</v>
      </c>
      <c r="Z22" s="2">
        <f t="shared" si="5"/>
        <v>29.643725000000003</v>
      </c>
      <c r="AA22" s="2">
        <f t="shared" si="5"/>
        <v>28.209299999999999</v>
      </c>
      <c r="AB22" s="2">
        <f t="shared" si="5"/>
        <v>8.1187424999999998</v>
      </c>
      <c r="AC22" s="2">
        <f t="shared" si="5"/>
        <v>30.154274999999998</v>
      </c>
      <c r="AD22" s="2">
        <f t="shared" si="5"/>
        <v>37.558475000000001</v>
      </c>
      <c r="AE22" s="2">
        <f t="shared" si="5"/>
        <v>25.97785</v>
      </c>
      <c r="AF22" s="2">
        <f t="shared" si="5"/>
        <v>26.991975</v>
      </c>
      <c r="AG22" s="2">
        <f t="shared" si="5"/>
        <v>40.524425000000001</v>
      </c>
      <c r="AH22" s="2">
        <f t="shared" si="5"/>
        <v>16.275075000000001</v>
      </c>
      <c r="AJ22" s="16" t="s">
        <v>56</v>
      </c>
    </row>
    <row r="23" spans="1:37" x14ac:dyDescent="0.25">
      <c r="A23" s="6" t="s">
        <v>49</v>
      </c>
      <c r="B23" s="7">
        <f>B22*3</f>
        <v>49.417049999999996</v>
      </c>
      <c r="C23" s="7">
        <f>C22*3</f>
        <v>52.65795</v>
      </c>
      <c r="D23" s="7">
        <f>D22*2</f>
        <v>68.083200000000005</v>
      </c>
      <c r="E23" s="7">
        <f>E22*2</f>
        <v>60.755849999999995</v>
      </c>
      <c r="F23" s="7">
        <f>F22*1</f>
        <v>60.137050000000002</v>
      </c>
      <c r="G23" s="7">
        <f>G22*3</f>
        <v>125.77965000000002</v>
      </c>
      <c r="H23" s="7">
        <f>H22*1</f>
        <v>40.622225</v>
      </c>
      <c r="I23" s="7">
        <f>I22*2</f>
        <v>71.712950000000006</v>
      </c>
      <c r="J23" s="7">
        <f>J22*3</f>
        <v>108.71407500000001</v>
      </c>
      <c r="K23" s="7">
        <f>K22*2</f>
        <v>55.547699999999999</v>
      </c>
      <c r="L23" s="7">
        <f>L22*2</f>
        <v>80.54249999999999</v>
      </c>
      <c r="M23" s="7">
        <f>M22*4</f>
        <v>110.49549999999999</v>
      </c>
      <c r="N23" s="7">
        <f>N22*3</f>
        <v>80.416200000000003</v>
      </c>
      <c r="O23" s="7">
        <f>O22*3</f>
        <v>33.982500000000002</v>
      </c>
      <c r="P23" s="7">
        <f>P22*3</f>
        <v>87.810225000000003</v>
      </c>
      <c r="Q23" s="7">
        <f>Q22*2</f>
        <v>27.049950000000003</v>
      </c>
      <c r="R23" s="7">
        <f>R22*2</f>
        <v>32.588099999999997</v>
      </c>
      <c r="S23" s="7">
        <f>S22*1</f>
        <v>74.127399999999994</v>
      </c>
      <c r="T23" s="7">
        <f>T22*3</f>
        <v>129.3057</v>
      </c>
      <c r="U23" s="7">
        <f>U22*2</f>
        <v>94.444749999999999</v>
      </c>
      <c r="V23" s="7">
        <f>V22*3</f>
        <v>116.768925</v>
      </c>
      <c r="W23" s="7">
        <f>W22*3</f>
        <v>103.27760000000001</v>
      </c>
      <c r="X23" s="7">
        <f>X22*2</f>
        <v>29.5593</v>
      </c>
      <c r="Y23" s="7">
        <f>Y22*2</f>
        <v>76.784050000000008</v>
      </c>
      <c r="Z23" s="7">
        <f>Z22*3</f>
        <v>88.93117500000001</v>
      </c>
      <c r="AA23" s="7">
        <f>AA22*3</f>
        <v>84.627899999999997</v>
      </c>
      <c r="AB23" s="7">
        <f>AB22*6</f>
        <v>48.712454999999999</v>
      </c>
      <c r="AC23" s="7">
        <f>AC22*3</f>
        <v>90.462824999999995</v>
      </c>
      <c r="AD23" s="7">
        <f>AD22*2</f>
        <v>75.116950000000003</v>
      </c>
      <c r="AE23" s="7">
        <f>AE22*3</f>
        <v>77.933549999999997</v>
      </c>
      <c r="AF23" s="7">
        <f>AF22*3</f>
        <v>80.975925000000004</v>
      </c>
      <c r="AG23" s="7">
        <f>AG22*2</f>
        <v>81.048850000000002</v>
      </c>
      <c r="AH23" s="7">
        <f>AH22*3</f>
        <v>48.825225000000003</v>
      </c>
      <c r="AJ23" s="7">
        <f>AVERAGE(B23:AH23)</f>
        <v>74.158038030303047</v>
      </c>
    </row>
    <row r="24" spans="1:37" x14ac:dyDescent="0.25">
      <c r="A24" s="8" t="s">
        <v>45</v>
      </c>
      <c r="B24" s="9">
        <f>STDEV(B2:B5)/B22*100</f>
        <v>3.3585387419736512</v>
      </c>
      <c r="C24" s="9">
        <f t="shared" ref="C24:AH24" si="6">STDEV(C2:C5)/C22*100</f>
        <v>3.7900616082162664</v>
      </c>
      <c r="D24" s="9">
        <f t="shared" si="6"/>
        <v>5.5001233923920534</v>
      </c>
      <c r="E24" s="9">
        <f t="shared" si="6"/>
        <v>5.2631336757484979</v>
      </c>
      <c r="F24" s="9">
        <f t="shared" si="6"/>
        <v>4.9956648962917987</v>
      </c>
      <c r="G24" s="9">
        <f t="shared" si="6"/>
        <v>7.777696372081798</v>
      </c>
      <c r="H24" s="9">
        <f t="shared" si="6"/>
        <v>5.7486533679692613</v>
      </c>
      <c r="I24" s="9">
        <f t="shared" si="6"/>
        <v>1.582931525966063</v>
      </c>
      <c r="J24" s="9">
        <f t="shared" si="6"/>
        <v>3.6367913271121481</v>
      </c>
      <c r="K24" s="9">
        <f t="shared" si="6"/>
        <v>6.220990370268308</v>
      </c>
      <c r="L24" s="9">
        <f t="shared" si="6"/>
        <v>6.7156893908993833</v>
      </c>
      <c r="M24" s="9">
        <f t="shared" si="6"/>
        <v>5.721104578415126</v>
      </c>
      <c r="N24" s="9">
        <f t="shared" si="6"/>
        <v>7.8617715552818614</v>
      </c>
      <c r="O24" s="9">
        <f t="shared" si="6"/>
        <v>7.8699553131841196</v>
      </c>
      <c r="P24" s="9">
        <f t="shared" si="6"/>
        <v>5.6016236088146378</v>
      </c>
      <c r="Q24" s="9">
        <f t="shared" si="6"/>
        <v>5.852604025611825</v>
      </c>
      <c r="R24" s="9">
        <f t="shared" si="6"/>
        <v>7.9679116579651641</v>
      </c>
      <c r="S24" s="9">
        <f t="shared" si="6"/>
        <v>3.0057069162980543</v>
      </c>
      <c r="T24" s="9">
        <f t="shared" si="6"/>
        <v>3.1393021032717248</v>
      </c>
      <c r="U24" s="9">
        <f t="shared" si="6"/>
        <v>9.5019891390906057</v>
      </c>
      <c r="V24" s="9">
        <f t="shared" si="6"/>
        <v>6.5778527550314534</v>
      </c>
      <c r="W24" s="9">
        <f t="shared" si="6"/>
        <v>2.6226013873594214</v>
      </c>
      <c r="X24" s="9">
        <f t="shared" si="6"/>
        <v>5.6727983796107084</v>
      </c>
      <c r="Y24" s="9">
        <f t="shared" si="6"/>
        <v>8.8756416053779521</v>
      </c>
      <c r="Z24" s="9">
        <f t="shared" si="6"/>
        <v>4.3547423942252506</v>
      </c>
      <c r="AA24" s="9">
        <f t="shared" si="6"/>
        <v>6.2242869822472136</v>
      </c>
      <c r="AB24" s="9">
        <f t="shared" si="6"/>
        <v>1.8491771003508888</v>
      </c>
      <c r="AC24" s="9">
        <f t="shared" si="6"/>
        <v>3.8804932118787065</v>
      </c>
      <c r="AD24" s="9">
        <f t="shared" si="6"/>
        <v>2.9739148457358273</v>
      </c>
      <c r="AE24" s="9">
        <f t="shared" si="6"/>
        <v>1.7686409134338392</v>
      </c>
      <c r="AF24" s="9">
        <f t="shared" si="6"/>
        <v>4.0358648546946645</v>
      </c>
      <c r="AG24" s="9">
        <f t="shared" si="6"/>
        <v>4.100867975671596</v>
      </c>
      <c r="AH24" s="9">
        <f t="shared" si="6"/>
        <v>3.7799587158190056</v>
      </c>
    </row>
    <row r="25" spans="1:37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7" x14ac:dyDescent="0.25">
      <c r="A26" s="5" t="s">
        <v>50</v>
      </c>
      <c r="B26" s="2">
        <f>AVERAGE(B6:B9)</f>
        <v>15.8202</v>
      </c>
      <c r="C26" s="2">
        <f t="shared" ref="C26:AH26" si="7">AVERAGE(C6:C9)</f>
        <v>18.299924999999998</v>
      </c>
      <c r="D26" s="2">
        <f t="shared" si="7"/>
        <v>37.600774999999999</v>
      </c>
      <c r="E26" s="2">
        <f t="shared" si="7"/>
        <v>32.831924999999998</v>
      </c>
      <c r="F26" s="2">
        <f t="shared" si="7"/>
        <v>64.144800000000004</v>
      </c>
      <c r="G26" s="2">
        <f t="shared" si="7"/>
        <v>45.364474999999999</v>
      </c>
      <c r="H26" s="2">
        <f t="shared" si="7"/>
        <v>42.523249999999997</v>
      </c>
      <c r="I26" s="2">
        <f t="shared" si="7"/>
        <v>37.010725000000001</v>
      </c>
      <c r="J26" s="2">
        <f t="shared" si="7"/>
        <v>37.893600000000006</v>
      </c>
      <c r="K26" s="2">
        <f t="shared" si="7"/>
        <v>29.736725</v>
      </c>
      <c r="L26" s="2">
        <f t="shared" si="7"/>
        <v>42.186824999999999</v>
      </c>
      <c r="M26" s="2">
        <f t="shared" si="7"/>
        <v>30.735675000000001</v>
      </c>
      <c r="N26" s="2">
        <f t="shared" si="7"/>
        <v>28.204474999999999</v>
      </c>
      <c r="O26" s="2">
        <f t="shared" si="7"/>
        <v>12.065000000000001</v>
      </c>
      <c r="P26" s="2">
        <f t="shared" si="7"/>
        <v>30.011074999999998</v>
      </c>
      <c r="Q26" s="2">
        <f t="shared" si="7"/>
        <v>12.886749999999999</v>
      </c>
      <c r="R26" s="2">
        <f t="shared" si="7"/>
        <v>16.450950000000002</v>
      </c>
      <c r="S26" s="2">
        <f t="shared" si="7"/>
        <v>77.282150000000001</v>
      </c>
      <c r="T26" s="2">
        <f t="shared" si="7"/>
        <v>43.617125000000001</v>
      </c>
      <c r="U26" s="2">
        <f t="shared" si="7"/>
        <v>52.130075000000005</v>
      </c>
      <c r="V26" s="2">
        <f t="shared" si="7"/>
        <v>42.56</v>
      </c>
      <c r="W26" s="2">
        <f t="shared" si="7"/>
        <v>35.346975</v>
      </c>
      <c r="X26" s="2">
        <f t="shared" si="7"/>
        <v>16.631900000000002</v>
      </c>
      <c r="Y26" s="2">
        <f t="shared" si="7"/>
        <v>42.346600000000002</v>
      </c>
      <c r="Z26" s="2">
        <f t="shared" si="7"/>
        <v>30.446850000000001</v>
      </c>
      <c r="AA26" s="2">
        <f t="shared" si="7"/>
        <v>30.264375000000001</v>
      </c>
      <c r="AB26" s="2">
        <f t="shared" si="7"/>
        <v>8.8364949999999993</v>
      </c>
      <c r="AC26" s="2">
        <f t="shared" si="7"/>
        <v>30.544900000000002</v>
      </c>
      <c r="AD26" s="2">
        <f t="shared" si="7"/>
        <v>41.27505</v>
      </c>
      <c r="AE26" s="2">
        <f t="shared" si="7"/>
        <v>26.257449999999999</v>
      </c>
      <c r="AF26" s="2">
        <f t="shared" si="7"/>
        <v>26.934575000000002</v>
      </c>
      <c r="AG26" s="2">
        <f t="shared" si="7"/>
        <v>42.346674999999998</v>
      </c>
      <c r="AH26" s="2">
        <f t="shared" si="7"/>
        <v>15.606199999999999</v>
      </c>
      <c r="AJ26" s="16" t="s">
        <v>56</v>
      </c>
    </row>
    <row r="27" spans="1:37" x14ac:dyDescent="0.25">
      <c r="A27" s="6" t="s">
        <v>51</v>
      </c>
      <c r="B27" s="7">
        <f>B26*3</f>
        <v>47.460599999999999</v>
      </c>
      <c r="C27" s="7">
        <f>C26*3</f>
        <v>54.899774999999991</v>
      </c>
      <c r="D27" s="7">
        <f>D26*2</f>
        <v>75.201549999999997</v>
      </c>
      <c r="E27" s="7">
        <f>E26*2</f>
        <v>65.663849999999996</v>
      </c>
      <c r="F27" s="7">
        <f>F26*1</f>
        <v>64.144800000000004</v>
      </c>
      <c r="G27" s="7">
        <f>G26*3</f>
        <v>136.093425</v>
      </c>
      <c r="H27" s="7">
        <f>H26*1</f>
        <v>42.523249999999997</v>
      </c>
      <c r="I27" s="7">
        <f>I26*2</f>
        <v>74.021450000000002</v>
      </c>
      <c r="J27" s="7">
        <f>J26*3</f>
        <v>113.68080000000002</v>
      </c>
      <c r="K27" s="7">
        <f>K26*2</f>
        <v>59.47345</v>
      </c>
      <c r="L27" s="7">
        <f>L26*2</f>
        <v>84.373649999999998</v>
      </c>
      <c r="M27" s="7">
        <f>M26*4</f>
        <v>122.9427</v>
      </c>
      <c r="N27" s="7">
        <f>N26*3</f>
        <v>84.613424999999992</v>
      </c>
      <c r="O27" s="7">
        <f>O26*3</f>
        <v>36.195000000000007</v>
      </c>
      <c r="P27" s="7">
        <f>P26*3</f>
        <v>90.033224999999987</v>
      </c>
      <c r="Q27" s="7">
        <f>Q26*2</f>
        <v>25.773499999999999</v>
      </c>
      <c r="R27" s="7">
        <f>R26*2</f>
        <v>32.901900000000005</v>
      </c>
      <c r="S27" s="7">
        <f>S26*1</f>
        <v>77.282150000000001</v>
      </c>
      <c r="T27" s="7">
        <f>T26*3</f>
        <v>130.85137500000002</v>
      </c>
      <c r="U27" s="7">
        <f>U26*2</f>
        <v>104.26015000000001</v>
      </c>
      <c r="V27" s="7">
        <f>V26*3</f>
        <v>127.68</v>
      </c>
      <c r="W27" s="7">
        <f>W26*3</f>
        <v>106.040925</v>
      </c>
      <c r="X27" s="7">
        <f>X26*2</f>
        <v>33.263800000000003</v>
      </c>
      <c r="Y27" s="7">
        <f>Y26*2</f>
        <v>84.693200000000004</v>
      </c>
      <c r="Z27" s="7">
        <f>Z26*3</f>
        <v>91.340550000000007</v>
      </c>
      <c r="AA27" s="7">
        <f>AA26*3</f>
        <v>90.793125000000003</v>
      </c>
      <c r="AB27" s="7">
        <f>AB26*6</f>
        <v>53.018969999999996</v>
      </c>
      <c r="AC27" s="7">
        <f>AC26*3</f>
        <v>91.634700000000009</v>
      </c>
      <c r="AD27" s="7">
        <f>AD26*2</f>
        <v>82.5501</v>
      </c>
      <c r="AE27" s="7">
        <f>AE26*3</f>
        <v>78.772349999999989</v>
      </c>
      <c r="AF27" s="7">
        <f>AF26*3</f>
        <v>80.803725000000014</v>
      </c>
      <c r="AG27" s="7">
        <f>AG26*2</f>
        <v>84.693349999999995</v>
      </c>
      <c r="AH27" s="7">
        <f>AH26*3</f>
        <v>46.818599999999996</v>
      </c>
      <c r="AJ27" s="7">
        <f>AVERAGE(B27:AH27)</f>
        <v>78.014952121212147</v>
      </c>
    </row>
    <row r="28" spans="1:37" x14ac:dyDescent="0.25">
      <c r="A28" s="8" t="s">
        <v>45</v>
      </c>
      <c r="B28" s="9">
        <f>STDEV(B6:B9)/B26*100</f>
        <v>3.1812812422079944</v>
      </c>
      <c r="C28" s="9">
        <f t="shared" ref="C28:AH28" si="8">STDEV(C6:C9)/C26*100</f>
        <v>1.3982465052694704</v>
      </c>
      <c r="D28" s="9">
        <f t="shared" si="8"/>
        <v>1.3068480210828368</v>
      </c>
      <c r="E28" s="9">
        <f t="shared" si="8"/>
        <v>1.4235784866093371</v>
      </c>
      <c r="F28" s="9">
        <f t="shared" si="8"/>
        <v>3.7134427285429656</v>
      </c>
      <c r="G28" s="9">
        <f t="shared" si="8"/>
        <v>1.3915194238758917</v>
      </c>
      <c r="H28" s="9">
        <f t="shared" si="8"/>
        <v>0.55799004288857701</v>
      </c>
      <c r="I28" s="9">
        <f t="shared" si="8"/>
        <v>1.8866981957027824</v>
      </c>
      <c r="J28" s="9">
        <f t="shared" si="8"/>
        <v>0.97296715967534564</v>
      </c>
      <c r="K28" s="9">
        <f t="shared" si="8"/>
        <v>0.66996103066826762</v>
      </c>
      <c r="L28" s="9">
        <f t="shared" si="8"/>
        <v>3.7367798125402163</v>
      </c>
      <c r="M28" s="9">
        <f t="shared" si="8"/>
        <v>2.3916774801937981</v>
      </c>
      <c r="N28" s="9">
        <f t="shared" si="8"/>
        <v>1.7434800382354558</v>
      </c>
      <c r="O28" s="9">
        <f t="shared" si="8"/>
        <v>7.7917294095248293</v>
      </c>
      <c r="P28" s="9">
        <f t="shared" si="8"/>
        <v>2.21122590581564</v>
      </c>
      <c r="Q28" s="9">
        <f t="shared" si="8"/>
        <v>19.937269521263463</v>
      </c>
      <c r="R28" s="9">
        <f t="shared" si="8"/>
        <v>6.1911819722389838</v>
      </c>
      <c r="S28" s="9">
        <f t="shared" si="8"/>
        <v>2.9148466308601826</v>
      </c>
      <c r="T28" s="9">
        <f t="shared" si="8"/>
        <v>1.8518762737711179</v>
      </c>
      <c r="U28" s="9">
        <f t="shared" si="8"/>
        <v>2.3021450113149484</v>
      </c>
      <c r="V28" s="9">
        <f t="shared" si="8"/>
        <v>3.6340015286552418</v>
      </c>
      <c r="W28" s="9">
        <f t="shared" si="8"/>
        <v>2.0433767691588862</v>
      </c>
      <c r="X28" s="9">
        <f t="shared" si="8"/>
        <v>1.5369643937665824</v>
      </c>
      <c r="Y28" s="9">
        <f t="shared" si="8"/>
        <v>1.6628316849685651</v>
      </c>
      <c r="Z28" s="9">
        <f t="shared" si="8"/>
        <v>0.9955851407689601</v>
      </c>
      <c r="AA28" s="9">
        <f t="shared" si="8"/>
        <v>2.5553704370001173</v>
      </c>
      <c r="AB28" s="9">
        <f t="shared" si="8"/>
        <v>7.4575441953754051</v>
      </c>
      <c r="AC28" s="9">
        <f t="shared" si="8"/>
        <v>1.4374512881225325</v>
      </c>
      <c r="AD28" s="9">
        <f t="shared" si="8"/>
        <v>1.6744009742361159</v>
      </c>
      <c r="AE28" s="9">
        <f t="shared" si="8"/>
        <v>2.2212939348019094</v>
      </c>
      <c r="AF28" s="9">
        <f t="shared" si="8"/>
        <v>4.3926243564500771</v>
      </c>
      <c r="AG28" s="9">
        <f t="shared" si="8"/>
        <v>2.7608096857653592</v>
      </c>
      <c r="AH28" s="9">
        <f t="shared" si="8"/>
        <v>4.6361144713174944</v>
      </c>
    </row>
    <row r="29" spans="1:37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7" x14ac:dyDescent="0.25">
      <c r="A30" s="5" t="s">
        <v>58</v>
      </c>
      <c r="B30" s="13">
        <f t="shared" ref="B30:AH30" si="9">AVERAGE(B3:B4,B6:B7)</f>
        <v>16.559925</v>
      </c>
      <c r="C30" s="13">
        <f t="shared" si="9"/>
        <v>18.032674999999998</v>
      </c>
      <c r="D30" s="13">
        <f t="shared" si="9"/>
        <v>35.863174999999998</v>
      </c>
      <c r="E30" s="13">
        <f t="shared" si="9"/>
        <v>31.724000000000004</v>
      </c>
      <c r="F30" s="13">
        <f t="shared" si="9"/>
        <v>61.518225000000001</v>
      </c>
      <c r="G30" s="13">
        <f t="shared" si="9"/>
        <v>44.098125000000003</v>
      </c>
      <c r="H30" s="13">
        <f t="shared" si="9"/>
        <v>41.975250000000003</v>
      </c>
      <c r="I30" s="13">
        <f t="shared" si="9"/>
        <v>36.788874999999997</v>
      </c>
      <c r="J30" s="13">
        <f t="shared" si="9"/>
        <v>37.315800000000003</v>
      </c>
      <c r="K30" s="13">
        <f t="shared" si="9"/>
        <v>29.135475</v>
      </c>
      <c r="L30" s="13">
        <f t="shared" si="9"/>
        <v>41.189350000000005</v>
      </c>
      <c r="M30" s="13">
        <f t="shared" si="9"/>
        <v>29.468150000000001</v>
      </c>
      <c r="N30" s="13">
        <f t="shared" si="9"/>
        <v>27.889875000000004</v>
      </c>
      <c r="O30" s="13">
        <f t="shared" si="9"/>
        <v>11.602</v>
      </c>
      <c r="P30" s="13">
        <f t="shared" si="9"/>
        <v>29.249775</v>
      </c>
      <c r="Q30" s="13">
        <f t="shared" si="9"/>
        <v>14.498100000000001</v>
      </c>
      <c r="R30" s="13">
        <f t="shared" si="9"/>
        <v>17.158574999999999</v>
      </c>
      <c r="S30" s="13">
        <f t="shared" si="9"/>
        <v>76.387950000000004</v>
      </c>
      <c r="T30" s="13">
        <f t="shared" si="9"/>
        <v>43.928350000000002</v>
      </c>
      <c r="U30" s="13">
        <f t="shared" si="9"/>
        <v>49.893349999999998</v>
      </c>
      <c r="V30" s="13">
        <f t="shared" si="9"/>
        <v>40.7014</v>
      </c>
      <c r="W30" s="13">
        <f t="shared" si="9"/>
        <v>34.558925000000002</v>
      </c>
      <c r="X30" s="13">
        <f t="shared" si="9"/>
        <v>16.021999999999998</v>
      </c>
      <c r="Y30" s="13">
        <f t="shared" si="9"/>
        <v>40.6389</v>
      </c>
      <c r="Z30" s="13">
        <f t="shared" si="9"/>
        <v>30.174625000000002</v>
      </c>
      <c r="AA30" s="13">
        <f t="shared" si="9"/>
        <v>29.422599999999999</v>
      </c>
      <c r="AB30" s="13">
        <f t="shared" si="9"/>
        <v>8.6702225000000013</v>
      </c>
      <c r="AC30" s="13">
        <f t="shared" si="9"/>
        <v>30.617850000000001</v>
      </c>
      <c r="AD30" s="13">
        <f t="shared" si="9"/>
        <v>39.220574999999997</v>
      </c>
      <c r="AE30" s="13">
        <f t="shared" si="9"/>
        <v>26.275950000000002</v>
      </c>
      <c r="AF30" s="13">
        <f t="shared" si="9"/>
        <v>26.503325</v>
      </c>
      <c r="AG30" s="13">
        <f t="shared" si="9"/>
        <v>40.890124999999998</v>
      </c>
      <c r="AH30" s="13">
        <f t="shared" si="9"/>
        <v>16.412700000000001</v>
      </c>
    </row>
    <row r="31" spans="1:37" x14ac:dyDescent="0.25">
      <c r="A31" s="6" t="s">
        <v>59</v>
      </c>
      <c r="B31" s="7">
        <f>B30*3</f>
        <v>49.679774999999999</v>
      </c>
      <c r="C31" s="7">
        <f>C30*3</f>
        <v>54.098024999999993</v>
      </c>
      <c r="D31" s="7">
        <f>D30*2</f>
        <v>71.726349999999996</v>
      </c>
      <c r="E31" s="7">
        <f>E30*2</f>
        <v>63.448000000000008</v>
      </c>
      <c r="F31" s="7">
        <f>F30*1</f>
        <v>61.518225000000001</v>
      </c>
      <c r="G31" s="7">
        <f>G30*3</f>
        <v>132.294375</v>
      </c>
      <c r="H31" s="7">
        <f>H30*1</f>
        <v>41.975250000000003</v>
      </c>
      <c r="I31" s="7">
        <f>I30*2</f>
        <v>73.577749999999995</v>
      </c>
      <c r="J31" s="7">
        <f>J30*3</f>
        <v>111.94740000000002</v>
      </c>
      <c r="K31" s="7">
        <f>K30*2</f>
        <v>58.270949999999999</v>
      </c>
      <c r="L31" s="7">
        <f>L30*2</f>
        <v>82.378700000000009</v>
      </c>
      <c r="M31" s="7">
        <f>M30*4</f>
        <v>117.87260000000001</v>
      </c>
      <c r="N31" s="7">
        <f>N30*3</f>
        <v>83.669625000000011</v>
      </c>
      <c r="O31" s="7">
        <f>O30*3</f>
        <v>34.805999999999997</v>
      </c>
      <c r="P31" s="7">
        <f>P30*3</f>
        <v>87.749324999999999</v>
      </c>
      <c r="Q31" s="7">
        <f>Q30*2</f>
        <v>28.996200000000002</v>
      </c>
      <c r="R31" s="7">
        <f>R30*2</f>
        <v>34.317149999999998</v>
      </c>
      <c r="S31" s="7">
        <f>S30*1</f>
        <v>76.387950000000004</v>
      </c>
      <c r="T31" s="7">
        <f>T30*3</f>
        <v>131.78505000000001</v>
      </c>
      <c r="U31" s="7">
        <f>U30*2</f>
        <v>99.786699999999996</v>
      </c>
      <c r="V31" s="7">
        <f>V30*3</f>
        <v>122.10419999999999</v>
      </c>
      <c r="W31" s="7">
        <f>W30*3</f>
        <v>103.67677500000001</v>
      </c>
      <c r="X31" s="7">
        <f>X30*2</f>
        <v>32.043999999999997</v>
      </c>
      <c r="Y31" s="7">
        <f>Y30*2</f>
        <v>81.277799999999999</v>
      </c>
      <c r="Z31" s="7">
        <f>Z30*3</f>
        <v>90.523875000000004</v>
      </c>
      <c r="AA31" s="7">
        <f>AA30*3</f>
        <v>88.267799999999994</v>
      </c>
      <c r="AB31" s="7">
        <f>AB30*6</f>
        <v>52.021335000000008</v>
      </c>
      <c r="AC31" s="7">
        <f>AC30*3</f>
        <v>91.853549999999998</v>
      </c>
      <c r="AD31" s="7">
        <f>AD30*2</f>
        <v>78.441149999999993</v>
      </c>
      <c r="AE31" s="7">
        <f>AE30*3</f>
        <v>78.827850000000012</v>
      </c>
      <c r="AF31" s="7">
        <f>AF30*3</f>
        <v>79.509974999999997</v>
      </c>
      <c r="AG31" s="7">
        <f>AG30*2</f>
        <v>81.780249999999995</v>
      </c>
      <c r="AH31" s="7">
        <f>AH30*3</f>
        <v>49.238100000000003</v>
      </c>
    </row>
    <row r="32" spans="1:37" x14ac:dyDescent="0.25">
      <c r="A32" s="8" t="s">
        <v>45</v>
      </c>
      <c r="B32" s="9">
        <f t="shared" ref="B32:AH32" si="10">STDEV(B2:B9)/B30*100</f>
        <v>3.6294379330618431</v>
      </c>
      <c r="C32" s="9">
        <f t="shared" si="10"/>
        <v>3.4062113404791039</v>
      </c>
      <c r="D32" s="9">
        <f t="shared" si="10"/>
        <v>6.3738882477431593</v>
      </c>
      <c r="E32" s="9">
        <f t="shared" si="10"/>
        <v>5.3770137238825972</v>
      </c>
      <c r="F32" s="9">
        <f t="shared" si="10"/>
        <v>5.3639855164781727</v>
      </c>
      <c r="G32" s="9">
        <f t="shared" si="10"/>
        <v>6.4558882307382524</v>
      </c>
      <c r="H32" s="9">
        <f t="shared" si="10"/>
        <v>4.3888409510519137</v>
      </c>
      <c r="I32" s="9">
        <f t="shared" si="10"/>
        <v>2.3187640471924467</v>
      </c>
      <c r="J32" s="9">
        <f t="shared" si="10"/>
        <v>3.3746180428858437</v>
      </c>
      <c r="K32" s="9">
        <f t="shared" si="10"/>
        <v>5.3141662768393116</v>
      </c>
      <c r="L32" s="9">
        <f t="shared" si="10"/>
        <v>5.5618375468612191</v>
      </c>
      <c r="M32" s="9">
        <f t="shared" si="10"/>
        <v>6.8449891539543835</v>
      </c>
      <c r="N32" s="9">
        <f t="shared" si="10"/>
        <v>5.7437896799031476</v>
      </c>
      <c r="O32" s="9">
        <f t="shared" si="10"/>
        <v>8.0613230798600775</v>
      </c>
      <c r="P32" s="9">
        <f t="shared" si="10"/>
        <v>4.1840358660314454</v>
      </c>
      <c r="Q32" s="9">
        <f t="shared" si="10"/>
        <v>12.365439776099228</v>
      </c>
      <c r="R32" s="9">
        <f t="shared" si="10"/>
        <v>6.3147115941782559</v>
      </c>
      <c r="S32" s="9">
        <f t="shared" si="10"/>
        <v>3.4994677136819576</v>
      </c>
      <c r="T32" s="9">
        <f t="shared" si="10"/>
        <v>2.4306963273009528</v>
      </c>
      <c r="U32" s="9">
        <f t="shared" si="10"/>
        <v>8.0490010970986212</v>
      </c>
      <c r="V32" s="9">
        <f t="shared" si="10"/>
        <v>6.7794560871219227</v>
      </c>
      <c r="W32" s="9">
        <f t="shared" si="10"/>
        <v>2.5473035698963788</v>
      </c>
      <c r="X32" s="9">
        <f t="shared" si="10"/>
        <v>7.1422807328178584</v>
      </c>
      <c r="Y32" s="9">
        <f t="shared" si="10"/>
        <v>7.9504209903585963</v>
      </c>
      <c r="Z32" s="9">
        <f t="shared" si="10"/>
        <v>3.209419789235767</v>
      </c>
      <c r="AA32" s="9">
        <f t="shared" si="10"/>
        <v>5.6711751177156975</v>
      </c>
      <c r="AB32" s="9">
        <f t="shared" si="10"/>
        <v>6.7545015335670717</v>
      </c>
      <c r="AC32" s="9">
        <f t="shared" si="10"/>
        <v>2.7578914227383344</v>
      </c>
      <c r="AD32" s="9">
        <f t="shared" si="10"/>
        <v>5.5193015365624012</v>
      </c>
      <c r="AE32" s="9">
        <f t="shared" si="10"/>
        <v>1.9353380656864656</v>
      </c>
      <c r="AF32" s="9">
        <f t="shared" si="10"/>
        <v>3.9742284834010939</v>
      </c>
      <c r="AG32" s="9">
        <f t="shared" si="10"/>
        <v>4.031965351035546</v>
      </c>
      <c r="AH32" s="9">
        <f t="shared" si="10"/>
        <v>4.3697784245726483</v>
      </c>
    </row>
    <row r="33" spans="1:36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6" x14ac:dyDescent="0.25">
      <c r="A34" s="12" t="s">
        <v>52</v>
      </c>
      <c r="B34" s="13">
        <f>(B19-B15)/B15*100</f>
        <v>1.2869325381034653</v>
      </c>
      <c r="C34" s="13">
        <f t="shared" ref="C34:AH34" si="11">(C19-C15)/C15*100</f>
        <v>0.62317699635240076</v>
      </c>
      <c r="D34" s="13">
        <f t="shared" si="11"/>
        <v>1.143538769245608</v>
      </c>
      <c r="E34" s="13">
        <f t="shared" si="11"/>
        <v>1.4014429713090679</v>
      </c>
      <c r="F34" s="13">
        <f t="shared" si="11"/>
        <v>1.229611027944411</v>
      </c>
      <c r="G34" s="13">
        <f t="shared" si="11"/>
        <v>1.8848539507163691</v>
      </c>
      <c r="H34" s="13">
        <f t="shared" si="11"/>
        <v>1.3762524859791525</v>
      </c>
      <c r="I34" s="13">
        <f t="shared" si="11"/>
        <v>0.31157137001740715</v>
      </c>
      <c r="J34" s="13">
        <f t="shared" si="11"/>
        <v>1.0138385608031695</v>
      </c>
      <c r="K34" s="13">
        <f t="shared" si="11"/>
        <v>1.4083641718646376</v>
      </c>
      <c r="L34" s="13">
        <f t="shared" si="11"/>
        <v>0.65203842477929019</v>
      </c>
      <c r="M34" s="13">
        <f t="shared" si="11"/>
        <v>1.8378311690203226</v>
      </c>
      <c r="N34" s="13">
        <f t="shared" si="11"/>
        <v>1.6227843940141091</v>
      </c>
      <c r="O34" s="13">
        <f t="shared" si="11"/>
        <v>-1.2871646895372268</v>
      </c>
      <c r="P34" s="13">
        <f t="shared" si="11"/>
        <v>0.37783230138642138</v>
      </c>
      <c r="Q34" s="13">
        <f t="shared" si="11"/>
        <v>5.5752069708939125</v>
      </c>
      <c r="R34" s="13">
        <f t="shared" si="11"/>
        <v>2.4236779152033359</v>
      </c>
      <c r="S34" s="13">
        <f t="shared" si="11"/>
        <v>1.1209002338359721</v>
      </c>
      <c r="T34" s="13">
        <f t="shared" si="11"/>
        <v>1.1543506937106951</v>
      </c>
      <c r="U34" s="13">
        <f t="shared" si="11"/>
        <v>1.1416091567612818</v>
      </c>
      <c r="V34" s="13">
        <f t="shared" si="11"/>
        <v>0.66822752442050337</v>
      </c>
      <c r="W34" s="13">
        <f t="shared" si="11"/>
        <v>-0.512264023057314</v>
      </c>
      <c r="X34" s="13">
        <f t="shared" si="11"/>
        <v>0.69799166230255705</v>
      </c>
      <c r="Y34" s="13">
        <f t="shared" si="11"/>
        <v>2.5691151246989015</v>
      </c>
      <c r="Z34" s="13">
        <f t="shared" si="11"/>
        <v>0.91754544424535001</v>
      </c>
      <c r="AA34" s="13">
        <f t="shared" si="11"/>
        <v>0.85586947174663042</v>
      </c>
      <c r="AB34" s="13">
        <f t="shared" si="11"/>
        <v>0.80318839532624564</v>
      </c>
      <c r="AC34" s="13">
        <f t="shared" si="11"/>
        <v>0.58319024379931472</v>
      </c>
      <c r="AD34" s="13">
        <f t="shared" si="11"/>
        <v>0.19776907519146086</v>
      </c>
      <c r="AE34" s="13">
        <f t="shared" si="11"/>
        <v>0.63801043866246565</v>
      </c>
      <c r="AF34" s="13">
        <f t="shared" si="11"/>
        <v>-0.30315926632305723</v>
      </c>
      <c r="AG34" s="13">
        <f t="shared" si="11"/>
        <v>0.43815033226299982</v>
      </c>
      <c r="AH34" s="13">
        <f t="shared" si="11"/>
        <v>0.15325087636342291</v>
      </c>
      <c r="AI34" s="19">
        <f>AVERAGE(B34:AH34)</f>
        <v>1.0304707488497964</v>
      </c>
      <c r="AJ34" s="9">
        <f>(AJ19-AJ15)/AJ15*100</f>
        <v>0.96441939608017979</v>
      </c>
    </row>
    <row r="35" spans="1:36" x14ac:dyDescent="0.25">
      <c r="A35" s="12" t="s">
        <v>53</v>
      </c>
      <c r="B35" s="13">
        <f>(B27-B23)/B23*100</f>
        <v>-3.9590586649749362</v>
      </c>
      <c r="C35" s="13">
        <f t="shared" ref="C35:AH35" si="12">(C27-C23)/C23*100</f>
        <v>4.2573343626175948</v>
      </c>
      <c r="D35" s="13">
        <f t="shared" si="12"/>
        <v>10.455369312840748</v>
      </c>
      <c r="E35" s="13">
        <f t="shared" si="12"/>
        <v>8.0782344416216727</v>
      </c>
      <c r="F35" s="13">
        <f t="shared" si="12"/>
        <v>6.6643608224879696</v>
      </c>
      <c r="G35" s="13">
        <f t="shared" si="12"/>
        <v>8.199875735065234</v>
      </c>
      <c r="H35" s="13">
        <f t="shared" si="12"/>
        <v>4.6797658178497041</v>
      </c>
      <c r="I35" s="13">
        <f t="shared" si="12"/>
        <v>3.2190838614225115</v>
      </c>
      <c r="J35" s="13">
        <f t="shared" si="12"/>
        <v>4.5686126658392761</v>
      </c>
      <c r="K35" s="13">
        <f t="shared" si="12"/>
        <v>7.0673493231943008</v>
      </c>
      <c r="L35" s="13">
        <f t="shared" si="12"/>
        <v>4.756681255237929</v>
      </c>
      <c r="M35" s="13">
        <f t="shared" si="12"/>
        <v>11.264893140444643</v>
      </c>
      <c r="N35" s="13">
        <f t="shared" si="12"/>
        <v>5.2193774388742424</v>
      </c>
      <c r="O35" s="13">
        <f t="shared" si="12"/>
        <v>6.5107040388435387</v>
      </c>
      <c r="P35" s="13">
        <f t="shared" si="12"/>
        <v>2.531595836361864</v>
      </c>
      <c r="Q35" s="13">
        <f t="shared" si="12"/>
        <v>-4.7188626966038898</v>
      </c>
      <c r="R35" s="13">
        <f t="shared" si="12"/>
        <v>0.96292818544194869</v>
      </c>
      <c r="S35" s="13">
        <f t="shared" si="12"/>
        <v>4.2558487145104333</v>
      </c>
      <c r="T35" s="13">
        <f t="shared" si="12"/>
        <v>1.1953649375085684</v>
      </c>
      <c r="U35" s="13">
        <f t="shared" si="12"/>
        <v>10.392742847008448</v>
      </c>
      <c r="V35" s="13">
        <f t="shared" si="12"/>
        <v>9.3441598438968327</v>
      </c>
      <c r="W35" s="13">
        <f t="shared" si="12"/>
        <v>2.6756285971013991</v>
      </c>
      <c r="X35" s="13">
        <f t="shared" si="12"/>
        <v>12.532434800553474</v>
      </c>
      <c r="Y35" s="13">
        <f t="shared" si="12"/>
        <v>10.300511629693922</v>
      </c>
      <c r="Z35" s="13">
        <f t="shared" si="12"/>
        <v>2.7092580301564628</v>
      </c>
      <c r="AA35" s="13">
        <f t="shared" si="12"/>
        <v>7.285097467856354</v>
      </c>
      <c r="AB35" s="13">
        <f t="shared" si="12"/>
        <v>8.8406856111029448</v>
      </c>
      <c r="AC35" s="13">
        <f t="shared" si="12"/>
        <v>1.2954216276133474</v>
      </c>
      <c r="AD35" s="13">
        <f t="shared" si="12"/>
        <v>9.8954363828669791</v>
      </c>
      <c r="AE35" s="13">
        <f t="shared" si="12"/>
        <v>1.0763015415055417</v>
      </c>
      <c r="AF35" s="13">
        <f t="shared" si="12"/>
        <v>-0.21265579862161432</v>
      </c>
      <c r="AG35" s="13">
        <f t="shared" si="12"/>
        <v>4.4966708349347257</v>
      </c>
      <c r="AH35" s="13">
        <f t="shared" si="12"/>
        <v>-4.1098120899596609</v>
      </c>
      <c r="AI35" s="19">
        <f>AVERAGE(B35:AH35)</f>
        <v>4.9009496925543177</v>
      </c>
      <c r="AJ35" s="9">
        <f>(AJ27-AJ23)/AJ23*100</f>
        <v>5.2009386889834621</v>
      </c>
    </row>
    <row r="36" spans="1:36" x14ac:dyDescent="0.25">
      <c r="A36" t="s">
        <v>60</v>
      </c>
      <c r="B36" s="13">
        <f>(B31-B19)/B19*100</f>
        <v>1.2587592892287942</v>
      </c>
      <c r="C36" s="13">
        <f t="shared" ref="C36:AH36" si="13">(C31-C19)/C19*100</f>
        <v>-2.9521011198575989E-2</v>
      </c>
      <c r="D36" s="13">
        <f t="shared" si="13"/>
        <v>-1.0147208936775205</v>
      </c>
      <c r="E36" s="13">
        <f t="shared" si="13"/>
        <v>-1.0105202065037129</v>
      </c>
      <c r="F36" s="13">
        <f t="shared" si="13"/>
        <v>-2.2045803978008016</v>
      </c>
      <c r="G36" s="13">
        <f t="shared" si="13"/>
        <v>-0.83214959015624101</v>
      </c>
      <c r="H36" s="13">
        <f t="shared" si="13"/>
        <v>-0.40250042215483645</v>
      </c>
      <c r="I36" s="13">
        <f t="shared" si="13"/>
        <v>0.66149769224841781</v>
      </c>
      <c r="J36" s="13">
        <f t="shared" si="13"/>
        <v>-0.33598991496089409</v>
      </c>
      <c r="K36" s="13">
        <f t="shared" si="13"/>
        <v>-8.5018655522146117E-2</v>
      </c>
      <c r="L36" s="13">
        <f t="shared" si="13"/>
        <v>-0.74345187222474651</v>
      </c>
      <c r="M36" s="13">
        <f t="shared" si="13"/>
        <v>-0.83422931378833254</v>
      </c>
      <c r="N36" s="13">
        <f t="shared" si="13"/>
        <v>-0.21969772407587468</v>
      </c>
      <c r="O36" s="13">
        <f t="shared" si="13"/>
        <v>0.48762742839323608</v>
      </c>
      <c r="P36" s="13">
        <f t="shared" si="13"/>
        <v>-1.6899102262325838</v>
      </c>
      <c r="Q36" s="13">
        <f t="shared" si="13"/>
        <v>3.9877971661404992</v>
      </c>
      <c r="R36" s="13">
        <f t="shared" si="13"/>
        <v>2.3212534003075111</v>
      </c>
      <c r="S36" s="13">
        <f t="shared" si="13"/>
        <v>-0.21605847425358302</v>
      </c>
      <c r="T36" s="13">
        <f t="shared" si="13"/>
        <v>0.15576063553683012</v>
      </c>
      <c r="U36" s="13">
        <f t="shared" si="13"/>
        <v>-0.69657666025344911</v>
      </c>
      <c r="V36" s="13">
        <f t="shared" si="13"/>
        <v>-0.7615335351085748</v>
      </c>
      <c r="W36" s="13">
        <f t="shared" si="13"/>
        <v>-0.61611204041430279</v>
      </c>
      <c r="X36" s="13">
        <f t="shared" si="13"/>
        <v>1.3063216864575029</v>
      </c>
      <c r="Y36" s="13">
        <f t="shared" si="13"/>
        <v>-1.1621063158734481</v>
      </c>
      <c r="Z36" s="13">
        <f t="shared" si="13"/>
        <v>-0.48264182430421088</v>
      </c>
      <c r="AA36" s="13">
        <f t="shared" si="13"/>
        <v>-0.2186269234421544</v>
      </c>
      <c r="AB36" s="13">
        <f t="shared" si="13"/>
        <v>1.4570176146861897</v>
      </c>
      <c r="AC36" s="13">
        <f t="shared" si="13"/>
        <v>0.29897439117271479</v>
      </c>
      <c r="AD36" s="13">
        <f t="shared" si="13"/>
        <v>-0.6941223783940863</v>
      </c>
      <c r="AE36" s="13">
        <f t="shared" si="13"/>
        <v>-3.1704624499909982E-2</v>
      </c>
      <c r="AF36" s="13">
        <f t="shared" si="13"/>
        <v>-1.4069447923357543</v>
      </c>
      <c r="AG36" s="13">
        <f t="shared" si="13"/>
        <v>-1.7468180147103065</v>
      </c>
      <c r="AH36" s="13">
        <f t="shared" si="13"/>
        <v>2.8038300288964391</v>
      </c>
    </row>
  </sheetData>
  <conditionalFormatting sqref="B20:AH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B28:AH29">
    <cfRule type="colorScale" priority="9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8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7">
      <colorScale>
        <cfvo type="min"/>
        <cfvo type="max"/>
        <color rgb="FFFCFCFF"/>
        <color rgb="FFF8696B"/>
      </colorScale>
    </cfRule>
  </conditionalFormatting>
  <conditionalFormatting sqref="B34:AH34">
    <cfRule type="colorScale" priority="6">
      <colorScale>
        <cfvo type="min"/>
        <cfvo type="max"/>
        <color rgb="FFFCFCFF"/>
        <color rgb="FFF8696B"/>
      </colorScale>
    </cfRule>
  </conditionalFormatting>
  <conditionalFormatting sqref="B35:AH35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9">
    <cfRule type="colorScale" priority="4">
      <colorScale>
        <cfvo type="min"/>
        <cfvo type="max"/>
        <color rgb="FFFCFCFF"/>
        <color rgb="FFF8696B"/>
      </colorScale>
    </cfRule>
  </conditionalFormatting>
  <conditionalFormatting sqref="B32:AH33">
    <cfRule type="colorScale" priority="3">
      <colorScale>
        <cfvo type="min"/>
        <cfvo type="max"/>
        <color rgb="FFFCFCFF"/>
        <color rgb="FFF8696B"/>
      </colorScale>
    </cfRule>
  </conditionalFormatting>
  <conditionalFormatting sqref="B32:AH33">
    <cfRule type="colorScale" priority="2">
      <colorScale>
        <cfvo type="min"/>
        <cfvo type="max"/>
        <color rgb="FFFCFCFF"/>
        <color rgb="FFF8696B"/>
      </colorScale>
    </cfRule>
  </conditionalFormatting>
  <conditionalFormatting sqref="B36:AH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EFDC-C9C2-4040-9E39-92AF4A0A8AE0}">
  <dimension ref="A1:AH31"/>
  <sheetViews>
    <sheetView topLeftCell="A19" workbookViewId="0">
      <selection activeCell="A10" sqref="A10:XFD10"/>
    </sheetView>
  </sheetViews>
  <sheetFormatPr baseColWidth="10" defaultRowHeight="15" x14ac:dyDescent="0.25"/>
  <cols>
    <col min="1" max="1" width="13.7109375" bestFit="1" customWidth="1"/>
    <col min="2" max="34" width="6.7109375" style="2" customWidth="1"/>
  </cols>
  <sheetData>
    <row r="1" spans="1:34" x14ac:dyDescent="0.25">
      <c r="A1" s="1" t="s">
        <v>107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14.8483</v>
      </c>
      <c r="C2" s="2">
        <v>21.591699999999999</v>
      </c>
      <c r="D2" s="2">
        <v>35.610500000000002</v>
      </c>
      <c r="E2" s="2">
        <v>31.149899999999999</v>
      </c>
      <c r="F2" s="2">
        <v>59.234400000000001</v>
      </c>
      <c r="G2" s="2">
        <v>33.409100000000002</v>
      </c>
      <c r="H2" s="2">
        <v>35.28</v>
      </c>
      <c r="I2" s="2">
        <v>33.126300000000001</v>
      </c>
      <c r="J2" s="2">
        <v>24.137899999999998</v>
      </c>
      <c r="K2" s="2">
        <v>29.991800000000001</v>
      </c>
      <c r="L2" s="2">
        <v>39.940800000000003</v>
      </c>
      <c r="M2" s="2">
        <v>23.822399999999998</v>
      </c>
      <c r="N2" s="2">
        <v>17.8871</v>
      </c>
      <c r="O2" s="2">
        <v>11.855</v>
      </c>
      <c r="P2" s="2">
        <v>25.665400000000002</v>
      </c>
      <c r="Q2" s="2">
        <v>12.545</v>
      </c>
      <c r="R2" s="2">
        <v>14.482799999999999</v>
      </c>
      <c r="S2" s="2">
        <v>55.015000000000001</v>
      </c>
      <c r="T2" s="2">
        <v>31.144100000000002</v>
      </c>
      <c r="U2" s="2">
        <v>43.4983</v>
      </c>
      <c r="V2" s="2">
        <v>36.555</v>
      </c>
      <c r="W2" s="2">
        <v>28.830400000000001</v>
      </c>
      <c r="X2" s="2">
        <v>14.7735</v>
      </c>
      <c r="Y2" s="2">
        <v>40.825800000000001</v>
      </c>
      <c r="Z2" s="2">
        <v>24.598199999999999</v>
      </c>
      <c r="AA2" s="2">
        <v>19.1906</v>
      </c>
      <c r="AB2" s="2">
        <v>7.7012200000000002</v>
      </c>
      <c r="AC2" s="2">
        <v>29.1358</v>
      </c>
      <c r="AD2" s="2">
        <v>28.855</v>
      </c>
      <c r="AE2" s="2">
        <v>21.853300000000001</v>
      </c>
      <c r="AF2" s="2">
        <v>26.604700000000001</v>
      </c>
      <c r="AG2" s="2">
        <v>32.592599999999997</v>
      </c>
      <c r="AH2" s="2">
        <v>13.998799999999999</v>
      </c>
    </row>
    <row r="3" spans="1:34" x14ac:dyDescent="0.25">
      <c r="A3" s="4" t="s">
        <v>35</v>
      </c>
      <c r="B3" s="2">
        <v>15.3734</v>
      </c>
      <c r="C3" s="2">
        <v>21.970700000000001</v>
      </c>
      <c r="D3" s="2">
        <v>36.555</v>
      </c>
      <c r="E3" s="2">
        <v>31.2028</v>
      </c>
      <c r="F3" s="2">
        <v>59.756100000000004</v>
      </c>
      <c r="G3" s="2">
        <v>33.7087</v>
      </c>
      <c r="H3" s="2">
        <v>39.5989</v>
      </c>
      <c r="I3" s="2">
        <v>33.414200000000001</v>
      </c>
      <c r="J3" s="2">
        <v>24.055</v>
      </c>
      <c r="K3" s="2">
        <v>30.727399999999999</v>
      </c>
      <c r="L3" s="2">
        <v>37.102499999999999</v>
      </c>
      <c r="M3" s="2">
        <v>24.098400000000002</v>
      </c>
      <c r="N3" s="2">
        <v>19.1462</v>
      </c>
      <c r="O3" s="2">
        <v>12.6533</v>
      </c>
      <c r="P3" s="2">
        <v>24.914300000000001</v>
      </c>
      <c r="Q3" s="2">
        <v>12.974399999999999</v>
      </c>
      <c r="R3" s="2">
        <v>16.231100000000001</v>
      </c>
      <c r="S3" s="2">
        <v>67.992599999999996</v>
      </c>
      <c r="T3" s="2">
        <v>31.589500000000001</v>
      </c>
      <c r="U3" s="2">
        <v>43.841299999999997</v>
      </c>
      <c r="V3" s="2">
        <v>37.171300000000002</v>
      </c>
      <c r="W3" s="2">
        <v>29.6524</v>
      </c>
      <c r="X3" s="2">
        <v>15.9321</v>
      </c>
      <c r="Y3" s="2">
        <v>46.440600000000003</v>
      </c>
      <c r="Z3" s="2">
        <v>25.386199999999999</v>
      </c>
      <c r="AA3" s="2">
        <v>19.755700000000001</v>
      </c>
      <c r="AB3" s="2">
        <v>7.3785299999999996</v>
      </c>
      <c r="AC3" s="2">
        <v>29.465800000000002</v>
      </c>
      <c r="AD3" s="2">
        <v>29.623799999999999</v>
      </c>
      <c r="AE3" s="2">
        <v>21.914100000000001</v>
      </c>
      <c r="AF3" s="2">
        <v>27.486899999999999</v>
      </c>
      <c r="AG3" s="2">
        <v>32.490200000000002</v>
      </c>
      <c r="AH3" s="2">
        <v>14.941700000000001</v>
      </c>
    </row>
    <row r="4" spans="1:34" x14ac:dyDescent="0.25">
      <c r="A4" s="4" t="s">
        <v>36</v>
      </c>
      <c r="B4" s="2">
        <v>17.017800000000001</v>
      </c>
      <c r="C4" s="2">
        <v>21.418199999999999</v>
      </c>
      <c r="D4" s="2">
        <v>37.079599999999999</v>
      </c>
      <c r="E4" s="2">
        <v>31.590299999999999</v>
      </c>
      <c r="F4" s="2">
        <v>60.715899999999998</v>
      </c>
      <c r="G4" s="2">
        <v>33.101500000000001</v>
      </c>
      <c r="H4" s="2">
        <v>40.378500000000003</v>
      </c>
      <c r="I4" s="2">
        <v>34.830500000000001</v>
      </c>
      <c r="J4" s="2">
        <v>24.639600000000002</v>
      </c>
      <c r="K4" s="2">
        <v>31.0505</v>
      </c>
      <c r="L4" s="2">
        <v>39.017299999999999</v>
      </c>
      <c r="M4" s="2">
        <v>25.2346</v>
      </c>
      <c r="N4" s="2">
        <v>19.193100000000001</v>
      </c>
      <c r="O4" s="2">
        <v>12.8163</v>
      </c>
      <c r="P4" s="2">
        <v>25.3215</v>
      </c>
      <c r="Q4" s="2">
        <v>13.379899999999999</v>
      </c>
      <c r="R4" s="2">
        <v>15.1165</v>
      </c>
      <c r="S4" s="2">
        <v>66.631399999999999</v>
      </c>
      <c r="T4" s="2">
        <v>31.610600000000002</v>
      </c>
      <c r="U4" s="2">
        <v>46.300800000000002</v>
      </c>
      <c r="V4" s="2">
        <v>38.228200000000001</v>
      </c>
      <c r="W4" s="2">
        <v>29.563600000000001</v>
      </c>
      <c r="X4" s="2">
        <v>16.296299999999999</v>
      </c>
      <c r="Y4" s="2">
        <v>45.727899999999998</v>
      </c>
      <c r="Z4" s="2">
        <v>26.0123</v>
      </c>
      <c r="AA4" s="2">
        <v>20.549900000000001</v>
      </c>
      <c r="AB4" s="2">
        <v>7.6733000000000002</v>
      </c>
      <c r="AC4" s="2">
        <v>30.3904</v>
      </c>
      <c r="AD4" s="2">
        <v>30.009499999999999</v>
      </c>
      <c r="AE4" s="2">
        <v>22.372199999999999</v>
      </c>
      <c r="AF4" s="2">
        <v>27.478899999999999</v>
      </c>
      <c r="AG4" s="2">
        <v>32.918599999999998</v>
      </c>
      <c r="AH4" s="2">
        <v>15.395899999999999</v>
      </c>
    </row>
    <row r="5" spans="1:34" x14ac:dyDescent="0.25">
      <c r="A5" s="4" t="s">
        <v>37</v>
      </c>
      <c r="B5" s="2">
        <v>14.574299999999999</v>
      </c>
      <c r="C5" s="2">
        <v>22.176400000000001</v>
      </c>
      <c r="D5" s="2">
        <v>36.3232</v>
      </c>
      <c r="E5" s="2">
        <v>31.596299999999999</v>
      </c>
      <c r="F5" s="2">
        <v>61.179200000000002</v>
      </c>
      <c r="G5" s="2">
        <v>32.969499999999996</v>
      </c>
      <c r="H5" s="2">
        <v>39.969799999999999</v>
      </c>
      <c r="I5" s="2">
        <v>32.2746</v>
      </c>
      <c r="J5" s="2">
        <v>24.276599999999998</v>
      </c>
      <c r="K5" s="2">
        <v>30.653400000000001</v>
      </c>
      <c r="L5" s="2">
        <v>38.290100000000002</v>
      </c>
      <c r="M5" s="2">
        <v>24.686499999999999</v>
      </c>
      <c r="N5" s="2">
        <v>18.768899999999999</v>
      </c>
      <c r="O5" s="2">
        <v>12.712999999999999</v>
      </c>
      <c r="P5" s="2">
        <v>25.3828</v>
      </c>
      <c r="Q5" s="2">
        <v>12.859500000000001</v>
      </c>
      <c r="R5" s="2">
        <v>15.4719</v>
      </c>
      <c r="S5" s="2">
        <v>64.421899999999994</v>
      </c>
      <c r="T5" s="2">
        <v>31.711400000000001</v>
      </c>
      <c r="U5" s="2">
        <v>45.443600000000004</v>
      </c>
      <c r="V5" s="2">
        <v>37.586300000000001</v>
      </c>
      <c r="W5" s="2">
        <v>29.8888</v>
      </c>
      <c r="X5" s="2">
        <v>15.315300000000001</v>
      </c>
      <c r="Y5" s="2">
        <v>45.576700000000002</v>
      </c>
      <c r="Z5" s="2">
        <v>24.949100000000001</v>
      </c>
      <c r="AA5" s="2">
        <v>19.7699</v>
      </c>
      <c r="AB5" s="2">
        <v>7.5846200000000001</v>
      </c>
      <c r="AC5" s="2">
        <v>29.5214</v>
      </c>
      <c r="AD5" s="2">
        <v>30.533100000000001</v>
      </c>
      <c r="AE5" s="2">
        <v>22.241299999999999</v>
      </c>
      <c r="AF5" s="2">
        <v>25.013200000000001</v>
      </c>
      <c r="AG5" s="2">
        <v>32.4026</v>
      </c>
      <c r="AH5" s="2">
        <v>13.729799999999999</v>
      </c>
    </row>
    <row r="6" spans="1:34" x14ac:dyDescent="0.25">
      <c r="A6" s="4" t="s">
        <v>38</v>
      </c>
      <c r="B6" s="2">
        <v>14.651199999999999</v>
      </c>
      <c r="C6" s="2">
        <v>22.3095</v>
      </c>
      <c r="D6" s="2">
        <v>35.282800000000002</v>
      </c>
      <c r="E6" s="2">
        <v>31.300599999999999</v>
      </c>
      <c r="F6" s="2">
        <v>61.066200000000002</v>
      </c>
      <c r="G6" s="2">
        <v>32.917000000000002</v>
      </c>
      <c r="H6" s="2">
        <v>39.771500000000003</v>
      </c>
      <c r="I6" s="2">
        <v>32.567</v>
      </c>
      <c r="J6" s="2">
        <v>23.922799999999999</v>
      </c>
      <c r="K6" s="2">
        <v>30.998100000000001</v>
      </c>
      <c r="L6" s="2">
        <v>41.703400000000002</v>
      </c>
      <c r="M6" s="2">
        <v>23.333300000000001</v>
      </c>
      <c r="N6" s="2">
        <v>18.151800000000001</v>
      </c>
      <c r="O6" s="2">
        <v>12.574999999999999</v>
      </c>
      <c r="P6" s="2">
        <v>24.907699999999998</v>
      </c>
      <c r="Q6" s="2">
        <v>13.0953</v>
      </c>
      <c r="R6" s="2">
        <v>15.6661</v>
      </c>
      <c r="S6" s="2">
        <v>65.693399999999997</v>
      </c>
      <c r="T6" s="2">
        <v>31.405799999999999</v>
      </c>
      <c r="U6" s="2">
        <v>43.272100000000002</v>
      </c>
      <c r="V6" s="2">
        <v>37.695500000000003</v>
      </c>
      <c r="W6" s="2">
        <v>28.828600000000002</v>
      </c>
      <c r="X6" s="2">
        <v>16.261099999999999</v>
      </c>
      <c r="Y6" s="2">
        <v>46.956499999999998</v>
      </c>
      <c r="Z6" s="2">
        <v>24.1935</v>
      </c>
      <c r="AA6" s="2">
        <v>19.075500000000002</v>
      </c>
      <c r="AB6" s="2">
        <v>7.6076499999999996</v>
      </c>
      <c r="AC6" s="2">
        <v>29.3843</v>
      </c>
      <c r="AD6" s="2">
        <v>33.211199999999998</v>
      </c>
      <c r="AE6" s="2">
        <v>22.094200000000001</v>
      </c>
      <c r="AF6" s="2">
        <v>25.855</v>
      </c>
      <c r="AG6" s="2">
        <v>32.434399999999997</v>
      </c>
      <c r="AH6" s="2">
        <v>13.5726</v>
      </c>
    </row>
    <row r="7" spans="1:34" x14ac:dyDescent="0.25">
      <c r="A7" s="4" t="s">
        <v>39</v>
      </c>
      <c r="B7" s="2">
        <v>15.805300000000001</v>
      </c>
      <c r="C7" s="2">
        <v>22.308</v>
      </c>
      <c r="D7" s="2">
        <v>34.999099999999999</v>
      </c>
      <c r="E7" s="2">
        <v>32.245899999999999</v>
      </c>
      <c r="F7" s="2">
        <v>57.609400000000001</v>
      </c>
      <c r="G7" s="2">
        <v>33.022199999999998</v>
      </c>
      <c r="H7" s="2">
        <v>41.273499999999999</v>
      </c>
      <c r="I7" s="2">
        <v>33.6265</v>
      </c>
      <c r="J7" s="2">
        <v>24.831099999999999</v>
      </c>
      <c r="K7" s="2">
        <v>33.355200000000004</v>
      </c>
      <c r="L7" s="2">
        <v>38.4146</v>
      </c>
      <c r="M7" s="2">
        <v>24.249400000000001</v>
      </c>
      <c r="N7" s="2">
        <v>18.104800000000001</v>
      </c>
      <c r="O7" s="2">
        <v>12.2643</v>
      </c>
      <c r="P7" s="2">
        <v>25.3828</v>
      </c>
      <c r="Q7" s="2">
        <v>13.1172</v>
      </c>
      <c r="R7" s="2">
        <v>13.3292</v>
      </c>
      <c r="S7" s="2">
        <v>64.070899999999995</v>
      </c>
      <c r="T7" s="2">
        <v>32.258099999999999</v>
      </c>
      <c r="U7" s="2">
        <v>46.297600000000003</v>
      </c>
      <c r="V7" s="2">
        <v>37.679400000000001</v>
      </c>
      <c r="W7" s="2">
        <v>29.043099999999999</v>
      </c>
      <c r="X7" s="2">
        <v>16.514399999999998</v>
      </c>
      <c r="Y7" s="2">
        <v>45.090499999999999</v>
      </c>
      <c r="Z7" s="2">
        <v>25.1755</v>
      </c>
      <c r="AA7" s="2">
        <v>19.0535</v>
      </c>
      <c r="AB7" s="2">
        <v>7.4614200000000004</v>
      </c>
      <c r="AC7" s="2">
        <v>29.4314</v>
      </c>
      <c r="AD7" s="2">
        <v>32.828800000000001</v>
      </c>
      <c r="AE7" s="2">
        <v>22.120799999999999</v>
      </c>
      <c r="AF7" s="2">
        <v>26.105</v>
      </c>
      <c r="AG7" s="2">
        <v>32.181899999999999</v>
      </c>
      <c r="AH7" s="2">
        <v>14.753399999999999</v>
      </c>
    </row>
    <row r="8" spans="1:34" x14ac:dyDescent="0.25">
      <c r="A8" s="4" t="s">
        <v>40</v>
      </c>
      <c r="B8" s="2">
        <v>14.077199999999999</v>
      </c>
      <c r="C8" s="2">
        <v>22.4725</v>
      </c>
      <c r="D8" s="2">
        <v>33.923900000000003</v>
      </c>
      <c r="E8" s="2">
        <v>32.413800000000002</v>
      </c>
      <c r="F8" s="2">
        <v>60.5077</v>
      </c>
      <c r="G8" s="2">
        <v>33.6265</v>
      </c>
      <c r="H8" s="2">
        <v>37.675699999999999</v>
      </c>
      <c r="I8" s="2">
        <v>31.309200000000001</v>
      </c>
      <c r="J8" s="2">
        <v>25.591899999999999</v>
      </c>
      <c r="K8" s="2">
        <v>32.130400000000002</v>
      </c>
      <c r="L8" s="2">
        <v>37.425699999999999</v>
      </c>
      <c r="M8" s="2">
        <v>24.3216</v>
      </c>
      <c r="N8" s="2">
        <v>19.196200000000001</v>
      </c>
      <c r="O8" s="2">
        <v>11.960900000000001</v>
      </c>
      <c r="P8" s="2">
        <v>25.714300000000001</v>
      </c>
      <c r="Q8" s="2">
        <v>13.1694</v>
      </c>
      <c r="R8" s="2">
        <v>17.707999999999998</v>
      </c>
      <c r="S8" s="2">
        <v>66.275899999999993</v>
      </c>
      <c r="T8" s="2">
        <v>31.77</v>
      </c>
      <c r="U8" s="2">
        <v>48.074100000000001</v>
      </c>
      <c r="V8" s="2">
        <v>39.516100000000002</v>
      </c>
      <c r="W8" s="2">
        <v>29.200800000000001</v>
      </c>
      <c r="X8" s="2">
        <v>16.121600000000001</v>
      </c>
      <c r="Y8" s="2">
        <v>43.919899999999998</v>
      </c>
      <c r="Z8" s="2">
        <v>24.495899999999999</v>
      </c>
      <c r="AA8" s="2">
        <v>18.3842</v>
      </c>
      <c r="AB8" s="2">
        <v>7.3226599999999999</v>
      </c>
      <c r="AC8" s="2">
        <v>29.684999999999999</v>
      </c>
      <c r="AD8" s="2">
        <v>32.197600000000001</v>
      </c>
      <c r="AE8" s="2">
        <v>22.358499999999999</v>
      </c>
      <c r="AF8" s="2">
        <v>27.3992</v>
      </c>
      <c r="AG8" s="2">
        <v>33.871000000000002</v>
      </c>
      <c r="AH8" s="2">
        <v>13.6008</v>
      </c>
    </row>
    <row r="9" spans="1:34" x14ac:dyDescent="0.25">
      <c r="A9" s="4" t="s">
        <v>41</v>
      </c>
      <c r="B9" s="2">
        <v>13.1159</v>
      </c>
      <c r="C9" s="2">
        <v>21.7713</v>
      </c>
      <c r="D9" s="2">
        <v>33.722499999999997</v>
      </c>
      <c r="E9" s="2">
        <v>31.073799999999999</v>
      </c>
      <c r="F9" s="2">
        <v>63.544699999999999</v>
      </c>
      <c r="G9" s="2">
        <v>30.377500000000001</v>
      </c>
      <c r="H9" s="2">
        <v>37.7622</v>
      </c>
      <c r="I9" s="2">
        <v>33.484299999999998</v>
      </c>
      <c r="J9" s="2">
        <v>24.8857</v>
      </c>
      <c r="K9" s="2">
        <v>30.008199999999999</v>
      </c>
      <c r="L9" s="2">
        <v>38.6661</v>
      </c>
      <c r="M9" s="2">
        <v>23.8947</v>
      </c>
      <c r="N9" s="2">
        <v>18.518000000000001</v>
      </c>
      <c r="O9" s="2">
        <v>12.2773</v>
      </c>
      <c r="P9" s="2">
        <v>26.0474</v>
      </c>
      <c r="Q9" s="2">
        <v>12.139799999999999</v>
      </c>
      <c r="R9" s="2">
        <v>17.170200000000001</v>
      </c>
      <c r="S9" s="2">
        <v>68.118600000000001</v>
      </c>
      <c r="T9" s="2">
        <v>30.7317</v>
      </c>
      <c r="U9" s="2">
        <v>42.127000000000002</v>
      </c>
      <c r="V9" s="2">
        <v>38.148800000000001</v>
      </c>
      <c r="W9" s="2">
        <v>29.447099999999999</v>
      </c>
      <c r="X9" s="2">
        <v>16.0746</v>
      </c>
      <c r="Y9" s="2">
        <v>42.534700000000001</v>
      </c>
      <c r="Z9" s="2">
        <v>26.839500000000001</v>
      </c>
      <c r="AA9" s="2">
        <v>17.511800000000001</v>
      </c>
      <c r="AB9" s="2">
        <v>7.4422800000000002</v>
      </c>
      <c r="AC9" s="2">
        <v>29.197600000000001</v>
      </c>
      <c r="AD9" s="2">
        <v>33.1828</v>
      </c>
      <c r="AE9" s="2">
        <v>21.953399999999998</v>
      </c>
      <c r="AF9" s="2">
        <v>24.082599999999999</v>
      </c>
      <c r="AG9" s="2">
        <v>31.665900000000001</v>
      </c>
      <c r="AH9" s="2">
        <v>12.683999999999999</v>
      </c>
    </row>
    <row r="10" spans="1:34" x14ac:dyDescent="0.25">
      <c r="A10" s="5" t="s">
        <v>56</v>
      </c>
      <c r="B10" s="2">
        <f>AVERAGE(B2:B8)</f>
        <v>15.192500000000001</v>
      </c>
      <c r="C10" s="2">
        <f t="shared" ref="C10:AG10" si="0">AVERAGE(C2:C9)</f>
        <v>22.002287499999998</v>
      </c>
      <c r="D10" s="2">
        <f t="shared" si="0"/>
        <v>35.437075000000007</v>
      </c>
      <c r="E10" s="2">
        <f t="shared" si="0"/>
        <v>31.571675000000003</v>
      </c>
      <c r="F10" s="2">
        <f>AVERAGE(F2:F8)</f>
        <v>60.009842857142857</v>
      </c>
      <c r="G10" s="2">
        <f>AVERAGE(G2:G8)</f>
        <v>33.250642857142857</v>
      </c>
      <c r="H10" s="2">
        <f>AVERAGE(H3:H9)</f>
        <v>39.490014285714288</v>
      </c>
      <c r="I10" s="2">
        <f t="shared" si="0"/>
        <v>33.079075000000003</v>
      </c>
      <c r="J10" s="2">
        <f t="shared" si="0"/>
        <v>24.542574999999999</v>
      </c>
      <c r="K10" s="2">
        <f t="shared" si="0"/>
        <v>31.114374999999999</v>
      </c>
      <c r="L10" s="2">
        <f t="shared" si="0"/>
        <v>38.820062500000006</v>
      </c>
      <c r="M10" s="2">
        <f t="shared" si="0"/>
        <v>24.205112499999998</v>
      </c>
      <c r="N10" s="2">
        <f>AVERAGE(N3:N9)</f>
        <v>18.725571428571431</v>
      </c>
      <c r="O10" s="2">
        <f t="shared" si="0"/>
        <v>12.3893875</v>
      </c>
      <c r="P10" s="2">
        <f t="shared" si="0"/>
        <v>25.417025000000002</v>
      </c>
      <c r="Q10" s="2">
        <f>AVERAGE(Q2:Q8)</f>
        <v>13.020099999999998</v>
      </c>
      <c r="R10" s="2">
        <f>AVERAGE(R3:R9)</f>
        <v>15.813285714285712</v>
      </c>
      <c r="S10" s="2">
        <f>AVERAGE(S3:S9)</f>
        <v>66.172099999999986</v>
      </c>
      <c r="T10" s="2">
        <f t="shared" si="0"/>
        <v>31.527649999999998</v>
      </c>
      <c r="U10" s="2">
        <f t="shared" si="0"/>
        <v>44.856850000000001</v>
      </c>
      <c r="V10" s="2">
        <f t="shared" si="0"/>
        <v>37.822575000000001</v>
      </c>
      <c r="W10" s="2">
        <f t="shared" si="0"/>
        <v>29.306850000000001</v>
      </c>
      <c r="X10" s="2">
        <f>AVERAGE(X3:X9)</f>
        <v>16.073628571428571</v>
      </c>
      <c r="Y10" s="2">
        <f>AVERAGE(Y3:Y9)</f>
        <v>45.178114285714287</v>
      </c>
      <c r="Z10" s="2">
        <f>AVERAGE(Z3:Z9)</f>
        <v>25.293142857142861</v>
      </c>
      <c r="AA10" s="2">
        <f>AVERAGE(AA2:AA8)</f>
        <v>19.397042857142857</v>
      </c>
      <c r="AB10" s="2">
        <f t="shared" si="0"/>
        <v>7.5214599999999994</v>
      </c>
      <c r="AC10" s="2">
        <f t="shared" si="0"/>
        <v>29.526462500000001</v>
      </c>
      <c r="AD10" s="2">
        <f t="shared" si="0"/>
        <v>31.305225</v>
      </c>
      <c r="AE10" s="2">
        <f t="shared" si="0"/>
        <v>22.113474999999998</v>
      </c>
      <c r="AF10" s="2">
        <f>AVERAGE(AF2:AF8)</f>
        <v>26.563271428571426</v>
      </c>
      <c r="AG10" s="2">
        <f t="shared" si="0"/>
        <v>32.569649999999996</v>
      </c>
      <c r="AH10" s="2">
        <f>AVERAGE(AH3:AH9)</f>
        <v>14.096885714285715</v>
      </c>
    </row>
    <row r="11" spans="1:34" x14ac:dyDescent="0.25">
      <c r="A11" s="6" t="s">
        <v>57</v>
      </c>
      <c r="B11" s="7">
        <f>B10*3</f>
        <v>45.577500000000001</v>
      </c>
      <c r="C11" s="7">
        <f>C10*3</f>
        <v>66.006862499999997</v>
      </c>
      <c r="D11" s="7">
        <f>D10*2</f>
        <v>70.874150000000014</v>
      </c>
      <c r="E11" s="7">
        <f>E10*2</f>
        <v>63.143350000000005</v>
      </c>
      <c r="F11" s="7">
        <f>F10*1</f>
        <v>60.009842857142857</v>
      </c>
      <c r="G11" s="7">
        <f>G10*3</f>
        <v>99.751928571428579</v>
      </c>
      <c r="H11" s="7">
        <f>H10*1</f>
        <v>39.490014285714288</v>
      </c>
      <c r="I11" s="7">
        <f>I10*2</f>
        <v>66.158150000000006</v>
      </c>
      <c r="J11" s="7">
        <f>J10*3</f>
        <v>73.627724999999998</v>
      </c>
      <c r="K11" s="7">
        <f>K10*2</f>
        <v>62.228749999999998</v>
      </c>
      <c r="L11" s="7">
        <f>L10*2</f>
        <v>77.640125000000012</v>
      </c>
      <c r="M11" s="7">
        <f>M10*2</f>
        <v>48.410224999999997</v>
      </c>
      <c r="N11" s="7">
        <f>N10*3</f>
        <v>56.176714285714297</v>
      </c>
      <c r="O11" s="7">
        <f>O10*3</f>
        <v>37.168162500000001</v>
      </c>
      <c r="P11" s="7">
        <f>P10*3</f>
        <v>76.251075000000014</v>
      </c>
      <c r="Q11" s="7">
        <f>Q10*2</f>
        <v>26.040199999999995</v>
      </c>
      <c r="R11" s="7">
        <f>R10*4</f>
        <v>63.253142857142848</v>
      </c>
      <c r="S11" s="7">
        <f>S10*1</f>
        <v>66.172099999999986</v>
      </c>
      <c r="T11" s="7">
        <f>T10*3</f>
        <v>94.582949999999997</v>
      </c>
      <c r="U11" s="7">
        <f>U10*2</f>
        <v>89.713700000000003</v>
      </c>
      <c r="V11" s="7">
        <f>V10*1</f>
        <v>37.822575000000001</v>
      </c>
      <c r="W11" s="7">
        <f>W10*3</f>
        <v>87.920550000000006</v>
      </c>
      <c r="X11" s="7">
        <f>X10*4</f>
        <v>64.294514285714286</v>
      </c>
      <c r="Y11" s="7">
        <f>Y10*2</f>
        <v>90.356228571428574</v>
      </c>
      <c r="Z11" s="7">
        <f>Z10*3</f>
        <v>75.879428571428576</v>
      </c>
      <c r="AA11" s="7">
        <f>AA10*3</f>
        <v>58.191128571428571</v>
      </c>
      <c r="AB11" s="7">
        <f>AB10*6</f>
        <v>45.12876</v>
      </c>
      <c r="AC11" s="7">
        <f>AC10*3</f>
        <v>88.579387499999996</v>
      </c>
      <c r="AD11" s="7">
        <f>AD10*2</f>
        <v>62.61045</v>
      </c>
      <c r="AE11" s="7">
        <f>AE10*3</f>
        <v>66.340424999999996</v>
      </c>
      <c r="AF11" s="7">
        <f>AF10*3</f>
        <v>79.689814285714277</v>
      </c>
      <c r="AG11" s="7">
        <f>AG10*2</f>
        <v>65.139299999999992</v>
      </c>
      <c r="AH11" s="7">
        <f>AH10*3</f>
        <v>42.290657142857143</v>
      </c>
    </row>
    <row r="14" spans="1:34" x14ac:dyDescent="0.25">
      <c r="A14" s="5" t="s">
        <v>43</v>
      </c>
      <c r="B14" s="2">
        <f>AVERAGE(B2:B9)</f>
        <v>14.932925000000001</v>
      </c>
      <c r="C14" s="2">
        <f t="shared" ref="C14:AH14" si="1">AVERAGE(C2:C9)</f>
        <v>22.002287499999998</v>
      </c>
      <c r="D14" s="2">
        <f t="shared" si="1"/>
        <v>35.437075000000007</v>
      </c>
      <c r="E14" s="2">
        <f t="shared" si="1"/>
        <v>31.571675000000003</v>
      </c>
      <c r="F14" s="2">
        <f t="shared" si="1"/>
        <v>60.451699999999995</v>
      </c>
      <c r="G14" s="2">
        <f t="shared" si="1"/>
        <v>32.891500000000001</v>
      </c>
      <c r="H14" s="2">
        <f t="shared" si="1"/>
        <v>38.963762500000001</v>
      </c>
      <c r="I14" s="2">
        <f t="shared" si="1"/>
        <v>33.079075000000003</v>
      </c>
      <c r="J14" s="2">
        <f t="shared" si="1"/>
        <v>24.542574999999999</v>
      </c>
      <c r="K14" s="2">
        <f t="shared" si="1"/>
        <v>31.114374999999999</v>
      </c>
      <c r="L14" s="2">
        <f t="shared" si="1"/>
        <v>38.820062500000006</v>
      </c>
      <c r="M14" s="2">
        <f t="shared" si="1"/>
        <v>24.205112499999998</v>
      </c>
      <c r="N14" s="2">
        <f t="shared" si="1"/>
        <v>18.620762499999998</v>
      </c>
      <c r="O14" s="2">
        <f t="shared" si="1"/>
        <v>12.3893875</v>
      </c>
      <c r="P14" s="2">
        <f t="shared" si="1"/>
        <v>25.417025000000002</v>
      </c>
      <c r="Q14" s="2">
        <f t="shared" si="1"/>
        <v>12.910062499999997</v>
      </c>
      <c r="R14" s="2">
        <f t="shared" si="1"/>
        <v>15.646975000000001</v>
      </c>
      <c r="S14" s="2">
        <f t="shared" si="1"/>
        <v>64.777462499999999</v>
      </c>
      <c r="T14" s="2">
        <f t="shared" si="1"/>
        <v>31.527649999999998</v>
      </c>
      <c r="U14" s="2">
        <f t="shared" si="1"/>
        <v>44.856850000000001</v>
      </c>
      <c r="V14" s="2">
        <f t="shared" si="1"/>
        <v>37.822575000000001</v>
      </c>
      <c r="W14" s="2">
        <f t="shared" si="1"/>
        <v>29.306850000000001</v>
      </c>
      <c r="X14" s="2">
        <f t="shared" si="1"/>
        <v>15.9111125</v>
      </c>
      <c r="Y14" s="2">
        <f t="shared" si="1"/>
        <v>44.634075000000003</v>
      </c>
      <c r="Z14" s="2">
        <f t="shared" si="1"/>
        <v>25.206274999999998</v>
      </c>
      <c r="AA14" s="2">
        <f t="shared" si="1"/>
        <v>19.1613875</v>
      </c>
      <c r="AB14" s="2">
        <f t="shared" si="1"/>
        <v>7.5214599999999994</v>
      </c>
      <c r="AC14" s="2">
        <f t="shared" si="1"/>
        <v>29.526462500000001</v>
      </c>
      <c r="AD14" s="2">
        <f t="shared" si="1"/>
        <v>31.305225</v>
      </c>
      <c r="AE14" s="2">
        <f t="shared" si="1"/>
        <v>22.113474999999998</v>
      </c>
      <c r="AF14" s="2">
        <f t="shared" si="1"/>
        <v>26.253187499999996</v>
      </c>
      <c r="AG14" s="2">
        <f t="shared" si="1"/>
        <v>32.569649999999996</v>
      </c>
      <c r="AH14" s="2">
        <f t="shared" si="1"/>
        <v>14.084624999999999</v>
      </c>
    </row>
    <row r="15" spans="1:34" x14ac:dyDescent="0.25">
      <c r="A15" s="6" t="s">
        <v>44</v>
      </c>
      <c r="B15" s="7">
        <f>B14*3</f>
        <v>44.798775000000006</v>
      </c>
      <c r="C15" s="7">
        <f>C14*3</f>
        <v>66.006862499999997</v>
      </c>
      <c r="D15" s="7">
        <f>D14*2</f>
        <v>70.874150000000014</v>
      </c>
      <c r="E15" s="7">
        <f>E14*2</f>
        <v>63.143350000000005</v>
      </c>
      <c r="F15" s="7">
        <f>F14*1</f>
        <v>60.451699999999995</v>
      </c>
      <c r="G15" s="7">
        <f>G14*3</f>
        <v>98.674499999999995</v>
      </c>
      <c r="H15" s="7">
        <f>H14*1</f>
        <v>38.963762500000001</v>
      </c>
      <c r="I15" s="7">
        <f>I14*2</f>
        <v>66.158150000000006</v>
      </c>
      <c r="J15" s="7">
        <f>J14*3</f>
        <v>73.627724999999998</v>
      </c>
      <c r="K15" s="7">
        <f>K14*2</f>
        <v>62.228749999999998</v>
      </c>
      <c r="L15" s="7">
        <f>L14*2</f>
        <v>77.640125000000012</v>
      </c>
      <c r="M15" s="7">
        <f>M14*4</f>
        <v>96.820449999999994</v>
      </c>
      <c r="N15" s="7">
        <f>N14*3</f>
        <v>55.862287499999994</v>
      </c>
      <c r="O15" s="7">
        <f>O14*3</f>
        <v>37.168162500000001</v>
      </c>
      <c r="P15" s="7">
        <f>P14*3</f>
        <v>76.251075000000014</v>
      </c>
      <c r="Q15" s="7">
        <f>Q14*2</f>
        <v>25.820124999999994</v>
      </c>
      <c r="R15" s="7">
        <f>R14*2</f>
        <v>31.293950000000002</v>
      </c>
      <c r="S15" s="7">
        <f>S14*1</f>
        <v>64.777462499999999</v>
      </c>
      <c r="T15" s="7">
        <f>T14*3</f>
        <v>94.582949999999997</v>
      </c>
      <c r="U15" s="7">
        <f>U14*2</f>
        <v>89.713700000000003</v>
      </c>
      <c r="V15" s="7">
        <f>V14*3</f>
        <v>113.467725</v>
      </c>
      <c r="W15" s="7">
        <f>W14*3</f>
        <v>87.920550000000006</v>
      </c>
      <c r="X15" s="7">
        <f>X14*2</f>
        <v>31.822225</v>
      </c>
      <c r="Y15" s="7">
        <f>Y14*2</f>
        <v>89.268150000000006</v>
      </c>
      <c r="Z15" s="7">
        <f>Z14*3</f>
        <v>75.618824999999987</v>
      </c>
      <c r="AA15" s="7">
        <f>AA14*3</f>
        <v>57.484162499999996</v>
      </c>
      <c r="AB15" s="7">
        <f>AB14*6</f>
        <v>45.12876</v>
      </c>
      <c r="AC15" s="7">
        <f>AC14*3</f>
        <v>88.579387499999996</v>
      </c>
      <c r="AD15" s="7">
        <f>AD14*2</f>
        <v>62.61045</v>
      </c>
      <c r="AE15" s="7">
        <f>AE14*3</f>
        <v>66.340424999999996</v>
      </c>
      <c r="AF15" s="7">
        <f>AF14*3</f>
        <v>78.759562499999987</v>
      </c>
      <c r="AG15" s="7">
        <f>AG14*2</f>
        <v>65.139299999999992</v>
      </c>
      <c r="AH15" s="7">
        <f>AH14*3</f>
        <v>42.253874999999994</v>
      </c>
    </row>
    <row r="16" spans="1:34" x14ac:dyDescent="0.25">
      <c r="A16" s="8" t="s">
        <v>45</v>
      </c>
      <c r="B16" s="9">
        <f>STDEV(B2:B9)/B14*100</f>
        <v>7.8221254746769446</v>
      </c>
      <c r="C16" s="9">
        <f>STDEV(C2:C9)/C14*100</f>
        <v>1.7207149012369372</v>
      </c>
      <c r="D16" s="9">
        <f t="shared" ref="D16:AH16" si="2">STDEV(D2:D9)/D14*100</f>
        <v>3.407720948174374</v>
      </c>
      <c r="E16" s="9">
        <f t="shared" si="2"/>
        <v>1.6061769055655581</v>
      </c>
      <c r="F16" s="9">
        <f t="shared" si="2"/>
        <v>2.8371290008324257</v>
      </c>
      <c r="G16" s="9">
        <f t="shared" si="2"/>
        <v>3.2224842372432665</v>
      </c>
      <c r="H16" s="9">
        <f t="shared" si="2"/>
        <v>4.9536038427203035</v>
      </c>
      <c r="I16" s="9">
        <f t="shared" si="2"/>
        <v>3.1680918584458984</v>
      </c>
      <c r="J16" s="9">
        <f t="shared" si="2"/>
        <v>2.2674816870561965</v>
      </c>
      <c r="K16" s="9">
        <f t="shared" si="2"/>
        <v>3.6274826071119177</v>
      </c>
      <c r="L16" s="9">
        <f t="shared" si="2"/>
        <v>3.7673163090584563</v>
      </c>
      <c r="M16" s="9">
        <f t="shared" si="2"/>
        <v>2.3791227840237892</v>
      </c>
      <c r="N16" s="9">
        <f t="shared" si="2"/>
        <v>2.8646039081121439</v>
      </c>
      <c r="O16" s="9">
        <f t="shared" si="2"/>
        <v>2.8755495657903496</v>
      </c>
      <c r="P16" s="9">
        <f t="shared" si="2"/>
        <v>1.5389715532897907</v>
      </c>
      <c r="Q16" s="9">
        <f t="shared" si="2"/>
        <v>3.0684656508628909</v>
      </c>
      <c r="R16" s="9">
        <f t="shared" si="2"/>
        <v>9.0217925848438956</v>
      </c>
      <c r="S16" s="9">
        <f t="shared" si="2"/>
        <v>6.4961423454040865</v>
      </c>
      <c r="T16" s="9">
        <f t="shared" si="2"/>
        <v>1.4347281004528127</v>
      </c>
      <c r="U16" s="9">
        <f t="shared" si="2"/>
        <v>4.4343769150034049</v>
      </c>
      <c r="V16" s="9">
        <f t="shared" si="2"/>
        <v>2.2923987235248031</v>
      </c>
      <c r="W16" s="9">
        <f t="shared" si="2"/>
        <v>1.3403982017299965</v>
      </c>
      <c r="X16" s="9">
        <f t="shared" si="2"/>
        <v>3.6457501445727782</v>
      </c>
      <c r="Y16" s="9">
        <f t="shared" si="2"/>
        <v>4.6667355757272473</v>
      </c>
      <c r="Z16" s="9">
        <f t="shared" si="2"/>
        <v>3.4574966471725146</v>
      </c>
      <c r="AA16" s="9">
        <f t="shared" si="2"/>
        <v>4.8302834190821269</v>
      </c>
      <c r="AB16" s="9">
        <f t="shared" si="2"/>
        <v>1.8573454589308769</v>
      </c>
      <c r="AC16" s="9">
        <f t="shared" si="2"/>
        <v>1.321185516524469</v>
      </c>
      <c r="AD16" s="9">
        <f t="shared" si="2"/>
        <v>5.5828169879700216</v>
      </c>
      <c r="AE16" s="9">
        <f t="shared" si="2"/>
        <v>0.89925220519527138</v>
      </c>
      <c r="AF16" s="9">
        <f t="shared" si="2"/>
        <v>4.7511630309229238</v>
      </c>
      <c r="AG16" s="9">
        <f t="shared" si="2"/>
        <v>1.9541023246025091</v>
      </c>
      <c r="AH16" s="9">
        <f t="shared" si="2"/>
        <v>6.2891625585055104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15.249866666666668</v>
      </c>
      <c r="C18" s="2">
        <f t="shared" ref="C18:AH18" si="3">AVERAGE(C3:C8)</f>
        <v>22.109216666666669</v>
      </c>
      <c r="D18" s="2">
        <f t="shared" si="3"/>
        <v>35.693933333333334</v>
      </c>
      <c r="E18" s="2">
        <f t="shared" si="3"/>
        <v>31.724950000000003</v>
      </c>
      <c r="F18" s="2">
        <f t="shared" si="3"/>
        <v>60.139083333333339</v>
      </c>
      <c r="G18" s="2">
        <f t="shared" si="3"/>
        <v>33.224233333333338</v>
      </c>
      <c r="H18" s="2">
        <f t="shared" si="3"/>
        <v>39.777983333333339</v>
      </c>
      <c r="I18" s="2">
        <f t="shared" si="3"/>
        <v>33.003666666666668</v>
      </c>
      <c r="J18" s="2">
        <f t="shared" si="3"/>
        <v>24.552833333333336</v>
      </c>
      <c r="K18" s="2">
        <f t="shared" si="3"/>
        <v>31.485833333333336</v>
      </c>
      <c r="L18" s="2">
        <f t="shared" si="3"/>
        <v>38.65893333333333</v>
      </c>
      <c r="M18" s="2">
        <f t="shared" si="3"/>
        <v>24.320633333333333</v>
      </c>
      <c r="N18" s="2">
        <f t="shared" si="3"/>
        <v>18.760166666666667</v>
      </c>
      <c r="O18" s="2">
        <f t="shared" si="3"/>
        <v>12.497133333333332</v>
      </c>
      <c r="P18" s="2">
        <f t="shared" si="3"/>
        <v>25.270566666666667</v>
      </c>
      <c r="Q18" s="2">
        <f t="shared" si="3"/>
        <v>13.099283333333332</v>
      </c>
      <c r="R18" s="2">
        <f t="shared" si="3"/>
        <v>15.587133333333332</v>
      </c>
      <c r="S18" s="2">
        <f t="shared" si="3"/>
        <v>65.847683333333322</v>
      </c>
      <c r="T18" s="2">
        <f t="shared" si="3"/>
        <v>31.724233333333334</v>
      </c>
      <c r="U18" s="2">
        <f t="shared" si="3"/>
        <v>45.538249999999998</v>
      </c>
      <c r="V18" s="2">
        <f t="shared" si="3"/>
        <v>37.979466666666667</v>
      </c>
      <c r="W18" s="2">
        <f t="shared" si="3"/>
        <v>29.362883333333333</v>
      </c>
      <c r="X18" s="2">
        <f t="shared" si="3"/>
        <v>16.073466666666665</v>
      </c>
      <c r="Y18" s="2">
        <f t="shared" si="3"/>
        <v>45.618683333333337</v>
      </c>
      <c r="Z18" s="2">
        <f t="shared" si="3"/>
        <v>25.035416666666666</v>
      </c>
      <c r="AA18" s="2">
        <f t="shared" si="3"/>
        <v>19.431449999999998</v>
      </c>
      <c r="AB18" s="2">
        <f t="shared" si="3"/>
        <v>7.5046966666666668</v>
      </c>
      <c r="AC18" s="2">
        <f t="shared" si="3"/>
        <v>29.646383333333333</v>
      </c>
      <c r="AD18" s="2">
        <f t="shared" si="3"/>
        <v>31.400666666666666</v>
      </c>
      <c r="AE18" s="2">
        <f t="shared" si="3"/>
        <v>22.183516666666666</v>
      </c>
      <c r="AF18" s="2">
        <f t="shared" si="3"/>
        <v>26.556366666666666</v>
      </c>
      <c r="AG18" s="2">
        <f t="shared" si="3"/>
        <v>32.716449999999995</v>
      </c>
      <c r="AH18" s="2">
        <f t="shared" si="3"/>
        <v>14.332366666666667</v>
      </c>
    </row>
    <row r="19" spans="1:34" x14ac:dyDescent="0.25">
      <c r="A19" s="6" t="s">
        <v>47</v>
      </c>
      <c r="B19" s="7">
        <f>B18*3</f>
        <v>45.749600000000001</v>
      </c>
      <c r="C19" s="7">
        <f>C18*3</f>
        <v>66.327650000000006</v>
      </c>
      <c r="D19" s="7">
        <f>D18*2</f>
        <v>71.387866666666667</v>
      </c>
      <c r="E19" s="7">
        <f>E18*2</f>
        <v>63.449900000000007</v>
      </c>
      <c r="F19" s="7">
        <f>F18*1</f>
        <v>60.139083333333339</v>
      </c>
      <c r="G19" s="7">
        <f>G18*3</f>
        <v>99.67270000000002</v>
      </c>
      <c r="H19" s="7">
        <f>H18*1</f>
        <v>39.777983333333339</v>
      </c>
      <c r="I19" s="7">
        <f>I18*2</f>
        <v>66.007333333333335</v>
      </c>
      <c r="J19" s="7">
        <f>J18*3</f>
        <v>73.658500000000004</v>
      </c>
      <c r="K19" s="7">
        <f>K18*2</f>
        <v>62.971666666666671</v>
      </c>
      <c r="L19" s="7">
        <f>L18*2</f>
        <v>77.31786666666666</v>
      </c>
      <c r="M19" s="7">
        <f>M18*4</f>
        <v>97.282533333333333</v>
      </c>
      <c r="N19" s="7">
        <f>N18*3</f>
        <v>56.280500000000004</v>
      </c>
      <c r="O19" s="7">
        <f>O18*3</f>
        <v>37.491399999999999</v>
      </c>
      <c r="P19" s="7">
        <f>P18*3</f>
        <v>75.811700000000002</v>
      </c>
      <c r="Q19" s="7">
        <f>Q18*2</f>
        <v>26.198566666666665</v>
      </c>
      <c r="R19" s="7">
        <f>R18*2</f>
        <v>31.174266666666664</v>
      </c>
      <c r="S19" s="7">
        <f>S18*1</f>
        <v>65.847683333333322</v>
      </c>
      <c r="T19" s="7">
        <f>T18*3</f>
        <v>95.172700000000006</v>
      </c>
      <c r="U19" s="7">
        <f>U18*2</f>
        <v>91.076499999999996</v>
      </c>
      <c r="V19" s="7">
        <f>V18*3</f>
        <v>113.9384</v>
      </c>
      <c r="W19" s="7">
        <f>W18*3</f>
        <v>88.088650000000001</v>
      </c>
      <c r="X19" s="7">
        <f>X18*2</f>
        <v>32.14693333333333</v>
      </c>
      <c r="Y19" s="7">
        <f>Y18*2</f>
        <v>91.237366666666674</v>
      </c>
      <c r="Z19" s="7">
        <f>Z18*3</f>
        <v>75.106250000000003</v>
      </c>
      <c r="AA19" s="7">
        <f>AA18*3</f>
        <v>58.294349999999994</v>
      </c>
      <c r="AB19" s="7">
        <f>AB18*6</f>
        <v>45.028179999999999</v>
      </c>
      <c r="AC19" s="7">
        <f>AC18*3</f>
        <v>88.939149999999998</v>
      </c>
      <c r="AD19" s="7">
        <f>AD18*2</f>
        <v>62.801333333333332</v>
      </c>
      <c r="AE19" s="7">
        <f>AE18*3</f>
        <v>66.550550000000001</v>
      </c>
      <c r="AF19" s="7">
        <f>AF18*3</f>
        <v>79.6691</v>
      </c>
      <c r="AG19" s="7">
        <f>AG18*2</f>
        <v>65.432899999999989</v>
      </c>
      <c r="AH19" s="7">
        <f>AH18*3</f>
        <v>42.997100000000003</v>
      </c>
    </row>
    <row r="20" spans="1:34" x14ac:dyDescent="0.25">
      <c r="A20" s="8" t="s">
        <v>45</v>
      </c>
      <c r="B20" s="9">
        <f>STDEV(B3:B8)/B18*100</f>
        <v>6.964041100251027</v>
      </c>
      <c r="C20" s="9">
        <f t="shared" ref="C20:AH20" si="4">STDEV(C3:C8)/C18*100</f>
        <v>1.7077636879499054</v>
      </c>
      <c r="D20" s="9">
        <f t="shared" si="4"/>
        <v>3.2773474399571874</v>
      </c>
      <c r="E20" s="9">
        <f t="shared" si="4"/>
        <v>1.5654820885247192</v>
      </c>
      <c r="F20" s="9">
        <f t="shared" si="4"/>
        <v>2.2254313963439438</v>
      </c>
      <c r="G20" s="9">
        <f t="shared" si="4"/>
        <v>1.0527500662821554</v>
      </c>
      <c r="H20" s="9">
        <f t="shared" si="4"/>
        <v>2.9927013142213648</v>
      </c>
      <c r="I20" s="9">
        <f t="shared" si="4"/>
        <v>3.7077707904385568</v>
      </c>
      <c r="J20" s="9">
        <f t="shared" si="4"/>
        <v>2.5012107288192778</v>
      </c>
      <c r="K20" s="9">
        <f t="shared" si="4"/>
        <v>3.362864997012375</v>
      </c>
      <c r="L20" s="9">
        <f t="shared" si="4"/>
        <v>4.2561306881287297</v>
      </c>
      <c r="M20" s="9">
        <f t="shared" si="4"/>
        <v>2.5995033852911842</v>
      </c>
      <c r="N20" s="9">
        <f t="shared" si="4"/>
        <v>2.7453280531955415</v>
      </c>
      <c r="O20" s="9">
        <f t="shared" si="4"/>
        <v>2.58218752925724</v>
      </c>
      <c r="P20" s="9">
        <f t="shared" si="4"/>
        <v>1.2302725912368604</v>
      </c>
      <c r="Q20" s="9">
        <f t="shared" si="4"/>
        <v>1.3531404500446103</v>
      </c>
      <c r="R20" s="9">
        <f t="shared" si="4"/>
        <v>9.1865814006101907</v>
      </c>
      <c r="S20" s="9">
        <f t="shared" si="4"/>
        <v>2.2124346119383378</v>
      </c>
      <c r="T20" s="9">
        <f t="shared" si="4"/>
        <v>0.91329937095749303</v>
      </c>
      <c r="U20" s="9">
        <f t="shared" si="4"/>
        <v>3.8804059877024435</v>
      </c>
      <c r="V20" s="9">
        <f t="shared" si="4"/>
        <v>2.1717079466470253</v>
      </c>
      <c r="W20" s="9">
        <f t="shared" si="4"/>
        <v>1.3747114662214392</v>
      </c>
      <c r="X20" s="9">
        <f t="shared" si="4"/>
        <v>2.6046953156505452</v>
      </c>
      <c r="Y20" s="9">
        <f t="shared" si="4"/>
        <v>2.3289456753398148</v>
      </c>
      <c r="Z20" s="9">
        <f t="shared" si="4"/>
        <v>2.591293853059097</v>
      </c>
      <c r="AA20" s="9">
        <f t="shared" si="4"/>
        <v>3.8764260066505662</v>
      </c>
      <c r="AB20" s="9">
        <f t="shared" si="4"/>
        <v>1.8496549338837278</v>
      </c>
      <c r="AC20" s="9">
        <f t="shared" si="4"/>
        <v>1.2783876616538574</v>
      </c>
      <c r="AD20" s="9">
        <f t="shared" si="4"/>
        <v>4.8919248633979775</v>
      </c>
      <c r="AE20" s="9">
        <f t="shared" si="4"/>
        <v>0.79126771240173155</v>
      </c>
      <c r="AF20" s="9">
        <f t="shared" si="4"/>
        <v>3.9509261146505241</v>
      </c>
      <c r="AG20" s="9">
        <f t="shared" si="4"/>
        <v>1.8786508731695322</v>
      </c>
      <c r="AH20" s="9">
        <f t="shared" si="4"/>
        <v>5.5425450660506508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15.45345</v>
      </c>
      <c r="C22" s="2">
        <f t="shared" ref="C22:AH22" si="5">AVERAGE(C2:C5)</f>
        <v>21.789249999999999</v>
      </c>
      <c r="D22" s="2">
        <f t="shared" si="5"/>
        <v>36.392075000000006</v>
      </c>
      <c r="E22" s="2">
        <f t="shared" si="5"/>
        <v>31.384824999999999</v>
      </c>
      <c r="F22" s="2">
        <f t="shared" si="5"/>
        <v>60.221400000000003</v>
      </c>
      <c r="G22" s="2">
        <f t="shared" si="5"/>
        <v>33.297200000000004</v>
      </c>
      <c r="H22" s="2">
        <f t="shared" si="5"/>
        <v>38.806800000000003</v>
      </c>
      <c r="I22" s="2">
        <f t="shared" si="5"/>
        <v>33.4114</v>
      </c>
      <c r="J22" s="2">
        <f t="shared" si="5"/>
        <v>24.277274999999999</v>
      </c>
      <c r="K22" s="2">
        <f t="shared" si="5"/>
        <v>30.605775000000001</v>
      </c>
      <c r="L22" s="2">
        <f t="shared" si="5"/>
        <v>38.587674999999997</v>
      </c>
      <c r="M22" s="2">
        <f t="shared" si="5"/>
        <v>24.460474999999999</v>
      </c>
      <c r="N22" s="2">
        <f t="shared" si="5"/>
        <v>18.748825</v>
      </c>
      <c r="O22" s="2">
        <f t="shared" si="5"/>
        <v>12.509399999999999</v>
      </c>
      <c r="P22" s="2">
        <f t="shared" si="5"/>
        <v>25.321000000000002</v>
      </c>
      <c r="Q22" s="2">
        <f t="shared" si="5"/>
        <v>12.939699999999998</v>
      </c>
      <c r="R22" s="2">
        <f t="shared" si="5"/>
        <v>15.325575000000001</v>
      </c>
      <c r="S22" s="2">
        <f t="shared" si="5"/>
        <v>63.515225000000001</v>
      </c>
      <c r="T22" s="2">
        <f t="shared" si="5"/>
        <v>31.5139</v>
      </c>
      <c r="U22" s="2">
        <f t="shared" si="5"/>
        <v>44.771000000000001</v>
      </c>
      <c r="V22" s="2">
        <f t="shared" si="5"/>
        <v>37.385200000000005</v>
      </c>
      <c r="W22" s="2">
        <f t="shared" si="5"/>
        <v>29.483800000000002</v>
      </c>
      <c r="X22" s="2">
        <f t="shared" si="5"/>
        <v>15.5793</v>
      </c>
      <c r="Y22" s="2">
        <f t="shared" si="5"/>
        <v>44.642750000000007</v>
      </c>
      <c r="Z22" s="2">
        <f t="shared" si="5"/>
        <v>25.236449999999998</v>
      </c>
      <c r="AA22" s="2">
        <f t="shared" si="5"/>
        <v>19.816524999999999</v>
      </c>
      <c r="AB22" s="2">
        <f t="shared" si="5"/>
        <v>7.5844175000000007</v>
      </c>
      <c r="AC22" s="2">
        <f t="shared" si="5"/>
        <v>29.628350000000001</v>
      </c>
      <c r="AD22" s="2">
        <f t="shared" si="5"/>
        <v>29.75535</v>
      </c>
      <c r="AE22" s="2">
        <f t="shared" si="5"/>
        <v>22.095224999999999</v>
      </c>
      <c r="AF22" s="2">
        <f t="shared" si="5"/>
        <v>26.645924999999998</v>
      </c>
      <c r="AG22" s="2">
        <f t="shared" si="5"/>
        <v>32.600999999999999</v>
      </c>
      <c r="AH22" s="2">
        <f t="shared" si="5"/>
        <v>14.516549999999999</v>
      </c>
    </row>
    <row r="23" spans="1:34" x14ac:dyDescent="0.25">
      <c r="A23" s="6" t="s">
        <v>49</v>
      </c>
      <c r="B23" s="7">
        <f>B22*3</f>
        <v>46.360349999999997</v>
      </c>
      <c r="C23" s="7">
        <f>C22*3</f>
        <v>65.367750000000001</v>
      </c>
      <c r="D23" s="7">
        <f>D22*2</f>
        <v>72.784150000000011</v>
      </c>
      <c r="E23" s="7">
        <f>E22*2</f>
        <v>62.769649999999999</v>
      </c>
      <c r="F23" s="7">
        <f>F22*1</f>
        <v>60.221400000000003</v>
      </c>
      <c r="G23" s="7">
        <f>G22*3</f>
        <v>99.891600000000011</v>
      </c>
      <c r="H23" s="7">
        <f>H22*1</f>
        <v>38.806800000000003</v>
      </c>
      <c r="I23" s="7">
        <f>I22*2</f>
        <v>66.822800000000001</v>
      </c>
      <c r="J23" s="7">
        <f>J22*3</f>
        <v>72.831824999999995</v>
      </c>
      <c r="K23" s="7">
        <f>K22*2</f>
        <v>61.211550000000003</v>
      </c>
      <c r="L23" s="7">
        <f>L22*2</f>
        <v>77.175349999999995</v>
      </c>
      <c r="M23" s="7">
        <f>M22*4</f>
        <v>97.841899999999995</v>
      </c>
      <c r="N23" s="7">
        <f>N22*3</f>
        <v>56.246475000000004</v>
      </c>
      <c r="O23" s="7">
        <f>O22*3</f>
        <v>37.528199999999998</v>
      </c>
      <c r="P23" s="7">
        <f>P22*3</f>
        <v>75.963000000000008</v>
      </c>
      <c r="Q23" s="7">
        <f>Q22*2</f>
        <v>25.879399999999997</v>
      </c>
      <c r="R23" s="7">
        <f>R22*2</f>
        <v>30.651150000000001</v>
      </c>
      <c r="S23" s="7">
        <f>S22*1</f>
        <v>63.515225000000001</v>
      </c>
      <c r="T23" s="7">
        <f>T22*3</f>
        <v>94.541699999999992</v>
      </c>
      <c r="U23" s="7">
        <f>U22*2</f>
        <v>89.542000000000002</v>
      </c>
      <c r="V23" s="7">
        <f>V22*3</f>
        <v>112.15560000000002</v>
      </c>
      <c r="W23" s="7">
        <f>W22*3</f>
        <v>88.451400000000007</v>
      </c>
      <c r="X23" s="7">
        <f>X22*2</f>
        <v>31.1586</v>
      </c>
      <c r="Y23" s="7">
        <f>Y22*2</f>
        <v>89.285500000000013</v>
      </c>
      <c r="Z23" s="7">
        <f>Z22*3</f>
        <v>75.709350000000001</v>
      </c>
      <c r="AA23" s="7">
        <f>AA22*3</f>
        <v>59.449574999999996</v>
      </c>
      <c r="AB23" s="7">
        <f>AB22*6</f>
        <v>45.506505000000004</v>
      </c>
      <c r="AC23" s="7">
        <f>AC22*3</f>
        <v>88.885050000000007</v>
      </c>
      <c r="AD23" s="7">
        <f>AD22*2</f>
        <v>59.5107</v>
      </c>
      <c r="AE23" s="7">
        <f>AE22*3</f>
        <v>66.285674999999998</v>
      </c>
      <c r="AF23" s="7">
        <f>AF22*3</f>
        <v>79.937774999999988</v>
      </c>
      <c r="AG23" s="7">
        <f>AG22*2</f>
        <v>65.201999999999998</v>
      </c>
      <c r="AH23" s="7">
        <f>AH22*3</f>
        <v>43.54965</v>
      </c>
    </row>
    <row r="24" spans="1:34" x14ac:dyDescent="0.25">
      <c r="A24" s="8" t="s">
        <v>45</v>
      </c>
      <c r="B24" s="9">
        <f>STDEV(B2:B5)/B22*100</f>
        <v>7.0814959808447</v>
      </c>
      <c r="C24" s="9">
        <f t="shared" ref="C24:AH24" si="6">STDEV(C2:C5)/C22*100</f>
        <v>1.5887464374084288</v>
      </c>
      <c r="D24" s="9">
        <f t="shared" si="6"/>
        <v>1.6750914380472695</v>
      </c>
      <c r="E24" s="9">
        <f t="shared" si="6"/>
        <v>0.77013462514624587</v>
      </c>
      <c r="F24" s="9">
        <f t="shared" si="6"/>
        <v>1.470486735108282</v>
      </c>
      <c r="G24" s="9">
        <f t="shared" si="6"/>
        <v>0.99234706969316844</v>
      </c>
      <c r="H24" s="9">
        <f t="shared" si="6"/>
        <v>6.11403230601407</v>
      </c>
      <c r="I24" s="9">
        <f t="shared" si="6"/>
        <v>3.1803950961674063</v>
      </c>
      <c r="J24" s="9">
        <f t="shared" si="6"/>
        <v>1.0638377077894143</v>
      </c>
      <c r="K24" s="9">
        <f t="shared" si="6"/>
        <v>1.4511951655741726</v>
      </c>
      <c r="L24" s="9">
        <f t="shared" si="6"/>
        <v>3.106135200138326</v>
      </c>
      <c r="M24" s="9">
        <f t="shared" si="6"/>
        <v>2.5733058318705062</v>
      </c>
      <c r="N24" s="9">
        <f t="shared" si="6"/>
        <v>3.2271409150766774</v>
      </c>
      <c r="O24" s="9">
        <f t="shared" si="6"/>
        <v>3.5288038742729952</v>
      </c>
      <c r="P24" s="9">
        <f t="shared" si="6"/>
        <v>1.2232940929766301</v>
      </c>
      <c r="Q24" s="9">
        <f t="shared" si="6"/>
        <v>2.6666808872802048</v>
      </c>
      <c r="R24" s="9">
        <f t="shared" si="6"/>
        <v>4.7583141701879024</v>
      </c>
      <c r="S24" s="9">
        <f t="shared" si="6"/>
        <v>9.2178249501883052</v>
      </c>
      <c r="T24" s="9">
        <f t="shared" si="6"/>
        <v>0.80030279223409084</v>
      </c>
      <c r="U24" s="9">
        <f t="shared" si="6"/>
        <v>2.9622883191259657</v>
      </c>
      <c r="V24" s="9">
        <f t="shared" si="6"/>
        <v>1.8826088485400878</v>
      </c>
      <c r="W24" s="9">
        <f t="shared" si="6"/>
        <v>1.5490182680581468</v>
      </c>
      <c r="X24" s="9">
        <f t="shared" si="6"/>
        <v>4.3178940873486598</v>
      </c>
      <c r="Y24" s="9">
        <f t="shared" si="6"/>
        <v>5.7621114247606178</v>
      </c>
      <c r="Z24" s="9">
        <f t="shared" si="6"/>
        <v>2.4149739031719695</v>
      </c>
      <c r="AA24" s="9">
        <f t="shared" si="6"/>
        <v>2.8179449718423784</v>
      </c>
      <c r="AB24" s="9">
        <f t="shared" si="6"/>
        <v>1.9247681085467021</v>
      </c>
      <c r="AC24" s="9">
        <f t="shared" si="6"/>
        <v>1.8083417760320273</v>
      </c>
      <c r="AD24" s="9">
        <f t="shared" si="6"/>
        <v>2.3743598060009119</v>
      </c>
      <c r="AE24" s="9">
        <f t="shared" si="6"/>
        <v>1.1371455549387395</v>
      </c>
      <c r="AF24" s="9">
        <f t="shared" si="6"/>
        <v>4.3704869396952475</v>
      </c>
      <c r="AG24" s="9">
        <f t="shared" si="6"/>
        <v>0.69176179520761016</v>
      </c>
      <c r="AH24" s="9">
        <f t="shared" si="6"/>
        <v>5.3964567323760466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14.412399999999998</v>
      </c>
      <c r="C26" s="2">
        <f t="shared" ref="C26:AH26" si="7">AVERAGE(C6:C9)</f>
        <v>22.215325</v>
      </c>
      <c r="D26" s="2">
        <f t="shared" si="7"/>
        <v>34.482075000000002</v>
      </c>
      <c r="E26" s="2">
        <f t="shared" si="7"/>
        <v>31.758524999999999</v>
      </c>
      <c r="F26" s="2">
        <f t="shared" si="7"/>
        <v>60.682000000000002</v>
      </c>
      <c r="G26" s="2">
        <f t="shared" si="7"/>
        <v>32.485799999999998</v>
      </c>
      <c r="H26" s="2">
        <f t="shared" si="7"/>
        <v>39.120725</v>
      </c>
      <c r="I26" s="2">
        <f t="shared" si="7"/>
        <v>32.746749999999999</v>
      </c>
      <c r="J26" s="2">
        <f t="shared" si="7"/>
        <v>24.807874999999999</v>
      </c>
      <c r="K26" s="2">
        <f t="shared" si="7"/>
        <v>31.622975</v>
      </c>
      <c r="L26" s="2">
        <f t="shared" si="7"/>
        <v>39.05245</v>
      </c>
      <c r="M26" s="2">
        <f t="shared" si="7"/>
        <v>23.949750000000002</v>
      </c>
      <c r="N26" s="2">
        <f t="shared" si="7"/>
        <v>18.492700000000003</v>
      </c>
      <c r="O26" s="2">
        <f t="shared" si="7"/>
        <v>12.269375</v>
      </c>
      <c r="P26" s="2">
        <f t="shared" si="7"/>
        <v>25.513049999999996</v>
      </c>
      <c r="Q26" s="2">
        <f t="shared" si="7"/>
        <v>12.880425000000001</v>
      </c>
      <c r="R26" s="2">
        <f t="shared" si="7"/>
        <v>15.968375</v>
      </c>
      <c r="S26" s="2">
        <f t="shared" si="7"/>
        <v>66.039699999999996</v>
      </c>
      <c r="T26" s="2">
        <f t="shared" si="7"/>
        <v>31.541399999999999</v>
      </c>
      <c r="U26" s="2">
        <f t="shared" si="7"/>
        <v>44.942700000000002</v>
      </c>
      <c r="V26" s="2">
        <f t="shared" si="7"/>
        <v>38.259949999999996</v>
      </c>
      <c r="W26" s="2">
        <f t="shared" si="7"/>
        <v>29.129899999999999</v>
      </c>
      <c r="X26" s="2">
        <f t="shared" si="7"/>
        <v>16.242925</v>
      </c>
      <c r="Y26" s="2">
        <f t="shared" si="7"/>
        <v>44.625399999999999</v>
      </c>
      <c r="Z26" s="2">
        <f t="shared" si="7"/>
        <v>25.176100000000002</v>
      </c>
      <c r="AA26" s="2">
        <f t="shared" si="7"/>
        <v>18.506250000000001</v>
      </c>
      <c r="AB26" s="2">
        <f t="shared" si="7"/>
        <v>7.4585024999999998</v>
      </c>
      <c r="AC26" s="2">
        <f t="shared" si="7"/>
        <v>29.424574999999997</v>
      </c>
      <c r="AD26" s="2">
        <f t="shared" si="7"/>
        <v>32.855099999999993</v>
      </c>
      <c r="AE26" s="2">
        <f t="shared" si="7"/>
        <v>22.131724999999999</v>
      </c>
      <c r="AF26" s="2">
        <f t="shared" si="7"/>
        <v>25.86045</v>
      </c>
      <c r="AG26" s="2">
        <f t="shared" si="7"/>
        <v>32.5383</v>
      </c>
      <c r="AH26" s="2">
        <f t="shared" si="7"/>
        <v>13.652699999999999</v>
      </c>
    </row>
    <row r="27" spans="1:34" x14ac:dyDescent="0.25">
      <c r="A27" s="6" t="s">
        <v>51</v>
      </c>
      <c r="B27" s="7">
        <f>B26*3</f>
        <v>43.237199999999994</v>
      </c>
      <c r="C27" s="7">
        <f>C26*3</f>
        <v>66.645974999999993</v>
      </c>
      <c r="D27" s="7">
        <f>D26*2</f>
        <v>68.964150000000004</v>
      </c>
      <c r="E27" s="7">
        <f>E26*2</f>
        <v>63.517049999999998</v>
      </c>
      <c r="F27" s="7">
        <f>F26*1</f>
        <v>60.682000000000002</v>
      </c>
      <c r="G27" s="7">
        <f>G26*3</f>
        <v>97.457399999999993</v>
      </c>
      <c r="H27" s="7">
        <f>H26*1</f>
        <v>39.120725</v>
      </c>
      <c r="I27" s="7">
        <f>I26*2</f>
        <v>65.493499999999997</v>
      </c>
      <c r="J27" s="7">
        <f>J26*3</f>
        <v>74.423625000000001</v>
      </c>
      <c r="K27" s="7">
        <f>K26*2</f>
        <v>63.245950000000001</v>
      </c>
      <c r="L27" s="7">
        <f>L26*2</f>
        <v>78.104900000000001</v>
      </c>
      <c r="M27" s="7">
        <f>M26*4</f>
        <v>95.799000000000007</v>
      </c>
      <c r="N27" s="7">
        <f>N26*3</f>
        <v>55.478100000000012</v>
      </c>
      <c r="O27" s="7">
        <f>O26*3</f>
        <v>36.808125000000004</v>
      </c>
      <c r="P27" s="7">
        <f>P26*3</f>
        <v>76.539149999999992</v>
      </c>
      <c r="Q27" s="7">
        <f>Q26*2</f>
        <v>25.760850000000001</v>
      </c>
      <c r="R27" s="7">
        <f>R26*2</f>
        <v>31.93675</v>
      </c>
      <c r="S27" s="7">
        <f>S26*1</f>
        <v>66.039699999999996</v>
      </c>
      <c r="T27" s="7">
        <f>T26*3</f>
        <v>94.624200000000002</v>
      </c>
      <c r="U27" s="7">
        <f>U26*2</f>
        <v>89.885400000000004</v>
      </c>
      <c r="V27" s="7">
        <f>V26*3</f>
        <v>114.77984999999998</v>
      </c>
      <c r="W27" s="7">
        <f>W26*3</f>
        <v>87.389700000000005</v>
      </c>
      <c r="X27" s="7">
        <f>X26*2</f>
        <v>32.485849999999999</v>
      </c>
      <c r="Y27" s="7">
        <f>Y26*2</f>
        <v>89.250799999999998</v>
      </c>
      <c r="Z27" s="7">
        <f>Z26*3</f>
        <v>75.528300000000002</v>
      </c>
      <c r="AA27" s="7">
        <f>AA26*3</f>
        <v>55.518750000000004</v>
      </c>
      <c r="AB27" s="7">
        <f>AB26*6</f>
        <v>44.751014999999995</v>
      </c>
      <c r="AC27" s="7">
        <f>AC26*3</f>
        <v>88.273724999999985</v>
      </c>
      <c r="AD27" s="7">
        <f>AD26*2</f>
        <v>65.710199999999986</v>
      </c>
      <c r="AE27" s="7">
        <f>AE26*3</f>
        <v>66.395174999999995</v>
      </c>
      <c r="AF27" s="7">
        <f>AF26*3</f>
        <v>77.58135</v>
      </c>
      <c r="AG27" s="7">
        <f>AG26*2</f>
        <v>65.076599999999999</v>
      </c>
      <c r="AH27" s="7">
        <f>AH26*3</f>
        <v>40.958100000000002</v>
      </c>
    </row>
    <row r="28" spans="1:34" x14ac:dyDescent="0.25">
      <c r="A28" s="8" t="s">
        <v>45</v>
      </c>
      <c r="B28" s="9">
        <f>STDEV(B6:B9)/B26*100</f>
        <v>7.7991887994936713</v>
      </c>
      <c r="C28" s="9">
        <f t="shared" ref="C28:AH28" si="8">STDEV(C6:C9)/C26*100</f>
        <v>1.3770517813623269</v>
      </c>
      <c r="D28" s="9">
        <f t="shared" si="8"/>
        <v>2.2444951755587632</v>
      </c>
      <c r="E28" s="9">
        <f t="shared" si="8"/>
        <v>2.1087009058065838</v>
      </c>
      <c r="F28" s="9">
        <f t="shared" si="8"/>
        <v>4.0156803918160646</v>
      </c>
      <c r="G28" s="9">
        <f t="shared" si="8"/>
        <v>4.4323439076167945</v>
      </c>
      <c r="H28" s="9">
        <f t="shared" si="8"/>
        <v>4.4253928524719326</v>
      </c>
      <c r="I28" s="9">
        <f t="shared" si="8"/>
        <v>3.2589744514273011</v>
      </c>
      <c r="J28" s="9">
        <f t="shared" si="8"/>
        <v>2.7582506449052127</v>
      </c>
      <c r="K28" s="9">
        <f t="shared" si="8"/>
        <v>4.5665348454803896</v>
      </c>
      <c r="L28" s="9">
        <f t="shared" si="8"/>
        <v>4.7285531653270869</v>
      </c>
      <c r="M28" s="9">
        <f t="shared" si="8"/>
        <v>1.884498634507404</v>
      </c>
      <c r="N28" s="9">
        <f t="shared" si="8"/>
        <v>2.7257279759216648</v>
      </c>
      <c r="O28" s="9">
        <f t="shared" si="8"/>
        <v>2.0438436533180617</v>
      </c>
      <c r="P28" s="9">
        <f t="shared" si="8"/>
        <v>1.9060593116159763</v>
      </c>
      <c r="Q28" s="9">
        <f t="shared" si="8"/>
        <v>3.8409245208335308</v>
      </c>
      <c r="R28" s="9">
        <f t="shared" si="8"/>
        <v>12.275588506523537</v>
      </c>
      <c r="S28" s="9">
        <f t="shared" si="8"/>
        <v>2.5298414917835625</v>
      </c>
      <c r="T28" s="9">
        <f t="shared" si="8"/>
        <v>2.0382382222907642</v>
      </c>
      <c r="U28" s="9">
        <f t="shared" si="8"/>
        <v>6.0746446641639844</v>
      </c>
      <c r="V28" s="9">
        <f t="shared" si="8"/>
        <v>2.2614712785048363</v>
      </c>
      <c r="W28" s="9">
        <f t="shared" si="8"/>
        <v>0.89509961170253105</v>
      </c>
      <c r="X28" s="9">
        <f t="shared" si="8"/>
        <v>1.2162429196925979</v>
      </c>
      <c r="Y28" s="9">
        <f t="shared" si="8"/>
        <v>4.1961072796570447</v>
      </c>
      <c r="Z28" s="9">
        <f t="shared" si="8"/>
        <v>4.6970022476966191</v>
      </c>
      <c r="AA28" s="9">
        <f t="shared" si="8"/>
        <v>3.9798079622573668</v>
      </c>
      <c r="AB28" s="9">
        <f t="shared" si="8"/>
        <v>1.5668227983086629</v>
      </c>
      <c r="AC28" s="9">
        <f t="shared" si="8"/>
        <v>0.68255129621710531</v>
      </c>
      <c r="AD28" s="9">
        <f t="shared" si="8"/>
        <v>1.4353642907778879</v>
      </c>
      <c r="AE28" s="9">
        <f t="shared" si="8"/>
        <v>0.7594596238755047</v>
      </c>
      <c r="AF28" s="9">
        <f t="shared" si="8"/>
        <v>5.2776984553321897</v>
      </c>
      <c r="AG28" s="9">
        <f t="shared" si="8"/>
        <v>2.9020531986220908</v>
      </c>
      <c r="AH28" s="9">
        <f t="shared" si="8"/>
        <v>6.2136980285410752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2.12243526748219</v>
      </c>
      <c r="C30" s="13">
        <f t="shared" ref="C30:AH30" si="9">(C19-C15)/C15*100</f>
        <v>0.48599113463393095</v>
      </c>
      <c r="D30" s="13">
        <f t="shared" si="9"/>
        <v>0.72482938654876694</v>
      </c>
      <c r="E30" s="13">
        <f t="shared" si="9"/>
        <v>0.48548263593870361</v>
      </c>
      <c r="F30" s="13">
        <f t="shared" si="9"/>
        <v>-0.51713461601023025</v>
      </c>
      <c r="G30" s="13">
        <f t="shared" si="9"/>
        <v>1.0116088756467227</v>
      </c>
      <c r="H30" s="13">
        <f t="shared" si="9"/>
        <v>2.0896873943663348</v>
      </c>
      <c r="I30" s="13">
        <f t="shared" si="9"/>
        <v>-0.22796385126650465</v>
      </c>
      <c r="J30" s="13">
        <f t="shared" si="9"/>
        <v>4.1798113414485576E-2</v>
      </c>
      <c r="K30" s="13">
        <f t="shared" si="9"/>
        <v>1.1938479668427748</v>
      </c>
      <c r="L30" s="13">
        <f t="shared" si="9"/>
        <v>-0.41506673686235268</v>
      </c>
      <c r="M30" s="13">
        <f t="shared" si="9"/>
        <v>0.4772579897463185</v>
      </c>
      <c r="N30" s="13">
        <f t="shared" si="9"/>
        <v>0.74864907742993858</v>
      </c>
      <c r="O30" s="13">
        <f t="shared" si="9"/>
        <v>0.86966230843399261</v>
      </c>
      <c r="P30" s="13">
        <f t="shared" si="9"/>
        <v>-0.5762213844198425</v>
      </c>
      <c r="Q30" s="13">
        <f t="shared" si="9"/>
        <v>1.4656848743631987</v>
      </c>
      <c r="R30" s="13">
        <f t="shared" si="9"/>
        <v>-0.3824487906874588</v>
      </c>
      <c r="S30" s="13">
        <f t="shared" si="9"/>
        <v>1.6521499793748839</v>
      </c>
      <c r="T30" s="13">
        <f t="shared" si="9"/>
        <v>0.62352675614369113</v>
      </c>
      <c r="U30" s="13">
        <f t="shared" si="9"/>
        <v>1.5190545033813039</v>
      </c>
      <c r="V30" s="13">
        <f t="shared" si="9"/>
        <v>0.4148095857214022</v>
      </c>
      <c r="W30" s="13">
        <f t="shared" si="9"/>
        <v>0.19119534625294707</v>
      </c>
      <c r="X30" s="13">
        <f t="shared" si="9"/>
        <v>1.0203822433325453</v>
      </c>
      <c r="Y30" s="13">
        <f t="shared" si="9"/>
        <v>2.2059566224534368</v>
      </c>
      <c r="Z30" s="13">
        <f t="shared" si="9"/>
        <v>-0.67784047160212302</v>
      </c>
      <c r="AA30" s="13">
        <f t="shared" si="9"/>
        <v>1.4094099396507653</v>
      </c>
      <c r="AB30" s="13">
        <f t="shared" si="9"/>
        <v>-0.22287339603392778</v>
      </c>
      <c r="AC30" s="13">
        <f t="shared" si="9"/>
        <v>0.40614697183360204</v>
      </c>
      <c r="AD30" s="13">
        <f t="shared" si="9"/>
        <v>0.30487455901264399</v>
      </c>
      <c r="AE30" s="13">
        <f t="shared" si="9"/>
        <v>0.31673749452163596</v>
      </c>
      <c r="AF30" s="13">
        <f t="shared" si="9"/>
        <v>1.1548280248509675</v>
      </c>
      <c r="AG30" s="13">
        <f t="shared" si="9"/>
        <v>0.45072636641781216</v>
      </c>
      <c r="AH30" s="13">
        <f t="shared" si="9"/>
        <v>1.7589511021178759</v>
      </c>
    </row>
    <row r="31" spans="1:34" x14ac:dyDescent="0.25">
      <c r="A31" s="12" t="s">
        <v>53</v>
      </c>
      <c r="B31" s="13">
        <f>(B27-B23)/B23*100</f>
        <v>-6.7366833943229567</v>
      </c>
      <c r="C31" s="13">
        <f t="shared" ref="C31:AH31" si="10">(C27-C23)/C23*100</f>
        <v>1.9554367405945468</v>
      </c>
      <c r="D31" s="13">
        <f t="shared" si="10"/>
        <v>-5.2483954267515749</v>
      </c>
      <c r="E31" s="13">
        <f t="shared" si="10"/>
        <v>1.1907028317028994</v>
      </c>
      <c r="F31" s="13">
        <f t="shared" si="10"/>
        <v>0.76484439086437617</v>
      </c>
      <c r="G31" s="13">
        <f t="shared" si="10"/>
        <v>-2.4368415362252862</v>
      </c>
      <c r="H31" s="13">
        <f t="shared" si="10"/>
        <v>0.808943277982203</v>
      </c>
      <c r="I31" s="13">
        <f t="shared" si="10"/>
        <v>-1.9892910802899659</v>
      </c>
      <c r="J31" s="13">
        <f t="shared" si="10"/>
        <v>2.1855830195110535</v>
      </c>
      <c r="K31" s="13">
        <f t="shared" si="10"/>
        <v>3.3235557668446525</v>
      </c>
      <c r="L31" s="13">
        <f t="shared" si="10"/>
        <v>1.204464897146571</v>
      </c>
      <c r="M31" s="13">
        <f t="shared" si="10"/>
        <v>-2.0879602705998033</v>
      </c>
      <c r="N31" s="13">
        <f t="shared" si="10"/>
        <v>-1.3660856080314219</v>
      </c>
      <c r="O31" s="13">
        <f t="shared" si="10"/>
        <v>-1.9187570946647969</v>
      </c>
      <c r="P31" s="13">
        <f t="shared" si="10"/>
        <v>0.75846135618654353</v>
      </c>
      <c r="Q31" s="13">
        <f t="shared" si="10"/>
        <v>-0.45808635439768886</v>
      </c>
      <c r="R31" s="13">
        <f t="shared" si="10"/>
        <v>4.1942961357077913</v>
      </c>
      <c r="S31" s="13">
        <f t="shared" si="10"/>
        <v>3.9745982164118843</v>
      </c>
      <c r="T31" s="13">
        <f t="shared" si="10"/>
        <v>8.7263080735813126E-2</v>
      </c>
      <c r="U31" s="13">
        <f t="shared" si="10"/>
        <v>0.38350718098769582</v>
      </c>
      <c r="V31" s="13">
        <f t="shared" si="10"/>
        <v>2.3398296652150767</v>
      </c>
      <c r="W31" s="13">
        <f t="shared" si="10"/>
        <v>-1.2003201758253705</v>
      </c>
      <c r="X31" s="13">
        <f t="shared" si="10"/>
        <v>4.2596586496184017</v>
      </c>
      <c r="Y31" s="13">
        <f t="shared" si="10"/>
        <v>-3.8864093273840709E-2</v>
      </c>
      <c r="Z31" s="13">
        <f t="shared" si="10"/>
        <v>-0.23913823061484352</v>
      </c>
      <c r="AA31" s="13">
        <f t="shared" si="10"/>
        <v>-6.6120321297502835</v>
      </c>
      <c r="AB31" s="13">
        <f t="shared" si="10"/>
        <v>-1.6601802313757315</v>
      </c>
      <c r="AC31" s="13">
        <f t="shared" si="10"/>
        <v>-0.68777032808106875</v>
      </c>
      <c r="AD31" s="13">
        <f t="shared" si="10"/>
        <v>10.41745434014385</v>
      </c>
      <c r="AE31" s="13">
        <f t="shared" si="10"/>
        <v>0.16519406342320123</v>
      </c>
      <c r="AF31" s="13">
        <f t="shared" si="10"/>
        <v>-2.9478241044362163</v>
      </c>
      <c r="AG31" s="13">
        <f t="shared" si="10"/>
        <v>-0.19232538879175343</v>
      </c>
      <c r="AH31" s="13">
        <f t="shared" si="10"/>
        <v>-5.9507940936379473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C16D-3A75-4585-B791-9953BCD0B30A}">
  <dimension ref="A1:AH31"/>
  <sheetViews>
    <sheetView zoomScaleNormal="100" workbookViewId="0">
      <selection activeCell="A10" sqref="A10:XFD10"/>
    </sheetView>
  </sheetViews>
  <sheetFormatPr baseColWidth="10" defaultRowHeight="15" x14ac:dyDescent="0.25"/>
  <cols>
    <col min="1" max="1" width="17.5703125" bestFit="1" customWidth="1"/>
    <col min="2" max="34" width="6.7109375" style="10" customWidth="1"/>
  </cols>
  <sheetData>
    <row r="1" spans="1:34" x14ac:dyDescent="0.25">
      <c r="A1" s="1" t="s">
        <v>108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15.392300000000001</v>
      </c>
      <c r="C2" s="2">
        <v>28.996600000000001</v>
      </c>
      <c r="D2" s="2">
        <v>34.201099999999997</v>
      </c>
      <c r="E2" s="2">
        <v>22.4359</v>
      </c>
      <c r="F2" s="2">
        <v>47.6997</v>
      </c>
      <c r="G2" s="2">
        <v>33.429400000000001</v>
      </c>
      <c r="H2" s="2">
        <v>35.919899999999998</v>
      </c>
      <c r="I2" s="2">
        <v>31.941500000000001</v>
      </c>
      <c r="J2" s="2">
        <v>29.9375</v>
      </c>
      <c r="K2" s="2">
        <v>29.417999999999999</v>
      </c>
      <c r="L2" s="2">
        <v>33.151200000000003</v>
      </c>
      <c r="M2" s="2">
        <v>29.7698</v>
      </c>
      <c r="N2" s="2">
        <v>20.377400000000002</v>
      </c>
      <c r="O2" s="2">
        <v>12.613</v>
      </c>
      <c r="P2" s="2">
        <v>26.243200000000002</v>
      </c>
      <c r="Q2" s="2">
        <v>14.7798</v>
      </c>
      <c r="R2" s="2">
        <v>15.567299999999999</v>
      </c>
      <c r="S2" s="2">
        <v>59.712899999999998</v>
      </c>
      <c r="T2" s="2">
        <v>29.819800000000001</v>
      </c>
      <c r="U2" s="2">
        <v>40.735300000000002</v>
      </c>
      <c r="V2" s="2">
        <v>41.656199999999998</v>
      </c>
      <c r="W2" s="2">
        <v>28.505600000000001</v>
      </c>
      <c r="X2" s="2">
        <v>22.646000000000001</v>
      </c>
      <c r="Y2" s="2">
        <v>36.065800000000003</v>
      </c>
      <c r="Z2" s="2">
        <v>27.617699999999999</v>
      </c>
      <c r="AA2" s="2">
        <v>21.220300000000002</v>
      </c>
      <c r="AB2" s="2">
        <v>8.0206400000000002</v>
      </c>
      <c r="AC2" s="2">
        <v>25.9208</v>
      </c>
      <c r="AD2" s="2">
        <v>29.308800000000002</v>
      </c>
      <c r="AE2" s="2">
        <v>25.186599999999999</v>
      </c>
      <c r="AF2" s="2">
        <v>26.072299999999998</v>
      </c>
      <c r="AG2" s="2">
        <v>33.654299999999999</v>
      </c>
      <c r="AH2" s="2">
        <v>15.3125</v>
      </c>
    </row>
    <row r="3" spans="1:34" x14ac:dyDescent="0.25">
      <c r="A3" s="4" t="s">
        <v>35</v>
      </c>
      <c r="B3" s="2">
        <v>15.3552</v>
      </c>
      <c r="C3" s="2">
        <v>30.574000000000002</v>
      </c>
      <c r="D3" s="2">
        <v>36.950099999999999</v>
      </c>
      <c r="E3" s="2">
        <v>22.564499999999999</v>
      </c>
      <c r="F3" s="2">
        <v>47.344700000000003</v>
      </c>
      <c r="G3" s="2">
        <v>34.463900000000002</v>
      </c>
      <c r="H3" s="2">
        <v>36.506599999999999</v>
      </c>
      <c r="I3" s="2">
        <v>31.741499999999998</v>
      </c>
      <c r="J3" s="2">
        <v>31.027200000000001</v>
      </c>
      <c r="K3" s="2">
        <v>31.8247</v>
      </c>
      <c r="L3" s="2">
        <v>41.3386</v>
      </c>
      <c r="M3" s="2">
        <v>30.378499999999999</v>
      </c>
      <c r="N3" s="2">
        <v>21.303000000000001</v>
      </c>
      <c r="O3" s="2">
        <v>12.6982</v>
      </c>
      <c r="P3" s="2">
        <v>27.6264</v>
      </c>
      <c r="Q3" s="2">
        <v>15.5985</v>
      </c>
      <c r="R3" s="2">
        <v>16.941299999999998</v>
      </c>
      <c r="S3" s="2">
        <v>65.210999999999999</v>
      </c>
      <c r="T3" s="2">
        <v>29.941600000000001</v>
      </c>
      <c r="U3" s="2">
        <v>40.120100000000001</v>
      </c>
      <c r="V3" s="2">
        <v>47.789299999999997</v>
      </c>
      <c r="W3" s="2">
        <v>28.7502</v>
      </c>
      <c r="X3" s="2">
        <v>23.9344</v>
      </c>
      <c r="Y3" s="2">
        <v>41.499400000000001</v>
      </c>
      <c r="Z3" s="2">
        <v>28.125</v>
      </c>
      <c r="AA3" s="2">
        <v>21.5655</v>
      </c>
      <c r="AB3" s="2">
        <v>7.8927399999999999</v>
      </c>
      <c r="AC3" s="2">
        <v>25.6495</v>
      </c>
      <c r="AD3" s="2">
        <v>29.791899999999998</v>
      </c>
      <c r="AE3" s="2">
        <v>25.659400000000002</v>
      </c>
      <c r="AF3" s="2">
        <v>26.4114</v>
      </c>
      <c r="AG3" s="2">
        <v>34.26</v>
      </c>
      <c r="AH3" s="2">
        <v>15.5992</v>
      </c>
    </row>
    <row r="4" spans="1:34" x14ac:dyDescent="0.25">
      <c r="A4" s="4" t="s">
        <v>36</v>
      </c>
      <c r="B4" s="2">
        <v>15.7201</v>
      </c>
      <c r="C4" s="2">
        <v>30.1724</v>
      </c>
      <c r="D4" s="2">
        <v>36.128300000000003</v>
      </c>
      <c r="E4" s="2">
        <v>22.740200000000002</v>
      </c>
      <c r="F4" s="2">
        <v>49.218800000000002</v>
      </c>
      <c r="G4" s="2">
        <v>35.051900000000003</v>
      </c>
      <c r="H4" s="2">
        <v>37.079599999999999</v>
      </c>
      <c r="I4" s="2">
        <v>33.372399999999999</v>
      </c>
      <c r="J4" s="2">
        <v>30.796099999999999</v>
      </c>
      <c r="K4" s="2">
        <v>31.518000000000001</v>
      </c>
      <c r="L4" s="2">
        <v>40.296100000000003</v>
      </c>
      <c r="M4" s="2">
        <v>30.21</v>
      </c>
      <c r="N4" s="2">
        <v>22.027999999999999</v>
      </c>
      <c r="O4" s="2">
        <v>13.041700000000001</v>
      </c>
      <c r="P4" s="2">
        <v>27.057400000000001</v>
      </c>
      <c r="Q4" s="2">
        <v>15.7096</v>
      </c>
      <c r="R4" s="2">
        <v>16.474299999999999</v>
      </c>
      <c r="S4" s="2">
        <v>66.168199999999999</v>
      </c>
      <c r="T4" s="2">
        <v>30.5078</v>
      </c>
      <c r="U4" s="2">
        <v>40.712699999999998</v>
      </c>
      <c r="V4" s="2">
        <v>48.039200000000001</v>
      </c>
      <c r="W4" s="2">
        <v>28.768699999999999</v>
      </c>
      <c r="X4" s="2">
        <v>25.8459</v>
      </c>
      <c r="Y4" s="2">
        <v>40.833300000000001</v>
      </c>
      <c r="Z4" s="2">
        <v>27.726500000000001</v>
      </c>
      <c r="AA4" s="2">
        <v>21.150400000000001</v>
      </c>
      <c r="AB4" s="2">
        <v>8.2251600000000007</v>
      </c>
      <c r="AC4" s="2">
        <v>25.325399999999998</v>
      </c>
      <c r="AD4" s="2">
        <v>29.679600000000001</v>
      </c>
      <c r="AE4" s="2">
        <v>26.105</v>
      </c>
      <c r="AF4" s="2">
        <v>25.8338</v>
      </c>
      <c r="AG4" s="2">
        <v>33.187800000000003</v>
      </c>
      <c r="AH4" s="2">
        <v>15.4405</v>
      </c>
    </row>
    <row r="5" spans="1:34" x14ac:dyDescent="0.25">
      <c r="A5" s="4" t="s">
        <v>37</v>
      </c>
      <c r="B5" s="2">
        <v>15.4991</v>
      </c>
      <c r="C5" s="2">
        <v>30.523299999999999</v>
      </c>
      <c r="D5" s="2">
        <v>35.868200000000002</v>
      </c>
      <c r="E5" s="2">
        <v>23.6465</v>
      </c>
      <c r="F5" s="2">
        <v>49.528300000000002</v>
      </c>
      <c r="G5" s="2">
        <v>34.239100000000001</v>
      </c>
      <c r="H5" s="2">
        <v>37.3307</v>
      </c>
      <c r="I5" s="2">
        <v>33.808599999999998</v>
      </c>
      <c r="J5" s="2">
        <v>30.738800000000001</v>
      </c>
      <c r="K5" s="2">
        <v>31.383400000000002</v>
      </c>
      <c r="L5" s="2">
        <v>40.697699999999998</v>
      </c>
      <c r="M5" s="2">
        <v>31.038900000000002</v>
      </c>
      <c r="N5" s="2">
        <v>21.4773</v>
      </c>
      <c r="O5" s="2">
        <v>13.1286</v>
      </c>
      <c r="P5" s="2">
        <v>26.797699999999999</v>
      </c>
      <c r="Q5" s="2">
        <v>16.3673</v>
      </c>
      <c r="R5" s="2">
        <v>15.0532</v>
      </c>
      <c r="S5" s="2">
        <v>65.920900000000003</v>
      </c>
      <c r="T5" s="2">
        <v>29.805399999999999</v>
      </c>
      <c r="U5" s="2">
        <v>39.945700000000002</v>
      </c>
      <c r="V5" s="2">
        <v>45.595500000000001</v>
      </c>
      <c r="W5" s="2">
        <v>29.1233</v>
      </c>
      <c r="X5" s="2">
        <v>25.148299999999999</v>
      </c>
      <c r="Y5" s="2">
        <v>39.801400000000001</v>
      </c>
      <c r="Z5" s="2">
        <v>28.3979</v>
      </c>
      <c r="AA5" s="2">
        <v>22.2667</v>
      </c>
      <c r="AB5" s="2">
        <v>8.5518199999999993</v>
      </c>
      <c r="AC5" s="2">
        <v>24.990600000000001</v>
      </c>
      <c r="AD5" s="2">
        <v>29.716999999999999</v>
      </c>
      <c r="AE5" s="2">
        <v>25.325399999999998</v>
      </c>
      <c r="AF5" s="2">
        <v>25.8904</v>
      </c>
      <c r="AG5" s="2">
        <v>34.112000000000002</v>
      </c>
      <c r="AH5" s="2">
        <v>15.4672</v>
      </c>
    </row>
    <row r="6" spans="1:34" x14ac:dyDescent="0.25">
      <c r="A6" s="4" t="s">
        <v>38</v>
      </c>
      <c r="B6" s="2">
        <v>16.3414</v>
      </c>
      <c r="C6" s="2">
        <v>30.4236</v>
      </c>
      <c r="D6" s="2">
        <v>35.936</v>
      </c>
      <c r="E6" s="2">
        <v>22.959199999999999</v>
      </c>
      <c r="F6" s="2">
        <v>49.841799999999999</v>
      </c>
      <c r="G6" s="2">
        <v>34.388599999999997</v>
      </c>
      <c r="H6" s="2">
        <v>38.316699999999997</v>
      </c>
      <c r="I6" s="2">
        <v>32.522100000000002</v>
      </c>
      <c r="J6" s="2">
        <v>31.291399999999999</v>
      </c>
      <c r="K6" s="2">
        <v>30.7531</v>
      </c>
      <c r="L6" s="2">
        <v>37.615099999999998</v>
      </c>
      <c r="M6" s="2">
        <v>30.8248</v>
      </c>
      <c r="N6" s="2">
        <v>21.293399999999998</v>
      </c>
      <c r="O6" s="2">
        <v>13.194599999999999</v>
      </c>
      <c r="P6" s="2">
        <v>28.524000000000001</v>
      </c>
      <c r="Q6" s="2">
        <v>16.294699999999999</v>
      </c>
      <c r="R6" s="2">
        <v>16.9511</v>
      </c>
      <c r="S6" s="2">
        <v>64.706999999999994</v>
      </c>
      <c r="T6" s="2">
        <v>30.3719</v>
      </c>
      <c r="U6" s="2">
        <v>40.063600000000001</v>
      </c>
      <c r="V6" s="2">
        <v>45.036799999999999</v>
      </c>
      <c r="W6" s="2">
        <v>29.483899999999998</v>
      </c>
      <c r="X6" s="2">
        <v>25.005199999999999</v>
      </c>
      <c r="Y6" s="2">
        <v>40.783000000000001</v>
      </c>
      <c r="Z6" s="2">
        <v>27.958600000000001</v>
      </c>
      <c r="AA6" s="2">
        <v>21.9359</v>
      </c>
      <c r="AB6" s="2">
        <v>8.4083299999999994</v>
      </c>
      <c r="AC6" s="2">
        <v>25.320599999999999</v>
      </c>
      <c r="AD6" s="2">
        <v>29.2027</v>
      </c>
      <c r="AE6" s="2">
        <v>25.4619</v>
      </c>
      <c r="AF6" s="2">
        <v>26.530799999999999</v>
      </c>
      <c r="AG6" s="2">
        <v>33.328299999999999</v>
      </c>
      <c r="AH6" s="2">
        <v>15.5063</v>
      </c>
    </row>
    <row r="7" spans="1:34" x14ac:dyDescent="0.25">
      <c r="A7" s="4" t="s">
        <v>39</v>
      </c>
      <c r="B7" s="2">
        <v>15.916700000000001</v>
      </c>
      <c r="C7" s="2">
        <v>30.205500000000001</v>
      </c>
      <c r="D7" s="2">
        <v>35.951099999999997</v>
      </c>
      <c r="E7" s="2">
        <v>22.959199999999999</v>
      </c>
      <c r="F7" s="2">
        <v>48.912999999999997</v>
      </c>
      <c r="G7" s="2">
        <v>35.393300000000004</v>
      </c>
      <c r="H7" s="2">
        <v>38.334499999999998</v>
      </c>
      <c r="I7" s="2">
        <v>32.608699999999999</v>
      </c>
      <c r="J7" s="2">
        <v>31.0855</v>
      </c>
      <c r="K7" s="2">
        <v>32.3504</v>
      </c>
      <c r="L7" s="2">
        <v>39.815800000000003</v>
      </c>
      <c r="M7" s="2">
        <v>31.146999999999998</v>
      </c>
      <c r="N7" s="2">
        <v>21.2455</v>
      </c>
      <c r="O7" s="2">
        <v>12.715299999999999</v>
      </c>
      <c r="P7" s="2">
        <v>28.5992</v>
      </c>
      <c r="Q7" s="2">
        <v>15.664999999999999</v>
      </c>
      <c r="R7" s="2">
        <v>14.069699999999999</v>
      </c>
      <c r="S7" s="2">
        <v>63.970199999999998</v>
      </c>
      <c r="T7" s="2">
        <v>30.599499999999999</v>
      </c>
      <c r="U7" s="2">
        <v>40.001800000000003</v>
      </c>
      <c r="V7" s="2">
        <v>48.418999999999997</v>
      </c>
      <c r="W7" s="2">
        <v>28.651199999999999</v>
      </c>
      <c r="X7" s="2">
        <v>24.300599999999999</v>
      </c>
      <c r="Y7" s="2">
        <v>40.090899999999998</v>
      </c>
      <c r="Z7" s="2">
        <v>27.7303</v>
      </c>
      <c r="AA7" s="2">
        <v>22.2667</v>
      </c>
      <c r="AB7" s="2">
        <v>8.1618300000000001</v>
      </c>
      <c r="AC7" s="2">
        <v>24.845099999999999</v>
      </c>
      <c r="AD7" s="2">
        <v>28.9877</v>
      </c>
      <c r="AE7" s="2">
        <v>25.4815</v>
      </c>
      <c r="AF7" s="2">
        <v>26.952999999999999</v>
      </c>
      <c r="AG7" s="2">
        <v>34.367199999999997</v>
      </c>
      <c r="AH7" s="2">
        <v>15.610900000000001</v>
      </c>
    </row>
    <row r="8" spans="1:34" x14ac:dyDescent="0.25">
      <c r="A8" s="4" t="s">
        <v>40</v>
      </c>
      <c r="B8" s="2">
        <v>16.153099999999998</v>
      </c>
      <c r="C8" s="2">
        <v>30.287099999999999</v>
      </c>
      <c r="D8" s="2">
        <v>35.904299999999999</v>
      </c>
      <c r="E8" s="2">
        <v>23.2301</v>
      </c>
      <c r="F8" s="2">
        <v>50.806399999999996</v>
      </c>
      <c r="G8" s="2">
        <v>35.182400000000001</v>
      </c>
      <c r="H8" s="2">
        <v>37.448999999999998</v>
      </c>
      <c r="I8" s="2">
        <v>33.715600000000002</v>
      </c>
      <c r="J8" s="2">
        <v>31.560099999999998</v>
      </c>
      <c r="K8" s="2">
        <v>31.518000000000001</v>
      </c>
      <c r="L8" s="2">
        <v>39.1374</v>
      </c>
      <c r="M8" s="2">
        <v>30.922799999999999</v>
      </c>
      <c r="N8" s="2">
        <v>21.150400000000001</v>
      </c>
      <c r="O8" s="2">
        <v>13.7355</v>
      </c>
      <c r="P8" s="2">
        <v>29.108899999999998</v>
      </c>
      <c r="Q8" s="2">
        <v>15.206899999999999</v>
      </c>
      <c r="R8" s="2">
        <v>16.090199999999999</v>
      </c>
      <c r="S8" s="2">
        <v>63.734499999999997</v>
      </c>
      <c r="T8" s="2">
        <v>29.757100000000001</v>
      </c>
      <c r="U8" s="2">
        <v>40.7729</v>
      </c>
      <c r="V8" s="2">
        <v>46.994900000000001</v>
      </c>
      <c r="W8" s="2">
        <v>29.1358</v>
      </c>
      <c r="X8" s="2">
        <v>23.867100000000001</v>
      </c>
      <c r="Y8" s="2">
        <v>40.433999999999997</v>
      </c>
      <c r="Z8" s="2">
        <v>27.267399999999999</v>
      </c>
      <c r="AA8" s="2">
        <v>21.4968</v>
      </c>
      <c r="AB8" s="2">
        <v>7.7379300000000004</v>
      </c>
      <c r="AC8" s="2">
        <v>25.379799999999999</v>
      </c>
      <c r="AD8" s="2">
        <v>27.9255</v>
      </c>
      <c r="AE8" s="2">
        <v>23.9848</v>
      </c>
      <c r="AF8" s="2">
        <v>26.485399999999998</v>
      </c>
      <c r="AG8" s="2">
        <v>35.587499999999999</v>
      </c>
      <c r="AH8" s="2">
        <v>16.599900000000002</v>
      </c>
    </row>
    <row r="9" spans="1:34" x14ac:dyDescent="0.25">
      <c r="A9" s="4" t="s">
        <v>41</v>
      </c>
      <c r="B9" s="2">
        <v>14.941700000000001</v>
      </c>
      <c r="C9" s="2">
        <v>30.574000000000002</v>
      </c>
      <c r="D9" s="2">
        <v>35.533999999999999</v>
      </c>
      <c r="E9" s="2">
        <v>22.585999999999999</v>
      </c>
      <c r="F9" s="2">
        <v>49.3215</v>
      </c>
      <c r="G9" s="2">
        <v>35.446399999999997</v>
      </c>
      <c r="H9" s="2">
        <v>38.017200000000003</v>
      </c>
      <c r="I9" s="2">
        <v>31.0276</v>
      </c>
      <c r="J9" s="2">
        <v>30.9282</v>
      </c>
      <c r="K9" s="2">
        <v>31.491</v>
      </c>
      <c r="L9" s="2">
        <v>39.3142</v>
      </c>
      <c r="M9" s="2">
        <v>29.810700000000001</v>
      </c>
      <c r="N9" s="2">
        <v>21.428599999999999</v>
      </c>
      <c r="O9" s="2">
        <v>13.836</v>
      </c>
      <c r="P9" s="2">
        <v>28.264399999999998</v>
      </c>
      <c r="Q9" s="2">
        <v>15.943199999999999</v>
      </c>
      <c r="R9" s="2">
        <v>16.412700000000001</v>
      </c>
      <c r="S9" s="2">
        <v>63.016500000000001</v>
      </c>
      <c r="T9" s="2">
        <v>29.189800000000002</v>
      </c>
      <c r="U9" s="2">
        <v>40.120100000000001</v>
      </c>
      <c r="V9" s="2">
        <v>47.337899999999998</v>
      </c>
      <c r="W9" s="2">
        <v>28.438500000000001</v>
      </c>
      <c r="X9" s="2">
        <v>24.646100000000001</v>
      </c>
      <c r="Y9" s="2">
        <v>40.286200000000001</v>
      </c>
      <c r="Z9" s="2">
        <v>27.451000000000001</v>
      </c>
      <c r="AA9" s="2">
        <v>21.956299999999999</v>
      </c>
      <c r="AB9" s="2">
        <v>8.4521599999999992</v>
      </c>
      <c r="AC9" s="2">
        <v>24.2166</v>
      </c>
      <c r="AD9" s="2">
        <v>28.1921</v>
      </c>
      <c r="AE9" s="2">
        <v>23.932700000000001</v>
      </c>
      <c r="AF9" s="2">
        <v>26.381900000000002</v>
      </c>
      <c r="AG9" s="2">
        <v>35.022199999999998</v>
      </c>
      <c r="AH9" s="2">
        <v>15.434200000000001</v>
      </c>
    </row>
    <row r="10" spans="1:34" x14ac:dyDescent="0.25">
      <c r="A10" s="5" t="s">
        <v>56</v>
      </c>
      <c r="B10" s="2">
        <f>AVERAGE(B2:B9)</f>
        <v>15.664949999999999</v>
      </c>
      <c r="C10" s="2">
        <f t="shared" ref="C10:AH10" si="0">AVERAGE(C2:C9)</f>
        <v>30.219562500000002</v>
      </c>
      <c r="D10" s="2">
        <f>AVERAGE(D3:D9)</f>
        <v>36.03885714285714</v>
      </c>
      <c r="E10" s="2">
        <f t="shared" si="0"/>
        <v>22.8902</v>
      </c>
      <c r="F10" s="2">
        <f t="shared" si="0"/>
        <v>49.084274999999998</v>
      </c>
      <c r="G10" s="2">
        <f t="shared" si="0"/>
        <v>34.699375000000003</v>
      </c>
      <c r="H10" s="2">
        <f t="shared" si="0"/>
        <v>37.369275000000002</v>
      </c>
      <c r="I10" s="2">
        <f t="shared" si="0"/>
        <v>32.592249999999993</v>
      </c>
      <c r="J10" s="2">
        <f t="shared" si="0"/>
        <v>30.9206</v>
      </c>
      <c r="K10" s="2">
        <f t="shared" si="0"/>
        <v>31.282074999999999</v>
      </c>
      <c r="L10" s="2">
        <f>AVERAGE(L3:L9)</f>
        <v>39.744985714285704</v>
      </c>
      <c r="M10" s="2">
        <f t="shared" si="0"/>
        <v>30.512812499999999</v>
      </c>
      <c r="N10" s="2">
        <f t="shared" si="0"/>
        <v>21.287949999999995</v>
      </c>
      <c r="O10" s="2">
        <f t="shared" si="0"/>
        <v>13.120362499999999</v>
      </c>
      <c r="P10" s="2">
        <f t="shared" si="0"/>
        <v>27.777650000000001</v>
      </c>
      <c r="Q10" s="2">
        <f t="shared" si="0"/>
        <v>15.695625</v>
      </c>
      <c r="R10" s="2">
        <f t="shared" si="0"/>
        <v>15.944974999999999</v>
      </c>
      <c r="S10" s="2">
        <f>AVERAGE(S3:S9)</f>
        <v>64.675471428571413</v>
      </c>
      <c r="T10" s="2">
        <f t="shared" si="0"/>
        <v>29.999112500000003</v>
      </c>
      <c r="U10" s="2">
        <f t="shared" si="0"/>
        <v>40.309024999999998</v>
      </c>
      <c r="V10" s="2">
        <f>AVERAGE(V3:V9)</f>
        <v>47.030371428571421</v>
      </c>
      <c r="W10" s="2">
        <f t="shared" si="0"/>
        <v>28.857149999999997</v>
      </c>
      <c r="X10" s="2">
        <f>AVERAGE(X3:X9)</f>
        <v>24.678228571428569</v>
      </c>
      <c r="Y10" s="2">
        <f>AVERAGE(Y3:Y9)</f>
        <v>40.532600000000002</v>
      </c>
      <c r="Z10" s="2">
        <f t="shared" si="0"/>
        <v>27.784299999999998</v>
      </c>
      <c r="AA10" s="2">
        <f t="shared" si="0"/>
        <v>21.732325000000003</v>
      </c>
      <c r="AB10" s="2">
        <f t="shared" si="0"/>
        <v>8.1813262499999997</v>
      </c>
      <c r="AC10" s="2">
        <f t="shared" si="0"/>
        <v>25.206049999999998</v>
      </c>
      <c r="AD10" s="2">
        <f t="shared" si="0"/>
        <v>29.100662500000002</v>
      </c>
      <c r="AE10" s="2">
        <f t="shared" si="0"/>
        <v>25.142162500000005</v>
      </c>
      <c r="AF10" s="2">
        <f t="shared" si="0"/>
        <v>26.319875</v>
      </c>
      <c r="AG10" s="2">
        <f t="shared" si="0"/>
        <v>34.189912499999998</v>
      </c>
      <c r="AH10" s="2">
        <f t="shared" si="0"/>
        <v>15.621337500000001</v>
      </c>
    </row>
    <row r="11" spans="1:34" x14ac:dyDescent="0.25">
      <c r="A11" s="6" t="s">
        <v>57</v>
      </c>
      <c r="B11" s="7">
        <f>B10*3</f>
        <v>46.99485</v>
      </c>
      <c r="C11" s="7">
        <f>C10*3</f>
        <v>90.658687500000013</v>
      </c>
      <c r="D11" s="7">
        <f>D10*2</f>
        <v>72.077714285714279</v>
      </c>
      <c r="E11" s="7">
        <f>E10*2</f>
        <v>45.7804</v>
      </c>
      <c r="F11" s="7">
        <f>F10*1</f>
        <v>49.084274999999998</v>
      </c>
      <c r="G11" s="7">
        <f>G10*3</f>
        <v>104.09812500000001</v>
      </c>
      <c r="H11" s="7">
        <f>H10*1</f>
        <v>37.369275000000002</v>
      </c>
      <c r="I11" s="7">
        <f>I10*2</f>
        <v>65.184499999999986</v>
      </c>
      <c r="J11" s="7">
        <f>J10*3</f>
        <v>92.761799999999994</v>
      </c>
      <c r="K11" s="7">
        <f>K10*2</f>
        <v>62.564149999999998</v>
      </c>
      <c r="L11" s="7">
        <f>L10*2</f>
        <v>79.489971428571408</v>
      </c>
      <c r="M11" s="7">
        <f>M10*2</f>
        <v>61.025624999999998</v>
      </c>
      <c r="N11" s="7">
        <f>N10*3</f>
        <v>63.863849999999985</v>
      </c>
      <c r="O11" s="7">
        <f>O10*3</f>
        <v>39.361087499999996</v>
      </c>
      <c r="P11" s="7">
        <f>P10*3</f>
        <v>83.332950000000011</v>
      </c>
      <c r="Q11" s="7">
        <f>Q10*2</f>
        <v>31.391249999999999</v>
      </c>
      <c r="R11" s="7">
        <f>R10*4</f>
        <v>63.779899999999998</v>
      </c>
      <c r="S11" s="7">
        <f>S10*1</f>
        <v>64.675471428571413</v>
      </c>
      <c r="T11" s="7">
        <f>T10*3</f>
        <v>89.997337500000015</v>
      </c>
      <c r="U11" s="7">
        <f>U10*2</f>
        <v>80.618049999999997</v>
      </c>
      <c r="V11" s="7">
        <f>V10*1</f>
        <v>47.030371428571421</v>
      </c>
      <c r="W11" s="7">
        <f>W10*3</f>
        <v>86.571449999999999</v>
      </c>
      <c r="X11" s="7">
        <f>X10*4</f>
        <v>98.712914285714277</v>
      </c>
      <c r="Y11" s="7">
        <f>Y10*2</f>
        <v>81.065200000000004</v>
      </c>
      <c r="Z11" s="7">
        <f>Z10*3</f>
        <v>83.352899999999991</v>
      </c>
      <c r="AA11" s="7">
        <f>AA10*3</f>
        <v>65.196975000000009</v>
      </c>
      <c r="AB11" s="7">
        <f>AB10*6</f>
        <v>49.087957500000002</v>
      </c>
      <c r="AC11" s="7">
        <f>AC10*3</f>
        <v>75.618149999999986</v>
      </c>
      <c r="AD11" s="7">
        <f>AD10*2</f>
        <v>58.201325000000004</v>
      </c>
      <c r="AE11" s="7">
        <f>AE10*3</f>
        <v>75.426487500000007</v>
      </c>
      <c r="AF11" s="7">
        <f>AF10*3</f>
        <v>78.959625000000003</v>
      </c>
      <c r="AG11" s="7">
        <f>AG10*2</f>
        <v>68.379824999999997</v>
      </c>
      <c r="AH11" s="7">
        <f>AH10*3</f>
        <v>46.864012500000001</v>
      </c>
    </row>
    <row r="14" spans="1:34" x14ac:dyDescent="0.25">
      <c r="A14" s="5" t="s">
        <v>43</v>
      </c>
      <c r="B14" s="2">
        <f>AVERAGE(B2:B9)</f>
        <v>15.664949999999999</v>
      </c>
      <c r="C14" s="2">
        <f t="shared" ref="C14:AH14" si="1">AVERAGE(C2:C9)</f>
        <v>30.219562500000002</v>
      </c>
      <c r="D14" s="2">
        <f t="shared" si="1"/>
        <v>35.809137499999999</v>
      </c>
      <c r="E14" s="2">
        <f t="shared" si="1"/>
        <v>22.8902</v>
      </c>
      <c r="F14" s="2">
        <f t="shared" si="1"/>
        <v>49.084274999999998</v>
      </c>
      <c r="G14" s="2">
        <f t="shared" si="1"/>
        <v>34.699375000000003</v>
      </c>
      <c r="H14" s="2">
        <f t="shared" si="1"/>
        <v>37.369275000000002</v>
      </c>
      <c r="I14" s="2">
        <f t="shared" si="1"/>
        <v>32.592249999999993</v>
      </c>
      <c r="J14" s="2">
        <f t="shared" si="1"/>
        <v>30.9206</v>
      </c>
      <c r="K14" s="2">
        <f t="shared" si="1"/>
        <v>31.282074999999999</v>
      </c>
      <c r="L14" s="2">
        <f t="shared" si="1"/>
        <v>38.920762499999995</v>
      </c>
      <c r="M14" s="2">
        <f t="shared" si="1"/>
        <v>30.512812499999999</v>
      </c>
      <c r="N14" s="2">
        <f t="shared" si="1"/>
        <v>21.287949999999995</v>
      </c>
      <c r="O14" s="2">
        <f t="shared" si="1"/>
        <v>13.120362499999999</v>
      </c>
      <c r="P14" s="2">
        <f t="shared" si="1"/>
        <v>27.777650000000001</v>
      </c>
      <c r="Q14" s="2">
        <f t="shared" si="1"/>
        <v>15.695625</v>
      </c>
      <c r="R14" s="2">
        <f t="shared" si="1"/>
        <v>15.944974999999999</v>
      </c>
      <c r="S14" s="2">
        <f t="shared" si="1"/>
        <v>64.055149999999998</v>
      </c>
      <c r="T14" s="2">
        <f t="shared" si="1"/>
        <v>29.999112500000003</v>
      </c>
      <c r="U14" s="2">
        <f t="shared" si="1"/>
        <v>40.309024999999998</v>
      </c>
      <c r="V14" s="2">
        <f t="shared" si="1"/>
        <v>46.358599999999996</v>
      </c>
      <c r="W14" s="2">
        <f t="shared" si="1"/>
        <v>28.857149999999997</v>
      </c>
      <c r="X14" s="2">
        <f t="shared" si="1"/>
        <v>24.424199999999999</v>
      </c>
      <c r="Y14" s="2">
        <f t="shared" si="1"/>
        <v>39.974250000000005</v>
      </c>
      <c r="Z14" s="2">
        <f t="shared" si="1"/>
        <v>27.784299999999998</v>
      </c>
      <c r="AA14" s="2">
        <f t="shared" si="1"/>
        <v>21.732325000000003</v>
      </c>
      <c r="AB14" s="2">
        <f t="shared" si="1"/>
        <v>8.1813262499999997</v>
      </c>
      <c r="AC14" s="2">
        <f t="shared" si="1"/>
        <v>25.206049999999998</v>
      </c>
      <c r="AD14" s="2">
        <f t="shared" si="1"/>
        <v>29.100662500000002</v>
      </c>
      <c r="AE14" s="2">
        <f t="shared" si="1"/>
        <v>25.142162500000005</v>
      </c>
      <c r="AF14" s="2">
        <f t="shared" si="1"/>
        <v>26.319875</v>
      </c>
      <c r="AG14" s="2">
        <f t="shared" si="1"/>
        <v>34.189912499999998</v>
      </c>
      <c r="AH14" s="2">
        <f t="shared" si="1"/>
        <v>15.621337500000001</v>
      </c>
    </row>
    <row r="15" spans="1:34" x14ac:dyDescent="0.25">
      <c r="A15" s="6" t="s">
        <v>44</v>
      </c>
      <c r="B15" s="7">
        <f>B14*3</f>
        <v>46.99485</v>
      </c>
      <c r="C15" s="7">
        <f>C14*3</f>
        <v>90.658687500000013</v>
      </c>
      <c r="D15" s="7">
        <f>D14*2</f>
        <v>71.618274999999997</v>
      </c>
      <c r="E15" s="7">
        <f>E14*2</f>
        <v>45.7804</v>
      </c>
      <c r="F15" s="7">
        <f>F14*1</f>
        <v>49.084274999999998</v>
      </c>
      <c r="G15" s="7">
        <f>G14*3</f>
        <v>104.09812500000001</v>
      </c>
      <c r="H15" s="7">
        <f>H14*1</f>
        <v>37.369275000000002</v>
      </c>
      <c r="I15" s="7">
        <f>I14*2</f>
        <v>65.184499999999986</v>
      </c>
      <c r="J15" s="7">
        <f>J14*3</f>
        <v>92.761799999999994</v>
      </c>
      <c r="K15" s="7">
        <f>K14*2</f>
        <v>62.564149999999998</v>
      </c>
      <c r="L15" s="7">
        <f>L14*2</f>
        <v>77.84152499999999</v>
      </c>
      <c r="M15" s="7">
        <f>M14*4</f>
        <v>122.05125</v>
      </c>
      <c r="N15" s="7">
        <f>N14*3</f>
        <v>63.863849999999985</v>
      </c>
      <c r="O15" s="7">
        <f>O14*3</f>
        <v>39.361087499999996</v>
      </c>
      <c r="P15" s="7">
        <f>P14*3</f>
        <v>83.332950000000011</v>
      </c>
      <c r="Q15" s="7">
        <f>Q14*2</f>
        <v>31.391249999999999</v>
      </c>
      <c r="R15" s="7">
        <f>R14*2</f>
        <v>31.889949999999999</v>
      </c>
      <c r="S15" s="7">
        <f>S14*1</f>
        <v>64.055149999999998</v>
      </c>
      <c r="T15" s="7">
        <f>T14*3</f>
        <v>89.997337500000015</v>
      </c>
      <c r="U15" s="7">
        <f>U14*2</f>
        <v>80.618049999999997</v>
      </c>
      <c r="V15" s="7">
        <f>V14*3</f>
        <v>139.07579999999999</v>
      </c>
      <c r="W15" s="7">
        <f>W14*3</f>
        <v>86.571449999999999</v>
      </c>
      <c r="X15" s="7">
        <f>X14*2</f>
        <v>48.848399999999998</v>
      </c>
      <c r="Y15" s="7">
        <f>Y14*2</f>
        <v>79.94850000000001</v>
      </c>
      <c r="Z15" s="7">
        <f>Z14*3</f>
        <v>83.352899999999991</v>
      </c>
      <c r="AA15" s="7">
        <f>AA14*3</f>
        <v>65.196975000000009</v>
      </c>
      <c r="AB15" s="7">
        <f>AB14*6</f>
        <v>49.087957500000002</v>
      </c>
      <c r="AC15" s="7">
        <f>AC14*3</f>
        <v>75.618149999999986</v>
      </c>
      <c r="AD15" s="7">
        <f>AD14*2</f>
        <v>58.201325000000004</v>
      </c>
      <c r="AE15" s="7">
        <f>AE14*3</f>
        <v>75.426487500000007</v>
      </c>
      <c r="AF15" s="7">
        <f>AF14*3</f>
        <v>78.959625000000003</v>
      </c>
      <c r="AG15" s="7">
        <f>AG14*2</f>
        <v>68.379824999999997</v>
      </c>
      <c r="AH15" s="7">
        <f>AH14*3</f>
        <v>46.864012500000001</v>
      </c>
    </row>
    <row r="16" spans="1:34" x14ac:dyDescent="0.25">
      <c r="A16" s="8" t="s">
        <v>45</v>
      </c>
      <c r="B16" s="9">
        <f>STDEV(B2:B9)/B14*100</f>
        <v>2.9384485374421074</v>
      </c>
      <c r="C16" s="9">
        <f>STDEV(C2:C9)/C14*100</f>
        <v>1.7184473531978579</v>
      </c>
      <c r="D16" s="9">
        <f t="shared" ref="D16:AH16" si="2">STDEV(D2:D9)/D14*100</f>
        <v>2.1408485389435397</v>
      </c>
      <c r="E16" s="9">
        <f t="shared" si="2"/>
        <v>1.7510189229615984</v>
      </c>
      <c r="F16" s="9">
        <f t="shared" si="2"/>
        <v>2.2821528055178328</v>
      </c>
      <c r="G16" s="9">
        <f t="shared" si="2"/>
        <v>2.0007573865539925</v>
      </c>
      <c r="H16" s="9">
        <f t="shared" si="2"/>
        <v>2.3032513896542302</v>
      </c>
      <c r="I16" s="9">
        <f t="shared" si="2"/>
        <v>3.0573748531405216</v>
      </c>
      <c r="J16" s="9">
        <f t="shared" si="2"/>
        <v>1.5462406287783992</v>
      </c>
      <c r="K16" s="9">
        <f t="shared" si="2"/>
        <v>2.7961406027924451</v>
      </c>
      <c r="L16" s="9">
        <f t="shared" si="2"/>
        <v>6.6498478307448012</v>
      </c>
      <c r="M16" s="9">
        <f t="shared" si="2"/>
        <v>1.7946953770345302</v>
      </c>
      <c r="N16" s="9">
        <f t="shared" si="2"/>
        <v>2.1404649798448108</v>
      </c>
      <c r="O16" s="9">
        <f t="shared" si="2"/>
        <v>3.5305452350450808</v>
      </c>
      <c r="P16" s="9">
        <f t="shared" si="2"/>
        <v>3.6250295663209626</v>
      </c>
      <c r="Q16" s="9">
        <f t="shared" si="2"/>
        <v>3.3708808289441237</v>
      </c>
      <c r="R16" s="9">
        <f t="shared" si="2"/>
        <v>6.2624007956962613</v>
      </c>
      <c r="S16" s="9">
        <f t="shared" si="2"/>
        <v>3.2184495821697712</v>
      </c>
      <c r="T16" s="9">
        <f t="shared" si="2"/>
        <v>1.5659228274476262</v>
      </c>
      <c r="U16" s="9">
        <f t="shared" si="2"/>
        <v>0.89832958084599923</v>
      </c>
      <c r="V16" s="9">
        <f t="shared" si="2"/>
        <v>4.818073591773488</v>
      </c>
      <c r="W16" s="9">
        <f t="shared" si="2"/>
        <v>1.2438264030332278</v>
      </c>
      <c r="X16" s="9">
        <f t="shared" si="2"/>
        <v>3.9935959804911469</v>
      </c>
      <c r="Y16" s="9">
        <f t="shared" si="2"/>
        <v>4.1588123950097966</v>
      </c>
      <c r="Z16" s="9">
        <f t="shared" si="2"/>
        <v>1.3155734779430079</v>
      </c>
      <c r="AA16" s="9">
        <f t="shared" si="2"/>
        <v>2.0183716772894837</v>
      </c>
      <c r="AB16" s="9">
        <f t="shared" si="2"/>
        <v>3.4883675755343559</v>
      </c>
      <c r="AC16" s="9">
        <f t="shared" si="2"/>
        <v>2.0781918037072797</v>
      </c>
      <c r="AD16" s="9">
        <f t="shared" si="2"/>
        <v>2.4179766588718441</v>
      </c>
      <c r="AE16" s="9">
        <f t="shared" si="2"/>
        <v>3.0990826017098057</v>
      </c>
      <c r="AF16" s="9">
        <f t="shared" si="2"/>
        <v>1.4121267765926742</v>
      </c>
      <c r="AG16" s="9">
        <f t="shared" si="2"/>
        <v>2.4022003506032359</v>
      </c>
      <c r="AH16" s="9">
        <f t="shared" si="2"/>
        <v>2.6039900582422115</v>
      </c>
    </row>
    <row r="18" spans="1:34" x14ac:dyDescent="0.25">
      <c r="A18" s="5" t="s">
        <v>46</v>
      </c>
      <c r="B18" s="2">
        <f>AVERAGE(B3:B8)</f>
        <v>15.830933333333332</v>
      </c>
      <c r="C18" s="2">
        <f t="shared" ref="C18:AH18" si="3">AVERAGE(C3:C8)</f>
        <v>30.364316666666667</v>
      </c>
      <c r="D18" s="2">
        <f t="shared" si="3"/>
        <v>36.122999999999998</v>
      </c>
      <c r="E18" s="2">
        <f t="shared" si="3"/>
        <v>23.016616666666664</v>
      </c>
      <c r="F18" s="2">
        <f t="shared" si="3"/>
        <v>49.275500000000001</v>
      </c>
      <c r="G18" s="2">
        <f t="shared" si="3"/>
        <v>34.786533333333338</v>
      </c>
      <c r="H18" s="2">
        <f t="shared" si="3"/>
        <v>37.502849999999995</v>
      </c>
      <c r="I18" s="2">
        <f t="shared" si="3"/>
        <v>32.961483333333334</v>
      </c>
      <c r="J18" s="2">
        <f t="shared" si="3"/>
        <v>31.083183333333334</v>
      </c>
      <c r="K18" s="2">
        <f t="shared" si="3"/>
        <v>31.557933333333335</v>
      </c>
      <c r="L18" s="2">
        <f t="shared" si="3"/>
        <v>39.816783333333326</v>
      </c>
      <c r="M18" s="2">
        <f t="shared" si="3"/>
        <v>30.753666666666664</v>
      </c>
      <c r="N18" s="2">
        <f t="shared" si="3"/>
        <v>21.416266666666662</v>
      </c>
      <c r="O18" s="2">
        <f t="shared" si="3"/>
        <v>13.085650000000001</v>
      </c>
      <c r="P18" s="2">
        <f t="shared" si="3"/>
        <v>27.95226666666667</v>
      </c>
      <c r="Q18" s="2">
        <f t="shared" si="3"/>
        <v>15.807</v>
      </c>
      <c r="R18" s="2">
        <f t="shared" si="3"/>
        <v>15.929966666666665</v>
      </c>
      <c r="S18" s="2">
        <f t="shared" si="3"/>
        <v>64.95196666666665</v>
      </c>
      <c r="T18" s="2">
        <f t="shared" si="3"/>
        <v>30.163883333333331</v>
      </c>
      <c r="U18" s="2">
        <f t="shared" si="3"/>
        <v>40.269466666666666</v>
      </c>
      <c r="V18" s="2">
        <f t="shared" si="3"/>
        <v>46.979116666666663</v>
      </c>
      <c r="W18" s="2">
        <f t="shared" si="3"/>
        <v>28.985516666666665</v>
      </c>
      <c r="X18" s="2">
        <f t="shared" si="3"/>
        <v>24.683583333333331</v>
      </c>
      <c r="Y18" s="2">
        <f t="shared" si="3"/>
        <v>40.573666666666668</v>
      </c>
      <c r="Z18" s="2">
        <f t="shared" si="3"/>
        <v>27.867616666666674</v>
      </c>
      <c r="AA18" s="2">
        <f t="shared" si="3"/>
        <v>21.780333333333335</v>
      </c>
      <c r="AB18" s="2">
        <f t="shared" si="3"/>
        <v>8.1629683333333336</v>
      </c>
      <c r="AC18" s="2">
        <f t="shared" si="3"/>
        <v>25.251833333333334</v>
      </c>
      <c r="AD18" s="2">
        <f t="shared" si="3"/>
        <v>29.217399999999998</v>
      </c>
      <c r="AE18" s="2">
        <f t="shared" si="3"/>
        <v>25.336333333333332</v>
      </c>
      <c r="AF18" s="2">
        <f t="shared" si="3"/>
        <v>26.350799999999996</v>
      </c>
      <c r="AG18" s="2">
        <f t="shared" si="3"/>
        <v>34.140466666666669</v>
      </c>
      <c r="AH18" s="2">
        <f t="shared" si="3"/>
        <v>15.704000000000001</v>
      </c>
    </row>
    <row r="19" spans="1:34" x14ac:dyDescent="0.25">
      <c r="A19" s="6" t="s">
        <v>47</v>
      </c>
      <c r="B19" s="7">
        <f>B18*3</f>
        <v>47.492799999999995</v>
      </c>
      <c r="C19" s="7">
        <f>C18*3</f>
        <v>91.092950000000002</v>
      </c>
      <c r="D19" s="7">
        <f>D18*2</f>
        <v>72.245999999999995</v>
      </c>
      <c r="E19" s="7">
        <f>E18*2</f>
        <v>46.033233333333328</v>
      </c>
      <c r="F19" s="7">
        <f>F18*1</f>
        <v>49.275500000000001</v>
      </c>
      <c r="G19" s="7">
        <f>G18*3</f>
        <v>104.35960000000001</v>
      </c>
      <c r="H19" s="7">
        <f>H18*1</f>
        <v>37.502849999999995</v>
      </c>
      <c r="I19" s="7">
        <f>I18*2</f>
        <v>65.922966666666667</v>
      </c>
      <c r="J19" s="7">
        <f>J18*3</f>
        <v>93.249549999999999</v>
      </c>
      <c r="K19" s="7">
        <f>K18*2</f>
        <v>63.115866666666669</v>
      </c>
      <c r="L19" s="7">
        <f>L18*2</f>
        <v>79.633566666666653</v>
      </c>
      <c r="M19" s="7">
        <f>M18*4</f>
        <v>123.01466666666666</v>
      </c>
      <c r="N19" s="7">
        <f>N18*3</f>
        <v>64.248799999999989</v>
      </c>
      <c r="O19" s="7">
        <f>O18*3</f>
        <v>39.256950000000003</v>
      </c>
      <c r="P19" s="7">
        <f>P18*3</f>
        <v>83.856800000000007</v>
      </c>
      <c r="Q19" s="7">
        <f>Q18*2</f>
        <v>31.614000000000001</v>
      </c>
      <c r="R19" s="7">
        <f>R18*2</f>
        <v>31.859933333333331</v>
      </c>
      <c r="S19" s="7">
        <f>S18*1</f>
        <v>64.95196666666665</v>
      </c>
      <c r="T19" s="7">
        <f>T18*3</f>
        <v>90.491649999999993</v>
      </c>
      <c r="U19" s="7">
        <f>U18*2</f>
        <v>80.538933333333333</v>
      </c>
      <c r="V19" s="7">
        <f>V18*3</f>
        <v>140.93734999999998</v>
      </c>
      <c r="W19" s="7">
        <f>W18*3</f>
        <v>86.956549999999993</v>
      </c>
      <c r="X19" s="7">
        <f>X18*2</f>
        <v>49.367166666666662</v>
      </c>
      <c r="Y19" s="7">
        <f>Y18*2</f>
        <v>81.147333333333336</v>
      </c>
      <c r="Z19" s="7">
        <f>Z18*3</f>
        <v>83.602850000000018</v>
      </c>
      <c r="AA19" s="7">
        <f>AA18*3</f>
        <v>65.341000000000008</v>
      </c>
      <c r="AB19" s="7">
        <f>AB18*6</f>
        <v>48.977810000000005</v>
      </c>
      <c r="AC19" s="7">
        <f>AC18*3</f>
        <v>75.755499999999998</v>
      </c>
      <c r="AD19" s="7">
        <f>AD18*2</f>
        <v>58.434799999999996</v>
      </c>
      <c r="AE19" s="7">
        <f>AE18*3</f>
        <v>76.009</v>
      </c>
      <c r="AF19" s="7">
        <f>AF18*3</f>
        <v>79.052399999999992</v>
      </c>
      <c r="AG19" s="7">
        <f>AG18*2</f>
        <v>68.280933333333337</v>
      </c>
      <c r="AH19" s="7">
        <f>AH18*3</f>
        <v>47.112000000000002</v>
      </c>
    </row>
    <row r="20" spans="1:34" x14ac:dyDescent="0.25">
      <c r="A20" s="8" t="s">
        <v>45</v>
      </c>
      <c r="B20" s="9">
        <f>STDEV(B3:B8)/B18*100</f>
        <v>2.3977743991106881</v>
      </c>
      <c r="C20" s="9">
        <f t="shared" ref="C20:AH20" si="4">STDEV(C3:C8)/C18*100</f>
        <v>0.55260324867117083</v>
      </c>
      <c r="D20" s="9">
        <f t="shared" si="4"/>
        <v>1.1490318513623059</v>
      </c>
      <c r="E20" s="9">
        <f t="shared" si="4"/>
        <v>1.6598037470266009</v>
      </c>
      <c r="F20" s="9">
        <f t="shared" si="4"/>
        <v>2.3299965014056454</v>
      </c>
      <c r="G20" s="9">
        <f t="shared" si="4"/>
        <v>1.3830877610910195</v>
      </c>
      <c r="H20" s="9">
        <f t="shared" si="4"/>
        <v>1.9072893399709721</v>
      </c>
      <c r="I20" s="9">
        <f t="shared" si="4"/>
        <v>2.4501081953512847</v>
      </c>
      <c r="J20" s="9">
        <f t="shared" si="4"/>
        <v>0.99155768286179458</v>
      </c>
      <c r="K20" s="9">
        <f t="shared" si="4"/>
        <v>1.6650856216409315</v>
      </c>
      <c r="L20" s="9">
        <f t="shared" si="4"/>
        <v>3.2996718307547175</v>
      </c>
      <c r="M20" s="9">
        <f t="shared" si="4"/>
        <v>1.2219079521212795</v>
      </c>
      <c r="N20" s="9">
        <f t="shared" si="4"/>
        <v>1.4849915835823002</v>
      </c>
      <c r="O20" s="9">
        <f t="shared" si="4"/>
        <v>2.9104289107632018</v>
      </c>
      <c r="P20" s="9">
        <f t="shared" si="4"/>
        <v>3.3266011458262255</v>
      </c>
      <c r="Q20" s="9">
        <f t="shared" si="4"/>
        <v>2.807956409061902</v>
      </c>
      <c r="R20" s="9">
        <f t="shared" si="4"/>
        <v>7.2214420364795844</v>
      </c>
      <c r="S20" s="9">
        <f t="shared" si="4"/>
        <v>1.5382520064211325</v>
      </c>
      <c r="T20" s="9">
        <f t="shared" si="4"/>
        <v>1.2357418477535511</v>
      </c>
      <c r="U20" s="9">
        <f t="shared" si="4"/>
        <v>0.92320435446944693</v>
      </c>
      <c r="V20" s="9">
        <f t="shared" si="4"/>
        <v>2.9403547036722908</v>
      </c>
      <c r="W20" s="9">
        <f t="shared" si="4"/>
        <v>1.0954562003894019</v>
      </c>
      <c r="X20" s="9">
        <f t="shared" si="4"/>
        <v>3.1615402539241235</v>
      </c>
      <c r="Y20" s="9">
        <f t="shared" si="4"/>
        <v>1.4858313529369818</v>
      </c>
      <c r="Z20" s="9">
        <f t="shared" si="4"/>
        <v>1.3941772550504776</v>
      </c>
      <c r="AA20" s="9">
        <f t="shared" si="4"/>
        <v>2.0743996082334197</v>
      </c>
      <c r="AB20" s="9">
        <f t="shared" si="4"/>
        <v>3.7517497443191847</v>
      </c>
      <c r="AC20" s="9">
        <f t="shared" si="4"/>
        <v>1.145464398788844</v>
      </c>
      <c r="AD20" s="9">
        <f t="shared" si="4"/>
        <v>2.4275329648257591</v>
      </c>
      <c r="AE20" s="9">
        <f t="shared" si="4"/>
        <v>2.8235230380252978</v>
      </c>
      <c r="AF20" s="9">
        <f t="shared" si="4"/>
        <v>1.6065615798615127</v>
      </c>
      <c r="AG20" s="9">
        <f t="shared" si="4"/>
        <v>2.5290663667004476</v>
      </c>
      <c r="AH20" s="9">
        <f t="shared" si="4"/>
        <v>2.8290245605843771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15.491675000000001</v>
      </c>
      <c r="C22" s="2">
        <f t="shared" ref="C22:AH22" si="5">AVERAGE(C2:C5)</f>
        <v>30.066575</v>
      </c>
      <c r="D22" s="2">
        <f t="shared" si="5"/>
        <v>35.786924999999997</v>
      </c>
      <c r="E22" s="2">
        <f t="shared" si="5"/>
        <v>22.846775000000001</v>
      </c>
      <c r="F22" s="2">
        <f t="shared" si="5"/>
        <v>48.447874999999996</v>
      </c>
      <c r="G22" s="2">
        <f t="shared" si="5"/>
        <v>34.296075000000002</v>
      </c>
      <c r="H22" s="2">
        <f t="shared" si="5"/>
        <v>36.709200000000003</v>
      </c>
      <c r="I22" s="2">
        <f t="shared" si="5"/>
        <v>32.715999999999994</v>
      </c>
      <c r="J22" s="2">
        <f t="shared" si="5"/>
        <v>30.6249</v>
      </c>
      <c r="K22" s="2">
        <f t="shared" si="5"/>
        <v>31.036025000000002</v>
      </c>
      <c r="L22" s="2">
        <f t="shared" si="5"/>
        <v>38.870899999999999</v>
      </c>
      <c r="M22" s="2">
        <f t="shared" si="5"/>
        <v>30.349299999999999</v>
      </c>
      <c r="N22" s="2">
        <f t="shared" si="5"/>
        <v>21.296424999999999</v>
      </c>
      <c r="O22" s="2">
        <f t="shared" si="5"/>
        <v>12.870374999999999</v>
      </c>
      <c r="P22" s="2">
        <f t="shared" si="5"/>
        <v>26.931175000000003</v>
      </c>
      <c r="Q22" s="2">
        <f t="shared" si="5"/>
        <v>15.613799999999999</v>
      </c>
      <c r="R22" s="2">
        <f t="shared" si="5"/>
        <v>16.009025000000001</v>
      </c>
      <c r="S22" s="2">
        <f t="shared" si="5"/>
        <v>64.253250000000008</v>
      </c>
      <c r="T22" s="2">
        <f t="shared" si="5"/>
        <v>30.018650000000001</v>
      </c>
      <c r="U22" s="2">
        <f t="shared" si="5"/>
        <v>40.378450000000001</v>
      </c>
      <c r="V22" s="2">
        <f t="shared" si="5"/>
        <v>45.770049999999998</v>
      </c>
      <c r="W22" s="2">
        <f t="shared" si="5"/>
        <v>28.786950000000001</v>
      </c>
      <c r="X22" s="2">
        <f t="shared" si="5"/>
        <v>24.393650000000001</v>
      </c>
      <c r="Y22" s="2">
        <f t="shared" si="5"/>
        <v>39.549975000000003</v>
      </c>
      <c r="Z22" s="2">
        <f t="shared" si="5"/>
        <v>27.966774999999998</v>
      </c>
      <c r="AA22" s="2">
        <f t="shared" si="5"/>
        <v>21.550725</v>
      </c>
      <c r="AB22" s="2">
        <f t="shared" si="5"/>
        <v>8.1725899999999996</v>
      </c>
      <c r="AC22" s="2">
        <f t="shared" si="5"/>
        <v>25.471575000000001</v>
      </c>
      <c r="AD22" s="2">
        <f t="shared" si="5"/>
        <v>29.624325000000002</v>
      </c>
      <c r="AE22" s="2">
        <f t="shared" si="5"/>
        <v>25.569100000000002</v>
      </c>
      <c r="AF22" s="2">
        <f t="shared" si="5"/>
        <v>26.051974999999999</v>
      </c>
      <c r="AG22" s="2">
        <f t="shared" si="5"/>
        <v>33.803525</v>
      </c>
      <c r="AH22" s="2">
        <f t="shared" si="5"/>
        <v>15.454849999999999</v>
      </c>
    </row>
    <row r="23" spans="1:34" x14ac:dyDescent="0.25">
      <c r="A23" s="6" t="s">
        <v>49</v>
      </c>
      <c r="B23" s="7">
        <f>B22*3</f>
        <v>46.475025000000002</v>
      </c>
      <c r="C23" s="7">
        <f>C22*3</f>
        <v>90.199725000000001</v>
      </c>
      <c r="D23" s="7">
        <f>D22*2</f>
        <v>71.573849999999993</v>
      </c>
      <c r="E23" s="7">
        <f>E22*2</f>
        <v>45.693550000000002</v>
      </c>
      <c r="F23" s="7">
        <f>F22*1</f>
        <v>48.447874999999996</v>
      </c>
      <c r="G23" s="7">
        <f>G22*3</f>
        <v>102.88822500000001</v>
      </c>
      <c r="H23" s="7">
        <f>H22*1</f>
        <v>36.709200000000003</v>
      </c>
      <c r="I23" s="7">
        <f>I22*2</f>
        <v>65.431999999999988</v>
      </c>
      <c r="J23" s="7">
        <f>J22*3</f>
        <v>91.874700000000004</v>
      </c>
      <c r="K23" s="7">
        <f>K22*2</f>
        <v>62.072050000000004</v>
      </c>
      <c r="L23" s="7">
        <f>L22*2</f>
        <v>77.741799999999998</v>
      </c>
      <c r="M23" s="7">
        <f>M22*4</f>
        <v>121.3972</v>
      </c>
      <c r="N23" s="7">
        <f>N22*3</f>
        <v>63.889274999999998</v>
      </c>
      <c r="O23" s="7">
        <f>O22*3</f>
        <v>38.611125000000001</v>
      </c>
      <c r="P23" s="7">
        <f>P22*3</f>
        <v>80.793525000000017</v>
      </c>
      <c r="Q23" s="7">
        <f>Q22*2</f>
        <v>31.227599999999999</v>
      </c>
      <c r="R23" s="7">
        <f>R22*2</f>
        <v>32.018050000000002</v>
      </c>
      <c r="S23" s="7">
        <f>S22*1</f>
        <v>64.253250000000008</v>
      </c>
      <c r="T23" s="7">
        <f>T22*3</f>
        <v>90.055949999999996</v>
      </c>
      <c r="U23" s="7">
        <f>U22*2</f>
        <v>80.756900000000002</v>
      </c>
      <c r="V23" s="7">
        <f>V22*3</f>
        <v>137.31014999999999</v>
      </c>
      <c r="W23" s="7">
        <f>W22*3</f>
        <v>86.360849999999999</v>
      </c>
      <c r="X23" s="7">
        <f>X22*2</f>
        <v>48.787300000000002</v>
      </c>
      <c r="Y23" s="7">
        <f>Y22*2</f>
        <v>79.099950000000007</v>
      </c>
      <c r="Z23" s="7">
        <f>Z22*3</f>
        <v>83.900324999999995</v>
      </c>
      <c r="AA23" s="7">
        <f>AA22*3</f>
        <v>64.652175</v>
      </c>
      <c r="AB23" s="7">
        <f>AB22*6</f>
        <v>49.035539999999997</v>
      </c>
      <c r="AC23" s="7">
        <f>AC22*3</f>
        <v>76.414725000000004</v>
      </c>
      <c r="AD23" s="7">
        <f>AD22*2</f>
        <v>59.248650000000005</v>
      </c>
      <c r="AE23" s="7">
        <f>AE22*3</f>
        <v>76.707300000000004</v>
      </c>
      <c r="AF23" s="7">
        <f>AF22*3</f>
        <v>78.155924999999996</v>
      </c>
      <c r="AG23" s="7">
        <f>AG22*2</f>
        <v>67.607050000000001</v>
      </c>
      <c r="AH23" s="7">
        <f>AH22*3</f>
        <v>46.364549999999994</v>
      </c>
    </row>
    <row r="24" spans="1:34" x14ac:dyDescent="0.25">
      <c r="A24" s="8" t="s">
        <v>45</v>
      </c>
      <c r="B24" s="9">
        <f>STDEV(B2:B5)/B22*100</f>
        <v>1.0589343479563837</v>
      </c>
      <c r="C24" s="9">
        <f t="shared" ref="C24:AH24" si="6">STDEV(C2:C5)/C22*100</f>
        <v>2.4456671121579214</v>
      </c>
      <c r="D24" s="9">
        <f t="shared" si="6"/>
        <v>3.2229506179739986</v>
      </c>
      <c r="E24" s="9">
        <f t="shared" si="6"/>
        <v>2.3965953455964488</v>
      </c>
      <c r="F24" s="9">
        <f t="shared" si="6"/>
        <v>2.2416529462651686</v>
      </c>
      <c r="G24" s="9">
        <f t="shared" si="6"/>
        <v>1.9587253742416766</v>
      </c>
      <c r="H24" s="9">
        <f t="shared" si="6"/>
        <v>1.7138831125104597</v>
      </c>
      <c r="I24" s="9">
        <f t="shared" si="6"/>
        <v>3.144068167479213</v>
      </c>
      <c r="J24" s="9">
        <f t="shared" si="6"/>
        <v>1.5507638816163336</v>
      </c>
      <c r="K24" s="9">
        <f t="shared" si="6"/>
        <v>3.5261503609916569</v>
      </c>
      <c r="L24" s="9">
        <f t="shared" si="6"/>
        <v>9.8717183358821998</v>
      </c>
      <c r="M24" s="9">
        <f t="shared" si="6"/>
        <v>1.7348207307952377</v>
      </c>
      <c r="N24" s="9">
        <f t="shared" si="6"/>
        <v>3.2220875597487382</v>
      </c>
      <c r="O24" s="9">
        <f t="shared" si="6"/>
        <v>1.965199400918866</v>
      </c>
      <c r="P24" s="9">
        <f t="shared" si="6"/>
        <v>2.1334793798467326</v>
      </c>
      <c r="Q24" s="9">
        <f t="shared" si="6"/>
        <v>4.1715638731382247</v>
      </c>
      <c r="R24" s="9">
        <f t="shared" si="6"/>
        <v>5.3422774661115326</v>
      </c>
      <c r="S24" s="9">
        <f t="shared" si="6"/>
        <v>4.7530164469683553</v>
      </c>
      <c r="T24" s="9">
        <f t="shared" si="6"/>
        <v>1.1052251612096382</v>
      </c>
      <c r="U24" s="9">
        <f t="shared" si="6"/>
        <v>1.0040363176247786</v>
      </c>
      <c r="V24" s="9">
        <f t="shared" si="6"/>
        <v>6.4542848772680044</v>
      </c>
      <c r="W24" s="9">
        <f t="shared" si="6"/>
        <v>0.88331194418508707</v>
      </c>
      <c r="X24" s="9">
        <f t="shared" si="6"/>
        <v>5.770210730038027</v>
      </c>
      <c r="Y24" s="9">
        <f t="shared" si="6"/>
        <v>6.1328723482887977</v>
      </c>
      <c r="Z24" s="9">
        <f t="shared" si="6"/>
        <v>1.2900352564680186</v>
      </c>
      <c r="AA24" s="9">
        <f t="shared" si="6"/>
        <v>2.3695092221702527</v>
      </c>
      <c r="AB24" s="9">
        <f t="shared" si="6"/>
        <v>3.5179635552779898</v>
      </c>
      <c r="AC24" s="9">
        <f t="shared" si="6"/>
        <v>1.5804297232019364</v>
      </c>
      <c r="AD24" s="9">
        <f t="shared" si="6"/>
        <v>0.72733996498039966</v>
      </c>
      <c r="AE24" s="9">
        <f t="shared" si="6"/>
        <v>1.5983048877670227</v>
      </c>
      <c r="AF24" s="9">
        <f t="shared" si="6"/>
        <v>0.99924982792324313</v>
      </c>
      <c r="AG24" s="9">
        <f t="shared" si="6"/>
        <v>1.4339853660175146</v>
      </c>
      <c r="AH24" s="9">
        <f t="shared" si="6"/>
        <v>0.76064744971518949</v>
      </c>
    </row>
    <row r="26" spans="1:34" x14ac:dyDescent="0.25">
      <c r="A26" s="5" t="s">
        <v>50</v>
      </c>
      <c r="B26" s="2">
        <f>AVERAGE(B6:B9)</f>
        <v>15.838224999999998</v>
      </c>
      <c r="C26" s="2">
        <f t="shared" ref="C26:AH26" si="7">AVERAGE(C6:C9)</f>
        <v>30.37255</v>
      </c>
      <c r="D26" s="2">
        <f t="shared" si="7"/>
        <v>35.83135</v>
      </c>
      <c r="E26" s="2">
        <f t="shared" si="7"/>
        <v>22.933624999999999</v>
      </c>
      <c r="F26" s="2">
        <f t="shared" si="7"/>
        <v>49.720675</v>
      </c>
      <c r="G26" s="2">
        <f t="shared" si="7"/>
        <v>35.102675000000005</v>
      </c>
      <c r="H26" s="2">
        <f t="shared" si="7"/>
        <v>38.029349999999994</v>
      </c>
      <c r="I26" s="2">
        <f t="shared" si="7"/>
        <v>32.468499999999999</v>
      </c>
      <c r="J26" s="2">
        <f t="shared" si="7"/>
        <v>31.2163</v>
      </c>
      <c r="K26" s="2">
        <f t="shared" si="7"/>
        <v>31.528124999999999</v>
      </c>
      <c r="L26" s="2">
        <f t="shared" si="7"/>
        <v>38.970624999999998</v>
      </c>
      <c r="M26" s="2">
        <f t="shared" si="7"/>
        <v>30.676324999999999</v>
      </c>
      <c r="N26" s="2">
        <f t="shared" si="7"/>
        <v>21.279475000000001</v>
      </c>
      <c r="O26" s="2">
        <f t="shared" si="7"/>
        <v>13.37035</v>
      </c>
      <c r="P26" s="2">
        <f t="shared" si="7"/>
        <v>28.624124999999999</v>
      </c>
      <c r="Q26" s="2">
        <f t="shared" si="7"/>
        <v>15.777449999999998</v>
      </c>
      <c r="R26" s="2">
        <f t="shared" si="7"/>
        <v>15.880925000000001</v>
      </c>
      <c r="S26" s="2">
        <f t="shared" si="7"/>
        <v>63.857050000000001</v>
      </c>
      <c r="T26" s="2">
        <f t="shared" si="7"/>
        <v>29.979575000000001</v>
      </c>
      <c r="U26" s="2">
        <f t="shared" si="7"/>
        <v>40.239600000000003</v>
      </c>
      <c r="V26" s="2">
        <f t="shared" si="7"/>
        <v>46.947149999999993</v>
      </c>
      <c r="W26" s="2">
        <f t="shared" si="7"/>
        <v>28.927350000000001</v>
      </c>
      <c r="X26" s="2">
        <f t="shared" si="7"/>
        <v>24.454750000000001</v>
      </c>
      <c r="Y26" s="2">
        <f t="shared" si="7"/>
        <v>40.398524999999999</v>
      </c>
      <c r="Z26" s="2">
        <f t="shared" si="7"/>
        <v>27.601824999999998</v>
      </c>
      <c r="AA26" s="2">
        <f t="shared" si="7"/>
        <v>21.913924999999999</v>
      </c>
      <c r="AB26" s="2">
        <f t="shared" si="7"/>
        <v>8.1900624999999998</v>
      </c>
      <c r="AC26" s="2">
        <f t="shared" si="7"/>
        <v>24.940525000000001</v>
      </c>
      <c r="AD26" s="2">
        <f t="shared" si="7"/>
        <v>28.576999999999998</v>
      </c>
      <c r="AE26" s="2">
        <f t="shared" si="7"/>
        <v>24.715225</v>
      </c>
      <c r="AF26" s="2">
        <f t="shared" si="7"/>
        <v>26.587775000000001</v>
      </c>
      <c r="AG26" s="2">
        <f t="shared" si="7"/>
        <v>34.576299999999996</v>
      </c>
      <c r="AH26" s="2">
        <f t="shared" si="7"/>
        <v>15.787825000000002</v>
      </c>
    </row>
    <row r="27" spans="1:34" x14ac:dyDescent="0.25">
      <c r="A27" s="6" t="s">
        <v>51</v>
      </c>
      <c r="B27" s="7">
        <f>B26*3</f>
        <v>47.514674999999997</v>
      </c>
      <c r="C27" s="7">
        <f>C26*3</f>
        <v>91.117649999999998</v>
      </c>
      <c r="D27" s="7">
        <f>D26*2</f>
        <v>71.662700000000001</v>
      </c>
      <c r="E27" s="7">
        <f>E26*2</f>
        <v>45.867249999999999</v>
      </c>
      <c r="F27" s="7">
        <f>F26*1</f>
        <v>49.720675</v>
      </c>
      <c r="G27" s="7">
        <f>G26*3</f>
        <v>105.30802500000001</v>
      </c>
      <c r="H27" s="7">
        <f>H26*1</f>
        <v>38.029349999999994</v>
      </c>
      <c r="I27" s="7">
        <f>I26*2</f>
        <v>64.936999999999998</v>
      </c>
      <c r="J27" s="7">
        <f>J26*3</f>
        <v>93.648899999999998</v>
      </c>
      <c r="K27" s="7">
        <f>K26*2</f>
        <v>63.056249999999999</v>
      </c>
      <c r="L27" s="7">
        <f>L26*2</f>
        <v>77.941249999999997</v>
      </c>
      <c r="M27" s="7">
        <f>M26*4</f>
        <v>122.70529999999999</v>
      </c>
      <c r="N27" s="7">
        <f>N26*3</f>
        <v>63.838425000000001</v>
      </c>
      <c r="O27" s="7">
        <f>O26*3</f>
        <v>40.111049999999999</v>
      </c>
      <c r="P27" s="7">
        <f>P26*3</f>
        <v>85.872375000000005</v>
      </c>
      <c r="Q27" s="7">
        <f>Q26*2</f>
        <v>31.554899999999996</v>
      </c>
      <c r="R27" s="7">
        <f>R26*2</f>
        <v>31.761850000000003</v>
      </c>
      <c r="S27" s="7">
        <f>S26*1</f>
        <v>63.857050000000001</v>
      </c>
      <c r="T27" s="7">
        <f>T26*3</f>
        <v>89.938725000000005</v>
      </c>
      <c r="U27" s="7">
        <f>U26*2</f>
        <v>80.479200000000006</v>
      </c>
      <c r="V27" s="7">
        <f>V26*3</f>
        <v>140.84144999999998</v>
      </c>
      <c r="W27" s="7">
        <f>W26*3</f>
        <v>86.782049999999998</v>
      </c>
      <c r="X27" s="7">
        <f>X26*2</f>
        <v>48.909500000000001</v>
      </c>
      <c r="Y27" s="7">
        <f>Y26*2</f>
        <v>80.797049999999999</v>
      </c>
      <c r="Z27" s="7">
        <f>Z26*3</f>
        <v>82.805475000000001</v>
      </c>
      <c r="AA27" s="7">
        <f>AA26*3</f>
        <v>65.74177499999999</v>
      </c>
      <c r="AB27" s="7">
        <f>AB26*6</f>
        <v>49.140374999999999</v>
      </c>
      <c r="AC27" s="7">
        <f>AC26*3</f>
        <v>74.821574999999996</v>
      </c>
      <c r="AD27" s="7">
        <f>AD26*2</f>
        <v>57.153999999999996</v>
      </c>
      <c r="AE27" s="7">
        <f>AE26*3</f>
        <v>74.145674999999997</v>
      </c>
      <c r="AF27" s="7">
        <f>AF26*3</f>
        <v>79.763325000000009</v>
      </c>
      <c r="AG27" s="7">
        <f>AG26*2</f>
        <v>69.152599999999993</v>
      </c>
      <c r="AH27" s="7">
        <f>AH26*3</f>
        <v>47.363475000000008</v>
      </c>
    </row>
    <row r="28" spans="1:34" x14ac:dyDescent="0.25">
      <c r="A28" s="8" t="s">
        <v>45</v>
      </c>
      <c r="B28" s="9">
        <f>STDEV(B6:B9)/B26*100</f>
        <v>3.9299048374324594</v>
      </c>
      <c r="C28" s="9">
        <f t="shared" ref="C28:AH28" si="8">STDEV(C6:C9)/C26*100</f>
        <v>0.53223568418199441</v>
      </c>
      <c r="D28" s="9">
        <f t="shared" si="8"/>
        <v>0.55591087017315788</v>
      </c>
      <c r="E28" s="9">
        <f t="shared" si="8"/>
        <v>1.1537897945301756</v>
      </c>
      <c r="F28" s="9">
        <f t="shared" si="8"/>
        <v>1.6442799066418485</v>
      </c>
      <c r="G28" s="9">
        <f t="shared" si="8"/>
        <v>1.3945176697935682</v>
      </c>
      <c r="H28" s="9">
        <f t="shared" si="8"/>
        <v>1.086993226998997</v>
      </c>
      <c r="I28" s="9">
        <f t="shared" si="8"/>
        <v>3.399071055917128</v>
      </c>
      <c r="J28" s="9">
        <f t="shared" si="8"/>
        <v>0.8752502020989481</v>
      </c>
      <c r="K28" s="9">
        <f t="shared" si="8"/>
        <v>2.0704004153200257</v>
      </c>
      <c r="L28" s="9">
        <f t="shared" si="8"/>
        <v>2.433284615599355</v>
      </c>
      <c r="M28" s="9">
        <f t="shared" si="8"/>
        <v>1.9318856406438756</v>
      </c>
      <c r="N28" s="9">
        <f t="shared" si="8"/>
        <v>0.54430746405321073</v>
      </c>
      <c r="O28" s="9">
        <f t="shared" si="8"/>
        <v>3.8866679684904106</v>
      </c>
      <c r="P28" s="9">
        <f t="shared" si="8"/>
        <v>1.2352495890036201</v>
      </c>
      <c r="Q28" s="9">
        <f t="shared" si="8"/>
        <v>2.911860657276693</v>
      </c>
      <c r="R28" s="9">
        <f t="shared" si="8"/>
        <v>7.9253722470943808</v>
      </c>
      <c r="S28" s="9">
        <f t="shared" si="8"/>
        <v>1.0912509476708225</v>
      </c>
      <c r="T28" s="9">
        <f t="shared" si="8"/>
        <v>2.1196758015611756</v>
      </c>
      <c r="U28" s="9">
        <f t="shared" si="8"/>
        <v>0.8916608790544267</v>
      </c>
      <c r="V28" s="9">
        <f t="shared" si="8"/>
        <v>3.0049995254680257</v>
      </c>
      <c r="W28" s="9">
        <f t="shared" si="8"/>
        <v>1.6317720310746366</v>
      </c>
      <c r="X28" s="9">
        <f t="shared" si="8"/>
        <v>1.9875077149919425</v>
      </c>
      <c r="Y28" s="9">
        <f t="shared" si="8"/>
        <v>0.72355774950464435</v>
      </c>
      <c r="Z28" s="9">
        <f t="shared" si="8"/>
        <v>1.1036275420831929</v>
      </c>
      <c r="AA28" s="9">
        <f t="shared" si="8"/>
        <v>1.4447802878815239</v>
      </c>
      <c r="AB28" s="9">
        <f t="shared" si="8"/>
        <v>3.9974304813739989</v>
      </c>
      <c r="AC28" s="9">
        <f t="shared" si="8"/>
        <v>2.1599382424755298</v>
      </c>
      <c r="AD28" s="9">
        <f t="shared" si="8"/>
        <v>2.1502780005416979</v>
      </c>
      <c r="AE28" s="9">
        <f t="shared" si="8"/>
        <v>3.5354630505012175</v>
      </c>
      <c r="AF28" s="9">
        <f t="shared" si="8"/>
        <v>0.94528481406233444</v>
      </c>
      <c r="AG28" s="9">
        <f t="shared" si="8"/>
        <v>2.8053297192258388</v>
      </c>
      <c r="AH28" s="9">
        <f t="shared" si="8"/>
        <v>3.4597668856118839</v>
      </c>
    </row>
    <row r="30" spans="1:34" x14ac:dyDescent="0.25">
      <c r="A30" s="12" t="s">
        <v>52</v>
      </c>
      <c r="B30" s="13">
        <f>(B19-B15)/B15*100</f>
        <v>1.0595841884802182</v>
      </c>
      <c r="C30" s="13">
        <f t="shared" ref="C30:AH30" si="9">(C19-C15)/C15*100</f>
        <v>0.47900814800565961</v>
      </c>
      <c r="D30" s="13">
        <f t="shared" si="9"/>
        <v>0.87648718151896021</v>
      </c>
      <c r="E30" s="13">
        <f t="shared" si="9"/>
        <v>0.55227419011919499</v>
      </c>
      <c r="F30" s="13">
        <f t="shared" si="9"/>
        <v>0.38958505549894107</v>
      </c>
      <c r="G30" s="13">
        <f t="shared" si="9"/>
        <v>0.2511812772804547</v>
      </c>
      <c r="H30" s="13">
        <f t="shared" si="9"/>
        <v>0.35744605695452569</v>
      </c>
      <c r="I30" s="13">
        <f t="shared" si="9"/>
        <v>1.132886908186274</v>
      </c>
      <c r="J30" s="13">
        <f t="shared" si="9"/>
        <v>0.52580911539017727</v>
      </c>
      <c r="K30" s="13">
        <f t="shared" si="9"/>
        <v>0.88184154450539343</v>
      </c>
      <c r="L30" s="13">
        <f t="shared" si="9"/>
        <v>2.3021666991578886</v>
      </c>
      <c r="M30" s="13">
        <f t="shared" si="9"/>
        <v>0.78935419888502589</v>
      </c>
      <c r="N30" s="13">
        <f t="shared" si="9"/>
        <v>0.6027666669015469</v>
      </c>
      <c r="O30" s="13">
        <f t="shared" si="9"/>
        <v>-0.26456967176019497</v>
      </c>
      <c r="P30" s="13">
        <f t="shared" si="9"/>
        <v>0.62862289166529672</v>
      </c>
      <c r="Q30" s="13">
        <f t="shared" si="9"/>
        <v>0.70959264126150223</v>
      </c>
      <c r="R30" s="13">
        <f t="shared" si="9"/>
        <v>-9.4125787800446101E-2</v>
      </c>
      <c r="S30" s="13">
        <f t="shared" si="9"/>
        <v>1.4000695754621635</v>
      </c>
      <c r="T30" s="13">
        <f t="shared" si="9"/>
        <v>0.54925235982673171</v>
      </c>
      <c r="U30" s="13">
        <f t="shared" si="9"/>
        <v>-9.813765858472645E-2</v>
      </c>
      <c r="V30" s="13">
        <f t="shared" si="9"/>
        <v>1.3385146804835883</v>
      </c>
      <c r="W30" s="13">
        <f t="shared" si="9"/>
        <v>0.44483487339070127</v>
      </c>
      <c r="X30" s="13">
        <f t="shared" si="9"/>
        <v>1.0619931597896028</v>
      </c>
      <c r="Y30" s="13">
        <f t="shared" si="9"/>
        <v>1.4995069742813509</v>
      </c>
      <c r="Z30" s="13">
        <f t="shared" si="9"/>
        <v>0.2998695906201545</v>
      </c>
      <c r="AA30" s="13">
        <f t="shared" si="9"/>
        <v>0.22090748842258273</v>
      </c>
      <c r="AB30" s="13">
        <f t="shared" si="9"/>
        <v>-0.22438802836723548</v>
      </c>
      <c r="AC30" s="13">
        <f t="shared" si="9"/>
        <v>0.18163628705543855</v>
      </c>
      <c r="AD30" s="13">
        <f t="shared" si="9"/>
        <v>0.40115066108888664</v>
      </c>
      <c r="AE30" s="13">
        <f t="shared" si="9"/>
        <v>0.77229169660060437</v>
      </c>
      <c r="AF30" s="13">
        <f t="shared" si="9"/>
        <v>0.11749675862820898</v>
      </c>
      <c r="AG30" s="13">
        <f t="shared" si="9"/>
        <v>-0.14462111692543778</v>
      </c>
      <c r="AH30" s="13">
        <f t="shared" si="9"/>
        <v>0.52916403605005158</v>
      </c>
    </row>
    <row r="31" spans="1:34" x14ac:dyDescent="0.25">
      <c r="A31" s="12" t="s">
        <v>53</v>
      </c>
      <c r="B31" s="13">
        <f>(B27-B23)/B23*100</f>
        <v>2.2370079413620423</v>
      </c>
      <c r="C31" s="13">
        <f t="shared" ref="C31:AH31" si="10">(C27-C23)/C23*100</f>
        <v>1.0176583132598207</v>
      </c>
      <c r="D31" s="13">
        <f t="shared" si="10"/>
        <v>0.12413751670478515</v>
      </c>
      <c r="E31" s="13">
        <f t="shared" si="10"/>
        <v>0.38014117966320549</v>
      </c>
      <c r="F31" s="13">
        <f t="shared" si="10"/>
        <v>2.6271534097212803</v>
      </c>
      <c r="G31" s="13">
        <f t="shared" si="10"/>
        <v>2.3518726268239241</v>
      </c>
      <c r="H31" s="13">
        <f t="shared" si="10"/>
        <v>3.5962374554607317</v>
      </c>
      <c r="I31" s="13">
        <f t="shared" si="10"/>
        <v>-0.75651057586500547</v>
      </c>
      <c r="J31" s="13">
        <f t="shared" si="10"/>
        <v>1.931108346476226</v>
      </c>
      <c r="K31" s="13">
        <f t="shared" si="10"/>
        <v>1.5855767611992742</v>
      </c>
      <c r="L31" s="13">
        <f t="shared" si="10"/>
        <v>0.25655438901594613</v>
      </c>
      <c r="M31" s="13">
        <f t="shared" si="10"/>
        <v>1.0775372084364352</v>
      </c>
      <c r="N31" s="13">
        <f t="shared" si="10"/>
        <v>-7.9590823342410688E-2</v>
      </c>
      <c r="O31" s="13">
        <f t="shared" si="10"/>
        <v>3.8846964443537906</v>
      </c>
      <c r="P31" s="13">
        <f t="shared" si="10"/>
        <v>6.2862091980761914</v>
      </c>
      <c r="Q31" s="13">
        <f t="shared" si="10"/>
        <v>1.0481112861699184</v>
      </c>
      <c r="R31" s="13">
        <f t="shared" si="10"/>
        <v>-0.80017365204939006</v>
      </c>
      <c r="S31" s="13">
        <f t="shared" si="10"/>
        <v>-0.61662250547638819</v>
      </c>
      <c r="T31" s="13">
        <f t="shared" si="10"/>
        <v>-0.13016907822302756</v>
      </c>
      <c r="U31" s="13">
        <f t="shared" si="10"/>
        <v>-0.34387154534163128</v>
      </c>
      <c r="V31" s="13">
        <f t="shared" si="10"/>
        <v>2.5717690935447872</v>
      </c>
      <c r="W31" s="13">
        <f t="shared" si="10"/>
        <v>0.48772099857747914</v>
      </c>
      <c r="X31" s="13">
        <f t="shared" si="10"/>
        <v>0.25047502116329334</v>
      </c>
      <c r="Y31" s="13">
        <f t="shared" si="10"/>
        <v>2.1455133663169086</v>
      </c>
      <c r="Z31" s="13">
        <f t="shared" si="10"/>
        <v>-1.3049413098220941</v>
      </c>
      <c r="AA31" s="13">
        <f t="shared" si="10"/>
        <v>1.6853261317194512</v>
      </c>
      <c r="AB31" s="13">
        <f t="shared" si="10"/>
        <v>0.21379391355739399</v>
      </c>
      <c r="AC31" s="13">
        <f t="shared" si="10"/>
        <v>-2.0848730398493331</v>
      </c>
      <c r="AD31" s="13">
        <f t="shared" si="10"/>
        <v>-3.5353548139915563</v>
      </c>
      <c r="AE31" s="13">
        <f t="shared" si="10"/>
        <v>-3.3394800755599614</v>
      </c>
      <c r="AF31" s="13">
        <f t="shared" si="10"/>
        <v>2.0566578925398331</v>
      </c>
      <c r="AG31" s="13">
        <f t="shared" si="10"/>
        <v>2.2860781530920096</v>
      </c>
      <c r="AH31" s="13">
        <f t="shared" si="10"/>
        <v>2.1545016612908228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B922-05A3-4217-93BD-9218AB960F5D}">
  <dimension ref="A1:AH31"/>
  <sheetViews>
    <sheetView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customWidth="1"/>
  </cols>
  <sheetData>
    <row r="1" spans="1:34" x14ac:dyDescent="0.25">
      <c r="A1" s="1" t="s">
        <v>109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17.175599999999999</v>
      </c>
      <c r="C2" s="2">
        <v>34.363599999999998</v>
      </c>
      <c r="D2" s="2">
        <v>36.514699999999998</v>
      </c>
      <c r="E2" s="2">
        <v>20.335100000000001</v>
      </c>
      <c r="F2" s="2">
        <v>48.497100000000003</v>
      </c>
      <c r="G2" s="2">
        <v>41.354100000000003</v>
      </c>
      <c r="H2" s="2">
        <v>49.513500000000001</v>
      </c>
      <c r="I2" s="2">
        <v>33.653799999999997</v>
      </c>
      <c r="J2" s="2">
        <v>31.002500000000001</v>
      </c>
      <c r="K2" s="2">
        <v>27.965699999999998</v>
      </c>
      <c r="L2" s="2">
        <v>39.1235</v>
      </c>
      <c r="M2" s="2">
        <v>39.604900000000001</v>
      </c>
      <c r="N2" s="2">
        <v>18.591899999999999</v>
      </c>
      <c r="O2" s="2">
        <v>17.252600000000001</v>
      </c>
      <c r="P2" s="2">
        <v>31.261800000000001</v>
      </c>
      <c r="Q2" s="2">
        <v>16.3188</v>
      </c>
      <c r="R2" s="2">
        <v>12.468</v>
      </c>
      <c r="S2" s="2">
        <v>63.802100000000003</v>
      </c>
      <c r="T2" s="2">
        <v>37.339100000000002</v>
      </c>
      <c r="U2" s="2">
        <v>38.752200000000002</v>
      </c>
      <c r="V2" s="2">
        <v>52.371200000000002</v>
      </c>
      <c r="W2" s="2">
        <v>33.0321</v>
      </c>
      <c r="X2" s="2">
        <v>24.521799999999999</v>
      </c>
      <c r="Y2" s="2">
        <v>38.179600000000001</v>
      </c>
      <c r="Z2" s="2">
        <v>31.8934</v>
      </c>
      <c r="AA2" s="2">
        <v>17.121300000000002</v>
      </c>
      <c r="AB2" s="2">
        <v>7.5132899999999996</v>
      </c>
      <c r="AC2" s="2">
        <v>37.703000000000003</v>
      </c>
      <c r="AD2" s="2">
        <v>32.5702</v>
      </c>
      <c r="AE2" s="2">
        <v>33.419199999999996</v>
      </c>
      <c r="AF2" s="2">
        <v>30.9314</v>
      </c>
      <c r="AG2" s="2">
        <v>34.669800000000002</v>
      </c>
      <c r="AH2" s="2">
        <v>14.1722</v>
      </c>
    </row>
    <row r="3" spans="1:34" x14ac:dyDescent="0.25">
      <c r="A3" s="4" t="s">
        <v>35</v>
      </c>
      <c r="B3" s="2">
        <v>17.0139</v>
      </c>
      <c r="C3" s="2">
        <v>35.764499999999998</v>
      </c>
      <c r="D3" s="2">
        <v>41.761400000000002</v>
      </c>
      <c r="E3" s="2">
        <v>21.251000000000001</v>
      </c>
      <c r="F3" s="2">
        <v>52.251199999999997</v>
      </c>
      <c r="G3" s="2">
        <v>42.403799999999997</v>
      </c>
      <c r="H3" s="2">
        <v>52.3339</v>
      </c>
      <c r="I3" s="2">
        <v>32.653799999999997</v>
      </c>
      <c r="J3" s="2">
        <v>32.199199999999998</v>
      </c>
      <c r="K3" s="2">
        <v>29.7544</v>
      </c>
      <c r="L3" s="2">
        <v>39.974600000000002</v>
      </c>
      <c r="M3" s="2">
        <v>41.856499999999997</v>
      </c>
      <c r="N3" s="2">
        <v>19.762799999999999</v>
      </c>
      <c r="O3" s="2">
        <v>17.2896</v>
      </c>
      <c r="P3" s="2">
        <v>32.199199999999998</v>
      </c>
      <c r="Q3" s="2">
        <v>16.734999999999999</v>
      </c>
      <c r="R3" s="2">
        <v>14.1105</v>
      </c>
      <c r="S3" s="2">
        <v>65.781599999999997</v>
      </c>
      <c r="T3" s="2">
        <v>39.169199999999996</v>
      </c>
      <c r="U3" s="2">
        <v>40.0593</v>
      </c>
      <c r="V3" s="2">
        <v>56.713000000000001</v>
      </c>
      <c r="W3" s="2">
        <v>34.395800000000001</v>
      </c>
      <c r="X3" s="2">
        <v>26.238800000000001</v>
      </c>
      <c r="Y3" s="2">
        <v>42.1875</v>
      </c>
      <c r="Z3" s="2">
        <v>32.249400000000001</v>
      </c>
      <c r="AA3" s="2">
        <v>17.3645</v>
      </c>
      <c r="AB3" s="2">
        <v>8.6592800000000008</v>
      </c>
      <c r="AC3" s="2">
        <v>38.175199999999997</v>
      </c>
      <c r="AD3" s="2">
        <v>33.695</v>
      </c>
      <c r="AE3" s="2">
        <v>33.167900000000003</v>
      </c>
      <c r="AF3" s="2">
        <v>31.901</v>
      </c>
      <c r="AG3" s="2">
        <v>36.914099999999998</v>
      </c>
      <c r="AH3" s="2">
        <v>15.8345</v>
      </c>
    </row>
    <row r="4" spans="1:34" x14ac:dyDescent="0.25">
      <c r="A4" s="4" t="s">
        <v>36</v>
      </c>
      <c r="B4" s="2">
        <v>17.313099999999999</v>
      </c>
      <c r="C4" s="2">
        <v>35.764499999999998</v>
      </c>
      <c r="D4" s="2">
        <v>40.7729</v>
      </c>
      <c r="E4" s="2">
        <v>21.5838</v>
      </c>
      <c r="F4" s="2">
        <v>52.835500000000003</v>
      </c>
      <c r="G4" s="2">
        <v>43.866</v>
      </c>
      <c r="H4" s="2">
        <v>55.402000000000001</v>
      </c>
      <c r="I4" s="2">
        <v>32.608699999999999</v>
      </c>
      <c r="J4" s="2">
        <v>31.975100000000001</v>
      </c>
      <c r="K4" s="2">
        <v>30.3079</v>
      </c>
      <c r="L4" s="2">
        <v>40.414200000000001</v>
      </c>
      <c r="M4" s="2">
        <v>39.346899999999998</v>
      </c>
      <c r="N4" s="2">
        <v>20.589500000000001</v>
      </c>
      <c r="O4" s="2">
        <v>16.662500000000001</v>
      </c>
      <c r="P4" s="2">
        <v>30.579699999999999</v>
      </c>
      <c r="Q4" s="2">
        <v>16.966799999999999</v>
      </c>
      <c r="R4" s="2">
        <v>14.4559</v>
      </c>
      <c r="S4" s="2">
        <v>66.415700000000001</v>
      </c>
      <c r="T4" s="2">
        <v>38.052799999999998</v>
      </c>
      <c r="U4" s="2">
        <v>42.066800000000001</v>
      </c>
      <c r="V4" s="2">
        <v>58.643599999999999</v>
      </c>
      <c r="W4" s="2">
        <v>35.641199999999998</v>
      </c>
      <c r="X4" s="2">
        <v>27.355899999999998</v>
      </c>
      <c r="Y4" s="2">
        <v>46.349499999999999</v>
      </c>
      <c r="Z4" s="2">
        <v>32.864699999999999</v>
      </c>
      <c r="AA4" s="2">
        <v>18.9297</v>
      </c>
      <c r="AB4" s="2">
        <v>9.3368900000000004</v>
      </c>
      <c r="AC4" s="2">
        <v>39.204599999999999</v>
      </c>
      <c r="AD4" s="2">
        <v>34.367199999999997</v>
      </c>
      <c r="AE4" s="2">
        <v>35.246200000000002</v>
      </c>
      <c r="AF4" s="2">
        <v>31.901</v>
      </c>
      <c r="AG4" s="2">
        <v>37.860599999999998</v>
      </c>
      <c r="AH4" s="2">
        <v>15.8027</v>
      </c>
    </row>
    <row r="5" spans="1:34" x14ac:dyDescent="0.25">
      <c r="A5" s="4" t="s">
        <v>37</v>
      </c>
      <c r="B5" s="2">
        <v>16.868099999999998</v>
      </c>
      <c r="C5" s="2">
        <v>35.795499999999997</v>
      </c>
      <c r="D5" s="2">
        <v>42.144500000000001</v>
      </c>
      <c r="E5" s="2">
        <v>22.8734</v>
      </c>
      <c r="F5" s="2">
        <v>52.667200000000001</v>
      </c>
      <c r="G5" s="2">
        <v>45.432699999999997</v>
      </c>
      <c r="H5" s="2">
        <v>53.956000000000003</v>
      </c>
      <c r="I5" s="2">
        <v>31.4726</v>
      </c>
      <c r="J5" s="2">
        <v>32.633600000000001</v>
      </c>
      <c r="K5" s="2">
        <v>31.106000000000002</v>
      </c>
      <c r="L5" s="2">
        <v>41.416200000000003</v>
      </c>
      <c r="M5" s="2">
        <v>40.076300000000003</v>
      </c>
      <c r="N5" s="2">
        <v>20.108799999999999</v>
      </c>
      <c r="O5" s="2">
        <v>15.9628</v>
      </c>
      <c r="P5" s="2">
        <v>31.705300000000001</v>
      </c>
      <c r="Q5" s="2">
        <v>17.0168</v>
      </c>
      <c r="R5" s="2">
        <v>13.315200000000001</v>
      </c>
      <c r="S5" s="2">
        <v>65.625</v>
      </c>
      <c r="T5" s="2">
        <v>38.148800000000001</v>
      </c>
      <c r="U5" s="2">
        <v>44.599499999999999</v>
      </c>
      <c r="V5" s="2">
        <v>58.026299999999999</v>
      </c>
      <c r="W5" s="2">
        <v>35.096600000000002</v>
      </c>
      <c r="X5" s="2">
        <v>26.785699999999999</v>
      </c>
      <c r="Y5" s="2">
        <v>47.196100000000001</v>
      </c>
      <c r="Z5" s="2">
        <v>32.656999999999996</v>
      </c>
      <c r="AA5" s="2">
        <v>19.805399999999999</v>
      </c>
      <c r="AB5" s="2">
        <v>8.57043</v>
      </c>
      <c r="AC5" s="2">
        <v>39.237200000000001</v>
      </c>
      <c r="AD5" s="2">
        <v>34.977800000000002</v>
      </c>
      <c r="AE5" s="2">
        <v>34.281700000000001</v>
      </c>
      <c r="AF5" s="2">
        <v>34.4101</v>
      </c>
      <c r="AG5" s="2">
        <v>38.477200000000003</v>
      </c>
      <c r="AH5" s="2">
        <v>15.6873</v>
      </c>
    </row>
    <row r="6" spans="1:34" x14ac:dyDescent="0.25">
      <c r="A6" s="4" t="s">
        <v>38</v>
      </c>
      <c r="B6" s="2">
        <v>15.696199999999999</v>
      </c>
      <c r="C6" s="2">
        <v>35.408900000000003</v>
      </c>
      <c r="D6" s="2">
        <v>42.732599999999998</v>
      </c>
      <c r="E6" s="2">
        <v>24.072099999999999</v>
      </c>
      <c r="F6" s="2">
        <v>53.606200000000001</v>
      </c>
      <c r="G6" s="2">
        <v>44.575499999999998</v>
      </c>
      <c r="H6" s="2">
        <v>54.221299999999999</v>
      </c>
      <c r="I6" s="2">
        <v>34.421300000000002</v>
      </c>
      <c r="J6" s="2">
        <v>32.603099999999998</v>
      </c>
      <c r="K6" s="2">
        <v>31.092500000000001</v>
      </c>
      <c r="L6" s="2">
        <v>43.901000000000003</v>
      </c>
      <c r="M6" s="2">
        <v>43.337299999999999</v>
      </c>
      <c r="N6" s="2">
        <v>19.7439</v>
      </c>
      <c r="O6" s="2">
        <v>15.916700000000001</v>
      </c>
      <c r="P6" s="2">
        <v>30.898199999999999</v>
      </c>
      <c r="Q6" s="2">
        <v>17.4636</v>
      </c>
      <c r="R6" s="2">
        <v>13.69</v>
      </c>
      <c r="S6" s="2">
        <v>68.393299999999996</v>
      </c>
      <c r="T6" s="2">
        <v>38.575899999999997</v>
      </c>
      <c r="U6" s="2">
        <v>41.761400000000002</v>
      </c>
      <c r="V6" s="2">
        <v>59.020299999999999</v>
      </c>
      <c r="W6" s="2">
        <v>34.281700000000001</v>
      </c>
      <c r="X6" s="2">
        <v>26.982399999999998</v>
      </c>
      <c r="Y6" s="2">
        <v>46.142600000000002</v>
      </c>
      <c r="Z6" s="2">
        <v>31.9998</v>
      </c>
      <c r="AA6" s="2">
        <v>19.039300000000001</v>
      </c>
      <c r="AB6" s="2">
        <v>8.2695799999999995</v>
      </c>
      <c r="AC6" s="2">
        <v>38.602899999999998</v>
      </c>
      <c r="AD6" s="2">
        <v>36.076599999999999</v>
      </c>
      <c r="AE6" s="2">
        <v>33.571899999999999</v>
      </c>
      <c r="AF6" s="2">
        <v>31.873000000000001</v>
      </c>
      <c r="AG6" s="2">
        <v>36.571199999999997</v>
      </c>
      <c r="AH6" s="2">
        <v>13.7515</v>
      </c>
    </row>
    <row r="7" spans="1:34" x14ac:dyDescent="0.25">
      <c r="A7" s="4" t="s">
        <v>39</v>
      </c>
      <c r="B7" s="2">
        <v>17.713699999999999</v>
      </c>
      <c r="C7" s="2">
        <v>35.445900000000002</v>
      </c>
      <c r="D7" s="2">
        <v>43.269199999999998</v>
      </c>
      <c r="E7" s="2">
        <v>23.557700000000001</v>
      </c>
      <c r="F7" s="2">
        <v>54.669400000000003</v>
      </c>
      <c r="G7" s="2">
        <v>44.938899999999997</v>
      </c>
      <c r="H7" s="2">
        <v>54.399700000000003</v>
      </c>
      <c r="I7" s="2">
        <v>33.392200000000003</v>
      </c>
      <c r="J7" s="2">
        <v>32.1616</v>
      </c>
      <c r="K7" s="2">
        <v>31.7255</v>
      </c>
      <c r="L7" s="2">
        <v>38.378999999999998</v>
      </c>
      <c r="M7" s="2">
        <v>39.389099999999999</v>
      </c>
      <c r="N7" s="2">
        <v>19.745100000000001</v>
      </c>
      <c r="O7" s="2">
        <v>15.8078</v>
      </c>
      <c r="P7" s="2">
        <v>31.815100000000001</v>
      </c>
      <c r="Q7" s="2">
        <v>17.822500000000002</v>
      </c>
      <c r="R7" s="2">
        <v>13.6448</v>
      </c>
      <c r="S7" s="2">
        <v>70.133600000000001</v>
      </c>
      <c r="T7" s="2">
        <v>38.985100000000003</v>
      </c>
      <c r="U7" s="2">
        <v>44.013399999999997</v>
      </c>
      <c r="V7" s="2">
        <v>58.768700000000003</v>
      </c>
      <c r="W7" s="2">
        <v>35.037100000000002</v>
      </c>
      <c r="X7" s="2">
        <v>28.444299999999998</v>
      </c>
      <c r="Y7" s="2">
        <v>49.4542</v>
      </c>
      <c r="Z7" s="2">
        <v>33.075000000000003</v>
      </c>
      <c r="AA7" s="2">
        <v>20.770499999999998</v>
      </c>
      <c r="AB7" s="2">
        <v>8.8426399999999994</v>
      </c>
      <c r="AC7" s="2">
        <v>38.765799999999999</v>
      </c>
      <c r="AD7" s="2">
        <v>38.069800000000001</v>
      </c>
      <c r="AE7" s="2">
        <v>33.128</v>
      </c>
      <c r="AF7" s="2">
        <v>31.5184</v>
      </c>
      <c r="AG7" s="2">
        <v>38.104799999999997</v>
      </c>
      <c r="AH7" s="2">
        <v>16.115300000000001</v>
      </c>
    </row>
    <row r="8" spans="1:34" x14ac:dyDescent="0.25">
      <c r="A8" s="4" t="s">
        <v>40</v>
      </c>
      <c r="B8" s="2">
        <v>17.668299999999999</v>
      </c>
      <c r="C8" s="2">
        <v>35.549199999999999</v>
      </c>
      <c r="D8" s="2">
        <v>44.817100000000003</v>
      </c>
      <c r="E8" s="2">
        <v>23.381799999999998</v>
      </c>
      <c r="F8" s="2">
        <v>52.583500000000001</v>
      </c>
      <c r="G8" s="2">
        <v>46.323500000000003</v>
      </c>
      <c r="H8" s="2">
        <v>56.0593</v>
      </c>
      <c r="I8" s="2">
        <v>32.949800000000003</v>
      </c>
      <c r="J8" s="2">
        <v>32.9818</v>
      </c>
      <c r="K8" s="2">
        <v>30.133900000000001</v>
      </c>
      <c r="L8" s="2">
        <v>39.459600000000002</v>
      </c>
      <c r="M8" s="2">
        <v>40.652700000000003</v>
      </c>
      <c r="N8" s="2">
        <v>19.799499999999998</v>
      </c>
      <c r="O8" s="2">
        <v>16.168299999999999</v>
      </c>
      <c r="P8" s="2">
        <v>31.549600000000002</v>
      </c>
      <c r="Q8" s="2">
        <v>17.770800000000001</v>
      </c>
      <c r="R8" s="2">
        <v>13.8475</v>
      </c>
      <c r="S8" s="2">
        <v>68.734399999999994</v>
      </c>
      <c r="T8" s="2">
        <v>38.765799999999999</v>
      </c>
      <c r="U8" s="2">
        <v>44.706499999999998</v>
      </c>
      <c r="V8" s="2">
        <v>59.020299999999999</v>
      </c>
      <c r="W8" s="2">
        <v>35.276200000000003</v>
      </c>
      <c r="X8" s="2">
        <v>27.181999999999999</v>
      </c>
      <c r="Y8" s="2">
        <v>47.412599999999998</v>
      </c>
      <c r="Z8" s="2">
        <v>33.75</v>
      </c>
      <c r="AA8" s="2">
        <v>19.074400000000001</v>
      </c>
      <c r="AB8" s="2">
        <v>8.8087199999999992</v>
      </c>
      <c r="AC8" s="2">
        <v>37.271799999999999</v>
      </c>
      <c r="AD8" s="2">
        <v>36.914099999999998</v>
      </c>
      <c r="AE8" s="2">
        <v>33.449599999999997</v>
      </c>
      <c r="AF8" s="2">
        <v>32.493400000000001</v>
      </c>
      <c r="AG8" s="2">
        <v>39.077300000000001</v>
      </c>
      <c r="AH8" s="2">
        <v>15.3111</v>
      </c>
    </row>
    <row r="9" spans="1:34" x14ac:dyDescent="0.25">
      <c r="A9" s="4" t="s">
        <v>41</v>
      </c>
      <c r="B9" s="2">
        <v>16.069099999999999</v>
      </c>
      <c r="C9" s="2">
        <v>36.045099999999998</v>
      </c>
      <c r="D9" s="2">
        <v>43.2134</v>
      </c>
      <c r="E9" s="2">
        <v>23.715800000000002</v>
      </c>
      <c r="F9" s="2">
        <v>55.494999999999997</v>
      </c>
      <c r="G9" s="2">
        <v>44.575499999999998</v>
      </c>
      <c r="H9" s="2">
        <v>54.310299999999998</v>
      </c>
      <c r="I9" s="2">
        <v>33.227800000000002</v>
      </c>
      <c r="J9" s="2">
        <v>32.037799999999997</v>
      </c>
      <c r="K9" s="2">
        <v>29.716999999999999</v>
      </c>
      <c r="L9" s="2">
        <v>41.261200000000002</v>
      </c>
      <c r="M9" s="2">
        <v>40.032699999999998</v>
      </c>
      <c r="N9" s="2">
        <v>20.2864</v>
      </c>
      <c r="O9" s="2">
        <v>16.325299999999999</v>
      </c>
      <c r="P9" s="2">
        <v>31.705300000000001</v>
      </c>
      <c r="Q9" s="2">
        <v>17.367699999999999</v>
      </c>
      <c r="R9" s="2">
        <v>12.8622</v>
      </c>
      <c r="S9" s="2">
        <v>67.957700000000003</v>
      </c>
      <c r="T9" s="2">
        <v>37.9649</v>
      </c>
      <c r="U9" s="2">
        <v>43.802100000000003</v>
      </c>
      <c r="V9" s="2">
        <v>61.114199999999997</v>
      </c>
      <c r="W9" s="2">
        <v>34.281700000000001</v>
      </c>
      <c r="X9" s="2">
        <v>27.101800000000001</v>
      </c>
      <c r="Y9" s="2">
        <v>48.074100000000001</v>
      </c>
      <c r="Z9" s="2">
        <v>33.0486</v>
      </c>
      <c r="AA9" s="2">
        <v>19.021699999999999</v>
      </c>
      <c r="AB9" s="2">
        <v>7.4272400000000003</v>
      </c>
      <c r="AC9" s="2">
        <v>38.441400000000002</v>
      </c>
      <c r="AD9" s="2">
        <v>37.179600000000001</v>
      </c>
      <c r="AE9" s="2">
        <v>31.8642</v>
      </c>
      <c r="AF9" s="2">
        <v>33.592300000000002</v>
      </c>
      <c r="AG9" s="2">
        <v>36.394100000000002</v>
      </c>
      <c r="AH9" s="2">
        <v>13.3626</v>
      </c>
    </row>
    <row r="10" spans="1:34" x14ac:dyDescent="0.25">
      <c r="A10" s="5" t="s">
        <v>56</v>
      </c>
      <c r="B10" s="2">
        <f>AVERAGE(B2:B9)</f>
        <v>16.93975</v>
      </c>
      <c r="C10" s="2">
        <f t="shared" ref="C10:AH10" si="0">AVERAGE(C2:C9)</f>
        <v>35.517149999999994</v>
      </c>
      <c r="D10" s="2">
        <f>AVERAGE(D3:D9)</f>
        <v>42.673014285714281</v>
      </c>
      <c r="E10" s="2">
        <f t="shared" si="0"/>
        <v>22.596337500000001</v>
      </c>
      <c r="F10" s="2">
        <f>AVERAGE(F3:F9)</f>
        <v>53.44400000000001</v>
      </c>
      <c r="G10" s="2">
        <f t="shared" si="0"/>
        <v>44.183750000000003</v>
      </c>
      <c r="H10" s="2">
        <f>AVERAGE(H3:H9)</f>
        <v>54.383214285714288</v>
      </c>
      <c r="I10" s="2">
        <f t="shared" si="0"/>
        <v>33.047499999999999</v>
      </c>
      <c r="J10" s="2">
        <f t="shared" si="0"/>
        <v>32.199337499999999</v>
      </c>
      <c r="K10" s="2">
        <f t="shared" si="0"/>
        <v>30.225362500000003</v>
      </c>
      <c r="L10" s="2">
        <f t="shared" si="0"/>
        <v>40.491162500000002</v>
      </c>
      <c r="M10" s="2">
        <f t="shared" si="0"/>
        <v>40.537049999999994</v>
      </c>
      <c r="N10" s="2">
        <f t="shared" si="0"/>
        <v>19.828487500000001</v>
      </c>
      <c r="O10" s="2">
        <f t="shared" si="0"/>
        <v>16.423200000000001</v>
      </c>
      <c r="P10" s="2">
        <f t="shared" si="0"/>
        <v>31.464275000000001</v>
      </c>
      <c r="Q10" s="2">
        <f t="shared" si="0"/>
        <v>17.182749999999999</v>
      </c>
      <c r="R10" s="2">
        <f t="shared" ref="R10:Y10" si="1">AVERAGE(R3:R9)</f>
        <v>13.703728571428572</v>
      </c>
      <c r="S10" s="2">
        <f t="shared" si="1"/>
        <v>67.577328571428566</v>
      </c>
      <c r="T10" s="2">
        <f t="shared" si="1"/>
        <v>38.523214285714289</v>
      </c>
      <c r="U10" s="2">
        <f t="shared" si="1"/>
        <v>43.001285714285714</v>
      </c>
      <c r="V10" s="2">
        <f t="shared" si="1"/>
        <v>58.75805714285714</v>
      </c>
      <c r="W10" s="2">
        <f t="shared" si="1"/>
        <v>34.858614285714289</v>
      </c>
      <c r="X10" s="2">
        <f t="shared" si="1"/>
        <v>27.155842857142854</v>
      </c>
      <c r="Y10" s="2">
        <f t="shared" si="1"/>
        <v>46.688085714285712</v>
      </c>
      <c r="Z10" s="2">
        <f t="shared" si="0"/>
        <v>32.692237499999997</v>
      </c>
      <c r="AA10" s="2">
        <f>AVERAGE(AA4:AA9)</f>
        <v>19.440166666666666</v>
      </c>
      <c r="AB10" s="2">
        <f>AVERAGE(AB3:AB9)</f>
        <v>8.5592542857142853</v>
      </c>
      <c r="AC10" s="2">
        <f t="shared" si="0"/>
        <v>38.425237499999994</v>
      </c>
      <c r="AD10" s="2">
        <f t="shared" si="0"/>
        <v>35.481287500000001</v>
      </c>
      <c r="AE10" s="2">
        <f t="shared" si="0"/>
        <v>33.516087500000005</v>
      </c>
      <c r="AF10" s="2">
        <f t="shared" si="0"/>
        <v>32.327575000000003</v>
      </c>
      <c r="AG10" s="2">
        <f>AVERAGE(AG3:AG9)</f>
        <v>37.628471428571437</v>
      </c>
      <c r="AH10" s="2">
        <f t="shared" si="0"/>
        <v>15.00465</v>
      </c>
    </row>
    <row r="11" spans="1:34" x14ac:dyDescent="0.25">
      <c r="A11" s="6" t="s">
        <v>57</v>
      </c>
      <c r="B11" s="7">
        <f>B10*3</f>
        <v>50.819249999999997</v>
      </c>
      <c r="C11" s="7">
        <f>C10*3</f>
        <v>106.55144999999999</v>
      </c>
      <c r="D11" s="7">
        <f>D10*2</f>
        <v>85.346028571428562</v>
      </c>
      <c r="E11" s="7">
        <f>E10*2</f>
        <v>45.192675000000001</v>
      </c>
      <c r="F11" s="7">
        <f>F10*1</f>
        <v>53.44400000000001</v>
      </c>
      <c r="G11" s="7">
        <f>G10*3</f>
        <v>132.55125000000001</v>
      </c>
      <c r="H11" s="7">
        <f>H10*1</f>
        <v>54.383214285714288</v>
      </c>
      <c r="I11" s="7">
        <f>I10*2</f>
        <v>66.094999999999999</v>
      </c>
      <c r="J11" s="7">
        <f>J10*3</f>
        <v>96.598012499999996</v>
      </c>
      <c r="K11" s="7">
        <f>K10*2</f>
        <v>60.450725000000006</v>
      </c>
      <c r="L11" s="7">
        <f>L10*2</f>
        <v>80.982325000000003</v>
      </c>
      <c r="M11" s="7">
        <f>M10*2</f>
        <v>81.074099999999987</v>
      </c>
      <c r="N11" s="7">
        <f>N10*3</f>
        <v>59.485462500000004</v>
      </c>
      <c r="O11" s="7">
        <f>O10*3</f>
        <v>49.269600000000004</v>
      </c>
      <c r="P11" s="7">
        <f>P10*3</f>
        <v>94.392825000000002</v>
      </c>
      <c r="Q11" s="7">
        <f>Q10*2</f>
        <v>34.365499999999997</v>
      </c>
      <c r="R11" s="7">
        <f>R10*4</f>
        <v>54.814914285714288</v>
      </c>
      <c r="S11" s="7">
        <f>S10*1</f>
        <v>67.577328571428566</v>
      </c>
      <c r="T11" s="7">
        <f>T10*3</f>
        <v>115.56964285714287</v>
      </c>
      <c r="U11" s="7">
        <f>U10*2</f>
        <v>86.002571428571429</v>
      </c>
      <c r="V11" s="7">
        <f>V10*1</f>
        <v>58.75805714285714</v>
      </c>
      <c r="W11" s="7">
        <f>W10*3</f>
        <v>104.57584285714287</v>
      </c>
      <c r="X11" s="7">
        <f>X10*4</f>
        <v>108.62337142857142</v>
      </c>
      <c r="Y11" s="7">
        <f>Y10*2</f>
        <v>93.376171428571425</v>
      </c>
      <c r="Z11" s="7">
        <f>Z10*3</f>
        <v>98.076712499999985</v>
      </c>
      <c r="AA11" s="7">
        <f>AA10*3</f>
        <v>58.320499999999996</v>
      </c>
      <c r="AB11" s="7">
        <f>AB10*6</f>
        <v>51.355525714285712</v>
      </c>
      <c r="AC11" s="7">
        <f>AC10*3</f>
        <v>115.27571249999998</v>
      </c>
      <c r="AD11" s="7">
        <f>AD10*2</f>
        <v>70.962575000000001</v>
      </c>
      <c r="AE11" s="7">
        <f>AE10*3</f>
        <v>100.54826250000002</v>
      </c>
      <c r="AF11" s="7">
        <f>AF10*3</f>
        <v>96.982725000000016</v>
      </c>
      <c r="AG11" s="7">
        <f>AG10*2</f>
        <v>75.256942857142874</v>
      </c>
      <c r="AH11" s="7">
        <f>AH10*3</f>
        <v>45.013950000000001</v>
      </c>
    </row>
    <row r="14" spans="1:34" x14ac:dyDescent="0.25">
      <c r="A14" s="5" t="s">
        <v>43</v>
      </c>
      <c r="B14" s="2">
        <f>AVERAGE(B2:B9)</f>
        <v>16.93975</v>
      </c>
      <c r="C14" s="2">
        <f t="shared" ref="C14:AH14" si="2">AVERAGE(C2:C9)</f>
        <v>35.517149999999994</v>
      </c>
      <c r="D14" s="2">
        <f t="shared" si="2"/>
        <v>41.903224999999992</v>
      </c>
      <c r="E14" s="2">
        <f t="shared" si="2"/>
        <v>22.596337500000001</v>
      </c>
      <c r="F14" s="2">
        <f t="shared" si="2"/>
        <v>52.825637500000006</v>
      </c>
      <c r="G14" s="2">
        <f t="shared" si="2"/>
        <v>44.183750000000003</v>
      </c>
      <c r="H14" s="2">
        <f t="shared" si="2"/>
        <v>53.774499999999996</v>
      </c>
      <c r="I14" s="2">
        <f t="shared" si="2"/>
        <v>33.047499999999999</v>
      </c>
      <c r="J14" s="2">
        <f t="shared" si="2"/>
        <v>32.199337499999999</v>
      </c>
      <c r="K14" s="2">
        <f t="shared" si="2"/>
        <v>30.225362500000003</v>
      </c>
      <c r="L14" s="2">
        <f t="shared" si="2"/>
        <v>40.491162500000002</v>
      </c>
      <c r="M14" s="2">
        <f t="shared" si="2"/>
        <v>40.537049999999994</v>
      </c>
      <c r="N14" s="2">
        <f t="shared" si="2"/>
        <v>19.828487500000001</v>
      </c>
      <c r="O14" s="2">
        <f t="shared" si="2"/>
        <v>16.423200000000001</v>
      </c>
      <c r="P14" s="2">
        <f t="shared" si="2"/>
        <v>31.464275000000001</v>
      </c>
      <c r="Q14" s="2">
        <f t="shared" si="2"/>
        <v>17.182749999999999</v>
      </c>
      <c r="R14" s="2">
        <f t="shared" si="2"/>
        <v>13.549262499999999</v>
      </c>
      <c r="S14" s="2">
        <f t="shared" si="2"/>
        <v>67.105424999999997</v>
      </c>
      <c r="T14" s="2">
        <f t="shared" si="2"/>
        <v>38.3752</v>
      </c>
      <c r="U14" s="2">
        <f t="shared" si="2"/>
        <v>42.470149999999997</v>
      </c>
      <c r="V14" s="2">
        <f t="shared" si="2"/>
        <v>57.959700000000005</v>
      </c>
      <c r="W14" s="2">
        <f t="shared" si="2"/>
        <v>34.630299999999998</v>
      </c>
      <c r="X14" s="2">
        <f t="shared" si="2"/>
        <v>26.826587499999995</v>
      </c>
      <c r="Y14" s="2">
        <f t="shared" si="2"/>
        <v>45.624524999999998</v>
      </c>
      <c r="Z14" s="2">
        <f t="shared" si="2"/>
        <v>32.692237499999997</v>
      </c>
      <c r="AA14" s="2">
        <f t="shared" si="2"/>
        <v>18.89085</v>
      </c>
      <c r="AB14" s="2">
        <f t="shared" si="2"/>
        <v>8.4285087500000007</v>
      </c>
      <c r="AC14" s="2">
        <f t="shared" si="2"/>
        <v>38.425237499999994</v>
      </c>
      <c r="AD14" s="2">
        <f t="shared" si="2"/>
        <v>35.481287500000001</v>
      </c>
      <c r="AE14" s="2">
        <f t="shared" si="2"/>
        <v>33.516087500000005</v>
      </c>
      <c r="AF14" s="2">
        <f t="shared" si="2"/>
        <v>32.327575000000003</v>
      </c>
      <c r="AG14" s="2">
        <f t="shared" si="2"/>
        <v>37.258637499999999</v>
      </c>
      <c r="AH14" s="2">
        <f t="shared" si="2"/>
        <v>15.00465</v>
      </c>
    </row>
    <row r="15" spans="1:34" x14ac:dyDescent="0.25">
      <c r="A15" s="6" t="s">
        <v>44</v>
      </c>
      <c r="B15" s="7">
        <f>B14*3</f>
        <v>50.819249999999997</v>
      </c>
      <c r="C15" s="7">
        <f>C14*3</f>
        <v>106.55144999999999</v>
      </c>
      <c r="D15" s="7">
        <f>D14*2</f>
        <v>83.806449999999984</v>
      </c>
      <c r="E15" s="7">
        <f>E14*2</f>
        <v>45.192675000000001</v>
      </c>
      <c r="F15" s="7">
        <f>F14*1</f>
        <v>52.825637500000006</v>
      </c>
      <c r="G15" s="7">
        <f>G14*3</f>
        <v>132.55125000000001</v>
      </c>
      <c r="H15" s="7">
        <f>H14*1</f>
        <v>53.774499999999996</v>
      </c>
      <c r="I15" s="7">
        <f>I14*2</f>
        <v>66.094999999999999</v>
      </c>
      <c r="J15" s="7">
        <f>J14*3</f>
        <v>96.598012499999996</v>
      </c>
      <c r="K15" s="7">
        <f>K14*2</f>
        <v>60.450725000000006</v>
      </c>
      <c r="L15" s="7">
        <f>L14*2</f>
        <v>80.982325000000003</v>
      </c>
      <c r="M15" s="7">
        <f>M14*4</f>
        <v>162.14819999999997</v>
      </c>
      <c r="N15" s="7">
        <f>N14*3</f>
        <v>59.485462500000004</v>
      </c>
      <c r="O15" s="7">
        <f>O14*3</f>
        <v>49.269600000000004</v>
      </c>
      <c r="P15" s="7">
        <f>P14*3</f>
        <v>94.392825000000002</v>
      </c>
      <c r="Q15" s="7">
        <f>Q14*2</f>
        <v>34.365499999999997</v>
      </c>
      <c r="R15" s="7">
        <f>R14*2</f>
        <v>27.098524999999999</v>
      </c>
      <c r="S15" s="7">
        <f>S14*1</f>
        <v>67.105424999999997</v>
      </c>
      <c r="T15" s="7">
        <f>T14*3</f>
        <v>115.12559999999999</v>
      </c>
      <c r="U15" s="7">
        <f>U14*2</f>
        <v>84.940299999999993</v>
      </c>
      <c r="V15" s="7">
        <f>V14*3</f>
        <v>173.87910000000002</v>
      </c>
      <c r="W15" s="7">
        <f>W14*3</f>
        <v>103.89089999999999</v>
      </c>
      <c r="X15" s="7">
        <f>X14*2</f>
        <v>53.65317499999999</v>
      </c>
      <c r="Y15" s="7">
        <f>Y14*2</f>
        <v>91.249049999999997</v>
      </c>
      <c r="Z15" s="7">
        <f>Z14*3</f>
        <v>98.076712499999985</v>
      </c>
      <c r="AA15" s="7">
        <f>AA14*3</f>
        <v>56.672550000000001</v>
      </c>
      <c r="AB15" s="7">
        <f>AB14*6</f>
        <v>50.571052500000008</v>
      </c>
      <c r="AC15" s="7">
        <f>AC14*3</f>
        <v>115.27571249999998</v>
      </c>
      <c r="AD15" s="7">
        <f>AD14*2</f>
        <v>70.962575000000001</v>
      </c>
      <c r="AE15" s="7">
        <f>AE14*3</f>
        <v>100.54826250000002</v>
      </c>
      <c r="AF15" s="7">
        <f>AF14*3</f>
        <v>96.982725000000016</v>
      </c>
      <c r="AG15" s="7">
        <f>AG14*2</f>
        <v>74.517274999999998</v>
      </c>
      <c r="AH15" s="7">
        <f>AH14*3</f>
        <v>45.013950000000001</v>
      </c>
    </row>
    <row r="16" spans="1:34" x14ac:dyDescent="0.25">
      <c r="A16" s="8" t="s">
        <v>45</v>
      </c>
      <c r="B16" s="9">
        <f>STDEV(B2:B9)/B14*100</f>
        <v>4.2568413429562959</v>
      </c>
      <c r="C16" s="9">
        <f>STDEV(C2:C9)/C14*100</f>
        <v>1.4384370740533192</v>
      </c>
      <c r="D16" s="9">
        <f t="shared" ref="D16:AH16" si="3">STDEV(D2:D9)/D14*100</f>
        <v>5.9252917173461483</v>
      </c>
      <c r="E16" s="9">
        <f t="shared" si="3"/>
        <v>6.0303229733774577</v>
      </c>
      <c r="F16" s="9">
        <f t="shared" si="3"/>
        <v>3.9374482396145494</v>
      </c>
      <c r="G16" s="9">
        <f t="shared" si="3"/>
        <v>3.6586043134327006</v>
      </c>
      <c r="H16" s="9">
        <f t="shared" si="3"/>
        <v>3.7857880106414199</v>
      </c>
      <c r="I16" s="9">
        <f t="shared" si="3"/>
        <v>2.6189628028602261</v>
      </c>
      <c r="J16" s="9">
        <f t="shared" si="3"/>
        <v>1.8463354764998403</v>
      </c>
      <c r="K16" s="9">
        <f t="shared" si="3"/>
        <v>3.8297101036079431</v>
      </c>
      <c r="L16" s="9">
        <f t="shared" si="3"/>
        <v>4.2514753857984786</v>
      </c>
      <c r="M16" s="9">
        <f t="shared" si="3"/>
        <v>3.4467685450676839</v>
      </c>
      <c r="N16" s="9">
        <f t="shared" si="3"/>
        <v>2.9627355831914359</v>
      </c>
      <c r="O16" s="9">
        <f t="shared" si="3"/>
        <v>3.5783742755853396</v>
      </c>
      <c r="P16" s="9">
        <f t="shared" si="3"/>
        <v>1.6690753946776942</v>
      </c>
      <c r="Q16" s="9">
        <f t="shared" si="3"/>
        <v>3.0234352675893255</v>
      </c>
      <c r="R16" s="9">
        <f t="shared" si="3"/>
        <v>4.7918946575178341</v>
      </c>
      <c r="S16" s="9">
        <f t="shared" si="3"/>
        <v>3.0612612842752904</v>
      </c>
      <c r="T16" s="9">
        <f t="shared" si="3"/>
        <v>1.5857834074949499</v>
      </c>
      <c r="U16" s="9">
        <f t="shared" si="3"/>
        <v>5.188623639995062</v>
      </c>
      <c r="V16" s="9">
        <f t="shared" si="3"/>
        <v>4.4282874543353143</v>
      </c>
      <c r="W16" s="9">
        <f t="shared" si="3"/>
        <v>2.3596807396799755</v>
      </c>
      <c r="X16" s="9">
        <f t="shared" si="3"/>
        <v>4.1754176872624162</v>
      </c>
      <c r="Y16" s="9">
        <f t="shared" si="3"/>
        <v>8.0475713124045711</v>
      </c>
      <c r="Z16" s="9">
        <f t="shared" si="3"/>
        <v>1.9127085873434515</v>
      </c>
      <c r="AA16" s="9">
        <f t="shared" si="3"/>
        <v>6.2968659664163287</v>
      </c>
      <c r="AB16" s="9">
        <f t="shared" si="3"/>
        <v>7.8700688164494128</v>
      </c>
      <c r="AC16" s="9">
        <f t="shared" si="3"/>
        <v>1.7947141441481751</v>
      </c>
      <c r="AD16" s="9">
        <f t="shared" si="3"/>
        <v>5.3424133055503784</v>
      </c>
      <c r="AE16" s="9">
        <f t="shared" si="3"/>
        <v>2.8964722379454826</v>
      </c>
      <c r="AF16" s="9">
        <f t="shared" si="3"/>
        <v>3.5344117941283697</v>
      </c>
      <c r="AG16" s="9">
        <f t="shared" si="3"/>
        <v>3.7836582968704047</v>
      </c>
      <c r="AH16" s="9">
        <f t="shared" si="3"/>
        <v>7.1597111505907138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17.045550000000002</v>
      </c>
      <c r="C18" s="2">
        <f t="shared" ref="C18:AH18" si="4">AVERAGE(C3:C8)</f>
        <v>35.621416666666669</v>
      </c>
      <c r="D18" s="2">
        <f t="shared" si="4"/>
        <v>42.582949999999997</v>
      </c>
      <c r="E18" s="2">
        <f t="shared" si="4"/>
        <v>22.786633333333338</v>
      </c>
      <c r="F18" s="2">
        <f t="shared" si="4"/>
        <v>53.102166666666676</v>
      </c>
      <c r="G18" s="2">
        <f t="shared" si="4"/>
        <v>44.590066666666665</v>
      </c>
      <c r="H18" s="2">
        <f t="shared" si="4"/>
        <v>54.395366666666668</v>
      </c>
      <c r="I18" s="2">
        <f t="shared" si="4"/>
        <v>32.916400000000003</v>
      </c>
      <c r="J18" s="2">
        <f t="shared" si="4"/>
        <v>32.425733333333334</v>
      </c>
      <c r="K18" s="2">
        <f t="shared" si="4"/>
        <v>30.686700000000002</v>
      </c>
      <c r="L18" s="2">
        <f t="shared" si="4"/>
        <v>40.590766666666667</v>
      </c>
      <c r="M18" s="2">
        <f t="shared" si="4"/>
        <v>40.776466666666671</v>
      </c>
      <c r="N18" s="2">
        <f t="shared" si="4"/>
        <v>19.958266666666663</v>
      </c>
      <c r="O18" s="2">
        <f t="shared" si="4"/>
        <v>16.301283333333334</v>
      </c>
      <c r="P18" s="2">
        <f t="shared" si="4"/>
        <v>31.457849999999997</v>
      </c>
      <c r="Q18" s="2">
        <f t="shared" si="4"/>
        <v>17.295916666666667</v>
      </c>
      <c r="R18" s="2">
        <f t="shared" si="4"/>
        <v>13.843983333333334</v>
      </c>
      <c r="S18" s="2">
        <f t="shared" si="4"/>
        <v>67.513933333333327</v>
      </c>
      <c r="T18" s="2">
        <f t="shared" si="4"/>
        <v>38.616266666666668</v>
      </c>
      <c r="U18" s="2">
        <f t="shared" si="4"/>
        <v>42.86781666666667</v>
      </c>
      <c r="V18" s="2">
        <f t="shared" si="4"/>
        <v>58.365366666666667</v>
      </c>
      <c r="W18" s="2">
        <f t="shared" si="4"/>
        <v>34.954766666666671</v>
      </c>
      <c r="X18" s="2">
        <f t="shared" si="4"/>
        <v>27.164849999999998</v>
      </c>
      <c r="Y18" s="2">
        <f t="shared" si="4"/>
        <v>46.457083333333337</v>
      </c>
      <c r="Z18" s="2">
        <f t="shared" si="4"/>
        <v>32.765983333333338</v>
      </c>
      <c r="AA18" s="2">
        <f t="shared" si="4"/>
        <v>19.163966666666667</v>
      </c>
      <c r="AB18" s="2">
        <f t="shared" si="4"/>
        <v>8.7479233333333344</v>
      </c>
      <c r="AC18" s="2">
        <f t="shared" si="4"/>
        <v>38.542916666666663</v>
      </c>
      <c r="AD18" s="2">
        <f t="shared" si="4"/>
        <v>35.683416666666666</v>
      </c>
      <c r="AE18" s="2">
        <f t="shared" si="4"/>
        <v>33.807549999999999</v>
      </c>
      <c r="AF18" s="2">
        <f t="shared" si="4"/>
        <v>32.349483333333332</v>
      </c>
      <c r="AG18" s="2">
        <f t="shared" si="4"/>
        <v>37.834200000000003</v>
      </c>
      <c r="AH18" s="2">
        <f t="shared" si="4"/>
        <v>15.417066666666665</v>
      </c>
    </row>
    <row r="19" spans="1:34" x14ac:dyDescent="0.25">
      <c r="A19" s="6" t="s">
        <v>47</v>
      </c>
      <c r="B19" s="7">
        <f>B18*3</f>
        <v>51.136650000000003</v>
      </c>
      <c r="C19" s="7">
        <f>C18*3</f>
        <v>106.86425</v>
      </c>
      <c r="D19" s="7">
        <f>D18*2</f>
        <v>85.165899999999993</v>
      </c>
      <c r="E19" s="7">
        <f>E18*2</f>
        <v>45.573266666666676</v>
      </c>
      <c r="F19" s="7">
        <f>F18*1</f>
        <v>53.102166666666676</v>
      </c>
      <c r="G19" s="7">
        <f>G18*3</f>
        <v>133.77019999999999</v>
      </c>
      <c r="H19" s="7">
        <f>H18*1</f>
        <v>54.395366666666668</v>
      </c>
      <c r="I19" s="7">
        <f>I18*2</f>
        <v>65.832800000000006</v>
      </c>
      <c r="J19" s="7">
        <f>J18*3</f>
        <v>97.277199999999993</v>
      </c>
      <c r="K19" s="7">
        <f>K18*2</f>
        <v>61.373400000000004</v>
      </c>
      <c r="L19" s="7">
        <f>L18*2</f>
        <v>81.181533333333334</v>
      </c>
      <c r="M19" s="7">
        <f>M18*4</f>
        <v>163.10586666666669</v>
      </c>
      <c r="N19" s="7">
        <f>N18*3</f>
        <v>59.874799999999993</v>
      </c>
      <c r="O19" s="7">
        <f>O18*3</f>
        <v>48.903850000000006</v>
      </c>
      <c r="P19" s="7">
        <f>P18*3</f>
        <v>94.373549999999994</v>
      </c>
      <c r="Q19" s="7">
        <f>Q18*2</f>
        <v>34.591833333333334</v>
      </c>
      <c r="R19" s="7">
        <f>R18*2</f>
        <v>27.687966666666668</v>
      </c>
      <c r="S19" s="7">
        <f>S18*1</f>
        <v>67.513933333333327</v>
      </c>
      <c r="T19" s="7">
        <f>T18*3</f>
        <v>115.84880000000001</v>
      </c>
      <c r="U19" s="7">
        <f>U18*2</f>
        <v>85.73563333333334</v>
      </c>
      <c r="V19" s="7">
        <f>V18*3</f>
        <v>175.09610000000001</v>
      </c>
      <c r="W19" s="7">
        <f>W18*3</f>
        <v>104.86430000000001</v>
      </c>
      <c r="X19" s="7">
        <f>X18*2</f>
        <v>54.329699999999995</v>
      </c>
      <c r="Y19" s="7">
        <f>Y18*2</f>
        <v>92.914166666666674</v>
      </c>
      <c r="Z19" s="7">
        <f>Z18*3</f>
        <v>98.297950000000014</v>
      </c>
      <c r="AA19" s="7">
        <f>AA18*3</f>
        <v>57.491900000000001</v>
      </c>
      <c r="AB19" s="7">
        <f>AB18*6</f>
        <v>52.48754000000001</v>
      </c>
      <c r="AC19" s="7">
        <f>AC18*3</f>
        <v>115.62875</v>
      </c>
      <c r="AD19" s="7">
        <f>AD18*2</f>
        <v>71.366833333333332</v>
      </c>
      <c r="AE19" s="7">
        <f>AE18*3</f>
        <v>101.42265</v>
      </c>
      <c r="AF19" s="7">
        <f>AF18*3</f>
        <v>97.048450000000003</v>
      </c>
      <c r="AG19" s="7">
        <f>AG18*2</f>
        <v>75.668400000000005</v>
      </c>
      <c r="AH19" s="7">
        <f>AH18*3</f>
        <v>46.251199999999997</v>
      </c>
    </row>
    <row r="20" spans="1:34" x14ac:dyDescent="0.25">
      <c r="A20" s="8" t="s">
        <v>45</v>
      </c>
      <c r="B20" s="9">
        <f>STDEV(B3:B8)/B18*100</f>
        <v>4.3579736635169599</v>
      </c>
      <c r="C20" s="9">
        <f t="shared" ref="C20:AH20" si="5">STDEV(C3:C8)/C18*100</f>
        <v>0.4901699494239426</v>
      </c>
      <c r="D20" s="9">
        <f t="shared" si="5"/>
        <v>3.2587598049914845</v>
      </c>
      <c r="E20" s="9">
        <f t="shared" si="5"/>
        <v>4.9703741833220638</v>
      </c>
      <c r="F20" s="9">
        <f t="shared" si="5"/>
        <v>1.6766991322167972</v>
      </c>
      <c r="G20" s="9">
        <f t="shared" si="5"/>
        <v>3.0322700251307109</v>
      </c>
      <c r="H20" s="9">
        <f t="shared" si="5"/>
        <v>2.362171267992133</v>
      </c>
      <c r="I20" s="9">
        <f t="shared" si="5"/>
        <v>2.9580884474899016</v>
      </c>
      <c r="J20" s="9">
        <f t="shared" si="5"/>
        <v>1.1605171715449056</v>
      </c>
      <c r="K20" s="9">
        <f t="shared" si="5"/>
        <v>2.4114030464310354</v>
      </c>
      <c r="L20" s="9">
        <f t="shared" si="5"/>
        <v>4.7030228377560386</v>
      </c>
      <c r="M20" s="9">
        <f t="shared" si="5"/>
        <v>3.8305024018207243</v>
      </c>
      <c r="N20" s="9">
        <f t="shared" si="5"/>
        <v>1.7004911582743403</v>
      </c>
      <c r="O20" s="9">
        <f t="shared" si="5"/>
        <v>3.5035737228146666</v>
      </c>
      <c r="P20" s="9">
        <f t="shared" si="5"/>
        <v>1.9237901806355453</v>
      </c>
      <c r="Q20" s="9">
        <f t="shared" si="5"/>
        <v>2.6264162319621271</v>
      </c>
      <c r="R20" s="9">
        <f t="shared" si="5"/>
        <v>2.8684671035435345</v>
      </c>
      <c r="S20" s="9">
        <f t="shared" si="5"/>
        <v>2.7231602185616905</v>
      </c>
      <c r="T20" s="9">
        <f t="shared" si="5"/>
        <v>1.1591282441118564</v>
      </c>
      <c r="U20" s="9">
        <f t="shared" si="5"/>
        <v>4.3573661074580539</v>
      </c>
      <c r="V20" s="9">
        <f t="shared" si="5"/>
        <v>1.5215522295365895</v>
      </c>
      <c r="W20" s="9">
        <f t="shared" si="5"/>
        <v>1.4957943450565292</v>
      </c>
      <c r="X20" s="9">
        <f t="shared" si="5"/>
        <v>2.7093425471148862</v>
      </c>
      <c r="Y20" s="9">
        <f t="shared" si="5"/>
        <v>5.164415088710836</v>
      </c>
      <c r="Z20" s="9">
        <f t="shared" si="5"/>
        <v>1.9007020000316996</v>
      </c>
      <c r="AA20" s="9">
        <f t="shared" si="5"/>
        <v>5.8614733955643663</v>
      </c>
      <c r="AB20" s="9">
        <f t="shared" si="5"/>
        <v>4.0503642361447572</v>
      </c>
      <c r="AC20" s="9">
        <f t="shared" si="5"/>
        <v>1.9150518326708701</v>
      </c>
      <c r="AD20" s="9">
        <f t="shared" si="5"/>
        <v>4.613049521854327</v>
      </c>
      <c r="AE20" s="9">
        <f t="shared" si="5"/>
        <v>2.4208473123193754</v>
      </c>
      <c r="AF20" s="9">
        <f t="shared" si="5"/>
        <v>3.2676210152505227</v>
      </c>
      <c r="AG20" s="9">
        <f t="shared" si="5"/>
        <v>2.500338809587852</v>
      </c>
      <c r="AH20" s="9">
        <f t="shared" si="5"/>
        <v>5.5562126888599508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17.092675</v>
      </c>
      <c r="C22" s="2">
        <f t="shared" ref="C22:AH22" si="6">AVERAGE(C2:C5)</f>
        <v>35.422024999999998</v>
      </c>
      <c r="D22" s="2">
        <f t="shared" si="6"/>
        <v>40.298375</v>
      </c>
      <c r="E22" s="2">
        <f t="shared" si="6"/>
        <v>21.510825000000001</v>
      </c>
      <c r="F22" s="2">
        <f t="shared" si="6"/>
        <v>51.562750000000001</v>
      </c>
      <c r="G22" s="2">
        <f t="shared" si="6"/>
        <v>43.264150000000001</v>
      </c>
      <c r="H22" s="2">
        <f t="shared" si="6"/>
        <v>52.801349999999999</v>
      </c>
      <c r="I22" s="2">
        <f t="shared" si="6"/>
        <v>32.597224999999995</v>
      </c>
      <c r="J22" s="2">
        <f t="shared" si="6"/>
        <v>31.9526</v>
      </c>
      <c r="K22" s="2">
        <f t="shared" si="6"/>
        <v>29.783500000000004</v>
      </c>
      <c r="L22" s="2">
        <f t="shared" si="6"/>
        <v>40.232125000000003</v>
      </c>
      <c r="M22" s="2">
        <f t="shared" si="6"/>
        <v>40.221150000000002</v>
      </c>
      <c r="N22" s="2">
        <f t="shared" si="6"/>
        <v>19.763249999999999</v>
      </c>
      <c r="O22" s="2">
        <f t="shared" si="6"/>
        <v>16.791875000000001</v>
      </c>
      <c r="P22" s="2">
        <f t="shared" si="6"/>
        <v>31.436500000000002</v>
      </c>
      <c r="Q22" s="2">
        <f t="shared" si="6"/>
        <v>16.759349999999998</v>
      </c>
      <c r="R22" s="2">
        <f t="shared" si="6"/>
        <v>13.587399999999999</v>
      </c>
      <c r="S22" s="2">
        <f t="shared" si="6"/>
        <v>65.406099999999995</v>
      </c>
      <c r="T22" s="2">
        <f t="shared" si="6"/>
        <v>38.177474999999994</v>
      </c>
      <c r="U22" s="2">
        <f t="shared" si="6"/>
        <v>41.369450000000001</v>
      </c>
      <c r="V22" s="2">
        <f t="shared" si="6"/>
        <v>56.438524999999998</v>
      </c>
      <c r="W22" s="2">
        <f t="shared" si="6"/>
        <v>34.541424999999997</v>
      </c>
      <c r="X22" s="2">
        <f t="shared" si="6"/>
        <v>26.225549999999998</v>
      </c>
      <c r="Y22" s="2">
        <f t="shared" si="6"/>
        <v>43.478175</v>
      </c>
      <c r="Z22" s="2">
        <f t="shared" si="6"/>
        <v>32.416124999999994</v>
      </c>
      <c r="AA22" s="2">
        <f t="shared" si="6"/>
        <v>18.305225</v>
      </c>
      <c r="AB22" s="2">
        <f t="shared" si="6"/>
        <v>8.5199724999999997</v>
      </c>
      <c r="AC22" s="2">
        <f t="shared" si="6"/>
        <v>38.58</v>
      </c>
      <c r="AD22" s="2">
        <f t="shared" si="6"/>
        <v>33.902549999999998</v>
      </c>
      <c r="AE22" s="2">
        <f t="shared" si="6"/>
        <v>34.028750000000002</v>
      </c>
      <c r="AF22" s="2">
        <f t="shared" si="6"/>
        <v>32.285875000000004</v>
      </c>
      <c r="AG22" s="2">
        <f t="shared" si="6"/>
        <v>36.980425000000004</v>
      </c>
      <c r="AH22" s="2">
        <f t="shared" si="6"/>
        <v>15.374175000000001</v>
      </c>
    </row>
    <row r="23" spans="1:34" x14ac:dyDescent="0.25">
      <c r="A23" s="6" t="s">
        <v>49</v>
      </c>
      <c r="B23" s="7">
        <f>B22*3</f>
        <v>51.278025</v>
      </c>
      <c r="C23" s="7">
        <f>C22*3</f>
        <v>106.266075</v>
      </c>
      <c r="D23" s="7">
        <f>D22*2</f>
        <v>80.59675</v>
      </c>
      <c r="E23" s="7">
        <f>E22*2</f>
        <v>43.021650000000001</v>
      </c>
      <c r="F23" s="7">
        <f>F22*1</f>
        <v>51.562750000000001</v>
      </c>
      <c r="G23" s="7">
        <f>G22*3</f>
        <v>129.79245</v>
      </c>
      <c r="H23" s="7">
        <f>H22*1</f>
        <v>52.801349999999999</v>
      </c>
      <c r="I23" s="7">
        <f>I22*2</f>
        <v>65.194449999999989</v>
      </c>
      <c r="J23" s="7">
        <f>J22*3</f>
        <v>95.857799999999997</v>
      </c>
      <c r="K23" s="7">
        <f>K22*2</f>
        <v>59.567000000000007</v>
      </c>
      <c r="L23" s="7">
        <f>L22*2</f>
        <v>80.464250000000007</v>
      </c>
      <c r="M23" s="7">
        <f>M22*4</f>
        <v>160.88460000000001</v>
      </c>
      <c r="N23" s="7">
        <f>N22*3</f>
        <v>59.289749999999998</v>
      </c>
      <c r="O23" s="7">
        <f>O22*3</f>
        <v>50.375624999999999</v>
      </c>
      <c r="P23" s="7">
        <f>P22*3</f>
        <v>94.309500000000014</v>
      </c>
      <c r="Q23" s="7">
        <f>Q22*2</f>
        <v>33.518699999999995</v>
      </c>
      <c r="R23" s="7">
        <f>R22*2</f>
        <v>27.174799999999998</v>
      </c>
      <c r="S23" s="7">
        <f>S22*1</f>
        <v>65.406099999999995</v>
      </c>
      <c r="T23" s="7">
        <f>T22*3</f>
        <v>114.53242499999999</v>
      </c>
      <c r="U23" s="7">
        <f>U22*2</f>
        <v>82.738900000000001</v>
      </c>
      <c r="V23" s="7">
        <f>V22*3</f>
        <v>169.315575</v>
      </c>
      <c r="W23" s="7">
        <f>W22*3</f>
        <v>103.62427499999998</v>
      </c>
      <c r="X23" s="7">
        <f>X22*2</f>
        <v>52.451099999999997</v>
      </c>
      <c r="Y23" s="7">
        <f>Y22*2</f>
        <v>86.95635</v>
      </c>
      <c r="Z23" s="7">
        <f>Z22*3</f>
        <v>97.248374999999982</v>
      </c>
      <c r="AA23" s="7">
        <f>AA22*3</f>
        <v>54.915675</v>
      </c>
      <c r="AB23" s="7">
        <f>AB22*6</f>
        <v>51.119834999999995</v>
      </c>
      <c r="AC23" s="7">
        <f>AC22*3</f>
        <v>115.74</v>
      </c>
      <c r="AD23" s="7">
        <f>AD22*2</f>
        <v>67.805099999999996</v>
      </c>
      <c r="AE23" s="7">
        <f>AE22*3</f>
        <v>102.08625000000001</v>
      </c>
      <c r="AF23" s="7">
        <f>AF22*3</f>
        <v>96.857625000000013</v>
      </c>
      <c r="AG23" s="7">
        <f>AG22*2</f>
        <v>73.960850000000008</v>
      </c>
      <c r="AH23" s="7">
        <f>AH22*3</f>
        <v>46.122525000000003</v>
      </c>
    </row>
    <row r="24" spans="1:34" x14ac:dyDescent="0.25">
      <c r="A24" s="8" t="s">
        <v>45</v>
      </c>
      <c r="B24" s="9">
        <f>STDEV(B2:B5)/B22*100</f>
        <v>1.13093665301312</v>
      </c>
      <c r="C24" s="9">
        <f t="shared" ref="C24:AH24" si="7">STDEV(C2:C5)/C22*100</f>
        <v>1.992455191139908</v>
      </c>
      <c r="D24" s="9">
        <f t="shared" si="7"/>
        <v>6.421577090752292</v>
      </c>
      <c r="E24" s="9">
        <f t="shared" si="7"/>
        <v>4.8844162847387551</v>
      </c>
      <c r="F24" s="9">
        <f t="shared" si="7"/>
        <v>3.9921616623297003</v>
      </c>
      <c r="G24" s="9">
        <f t="shared" si="7"/>
        <v>4.103018795103254</v>
      </c>
      <c r="H24" s="9">
        <f t="shared" si="7"/>
        <v>4.7818483247836578</v>
      </c>
      <c r="I24" s="9">
        <f t="shared" si="7"/>
        <v>2.7349801300524894</v>
      </c>
      <c r="J24" s="9">
        <f t="shared" si="7"/>
        <v>2.1590471001451057</v>
      </c>
      <c r="K24" s="9">
        <f t="shared" si="7"/>
        <v>4.47503559422241</v>
      </c>
      <c r="L24" s="9">
        <f t="shared" si="7"/>
        <v>2.3713286040111194</v>
      </c>
      <c r="M24" s="9">
        <f t="shared" si="7"/>
        <v>2.8126660301357078</v>
      </c>
      <c r="N24" s="9">
        <f t="shared" si="7"/>
        <v>4.3075095459047956</v>
      </c>
      <c r="O24" s="9">
        <f t="shared" si="7"/>
        <v>3.7096719082951348</v>
      </c>
      <c r="P24" s="9">
        <f t="shared" si="7"/>
        <v>2.1874281376153779</v>
      </c>
      <c r="Q24" s="9">
        <f t="shared" si="7"/>
        <v>1.8993900463368536</v>
      </c>
      <c r="R24" s="9">
        <f t="shared" si="7"/>
        <v>6.520867692301799</v>
      </c>
      <c r="S24" s="9">
        <f t="shared" si="7"/>
        <v>1.7164293363922132</v>
      </c>
      <c r="T24" s="9">
        <f t="shared" si="7"/>
        <v>1.9733700717834115</v>
      </c>
      <c r="U24" s="9">
        <f t="shared" si="7"/>
        <v>6.1605727842283562</v>
      </c>
      <c r="V24" s="9">
        <f t="shared" si="7"/>
        <v>5.0117121123680786</v>
      </c>
      <c r="W24" s="9">
        <f t="shared" si="7"/>
        <v>3.2655760326481929</v>
      </c>
      <c r="X24" s="9">
        <f t="shared" si="7"/>
        <v>4.6671372123595116</v>
      </c>
      <c r="Y24" s="9">
        <f t="shared" si="7"/>
        <v>9.5580075841845353</v>
      </c>
      <c r="Z24" s="9">
        <f t="shared" si="7"/>
        <v>1.3331543262226606</v>
      </c>
      <c r="AA24" s="9">
        <f t="shared" si="7"/>
        <v>7.0010241483292743</v>
      </c>
      <c r="AB24" s="9">
        <f t="shared" si="7"/>
        <v>8.8424444203282633</v>
      </c>
      <c r="AC24" s="9">
        <f t="shared" si="7"/>
        <v>1.982527877207622</v>
      </c>
      <c r="AD24" s="9">
        <f t="shared" si="7"/>
        <v>3.0417427209557442</v>
      </c>
      <c r="AE24" s="9">
        <f t="shared" si="7"/>
        <v>2.7665259742306021</v>
      </c>
      <c r="AF24" s="9">
        <f t="shared" si="7"/>
        <v>4.6090902373039935</v>
      </c>
      <c r="AG24" s="9">
        <f t="shared" si="7"/>
        <v>4.5136703522093171</v>
      </c>
      <c r="AH24" s="9">
        <f t="shared" si="7"/>
        <v>5.2283028130233191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16.786825</v>
      </c>
      <c r="C26" s="2">
        <f t="shared" ref="C26:AH26" si="8">AVERAGE(C6:C9)</f>
        <v>35.612275000000004</v>
      </c>
      <c r="D26" s="2">
        <f t="shared" si="8"/>
        <v>43.508075000000005</v>
      </c>
      <c r="E26" s="2">
        <f t="shared" si="8"/>
        <v>23.681850000000001</v>
      </c>
      <c r="F26" s="2">
        <f t="shared" si="8"/>
        <v>54.088525000000004</v>
      </c>
      <c r="G26" s="2">
        <f t="shared" si="8"/>
        <v>45.103349999999999</v>
      </c>
      <c r="H26" s="2">
        <f t="shared" si="8"/>
        <v>54.747650000000007</v>
      </c>
      <c r="I26" s="2">
        <f t="shared" si="8"/>
        <v>33.497775000000004</v>
      </c>
      <c r="J26" s="2">
        <f t="shared" si="8"/>
        <v>32.446075</v>
      </c>
      <c r="K26" s="2">
        <f t="shared" si="8"/>
        <v>30.667224999999998</v>
      </c>
      <c r="L26" s="2">
        <f t="shared" si="8"/>
        <v>40.7502</v>
      </c>
      <c r="M26" s="2">
        <f t="shared" si="8"/>
        <v>40.85295</v>
      </c>
      <c r="N26" s="2">
        <f t="shared" si="8"/>
        <v>19.893725</v>
      </c>
      <c r="O26" s="2">
        <f t="shared" si="8"/>
        <v>16.054524999999998</v>
      </c>
      <c r="P26" s="2">
        <f t="shared" si="8"/>
        <v>31.492049999999999</v>
      </c>
      <c r="Q26" s="2">
        <f t="shared" si="8"/>
        <v>17.60615</v>
      </c>
      <c r="R26" s="2">
        <f t="shared" si="8"/>
        <v>13.511125</v>
      </c>
      <c r="S26" s="2">
        <f t="shared" si="8"/>
        <v>68.804749999999999</v>
      </c>
      <c r="T26" s="2">
        <f t="shared" si="8"/>
        <v>38.572924999999998</v>
      </c>
      <c r="U26" s="2">
        <f t="shared" si="8"/>
        <v>43.57085</v>
      </c>
      <c r="V26" s="2">
        <f t="shared" si="8"/>
        <v>59.480874999999997</v>
      </c>
      <c r="W26" s="2">
        <f t="shared" si="8"/>
        <v>34.719175000000007</v>
      </c>
      <c r="X26" s="2">
        <f t="shared" si="8"/>
        <v>27.427624999999999</v>
      </c>
      <c r="Y26" s="2">
        <f t="shared" si="8"/>
        <v>47.770875000000004</v>
      </c>
      <c r="Z26" s="2">
        <f t="shared" si="8"/>
        <v>32.968350000000001</v>
      </c>
      <c r="AA26" s="2">
        <f t="shared" si="8"/>
        <v>19.476474999999997</v>
      </c>
      <c r="AB26" s="2">
        <f t="shared" si="8"/>
        <v>8.3370449999999998</v>
      </c>
      <c r="AC26" s="2">
        <f t="shared" si="8"/>
        <v>38.270474999999998</v>
      </c>
      <c r="AD26" s="2">
        <f t="shared" si="8"/>
        <v>37.060024999999996</v>
      </c>
      <c r="AE26" s="2">
        <f t="shared" si="8"/>
        <v>33.003425</v>
      </c>
      <c r="AF26" s="2">
        <f t="shared" si="8"/>
        <v>32.369275000000002</v>
      </c>
      <c r="AG26" s="2">
        <f t="shared" si="8"/>
        <v>37.536850000000001</v>
      </c>
      <c r="AH26" s="2">
        <f t="shared" si="8"/>
        <v>14.635125</v>
      </c>
    </row>
    <row r="27" spans="1:34" x14ac:dyDescent="0.25">
      <c r="A27" s="6" t="s">
        <v>51</v>
      </c>
      <c r="B27" s="7">
        <f>B26*3</f>
        <v>50.360475000000001</v>
      </c>
      <c r="C27" s="7">
        <f>C26*3</f>
        <v>106.836825</v>
      </c>
      <c r="D27" s="7">
        <f>D26*2</f>
        <v>87.01615000000001</v>
      </c>
      <c r="E27" s="7">
        <f>E26*2</f>
        <v>47.363700000000001</v>
      </c>
      <c r="F27" s="7">
        <f>F26*1</f>
        <v>54.088525000000004</v>
      </c>
      <c r="G27" s="7">
        <f>G26*3</f>
        <v>135.31004999999999</v>
      </c>
      <c r="H27" s="7">
        <f>H26*1</f>
        <v>54.747650000000007</v>
      </c>
      <c r="I27" s="7">
        <f>I26*2</f>
        <v>66.995550000000009</v>
      </c>
      <c r="J27" s="7">
        <f>J26*3</f>
        <v>97.338224999999994</v>
      </c>
      <c r="K27" s="7">
        <f>K26*2</f>
        <v>61.334449999999997</v>
      </c>
      <c r="L27" s="7">
        <f>L26*2</f>
        <v>81.500399999999999</v>
      </c>
      <c r="M27" s="7">
        <f>M26*4</f>
        <v>163.4118</v>
      </c>
      <c r="N27" s="7">
        <f>N26*3</f>
        <v>59.681174999999996</v>
      </c>
      <c r="O27" s="7">
        <f>O26*3</f>
        <v>48.163574999999994</v>
      </c>
      <c r="P27" s="7">
        <f>P26*3</f>
        <v>94.47614999999999</v>
      </c>
      <c r="Q27" s="7">
        <f>Q26*2</f>
        <v>35.212299999999999</v>
      </c>
      <c r="R27" s="7">
        <f>R26*2</f>
        <v>27.02225</v>
      </c>
      <c r="S27" s="7">
        <f>S26*1</f>
        <v>68.804749999999999</v>
      </c>
      <c r="T27" s="7">
        <f>T26*3</f>
        <v>115.71877499999999</v>
      </c>
      <c r="U27" s="7">
        <f>U26*2</f>
        <v>87.1417</v>
      </c>
      <c r="V27" s="7">
        <f>V26*3</f>
        <v>178.44262499999999</v>
      </c>
      <c r="W27" s="7">
        <f>W26*3</f>
        <v>104.15752500000002</v>
      </c>
      <c r="X27" s="7">
        <f>X26*2</f>
        <v>54.855249999999998</v>
      </c>
      <c r="Y27" s="7">
        <f>Y26*2</f>
        <v>95.541750000000008</v>
      </c>
      <c r="Z27" s="7">
        <f>Z26*3</f>
        <v>98.905050000000003</v>
      </c>
      <c r="AA27" s="7">
        <f>AA26*3</f>
        <v>58.429424999999995</v>
      </c>
      <c r="AB27" s="7">
        <f>AB26*6</f>
        <v>50.022269999999999</v>
      </c>
      <c r="AC27" s="7">
        <f>AC26*3</f>
        <v>114.81142499999999</v>
      </c>
      <c r="AD27" s="7">
        <f>AD26*2</f>
        <v>74.120049999999992</v>
      </c>
      <c r="AE27" s="7">
        <f>AE26*3</f>
        <v>99.010275000000007</v>
      </c>
      <c r="AF27" s="7">
        <f>AF26*3</f>
        <v>97.107825000000005</v>
      </c>
      <c r="AG27" s="7">
        <f>AG26*2</f>
        <v>75.073700000000002</v>
      </c>
      <c r="AH27" s="7">
        <f>AH26*3</f>
        <v>43.905374999999999</v>
      </c>
    </row>
    <row r="28" spans="1:34" x14ac:dyDescent="0.25">
      <c r="A28" s="8" t="s">
        <v>45</v>
      </c>
      <c r="B28" s="9">
        <f>STDEV(B6:B9)/B26*100</f>
        <v>6.2862078431978707</v>
      </c>
      <c r="C28" s="9">
        <f t="shared" ref="C28:AH28" si="9">STDEV(C6:C9)/C26*100</f>
        <v>0.82722774200745552</v>
      </c>
      <c r="D28" s="9">
        <f t="shared" si="9"/>
        <v>2.0808047536201926</v>
      </c>
      <c r="E28" s="9">
        <f t="shared" si="9"/>
        <v>1.2404581902137142</v>
      </c>
      <c r="F28" s="9">
        <f t="shared" si="9"/>
        <v>2.341837970066083</v>
      </c>
      <c r="G28" s="9">
        <f t="shared" si="9"/>
        <v>1.8430478932019687</v>
      </c>
      <c r="H28" s="9">
        <f t="shared" si="9"/>
        <v>1.6027375814919185</v>
      </c>
      <c r="I28" s="9">
        <f t="shared" si="9"/>
        <v>1.9170997139361157</v>
      </c>
      <c r="J28" s="9">
        <f t="shared" si="9"/>
        <v>1.3307270561629672</v>
      </c>
      <c r="K28" s="9">
        <f t="shared" si="9"/>
        <v>2.9696463649521574</v>
      </c>
      <c r="L28" s="9">
        <f t="shared" si="9"/>
        <v>5.9230012152149243</v>
      </c>
      <c r="M28" s="9">
        <f t="shared" si="9"/>
        <v>4.2462542799265464</v>
      </c>
      <c r="N28" s="9">
        <f t="shared" si="9"/>
        <v>1.3223495595167778</v>
      </c>
      <c r="O28" s="9">
        <f t="shared" si="9"/>
        <v>1.4657827757554229</v>
      </c>
      <c r="P28" s="9">
        <f t="shared" si="9"/>
        <v>1.3038592877271808</v>
      </c>
      <c r="Q28" s="9">
        <f t="shared" si="9"/>
        <v>1.2746802096131649</v>
      </c>
      <c r="R28" s="9">
        <f t="shared" si="9"/>
        <v>3.2658618441081728</v>
      </c>
      <c r="S28" s="9">
        <f t="shared" si="9"/>
        <v>1.3679298244959037</v>
      </c>
      <c r="T28" s="9">
        <f t="shared" si="9"/>
        <v>1.1367540418654989</v>
      </c>
      <c r="U28" s="9">
        <f t="shared" si="9"/>
        <v>2.9070832247444494</v>
      </c>
      <c r="V28" s="9">
        <f t="shared" si="9"/>
        <v>1.8414721783098638</v>
      </c>
      <c r="W28" s="9">
        <f t="shared" si="9"/>
        <v>1.4818818003611558</v>
      </c>
      <c r="X28" s="9">
        <f t="shared" si="9"/>
        <v>2.4891933718179473</v>
      </c>
      <c r="Y28" s="9">
        <f t="shared" si="9"/>
        <v>2.8867583442626215</v>
      </c>
      <c r="Z28" s="9">
        <f t="shared" si="9"/>
        <v>2.1920983963309228</v>
      </c>
      <c r="AA28" s="9">
        <f t="shared" si="9"/>
        <v>4.4307885780652425</v>
      </c>
      <c r="AB28" s="9">
        <f t="shared" si="9"/>
        <v>7.9273715656557009</v>
      </c>
      <c r="AC28" s="9">
        <f t="shared" si="9"/>
        <v>1.7737629483401205</v>
      </c>
      <c r="AD28" s="9">
        <f t="shared" si="9"/>
        <v>2.2154562276525249</v>
      </c>
      <c r="AE28" s="9">
        <f t="shared" si="9"/>
        <v>2.3701073833670527</v>
      </c>
      <c r="AF28" s="9">
        <f t="shared" si="9"/>
        <v>2.8097086717457045</v>
      </c>
      <c r="AG28" s="9">
        <f t="shared" si="9"/>
        <v>3.4164667509428184</v>
      </c>
      <c r="AH28" s="9">
        <f t="shared" si="9"/>
        <v>8.8634226459774332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0.62456647825382383</v>
      </c>
      <c r="C30" s="13">
        <f t="shared" ref="C30:AH30" si="10">(C19-C15)/C15*100</f>
        <v>0.29356709833607147</v>
      </c>
      <c r="D30" s="13">
        <f t="shared" si="10"/>
        <v>1.6221305162072965</v>
      </c>
      <c r="E30" s="13">
        <f t="shared" si="10"/>
        <v>0.84215343895149963</v>
      </c>
      <c r="F30" s="13">
        <f t="shared" si="10"/>
        <v>0.5234753043286412</v>
      </c>
      <c r="G30" s="13">
        <f t="shared" si="10"/>
        <v>0.91960656727113321</v>
      </c>
      <c r="H30" s="13">
        <f t="shared" si="10"/>
        <v>1.1545745040245314</v>
      </c>
      <c r="I30" s="13">
        <f t="shared" si="10"/>
        <v>-0.39670171722519537</v>
      </c>
      <c r="J30" s="13">
        <f t="shared" si="10"/>
        <v>0.70310711620489874</v>
      </c>
      <c r="K30" s="13">
        <f t="shared" si="10"/>
        <v>1.5263257802118966</v>
      </c>
      <c r="L30" s="13">
        <f t="shared" si="10"/>
        <v>0.2459898914156036</v>
      </c>
      <c r="M30" s="13">
        <f t="shared" si="10"/>
        <v>0.59061196280113559</v>
      </c>
      <c r="N30" s="13">
        <f t="shared" si="10"/>
        <v>0.6545086541102193</v>
      </c>
      <c r="O30" s="13">
        <f t="shared" si="10"/>
        <v>-0.74234416354100385</v>
      </c>
      <c r="P30" s="13">
        <f t="shared" si="10"/>
        <v>-2.0419984251988939E-2</v>
      </c>
      <c r="Q30" s="13">
        <f t="shared" si="10"/>
        <v>0.65860625724443522</v>
      </c>
      <c r="R30" s="13">
        <f t="shared" si="10"/>
        <v>2.1751798914024634</v>
      </c>
      <c r="S30" s="13">
        <f t="shared" si="10"/>
        <v>0.60875604816351303</v>
      </c>
      <c r="T30" s="13">
        <f t="shared" si="10"/>
        <v>0.62818347960837539</v>
      </c>
      <c r="U30" s="13">
        <f t="shared" si="10"/>
        <v>0.93634391841487041</v>
      </c>
      <c r="V30" s="13">
        <f t="shared" si="10"/>
        <v>0.69991160524754525</v>
      </c>
      <c r="W30" s="13">
        <f t="shared" si="10"/>
        <v>0.93694442920412346</v>
      </c>
      <c r="X30" s="13">
        <f t="shared" si="10"/>
        <v>1.2609225828667274</v>
      </c>
      <c r="Y30" s="13">
        <f t="shared" si="10"/>
        <v>1.8248043860913368</v>
      </c>
      <c r="Z30" s="13">
        <f t="shared" si="10"/>
        <v>0.22557597452099479</v>
      </c>
      <c r="AA30" s="13">
        <f t="shared" si="10"/>
        <v>1.4457616606275878</v>
      </c>
      <c r="AB30" s="13">
        <f t="shared" si="10"/>
        <v>3.7896927298477761</v>
      </c>
      <c r="AC30" s="13">
        <f t="shared" si="10"/>
        <v>0.30625488434956627</v>
      </c>
      <c r="AD30" s="13">
        <f t="shared" si="10"/>
        <v>0.56967821888274373</v>
      </c>
      <c r="AE30" s="13">
        <f t="shared" si="10"/>
        <v>0.86961970128522414</v>
      </c>
      <c r="AF30" s="13">
        <f t="shared" si="10"/>
        <v>6.7769801271294713E-2</v>
      </c>
      <c r="AG30" s="13">
        <f t="shared" si="10"/>
        <v>1.5447760267669577</v>
      </c>
      <c r="AH30" s="13">
        <f t="shared" si="10"/>
        <v>2.7485923808063855</v>
      </c>
    </row>
    <row r="31" spans="1:34" x14ac:dyDescent="0.25">
      <c r="A31" s="12" t="s">
        <v>53</v>
      </c>
      <c r="B31" s="13">
        <f>(B27-B23)/B23*100</f>
        <v>-1.7893629873615424</v>
      </c>
      <c r="C31" s="13">
        <f t="shared" ref="C31:AH31" si="11">(C27-C23)/C23*100</f>
        <v>0.53709521124216153</v>
      </c>
      <c r="D31" s="13">
        <f t="shared" si="11"/>
        <v>7.9648372918262957</v>
      </c>
      <c r="E31" s="13">
        <f t="shared" si="11"/>
        <v>10.092709135981535</v>
      </c>
      <c r="F31" s="13">
        <f t="shared" si="11"/>
        <v>4.8984489772170861</v>
      </c>
      <c r="G31" s="13">
        <f t="shared" si="11"/>
        <v>4.251094728545449</v>
      </c>
      <c r="H31" s="13">
        <f t="shared" si="11"/>
        <v>3.6860799960607218</v>
      </c>
      <c r="I31" s="13">
        <f t="shared" si="11"/>
        <v>2.7626584778305818</v>
      </c>
      <c r="J31" s="13">
        <f t="shared" si="11"/>
        <v>1.5443970130756148</v>
      </c>
      <c r="K31" s="13">
        <f t="shared" si="11"/>
        <v>2.9671630265079481</v>
      </c>
      <c r="L31" s="13">
        <f t="shared" si="11"/>
        <v>1.2877147304548193</v>
      </c>
      <c r="M31" s="13">
        <f t="shared" si="11"/>
        <v>1.5708153546082058</v>
      </c>
      <c r="N31" s="13">
        <f t="shared" si="11"/>
        <v>0.66018999911451504</v>
      </c>
      <c r="O31" s="13">
        <f t="shared" si="11"/>
        <v>-4.3911117728067985</v>
      </c>
      <c r="P31" s="13">
        <f t="shared" si="11"/>
        <v>0.17670542204123205</v>
      </c>
      <c r="Q31" s="13">
        <f t="shared" si="11"/>
        <v>5.0527019245973257</v>
      </c>
      <c r="R31" s="13">
        <f t="shared" si="11"/>
        <v>-0.56136567702429452</v>
      </c>
      <c r="S31" s="13">
        <f t="shared" si="11"/>
        <v>5.1962278747700958</v>
      </c>
      <c r="T31" s="13">
        <f t="shared" si="11"/>
        <v>1.0358202055007606</v>
      </c>
      <c r="U31" s="13">
        <f t="shared" si="11"/>
        <v>5.321318025741216</v>
      </c>
      <c r="V31" s="13">
        <f t="shared" si="11"/>
        <v>5.3905554760688714</v>
      </c>
      <c r="W31" s="13">
        <f t="shared" si="11"/>
        <v>0.51459949900738811</v>
      </c>
      <c r="X31" s="13">
        <f t="shared" si="11"/>
        <v>4.5836026317846557</v>
      </c>
      <c r="Y31" s="13">
        <f t="shared" si="11"/>
        <v>9.8732294996282697</v>
      </c>
      <c r="Z31" s="13">
        <f t="shared" si="11"/>
        <v>1.7035503163934838</v>
      </c>
      <c r="AA31" s="13">
        <f t="shared" si="11"/>
        <v>6.3984463452374838</v>
      </c>
      <c r="AB31" s="13">
        <f t="shared" si="11"/>
        <v>-2.1470433149872177</v>
      </c>
      <c r="AC31" s="13">
        <f t="shared" si="11"/>
        <v>-0.80229393468119004</v>
      </c>
      <c r="AD31" s="13">
        <f t="shared" si="11"/>
        <v>9.3133849813657044</v>
      </c>
      <c r="AE31" s="13">
        <f t="shared" si="11"/>
        <v>-3.0131139110311129</v>
      </c>
      <c r="AF31" s="13">
        <f t="shared" si="11"/>
        <v>0.25831729819928206</v>
      </c>
      <c r="AG31" s="13">
        <f t="shared" si="11"/>
        <v>1.5046473911535554</v>
      </c>
      <c r="AH31" s="13">
        <f t="shared" si="11"/>
        <v>-4.8070872095575936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6C90-60A5-41EB-B288-D3EC70185304}">
  <dimension ref="A1:AH47"/>
  <sheetViews>
    <sheetView topLeftCell="A19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11.5703125" style="10" customWidth="1"/>
  </cols>
  <sheetData>
    <row r="1" spans="1:34" x14ac:dyDescent="0.25">
      <c r="A1" s="1" t="s">
        <v>110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26.437799999999999</v>
      </c>
      <c r="C2" s="2">
        <v>30.249700000000001</v>
      </c>
      <c r="D2" s="2">
        <v>41.8658</v>
      </c>
      <c r="E2" s="2">
        <v>25.259699999999999</v>
      </c>
      <c r="F2" s="2">
        <v>63.117199999999997</v>
      </c>
      <c r="G2" s="2">
        <v>37.938699999999997</v>
      </c>
      <c r="H2" s="2">
        <v>51.330800000000004</v>
      </c>
      <c r="I2" s="2">
        <v>26.100899999999999</v>
      </c>
      <c r="J2" s="2">
        <v>28.252300000000002</v>
      </c>
      <c r="K2" s="2">
        <v>35.991199999999999</v>
      </c>
      <c r="L2" s="2">
        <v>41.719200000000001</v>
      </c>
      <c r="M2" s="2">
        <v>33.973999999999997</v>
      </c>
      <c r="N2" s="2">
        <v>16.139399999999998</v>
      </c>
      <c r="O2" s="2">
        <v>17.9482</v>
      </c>
      <c r="P2" s="2">
        <v>25.587700000000002</v>
      </c>
      <c r="Q2" s="2">
        <v>13.491899999999999</v>
      </c>
      <c r="R2" s="2">
        <v>14.9498</v>
      </c>
      <c r="S2" s="2">
        <v>61.793599999999998</v>
      </c>
      <c r="T2" s="2">
        <v>27.257000000000001</v>
      </c>
      <c r="U2" s="2">
        <v>47.358199999999997</v>
      </c>
      <c r="V2" s="2">
        <v>46.716099999999997</v>
      </c>
      <c r="W2" s="2">
        <v>25.677399999999999</v>
      </c>
      <c r="X2" s="2">
        <v>20.316299999999998</v>
      </c>
      <c r="Y2" s="2">
        <v>47.293100000000003</v>
      </c>
      <c r="Z2" s="2">
        <v>27.4436</v>
      </c>
      <c r="AA2" s="2">
        <v>18.784099999999999</v>
      </c>
      <c r="AB2" s="2">
        <v>10.4984</v>
      </c>
      <c r="AC2" s="2">
        <v>26.438800000000001</v>
      </c>
      <c r="AD2" s="2">
        <v>36.100200000000001</v>
      </c>
      <c r="AE2" s="2">
        <v>25.566199999999998</v>
      </c>
      <c r="AF2" s="2">
        <v>27.0442</v>
      </c>
      <c r="AG2" s="2">
        <v>32.091799999999999</v>
      </c>
      <c r="AH2" s="2">
        <v>27.5901</v>
      </c>
    </row>
    <row r="3" spans="1:34" x14ac:dyDescent="0.25">
      <c r="A3" s="4" t="s">
        <v>35</v>
      </c>
      <c r="B3" s="2">
        <v>25.676400000000001</v>
      </c>
      <c r="C3" s="2">
        <v>31.226800000000001</v>
      </c>
      <c r="D3" s="2">
        <v>44.628100000000003</v>
      </c>
      <c r="E3" s="2">
        <v>26.133900000000001</v>
      </c>
      <c r="F3" s="2">
        <v>65.3947</v>
      </c>
      <c r="G3" s="2">
        <v>36.971800000000002</v>
      </c>
      <c r="H3" s="2">
        <v>56.321800000000003</v>
      </c>
      <c r="I3" s="2">
        <v>27.654699999999998</v>
      </c>
      <c r="J3" s="2">
        <v>29.2456</v>
      </c>
      <c r="K3" s="2">
        <v>34.293300000000002</v>
      </c>
      <c r="L3" s="2">
        <v>40.682699999999997</v>
      </c>
      <c r="M3" s="2">
        <v>35.192700000000002</v>
      </c>
      <c r="N3" s="2">
        <v>16.616399999999999</v>
      </c>
      <c r="O3" s="2">
        <v>18.513300000000001</v>
      </c>
      <c r="P3" s="2">
        <v>27.802299999999999</v>
      </c>
      <c r="Q3" s="2">
        <v>14.7987</v>
      </c>
      <c r="R3" s="2">
        <v>16.184999999999999</v>
      </c>
      <c r="S3" s="2">
        <v>61.735900000000001</v>
      </c>
      <c r="T3" s="2">
        <v>27.6935</v>
      </c>
      <c r="U3" s="2">
        <v>46.989899999999999</v>
      </c>
      <c r="V3" s="2">
        <v>54.4176</v>
      </c>
      <c r="W3" s="2">
        <v>25.8565</v>
      </c>
      <c r="X3" s="2">
        <v>21.751999999999999</v>
      </c>
      <c r="Y3" s="2">
        <v>48.433999999999997</v>
      </c>
      <c r="Z3" s="2">
        <v>28.937000000000001</v>
      </c>
      <c r="AA3" s="2">
        <v>20.447900000000001</v>
      </c>
      <c r="AB3" s="2">
        <v>10.3195</v>
      </c>
      <c r="AC3" s="2">
        <v>27.262599999999999</v>
      </c>
      <c r="AD3" s="2">
        <v>37.490400000000001</v>
      </c>
      <c r="AE3" s="2">
        <v>26.142600000000002</v>
      </c>
      <c r="AF3" s="2">
        <v>26.960899999999999</v>
      </c>
      <c r="AG3" s="2">
        <v>33.192799999999998</v>
      </c>
      <c r="AH3" s="2">
        <v>26.617599999999999</v>
      </c>
    </row>
    <row r="4" spans="1:34" x14ac:dyDescent="0.25">
      <c r="A4" s="4" t="s">
        <v>36</v>
      </c>
      <c r="B4" s="2">
        <v>27.1129</v>
      </c>
      <c r="C4" s="2">
        <v>32.343600000000002</v>
      </c>
      <c r="D4" s="2">
        <v>45.482700000000001</v>
      </c>
      <c r="E4" s="2">
        <v>27.8873</v>
      </c>
      <c r="F4" s="2">
        <v>66.123599999999996</v>
      </c>
      <c r="G4" s="2">
        <v>38.793100000000003</v>
      </c>
      <c r="H4" s="2">
        <v>58.519100000000002</v>
      </c>
      <c r="I4" s="2">
        <v>27.747499999999999</v>
      </c>
      <c r="J4" s="2">
        <v>29.581399999999999</v>
      </c>
      <c r="K4" s="2">
        <v>35.334699999999998</v>
      </c>
      <c r="L4" s="2">
        <v>42.100200000000001</v>
      </c>
      <c r="M4" s="2">
        <v>35.5139</v>
      </c>
      <c r="N4" s="2">
        <v>17.073699999999999</v>
      </c>
      <c r="O4" s="2">
        <v>18.086600000000001</v>
      </c>
      <c r="P4" s="2">
        <v>28.529800000000002</v>
      </c>
      <c r="Q4" s="2">
        <v>15.238799999999999</v>
      </c>
      <c r="R4" s="2">
        <v>16.0899</v>
      </c>
      <c r="S4" s="2">
        <v>63.912999999999997</v>
      </c>
      <c r="T4" s="2">
        <v>27.984000000000002</v>
      </c>
      <c r="U4" s="2">
        <v>49.489400000000003</v>
      </c>
      <c r="V4" s="2">
        <v>52.947499999999998</v>
      </c>
      <c r="W4" s="2">
        <v>27.116800000000001</v>
      </c>
      <c r="X4" s="2">
        <v>21.3887</v>
      </c>
      <c r="Y4" s="2">
        <v>49.087299999999999</v>
      </c>
      <c r="Z4" s="2">
        <v>29.1799</v>
      </c>
      <c r="AA4" s="2">
        <v>20.662800000000001</v>
      </c>
      <c r="AB4" s="2">
        <v>10.220800000000001</v>
      </c>
      <c r="AC4" s="2">
        <v>26.9209</v>
      </c>
      <c r="AD4" s="2">
        <v>37.925699999999999</v>
      </c>
      <c r="AE4" s="2">
        <v>26.9223</v>
      </c>
      <c r="AF4" s="2">
        <v>26.874700000000001</v>
      </c>
      <c r="AG4" s="2">
        <v>32.680399999999999</v>
      </c>
      <c r="AH4" s="2">
        <v>27.110700000000001</v>
      </c>
    </row>
    <row r="5" spans="1:34" x14ac:dyDescent="0.25">
      <c r="A5" s="4" t="s">
        <v>37</v>
      </c>
      <c r="B5" s="2">
        <v>27.697500000000002</v>
      </c>
      <c r="C5" s="2">
        <v>31.438600000000001</v>
      </c>
      <c r="D5" s="2">
        <v>48.589700000000001</v>
      </c>
      <c r="E5" s="2">
        <v>28.588999999999999</v>
      </c>
      <c r="F5" s="2">
        <v>66.764200000000002</v>
      </c>
      <c r="G5" s="2">
        <v>38.940399999999997</v>
      </c>
      <c r="H5" s="2">
        <v>58.894199999999998</v>
      </c>
      <c r="I5" s="2">
        <v>27.2896</v>
      </c>
      <c r="J5" s="2">
        <v>30.061299999999999</v>
      </c>
      <c r="K5" s="2">
        <v>35.3431</v>
      </c>
      <c r="L5" s="2">
        <v>45.230800000000002</v>
      </c>
      <c r="M5" s="2">
        <v>35.990699999999997</v>
      </c>
      <c r="N5" s="2">
        <v>16.967400000000001</v>
      </c>
      <c r="O5" s="2">
        <v>18.303699999999999</v>
      </c>
      <c r="P5" s="2">
        <v>29.342300000000002</v>
      </c>
      <c r="Q5" s="2">
        <v>14.382199999999999</v>
      </c>
      <c r="R5" s="2">
        <v>15.858700000000001</v>
      </c>
      <c r="S5" s="2">
        <v>68.104600000000005</v>
      </c>
      <c r="T5" s="2">
        <v>27.940899999999999</v>
      </c>
      <c r="U5" s="2">
        <v>48.443800000000003</v>
      </c>
      <c r="V5" s="2">
        <v>53.667000000000002</v>
      </c>
      <c r="W5" s="2">
        <v>27.997</v>
      </c>
      <c r="X5" s="2">
        <v>21.119700000000002</v>
      </c>
      <c r="Y5" s="2">
        <v>50.007599999999996</v>
      </c>
      <c r="Z5" s="2">
        <v>28.743099999999998</v>
      </c>
      <c r="AA5" s="2">
        <v>20.861599999999999</v>
      </c>
      <c r="AB5" s="2">
        <v>10.5482</v>
      </c>
      <c r="AC5" s="2">
        <v>27.599299999999999</v>
      </c>
      <c r="AD5" s="2">
        <v>39.106099999999998</v>
      </c>
      <c r="AE5" s="2">
        <v>27.635300000000001</v>
      </c>
      <c r="AF5" s="2">
        <v>28.2376</v>
      </c>
      <c r="AG5" s="2">
        <v>33.741</v>
      </c>
      <c r="AH5" s="2">
        <v>27.852599999999999</v>
      </c>
    </row>
    <row r="6" spans="1:34" x14ac:dyDescent="0.25">
      <c r="A6" s="4" t="s">
        <v>38</v>
      </c>
      <c r="B6" s="2">
        <v>26.742899999999999</v>
      </c>
      <c r="C6" s="2">
        <v>32.094499999999996</v>
      </c>
      <c r="D6" s="2">
        <v>46.974899999999998</v>
      </c>
      <c r="E6" s="2">
        <v>29.348800000000001</v>
      </c>
      <c r="F6" s="2">
        <v>66.495800000000003</v>
      </c>
      <c r="G6" s="2">
        <v>39.679699999999997</v>
      </c>
      <c r="H6" s="2">
        <v>58.706099999999999</v>
      </c>
      <c r="I6" s="2">
        <v>28.512899999999998</v>
      </c>
      <c r="J6" s="2">
        <v>31.502600000000001</v>
      </c>
      <c r="K6" s="2">
        <v>35.564999999999998</v>
      </c>
      <c r="L6" s="2">
        <v>46.147399999999998</v>
      </c>
      <c r="M6" s="2">
        <v>32.223500000000001</v>
      </c>
      <c r="N6" s="2">
        <v>16.670200000000001</v>
      </c>
      <c r="O6" s="2">
        <v>18.107800000000001</v>
      </c>
      <c r="P6" s="2">
        <v>29.588000000000001</v>
      </c>
      <c r="Q6" s="2">
        <v>15.029299999999999</v>
      </c>
      <c r="R6" s="2">
        <v>16.1861</v>
      </c>
      <c r="S6" s="2">
        <v>64.797399999999996</v>
      </c>
      <c r="T6" s="2">
        <v>28.0594</v>
      </c>
      <c r="U6" s="2">
        <v>50.436500000000002</v>
      </c>
      <c r="V6" s="2">
        <v>54.006599999999999</v>
      </c>
      <c r="W6" s="2">
        <v>27.6449</v>
      </c>
      <c r="X6" s="2">
        <v>21.452200000000001</v>
      </c>
      <c r="Y6" s="2">
        <v>47.990400000000001</v>
      </c>
      <c r="Z6" s="2">
        <v>28.710899999999999</v>
      </c>
      <c r="AA6" s="2">
        <v>20.868200000000002</v>
      </c>
      <c r="AB6" s="2">
        <v>10.621600000000001</v>
      </c>
      <c r="AC6" s="2">
        <v>28.0579</v>
      </c>
      <c r="AD6" s="2">
        <v>38.817</v>
      </c>
      <c r="AE6" s="2">
        <v>26.343</v>
      </c>
      <c r="AF6" s="2">
        <v>26.748899999999999</v>
      </c>
      <c r="AG6" s="2">
        <v>33.9649</v>
      </c>
      <c r="AH6" s="2">
        <v>27.490300000000001</v>
      </c>
    </row>
    <row r="7" spans="1:34" x14ac:dyDescent="0.25">
      <c r="A7" s="4" t="s">
        <v>39</v>
      </c>
      <c r="B7" s="2">
        <v>27.362400000000001</v>
      </c>
      <c r="C7" s="2">
        <v>31.775400000000001</v>
      </c>
      <c r="D7" s="2">
        <v>47.658499999999997</v>
      </c>
      <c r="E7" s="2">
        <v>29.717300000000002</v>
      </c>
      <c r="F7" s="2">
        <v>64.086399999999998</v>
      </c>
      <c r="G7" s="2">
        <v>39.769100000000002</v>
      </c>
      <c r="H7" s="2">
        <v>60.457900000000002</v>
      </c>
      <c r="I7" s="2">
        <v>28.317599999999999</v>
      </c>
      <c r="J7" s="2">
        <v>31.681000000000001</v>
      </c>
      <c r="K7" s="2">
        <v>35.515300000000003</v>
      </c>
      <c r="L7" s="2">
        <v>40.221899999999998</v>
      </c>
      <c r="M7" s="2">
        <v>34.062800000000003</v>
      </c>
      <c r="N7" s="2">
        <v>16.7042</v>
      </c>
      <c r="O7" s="2">
        <v>17.895499999999998</v>
      </c>
      <c r="P7" s="2">
        <v>29.828900000000001</v>
      </c>
      <c r="Q7" s="2">
        <v>14.868499999999999</v>
      </c>
      <c r="R7" s="2">
        <v>15.6622</v>
      </c>
      <c r="S7" s="2">
        <v>68.533199999999994</v>
      </c>
      <c r="T7" s="2">
        <v>28.601700000000001</v>
      </c>
      <c r="U7" s="2">
        <v>48.630800000000001</v>
      </c>
      <c r="V7" s="2">
        <v>52.581400000000002</v>
      </c>
      <c r="W7" s="2">
        <v>26.717600000000001</v>
      </c>
      <c r="X7" s="2">
        <v>22.4878</v>
      </c>
      <c r="Y7" s="2">
        <v>51.310899999999997</v>
      </c>
      <c r="Z7" s="2">
        <v>28.710899999999999</v>
      </c>
      <c r="AA7" s="2">
        <v>21.222000000000001</v>
      </c>
      <c r="AB7" s="2">
        <v>10.2372</v>
      </c>
      <c r="AC7" s="2">
        <v>28.215900000000001</v>
      </c>
      <c r="AD7" s="2">
        <v>39.697499999999998</v>
      </c>
      <c r="AE7" s="2">
        <v>27.2256</v>
      </c>
      <c r="AF7" s="2">
        <v>27.62</v>
      </c>
      <c r="AG7" s="2">
        <v>34.886499999999998</v>
      </c>
      <c r="AH7" s="2">
        <v>26.597200000000001</v>
      </c>
    </row>
    <row r="8" spans="1:34" x14ac:dyDescent="0.25">
      <c r="A8" s="4" t="s">
        <v>40</v>
      </c>
      <c r="B8" s="2">
        <v>26.934000000000001</v>
      </c>
      <c r="C8" s="2">
        <v>32.010599999999997</v>
      </c>
      <c r="D8" s="2">
        <v>46.896599999999999</v>
      </c>
      <c r="E8" s="2">
        <v>29.3736</v>
      </c>
      <c r="F8" s="2">
        <v>66.858699999999999</v>
      </c>
      <c r="G8" s="2">
        <v>40.852899999999998</v>
      </c>
      <c r="H8" s="2">
        <v>63.019500000000001</v>
      </c>
      <c r="I8" s="2">
        <v>28.125</v>
      </c>
      <c r="J8" s="2">
        <v>32.426499999999997</v>
      </c>
      <c r="K8" s="2">
        <v>37.041699999999999</v>
      </c>
      <c r="L8" s="2">
        <v>43.3202</v>
      </c>
      <c r="M8" s="2">
        <v>35.0608</v>
      </c>
      <c r="N8" s="2">
        <v>16.762599999999999</v>
      </c>
      <c r="O8" s="2">
        <v>18.441600000000001</v>
      </c>
      <c r="P8" s="2">
        <v>29.297799999999999</v>
      </c>
      <c r="Q8" s="2">
        <v>15.0442</v>
      </c>
      <c r="R8" s="2">
        <v>16.8261</v>
      </c>
      <c r="S8" s="2">
        <v>66.576099999999997</v>
      </c>
      <c r="T8" s="2">
        <v>28.6357</v>
      </c>
      <c r="U8" s="2">
        <v>53.640900000000002</v>
      </c>
      <c r="V8" s="2">
        <v>55.578899999999997</v>
      </c>
      <c r="W8" s="2">
        <v>27.318300000000001</v>
      </c>
      <c r="X8" s="2">
        <v>18.9346</v>
      </c>
      <c r="Y8" s="2">
        <v>49.531999999999996</v>
      </c>
      <c r="Z8" s="2">
        <v>29.1358</v>
      </c>
      <c r="AA8" s="2">
        <v>19.669899999999998</v>
      </c>
      <c r="AB8" s="2">
        <v>10.5566</v>
      </c>
      <c r="AC8" s="2">
        <v>28.096900000000002</v>
      </c>
      <c r="AD8" s="2">
        <v>39.000100000000003</v>
      </c>
      <c r="AE8" s="2">
        <v>27.435600000000001</v>
      </c>
      <c r="AF8" s="2">
        <v>27.235700000000001</v>
      </c>
      <c r="AG8" s="2">
        <v>35.1721</v>
      </c>
      <c r="AH8" s="2">
        <v>26.258299999999998</v>
      </c>
    </row>
    <row r="9" spans="1:34" x14ac:dyDescent="0.25">
      <c r="A9" s="4" t="s">
        <v>41</v>
      </c>
      <c r="B9" s="2">
        <v>25.769400000000001</v>
      </c>
      <c r="C9" s="2">
        <v>32.741399999999999</v>
      </c>
      <c r="D9" s="2">
        <v>49.136499999999998</v>
      </c>
      <c r="E9" s="2">
        <v>29.623799999999999</v>
      </c>
      <c r="F9" s="2">
        <v>69.247100000000003</v>
      </c>
      <c r="G9" s="2">
        <v>40.813800000000001</v>
      </c>
      <c r="H9" s="2">
        <v>61.766100000000002</v>
      </c>
      <c r="I9" s="2">
        <v>27.0486</v>
      </c>
      <c r="J9" s="2">
        <v>31.463999999999999</v>
      </c>
      <c r="K9" s="2">
        <v>36.187100000000001</v>
      </c>
      <c r="L9" s="2">
        <v>44.372900000000001</v>
      </c>
      <c r="M9" s="2">
        <v>34.082599999999999</v>
      </c>
      <c r="N9" s="2">
        <v>17.6494</v>
      </c>
      <c r="O9" s="2">
        <v>18.590900000000001</v>
      </c>
      <c r="P9" s="2">
        <v>31.3767</v>
      </c>
      <c r="Q9" s="2">
        <v>15.0097</v>
      </c>
      <c r="R9" s="2">
        <v>16.090199999999999</v>
      </c>
      <c r="S9" s="2">
        <v>66.836699999999993</v>
      </c>
      <c r="T9" s="2">
        <v>27.526399999999999</v>
      </c>
      <c r="U9" s="2">
        <v>50.8748</v>
      </c>
      <c r="V9" s="2">
        <v>54.366100000000003</v>
      </c>
      <c r="W9" s="2">
        <v>27.505800000000001</v>
      </c>
      <c r="X9" s="2">
        <v>20.006699999999999</v>
      </c>
      <c r="Y9" s="2">
        <v>51.275100000000002</v>
      </c>
      <c r="Z9" s="2">
        <v>28.710899999999999</v>
      </c>
      <c r="AA9" s="2">
        <v>20.303899999999999</v>
      </c>
      <c r="AB9" s="2">
        <v>10.1053</v>
      </c>
      <c r="AC9" s="2">
        <v>27.321200000000001</v>
      </c>
      <c r="AD9" s="2">
        <v>37.884399999999999</v>
      </c>
      <c r="AE9" s="2">
        <v>26.495999999999999</v>
      </c>
      <c r="AF9" s="2">
        <v>27.855</v>
      </c>
      <c r="AG9" s="2">
        <v>33.856200000000001</v>
      </c>
      <c r="AH9" s="2">
        <v>26.6648</v>
      </c>
    </row>
    <row r="10" spans="1:34" x14ac:dyDescent="0.25">
      <c r="A10" s="5" t="s">
        <v>56</v>
      </c>
      <c r="B10" s="2">
        <f>AVERAGE(B2:B9)</f>
        <v>26.716662499999998</v>
      </c>
      <c r="C10" s="2">
        <f t="shared" ref="C10:AH10" si="0">AVERAGE(C2:C9)</f>
        <v>31.735075000000002</v>
      </c>
      <c r="D10" s="2">
        <f>AVERAGE(D3:D9)</f>
        <v>47.052428571428571</v>
      </c>
      <c r="E10" s="2">
        <f t="shared" si="0"/>
        <v>28.241675000000001</v>
      </c>
      <c r="F10" s="2">
        <f>AVERAGE(F3:F9)</f>
        <v>66.424357142857147</v>
      </c>
      <c r="G10" s="2">
        <f t="shared" si="0"/>
        <v>39.2199375</v>
      </c>
      <c r="H10" s="2">
        <f>AVERAGE(H3:H9)</f>
        <v>59.669242857142855</v>
      </c>
      <c r="I10" s="2">
        <f>AVERAGE(I3:I9)</f>
        <v>27.813700000000001</v>
      </c>
      <c r="J10" s="2">
        <f t="shared" si="0"/>
        <v>30.526837500000003</v>
      </c>
      <c r="K10" s="2">
        <f t="shared" si="0"/>
        <v>35.658924999999996</v>
      </c>
      <c r="L10" s="2">
        <f t="shared" si="0"/>
        <v>42.9744125</v>
      </c>
      <c r="M10" s="2">
        <f t="shared" si="0"/>
        <v>34.512625</v>
      </c>
      <c r="N10" s="2">
        <f t="shared" si="0"/>
        <v>16.822912500000001</v>
      </c>
      <c r="O10" s="2">
        <f t="shared" si="0"/>
        <v>18.235949999999999</v>
      </c>
      <c r="P10" s="2">
        <f>AVERAGE(P3:P9)</f>
        <v>29.395114285714282</v>
      </c>
      <c r="Q10" s="2">
        <f>AVERAGE(Q3:Q9)</f>
        <v>14.9102</v>
      </c>
      <c r="R10" s="2">
        <f>AVERAGE(R3:R9)</f>
        <v>16.128314285714286</v>
      </c>
      <c r="S10" s="2">
        <f>AVERAGE(S4:S9)</f>
        <v>66.460166666666666</v>
      </c>
      <c r="T10" s="2">
        <f t="shared" si="0"/>
        <v>27.962325000000003</v>
      </c>
      <c r="U10" s="2">
        <f t="shared" si="0"/>
        <v>49.483037499999995</v>
      </c>
      <c r="V10" s="2">
        <f>AVERAGE(V3:V9)</f>
        <v>53.937871428571427</v>
      </c>
      <c r="W10" s="2">
        <f t="shared" si="0"/>
        <v>26.979287499999998</v>
      </c>
      <c r="X10" s="2">
        <f t="shared" si="0"/>
        <v>20.932249999999996</v>
      </c>
      <c r="Y10" s="2">
        <f t="shared" si="0"/>
        <v>49.366299999999995</v>
      </c>
      <c r="Z10" s="2">
        <f t="shared" si="0"/>
        <v>28.696512500000001</v>
      </c>
      <c r="AA10" s="2">
        <f>AVERAGE(AA3:AA9)</f>
        <v>20.576614285714282</v>
      </c>
      <c r="AB10" s="2">
        <f t="shared" si="0"/>
        <v>10.388450000000001</v>
      </c>
      <c r="AC10" s="2">
        <f t="shared" si="0"/>
        <v>27.4891875</v>
      </c>
      <c r="AD10" s="2">
        <f t="shared" si="0"/>
        <v>38.252674999999996</v>
      </c>
      <c r="AE10" s="2">
        <f t="shared" si="0"/>
        <v>26.720824999999998</v>
      </c>
      <c r="AF10" s="2">
        <f t="shared" si="0"/>
        <v>27.322125</v>
      </c>
      <c r="AG10" s="2">
        <f t="shared" si="0"/>
        <v>33.698212500000004</v>
      </c>
      <c r="AH10" s="2">
        <f t="shared" si="0"/>
        <v>27.022699999999993</v>
      </c>
    </row>
    <row r="11" spans="1:34" x14ac:dyDescent="0.25">
      <c r="A11" s="6" t="s">
        <v>57</v>
      </c>
      <c r="B11" s="7">
        <f>B10*3</f>
        <v>80.149987499999995</v>
      </c>
      <c r="C11" s="7">
        <f>C10*3</f>
        <v>95.205225000000013</v>
      </c>
      <c r="D11" s="7">
        <f>D10*2</f>
        <v>94.104857142857142</v>
      </c>
      <c r="E11" s="7">
        <f>E10*2</f>
        <v>56.483350000000002</v>
      </c>
      <c r="F11" s="7">
        <f>F10*1</f>
        <v>66.424357142857147</v>
      </c>
      <c r="G11" s="7">
        <f>G10*3</f>
        <v>117.6598125</v>
      </c>
      <c r="H11" s="7">
        <f>H10*1</f>
        <v>59.669242857142855</v>
      </c>
      <c r="I11" s="7">
        <f>I10*2</f>
        <v>55.627400000000002</v>
      </c>
      <c r="J11" s="7">
        <f>J10*3</f>
        <v>91.580512500000012</v>
      </c>
      <c r="K11" s="7">
        <f>K10*2</f>
        <v>71.317849999999993</v>
      </c>
      <c r="L11" s="7">
        <f>L10*2</f>
        <v>85.948824999999999</v>
      </c>
      <c r="M11" s="7">
        <f>M10*2</f>
        <v>69.02525</v>
      </c>
      <c r="N11" s="7">
        <f>N10*3</f>
        <v>50.468737500000003</v>
      </c>
      <c r="O11" s="7">
        <f>O10*3</f>
        <v>54.707849999999993</v>
      </c>
      <c r="P11" s="7">
        <f>P10*3</f>
        <v>88.185342857142842</v>
      </c>
      <c r="Q11" s="7">
        <f>Q10*2</f>
        <v>29.820399999999999</v>
      </c>
      <c r="R11" s="7">
        <f>R10*4</f>
        <v>64.513257142857142</v>
      </c>
      <c r="S11" s="7">
        <f>S10*1</f>
        <v>66.460166666666666</v>
      </c>
      <c r="T11" s="7">
        <f>T10*3</f>
        <v>83.886975000000007</v>
      </c>
      <c r="U11" s="7">
        <f>U10*2</f>
        <v>98.966074999999989</v>
      </c>
      <c r="V11" s="7">
        <f>V10*1</f>
        <v>53.937871428571427</v>
      </c>
      <c r="W11" s="7">
        <f>W10*3</f>
        <v>80.937862499999994</v>
      </c>
      <c r="X11" s="7">
        <f>X10*4</f>
        <v>83.728999999999985</v>
      </c>
      <c r="Y11" s="7">
        <f>Y10*2</f>
        <v>98.732599999999991</v>
      </c>
      <c r="Z11" s="7">
        <f>Z10*3</f>
        <v>86.089537500000006</v>
      </c>
      <c r="AA11" s="7">
        <f>AA10*3</f>
        <v>61.729842857142842</v>
      </c>
      <c r="AB11" s="7">
        <f>AB10*6</f>
        <v>62.330700000000007</v>
      </c>
      <c r="AC11" s="7">
        <f>AC10*3</f>
        <v>82.4675625</v>
      </c>
      <c r="AD11" s="7">
        <f>AD10*2</f>
        <v>76.505349999999993</v>
      </c>
      <c r="AE11" s="7">
        <f>AE10*3</f>
        <v>80.162475000000001</v>
      </c>
      <c r="AF11" s="7">
        <f>AF10*3</f>
        <v>81.966374999999999</v>
      </c>
      <c r="AG11" s="7">
        <f>AG10*2</f>
        <v>67.396425000000008</v>
      </c>
      <c r="AH11" s="7">
        <f>AH10*3</f>
        <v>81.068099999999987</v>
      </c>
    </row>
    <row r="14" spans="1:34" x14ac:dyDescent="0.25">
      <c r="A14" s="5" t="s">
        <v>43</v>
      </c>
      <c r="B14" s="2">
        <f>AVERAGE(B2:B9)</f>
        <v>26.716662499999998</v>
      </c>
      <c r="C14" s="2">
        <f t="shared" ref="C14:AH14" si="1">AVERAGE(C2:C9)</f>
        <v>31.735075000000002</v>
      </c>
      <c r="D14" s="2">
        <f t="shared" si="1"/>
        <v>46.404099999999993</v>
      </c>
      <c r="E14" s="2">
        <f t="shared" si="1"/>
        <v>28.241675000000001</v>
      </c>
      <c r="F14" s="2">
        <f t="shared" si="1"/>
        <v>66.010962500000005</v>
      </c>
      <c r="G14" s="2">
        <f t="shared" si="1"/>
        <v>39.2199375</v>
      </c>
      <c r="H14" s="2">
        <f t="shared" si="1"/>
        <v>58.626937499999997</v>
      </c>
      <c r="I14" s="2">
        <f t="shared" si="1"/>
        <v>27.599599999999999</v>
      </c>
      <c r="J14" s="2">
        <f t="shared" si="1"/>
        <v>30.526837500000003</v>
      </c>
      <c r="K14" s="2">
        <f t="shared" si="1"/>
        <v>35.658924999999996</v>
      </c>
      <c r="L14" s="2">
        <f t="shared" si="1"/>
        <v>42.9744125</v>
      </c>
      <c r="M14" s="2">
        <f t="shared" si="1"/>
        <v>34.512625</v>
      </c>
      <c r="N14" s="2">
        <f t="shared" si="1"/>
        <v>16.822912500000001</v>
      </c>
      <c r="O14" s="2">
        <f t="shared" si="1"/>
        <v>18.235949999999999</v>
      </c>
      <c r="P14" s="2">
        <f t="shared" si="1"/>
        <v>28.9191875</v>
      </c>
      <c r="Q14" s="2">
        <f t="shared" si="1"/>
        <v>14.732912499999999</v>
      </c>
      <c r="R14" s="2">
        <f t="shared" si="1"/>
        <v>15.980999999999998</v>
      </c>
      <c r="S14" s="2">
        <f t="shared" si="1"/>
        <v>65.286312499999994</v>
      </c>
      <c r="T14" s="2">
        <f t="shared" si="1"/>
        <v>27.962325000000003</v>
      </c>
      <c r="U14" s="2">
        <f t="shared" si="1"/>
        <v>49.483037499999995</v>
      </c>
      <c r="V14" s="2">
        <f t="shared" si="1"/>
        <v>53.035149999999994</v>
      </c>
      <c r="W14" s="2">
        <f t="shared" si="1"/>
        <v>26.979287499999998</v>
      </c>
      <c r="X14" s="2">
        <f t="shared" si="1"/>
        <v>20.932249999999996</v>
      </c>
      <c r="Y14" s="2">
        <f t="shared" si="1"/>
        <v>49.366299999999995</v>
      </c>
      <c r="Z14" s="2">
        <f t="shared" si="1"/>
        <v>28.696512500000001</v>
      </c>
      <c r="AA14" s="2">
        <f t="shared" si="1"/>
        <v>20.352550000000001</v>
      </c>
      <c r="AB14" s="2">
        <f t="shared" si="1"/>
        <v>10.388450000000001</v>
      </c>
      <c r="AC14" s="2">
        <f t="shared" si="1"/>
        <v>27.4891875</v>
      </c>
      <c r="AD14" s="2">
        <f t="shared" si="1"/>
        <v>38.252674999999996</v>
      </c>
      <c r="AE14" s="2">
        <f t="shared" si="1"/>
        <v>26.720824999999998</v>
      </c>
      <c r="AF14" s="2">
        <f t="shared" si="1"/>
        <v>27.322125</v>
      </c>
      <c r="AG14" s="2">
        <f t="shared" si="1"/>
        <v>33.698212500000004</v>
      </c>
      <c r="AH14" s="2">
        <f t="shared" si="1"/>
        <v>27.022699999999993</v>
      </c>
    </row>
    <row r="15" spans="1:34" x14ac:dyDescent="0.25">
      <c r="A15" s="6" t="s">
        <v>44</v>
      </c>
      <c r="B15" s="7">
        <f>B14*3</f>
        <v>80.149987499999995</v>
      </c>
      <c r="C15" s="7">
        <f>C14*3</f>
        <v>95.205225000000013</v>
      </c>
      <c r="D15" s="7">
        <f>D14*2</f>
        <v>92.808199999999985</v>
      </c>
      <c r="E15" s="7">
        <f>E14*2</f>
        <v>56.483350000000002</v>
      </c>
      <c r="F15" s="7">
        <f>F14*1</f>
        <v>66.010962500000005</v>
      </c>
      <c r="G15" s="7">
        <f>G14*3</f>
        <v>117.6598125</v>
      </c>
      <c r="H15" s="7">
        <f>H14*1</f>
        <v>58.626937499999997</v>
      </c>
      <c r="I15" s="7">
        <f>I14*2</f>
        <v>55.199199999999998</v>
      </c>
      <c r="J15" s="7">
        <f>J14*3</f>
        <v>91.580512500000012</v>
      </c>
      <c r="K15" s="7">
        <f>K14*2</f>
        <v>71.317849999999993</v>
      </c>
      <c r="L15" s="7">
        <f>L14*2</f>
        <v>85.948824999999999</v>
      </c>
      <c r="M15" s="7">
        <f>M14*4</f>
        <v>138.0505</v>
      </c>
      <c r="N15" s="7">
        <f>N14*3</f>
        <v>50.468737500000003</v>
      </c>
      <c r="O15" s="7">
        <f>O14*3</f>
        <v>54.707849999999993</v>
      </c>
      <c r="P15" s="7">
        <f>P14*3</f>
        <v>86.757562500000006</v>
      </c>
      <c r="Q15" s="7">
        <f>Q14*2</f>
        <v>29.465824999999999</v>
      </c>
      <c r="R15" s="7">
        <f>R14*2</f>
        <v>31.961999999999996</v>
      </c>
      <c r="S15" s="7">
        <f>S14*1</f>
        <v>65.286312499999994</v>
      </c>
      <c r="T15" s="7">
        <f>T14*3</f>
        <v>83.886975000000007</v>
      </c>
      <c r="U15" s="7">
        <f>U14*2</f>
        <v>98.966074999999989</v>
      </c>
      <c r="V15" s="7">
        <f>V14*3</f>
        <v>159.10544999999999</v>
      </c>
      <c r="W15" s="7">
        <f>W14*3</f>
        <v>80.937862499999994</v>
      </c>
      <c r="X15" s="7">
        <f>X14*2</f>
        <v>41.864499999999992</v>
      </c>
      <c r="Y15" s="7">
        <f>Y14*2</f>
        <v>98.732599999999991</v>
      </c>
      <c r="Z15" s="7">
        <f>Z14*3</f>
        <v>86.089537500000006</v>
      </c>
      <c r="AA15" s="7">
        <f>AA14*3</f>
        <v>61.057650000000002</v>
      </c>
      <c r="AB15" s="7">
        <f>AB14*6</f>
        <v>62.330700000000007</v>
      </c>
      <c r="AC15" s="7">
        <f>AC14*3</f>
        <v>82.4675625</v>
      </c>
      <c r="AD15" s="7">
        <f>AD14*2</f>
        <v>76.505349999999993</v>
      </c>
      <c r="AE15" s="7">
        <f>AE14*3</f>
        <v>80.162475000000001</v>
      </c>
      <c r="AF15" s="7">
        <f>AF14*3</f>
        <v>81.966374999999999</v>
      </c>
      <c r="AG15" s="7">
        <f>AG14*2</f>
        <v>67.396425000000008</v>
      </c>
      <c r="AH15" s="7">
        <f>AH14*3</f>
        <v>81.068099999999987</v>
      </c>
    </row>
    <row r="16" spans="1:34" x14ac:dyDescent="0.25">
      <c r="A16" s="8" t="s">
        <v>45</v>
      </c>
      <c r="B16" s="9">
        <f>STDEV(B2:B9)/B14*100</f>
        <v>2.6995345405375182</v>
      </c>
      <c r="C16" s="9">
        <f>STDEV(C2:C9)/C14*100</f>
        <v>2.4239975110117653</v>
      </c>
      <c r="D16" s="9">
        <f t="shared" ref="D16:AH16" si="2">STDEV(D2:D9)/D14*100</f>
        <v>5.0855531085205907</v>
      </c>
      <c r="E16" s="9">
        <f t="shared" si="2"/>
        <v>6.0114076983466065</v>
      </c>
      <c r="F16" s="9">
        <f t="shared" si="2"/>
        <v>2.8320321915614337</v>
      </c>
      <c r="G16" s="9">
        <f t="shared" si="2"/>
        <v>3.431107414966704</v>
      </c>
      <c r="H16" s="9">
        <f t="shared" si="2"/>
        <v>6.1546514376898047</v>
      </c>
      <c r="I16" s="9">
        <f t="shared" si="2"/>
        <v>2.838575850223743</v>
      </c>
      <c r="J16" s="9">
        <f t="shared" si="2"/>
        <v>4.7465873522750304</v>
      </c>
      <c r="K16" s="9">
        <f t="shared" si="2"/>
        <v>2.2235309540933033</v>
      </c>
      <c r="L16" s="9">
        <f t="shared" si="2"/>
        <v>5.0064583890852647</v>
      </c>
      <c r="M16" s="9">
        <f t="shared" si="2"/>
        <v>3.4401834491854384</v>
      </c>
      <c r="N16" s="9">
        <f t="shared" si="2"/>
        <v>2.5790797722631016</v>
      </c>
      <c r="O16" s="9">
        <f t="shared" si="2"/>
        <v>1.4467349817073734</v>
      </c>
      <c r="P16" s="9">
        <f t="shared" si="2"/>
        <v>5.8645577837593112</v>
      </c>
      <c r="Q16" s="9">
        <f t="shared" si="2"/>
        <v>3.80784876574441</v>
      </c>
      <c r="R16" s="9">
        <f t="shared" si="2"/>
        <v>3.3460951208306153</v>
      </c>
      <c r="S16" s="9">
        <f t="shared" si="2"/>
        <v>4.072409538198337</v>
      </c>
      <c r="T16" s="9">
        <f t="shared" si="2"/>
        <v>1.7269774731299596</v>
      </c>
      <c r="U16" s="9">
        <f t="shared" si="2"/>
        <v>4.3659171556874616</v>
      </c>
      <c r="V16" s="9">
        <f t="shared" si="2"/>
        <v>5.1213095494237786</v>
      </c>
      <c r="W16" s="9">
        <f t="shared" si="2"/>
        <v>3.1055077826173352</v>
      </c>
      <c r="X16" s="9">
        <f t="shared" si="2"/>
        <v>5.3662330735859785</v>
      </c>
      <c r="Y16" s="9">
        <f t="shared" si="2"/>
        <v>2.9654791055806538</v>
      </c>
      <c r="Z16" s="9">
        <f t="shared" si="2"/>
        <v>1.8890546929147201</v>
      </c>
      <c r="AA16" s="9">
        <f t="shared" si="2"/>
        <v>3.8575269141510202</v>
      </c>
      <c r="AB16" s="9">
        <f t="shared" si="2"/>
        <v>1.8414095461009916</v>
      </c>
      <c r="AC16" s="9">
        <f t="shared" si="2"/>
        <v>2.2754645170866854</v>
      </c>
      <c r="AD16" s="9">
        <f t="shared" si="2"/>
        <v>2.9887725390696374</v>
      </c>
      <c r="AE16" s="9">
        <f t="shared" si="2"/>
        <v>2.647545483400664</v>
      </c>
      <c r="AF16" s="9">
        <f t="shared" si="2"/>
        <v>1.9341146484653213</v>
      </c>
      <c r="AG16" s="9">
        <f t="shared" si="2"/>
        <v>3.0827564211809375</v>
      </c>
      <c r="AH16" s="9">
        <f t="shared" si="2"/>
        <v>2.1187428417141949</v>
      </c>
    </row>
    <row r="18" spans="1:34" x14ac:dyDescent="0.25">
      <c r="A18" s="5" t="s">
        <v>46</v>
      </c>
      <c r="B18" s="2">
        <f>AVERAGE(B3:B8)</f>
        <v>26.92101666666667</v>
      </c>
      <c r="C18" s="2">
        <f t="shared" ref="C18:AH18" si="3">AVERAGE(C3:C8)</f>
        <v>31.814916666666665</v>
      </c>
      <c r="D18" s="2">
        <f t="shared" si="3"/>
        <v>46.705083333333334</v>
      </c>
      <c r="E18" s="2">
        <f t="shared" si="3"/>
        <v>28.508316666666669</v>
      </c>
      <c r="F18" s="2">
        <f t="shared" si="3"/>
        <v>65.953900000000019</v>
      </c>
      <c r="G18" s="2">
        <f t="shared" si="3"/>
        <v>39.167833333333334</v>
      </c>
      <c r="H18" s="2">
        <f t="shared" si="3"/>
        <v>59.319766666666659</v>
      </c>
      <c r="I18" s="2">
        <f t="shared" si="3"/>
        <v>27.941216666666666</v>
      </c>
      <c r="J18" s="2">
        <f t="shared" si="3"/>
        <v>30.749733333333335</v>
      </c>
      <c r="K18" s="2">
        <f t="shared" si="3"/>
        <v>35.515516666666663</v>
      </c>
      <c r="L18" s="2">
        <f t="shared" si="3"/>
        <v>42.95053333333334</v>
      </c>
      <c r="M18" s="2">
        <f t="shared" si="3"/>
        <v>34.674066666666668</v>
      </c>
      <c r="N18" s="2">
        <f t="shared" si="3"/>
        <v>16.799083333333332</v>
      </c>
      <c r="O18" s="2">
        <f t="shared" si="3"/>
        <v>18.22475</v>
      </c>
      <c r="P18" s="2">
        <f t="shared" si="3"/>
        <v>29.064849999999996</v>
      </c>
      <c r="Q18" s="2">
        <f t="shared" si="3"/>
        <v>14.893616666666667</v>
      </c>
      <c r="R18" s="2">
        <f t="shared" si="3"/>
        <v>16.134666666666664</v>
      </c>
      <c r="S18" s="2">
        <f t="shared" si="3"/>
        <v>65.610033333333334</v>
      </c>
      <c r="T18" s="2">
        <f t="shared" si="3"/>
        <v>28.152533333333338</v>
      </c>
      <c r="U18" s="2">
        <f t="shared" si="3"/>
        <v>49.605216666666671</v>
      </c>
      <c r="V18" s="2">
        <f t="shared" si="3"/>
        <v>53.866499999999995</v>
      </c>
      <c r="W18" s="2">
        <f t="shared" si="3"/>
        <v>27.10851666666667</v>
      </c>
      <c r="X18" s="2">
        <f t="shared" si="3"/>
        <v>21.189166666666669</v>
      </c>
      <c r="Y18" s="2">
        <f t="shared" si="3"/>
        <v>49.393699999999995</v>
      </c>
      <c r="Z18" s="2">
        <f t="shared" si="3"/>
        <v>28.902933333333333</v>
      </c>
      <c r="AA18" s="2">
        <f t="shared" si="3"/>
        <v>20.622066666666665</v>
      </c>
      <c r="AB18" s="2">
        <f t="shared" si="3"/>
        <v>10.417316666666666</v>
      </c>
      <c r="AC18" s="2">
        <f t="shared" si="3"/>
        <v>27.692250000000001</v>
      </c>
      <c r="AD18" s="2">
        <f t="shared" si="3"/>
        <v>38.672800000000002</v>
      </c>
      <c r="AE18" s="2">
        <f t="shared" si="3"/>
        <v>26.950733333333332</v>
      </c>
      <c r="AF18" s="2">
        <f t="shared" si="3"/>
        <v>27.279633333333337</v>
      </c>
      <c r="AG18" s="2">
        <f t="shared" si="3"/>
        <v>33.939616666666666</v>
      </c>
      <c r="AH18" s="2">
        <f t="shared" si="3"/>
        <v>26.987783333333336</v>
      </c>
    </row>
    <row r="19" spans="1:34" x14ac:dyDescent="0.25">
      <c r="A19" s="6" t="s">
        <v>47</v>
      </c>
      <c r="B19" s="7">
        <f>B18*3</f>
        <v>80.763050000000007</v>
      </c>
      <c r="C19" s="7">
        <f>C18*3</f>
        <v>95.444749999999999</v>
      </c>
      <c r="D19" s="7">
        <f>D18*2</f>
        <v>93.410166666666669</v>
      </c>
      <c r="E19" s="7">
        <f>E18*2</f>
        <v>57.016633333333338</v>
      </c>
      <c r="F19" s="7">
        <f>F18*1</f>
        <v>65.953900000000019</v>
      </c>
      <c r="G19" s="7">
        <f>G18*3</f>
        <v>117.5035</v>
      </c>
      <c r="H19" s="7">
        <f>H18*1</f>
        <v>59.319766666666659</v>
      </c>
      <c r="I19" s="7">
        <f>I18*2</f>
        <v>55.882433333333331</v>
      </c>
      <c r="J19" s="7">
        <f>J18*3</f>
        <v>92.249200000000002</v>
      </c>
      <c r="K19" s="7">
        <f>K18*2</f>
        <v>71.031033333333326</v>
      </c>
      <c r="L19" s="7">
        <f>L18*2</f>
        <v>85.901066666666679</v>
      </c>
      <c r="M19" s="7">
        <f>M18*4</f>
        <v>138.69626666666667</v>
      </c>
      <c r="N19" s="7">
        <f>N18*3</f>
        <v>50.39725</v>
      </c>
      <c r="O19" s="7">
        <f>O18*3</f>
        <v>54.674250000000001</v>
      </c>
      <c r="P19" s="7">
        <f>P18*3</f>
        <v>87.194549999999992</v>
      </c>
      <c r="Q19" s="7">
        <f>Q18*2</f>
        <v>29.787233333333333</v>
      </c>
      <c r="R19" s="7">
        <f>R18*2</f>
        <v>32.269333333333329</v>
      </c>
      <c r="S19" s="7">
        <f>S18*1</f>
        <v>65.610033333333334</v>
      </c>
      <c r="T19" s="7">
        <f>T18*3</f>
        <v>84.457600000000014</v>
      </c>
      <c r="U19" s="7">
        <f>U18*2</f>
        <v>99.210433333333341</v>
      </c>
      <c r="V19" s="7">
        <f>V18*3</f>
        <v>161.59949999999998</v>
      </c>
      <c r="W19" s="7">
        <f>W18*3</f>
        <v>81.325550000000007</v>
      </c>
      <c r="X19" s="7">
        <f>X18*2</f>
        <v>42.378333333333337</v>
      </c>
      <c r="Y19" s="7">
        <f>Y18*2</f>
        <v>98.787399999999991</v>
      </c>
      <c r="Z19" s="7">
        <f>Z18*3</f>
        <v>86.708799999999997</v>
      </c>
      <c r="AA19" s="7">
        <f>AA18*3</f>
        <v>61.866199999999992</v>
      </c>
      <c r="AB19" s="7">
        <f>AB18*6</f>
        <v>62.503900000000002</v>
      </c>
      <c r="AC19" s="7">
        <f>AC18*3</f>
        <v>83.076750000000004</v>
      </c>
      <c r="AD19" s="7">
        <f>AD18*2</f>
        <v>77.345600000000005</v>
      </c>
      <c r="AE19" s="7">
        <f>AE18*3</f>
        <v>80.852199999999996</v>
      </c>
      <c r="AF19" s="7">
        <f>AF18*3</f>
        <v>81.83890000000001</v>
      </c>
      <c r="AG19" s="7">
        <f>AG18*2</f>
        <v>67.879233333333332</v>
      </c>
      <c r="AH19" s="7">
        <f>AH18*3</f>
        <v>80.963350000000005</v>
      </c>
    </row>
    <row r="20" spans="1:34" x14ac:dyDescent="0.25">
      <c r="A20" s="8" t="s">
        <v>45</v>
      </c>
      <c r="B20" s="9">
        <f>STDEV(B3:B8)/B18*100</f>
        <v>2.5818423587674202</v>
      </c>
      <c r="C20" s="9">
        <f t="shared" ref="C20:AH20" si="4">STDEV(C3:C8)/C18*100</f>
        <v>1.3223950463313823</v>
      </c>
      <c r="D20" s="9">
        <f t="shared" si="4"/>
        <v>3.0847137727872109</v>
      </c>
      <c r="E20" s="9">
        <f t="shared" si="4"/>
        <v>4.6922068271932504</v>
      </c>
      <c r="F20" s="9">
        <f t="shared" si="4"/>
        <v>1.6043146751856185</v>
      </c>
      <c r="G20" s="9">
        <f t="shared" si="4"/>
        <v>3.3244841811400194</v>
      </c>
      <c r="H20" s="9">
        <f t="shared" si="4"/>
        <v>3.7823058747663145</v>
      </c>
      <c r="I20" s="9">
        <f t="shared" si="4"/>
        <v>1.6373297189935971</v>
      </c>
      <c r="J20" s="9">
        <f t="shared" si="4"/>
        <v>4.2018267128580424</v>
      </c>
      <c r="K20" s="9">
        <f t="shared" si="4"/>
        <v>2.4828787931094891</v>
      </c>
      <c r="L20" s="9">
        <f t="shared" si="4"/>
        <v>5.5943970443825952</v>
      </c>
      <c r="M20" s="9">
        <f t="shared" si="4"/>
        <v>3.9197600291166332</v>
      </c>
      <c r="N20" s="9">
        <f t="shared" si="4"/>
        <v>1.0782872847831537</v>
      </c>
      <c r="O20" s="9">
        <f t="shared" si="4"/>
        <v>1.2930959012546368</v>
      </c>
      <c r="P20" s="9">
        <f t="shared" si="4"/>
        <v>2.6062328255006619</v>
      </c>
      <c r="Q20" s="9">
        <f t="shared" si="4"/>
        <v>1.9722724596831349</v>
      </c>
      <c r="R20" s="9">
        <f t="shared" si="4"/>
        <v>2.4552272030501983</v>
      </c>
      <c r="S20" s="9">
        <f t="shared" si="4"/>
        <v>3.9891158140663832</v>
      </c>
      <c r="T20" s="9">
        <f t="shared" si="4"/>
        <v>1.3551802556840005</v>
      </c>
      <c r="U20" s="9">
        <f t="shared" si="4"/>
        <v>4.6084271317233299</v>
      </c>
      <c r="V20" s="9">
        <f t="shared" si="4"/>
        <v>1.9979822663728652</v>
      </c>
      <c r="W20" s="9">
        <f t="shared" si="4"/>
        <v>2.7809092345948434</v>
      </c>
      <c r="X20" s="9">
        <f t="shared" si="4"/>
        <v>5.6633210574499993</v>
      </c>
      <c r="Y20" s="9">
        <f t="shared" si="4"/>
        <v>2.4050102674290934</v>
      </c>
      <c r="Z20" s="9">
        <f t="shared" si="4"/>
        <v>0.74430873347565518</v>
      </c>
      <c r="AA20" s="9">
        <f t="shared" si="4"/>
        <v>2.5810115071178719</v>
      </c>
      <c r="AB20" s="9">
        <f t="shared" si="4"/>
        <v>1.7112309572633673</v>
      </c>
      <c r="AC20" s="9">
        <f t="shared" si="4"/>
        <v>1.8832394052842676</v>
      </c>
      <c r="AD20" s="9">
        <f t="shared" si="4"/>
        <v>2.10767214270119</v>
      </c>
      <c r="AE20" s="9">
        <f t="shared" si="4"/>
        <v>2.227834098065534</v>
      </c>
      <c r="AF20" s="9">
        <f t="shared" si="4"/>
        <v>2.0624263708227462</v>
      </c>
      <c r="AG20" s="9">
        <f t="shared" si="4"/>
        <v>2.8258054749256969</v>
      </c>
      <c r="AH20" s="9">
        <f t="shared" si="4"/>
        <v>2.2461307069283842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26.73115</v>
      </c>
      <c r="C22" s="2">
        <f t="shared" ref="C22:AH22" si="5">AVERAGE(C2:C5)</f>
        <v>31.314675000000001</v>
      </c>
      <c r="D22" s="2">
        <f t="shared" si="5"/>
        <v>45.141574999999996</v>
      </c>
      <c r="E22" s="2">
        <f t="shared" si="5"/>
        <v>26.967475</v>
      </c>
      <c r="F22" s="2">
        <f t="shared" si="5"/>
        <v>65.349924999999999</v>
      </c>
      <c r="G22" s="2">
        <f t="shared" si="5"/>
        <v>38.161000000000001</v>
      </c>
      <c r="H22" s="2">
        <f t="shared" si="5"/>
        <v>56.266475</v>
      </c>
      <c r="I22" s="2">
        <f t="shared" si="5"/>
        <v>27.198174999999999</v>
      </c>
      <c r="J22" s="2">
        <f t="shared" si="5"/>
        <v>29.285150000000002</v>
      </c>
      <c r="K22" s="2">
        <f t="shared" si="5"/>
        <v>35.240575</v>
      </c>
      <c r="L22" s="2">
        <f t="shared" si="5"/>
        <v>42.433225</v>
      </c>
      <c r="M22" s="2">
        <f t="shared" si="5"/>
        <v>35.167825000000001</v>
      </c>
      <c r="N22" s="2">
        <f t="shared" si="5"/>
        <v>16.699224999999998</v>
      </c>
      <c r="O22" s="2">
        <f t="shared" si="5"/>
        <v>18.212949999999999</v>
      </c>
      <c r="P22" s="2">
        <f t="shared" si="5"/>
        <v>27.815525000000001</v>
      </c>
      <c r="Q22" s="2">
        <f t="shared" si="5"/>
        <v>14.477899999999998</v>
      </c>
      <c r="R22" s="2">
        <f t="shared" si="5"/>
        <v>15.770849999999999</v>
      </c>
      <c r="S22" s="2">
        <f t="shared" si="5"/>
        <v>63.886775</v>
      </c>
      <c r="T22" s="2">
        <f t="shared" si="5"/>
        <v>27.718850000000003</v>
      </c>
      <c r="U22" s="2">
        <f t="shared" si="5"/>
        <v>48.070324999999997</v>
      </c>
      <c r="V22" s="2">
        <f t="shared" si="5"/>
        <v>51.937049999999999</v>
      </c>
      <c r="W22" s="2">
        <f t="shared" si="5"/>
        <v>26.661925</v>
      </c>
      <c r="X22" s="2">
        <f t="shared" si="5"/>
        <v>21.144174999999997</v>
      </c>
      <c r="Y22" s="2">
        <f t="shared" si="5"/>
        <v>48.705500000000001</v>
      </c>
      <c r="Z22" s="2">
        <f t="shared" si="5"/>
        <v>28.575900000000001</v>
      </c>
      <c r="AA22" s="2">
        <f t="shared" si="5"/>
        <v>20.1891</v>
      </c>
      <c r="AB22" s="2">
        <f t="shared" si="5"/>
        <v>10.396725</v>
      </c>
      <c r="AC22" s="2">
        <f t="shared" si="5"/>
        <v>27.055399999999999</v>
      </c>
      <c r="AD22" s="2">
        <f t="shared" si="5"/>
        <v>37.6556</v>
      </c>
      <c r="AE22" s="2">
        <f t="shared" si="5"/>
        <v>26.566600000000001</v>
      </c>
      <c r="AF22" s="2">
        <f t="shared" si="5"/>
        <v>27.279350000000001</v>
      </c>
      <c r="AG22" s="2">
        <f t="shared" si="5"/>
        <v>32.926500000000004</v>
      </c>
      <c r="AH22" s="2">
        <f t="shared" si="5"/>
        <v>27.292749999999998</v>
      </c>
    </row>
    <row r="23" spans="1:34" x14ac:dyDescent="0.25">
      <c r="A23" s="6" t="s">
        <v>49</v>
      </c>
      <c r="B23" s="7">
        <f>B22*3</f>
        <v>80.193449999999999</v>
      </c>
      <c r="C23" s="7">
        <f>C22*3</f>
        <v>93.944025000000011</v>
      </c>
      <c r="D23" s="7">
        <f>D22*2</f>
        <v>90.283149999999992</v>
      </c>
      <c r="E23" s="7">
        <f>E22*2</f>
        <v>53.934950000000001</v>
      </c>
      <c r="F23" s="7">
        <f>F22*1</f>
        <v>65.349924999999999</v>
      </c>
      <c r="G23" s="7">
        <f>G22*3</f>
        <v>114.483</v>
      </c>
      <c r="H23" s="7">
        <f>H22*1</f>
        <v>56.266475</v>
      </c>
      <c r="I23" s="7">
        <f>I22*2</f>
        <v>54.396349999999998</v>
      </c>
      <c r="J23" s="7">
        <f>J22*3</f>
        <v>87.855450000000005</v>
      </c>
      <c r="K23" s="7">
        <f>K22*2</f>
        <v>70.48115</v>
      </c>
      <c r="L23" s="7">
        <f>L22*2</f>
        <v>84.86645</v>
      </c>
      <c r="M23" s="7">
        <f>M22*4</f>
        <v>140.6713</v>
      </c>
      <c r="N23" s="7">
        <f>N22*3</f>
        <v>50.097674999999995</v>
      </c>
      <c r="O23" s="7">
        <f>O22*3</f>
        <v>54.638849999999998</v>
      </c>
      <c r="P23" s="7">
        <f>P22*3</f>
        <v>83.446574999999996</v>
      </c>
      <c r="Q23" s="7">
        <f>Q22*2</f>
        <v>28.955799999999996</v>
      </c>
      <c r="R23" s="7">
        <f>R22*2</f>
        <v>31.541699999999999</v>
      </c>
      <c r="S23" s="7">
        <f>S22*1</f>
        <v>63.886775</v>
      </c>
      <c r="T23" s="7">
        <f>T22*3</f>
        <v>83.15655000000001</v>
      </c>
      <c r="U23" s="7">
        <f>U22*2</f>
        <v>96.140649999999994</v>
      </c>
      <c r="V23" s="7">
        <f>V22*3</f>
        <v>155.81115</v>
      </c>
      <c r="W23" s="7">
        <f>W22*3</f>
        <v>79.985775000000004</v>
      </c>
      <c r="X23" s="7">
        <f>X22*2</f>
        <v>42.288349999999994</v>
      </c>
      <c r="Y23" s="7">
        <f>Y22*2</f>
        <v>97.411000000000001</v>
      </c>
      <c r="Z23" s="7">
        <f>Z22*3</f>
        <v>85.727699999999999</v>
      </c>
      <c r="AA23" s="7">
        <f>AA22*3</f>
        <v>60.567300000000003</v>
      </c>
      <c r="AB23" s="7">
        <f>AB22*6</f>
        <v>62.38035</v>
      </c>
      <c r="AC23" s="7">
        <f>AC22*3</f>
        <v>81.166200000000003</v>
      </c>
      <c r="AD23" s="7">
        <f>AD22*2</f>
        <v>75.311199999999999</v>
      </c>
      <c r="AE23" s="7">
        <f>AE22*3</f>
        <v>79.69980000000001</v>
      </c>
      <c r="AF23" s="7">
        <f>AF22*3</f>
        <v>81.83805000000001</v>
      </c>
      <c r="AG23" s="7">
        <f>AG22*2</f>
        <v>65.853000000000009</v>
      </c>
      <c r="AH23" s="7">
        <f>AH22*3</f>
        <v>81.878249999999994</v>
      </c>
    </row>
    <row r="24" spans="1:34" x14ac:dyDescent="0.25">
      <c r="A24" s="8" t="s">
        <v>45</v>
      </c>
      <c r="B24" s="9">
        <f>STDEV(B2:B5)/B22*100</f>
        <v>3.2599411373690308</v>
      </c>
      <c r="C24" s="9">
        <f t="shared" ref="C24:AH24" si="6">STDEV(C2:C5)/C22*100</f>
        <v>2.7445443275738826</v>
      </c>
      <c r="D24" s="9">
        <f t="shared" si="6"/>
        <v>6.1337959950502219</v>
      </c>
      <c r="E24" s="9">
        <f t="shared" si="6"/>
        <v>5.6993204420178722</v>
      </c>
      <c r="F24" s="9">
        <f t="shared" si="6"/>
        <v>2.4332981803107669</v>
      </c>
      <c r="G24" s="9">
        <f t="shared" si="6"/>
        <v>2.3780630607119573</v>
      </c>
      <c r="H24" s="9">
        <f t="shared" si="6"/>
        <v>6.1858770832044678</v>
      </c>
      <c r="I24" s="9">
        <f t="shared" si="6"/>
        <v>2.7860234613630701</v>
      </c>
      <c r="J24" s="9">
        <f t="shared" si="6"/>
        <v>2.614358300266193</v>
      </c>
      <c r="K24" s="9">
        <f t="shared" si="6"/>
        <v>1.9931849293573569</v>
      </c>
      <c r="L24" s="9">
        <f t="shared" si="6"/>
        <v>4.616356185189268</v>
      </c>
      <c r="M24" s="9">
        <f t="shared" si="6"/>
        <v>2.447580755326396</v>
      </c>
      <c r="N24" s="9">
        <f t="shared" si="6"/>
        <v>2.522711179575523</v>
      </c>
      <c r="O24" s="9">
        <f t="shared" si="6"/>
        <v>1.3616336867637289</v>
      </c>
      <c r="P24" s="9">
        <f t="shared" si="6"/>
        <v>5.7986608539244955</v>
      </c>
      <c r="Q24" s="9">
        <f t="shared" si="6"/>
        <v>5.1429313886354366</v>
      </c>
      <c r="R24" s="9">
        <f t="shared" si="6"/>
        <v>3.5778401787294105</v>
      </c>
      <c r="S24" s="9">
        <f t="shared" si="6"/>
        <v>4.6782419646249833</v>
      </c>
      <c r="T24" s="9">
        <f t="shared" si="6"/>
        <v>1.2029576718189037</v>
      </c>
      <c r="U24" s="9">
        <f t="shared" si="6"/>
        <v>2.3498012243422051</v>
      </c>
      <c r="V24" s="9">
        <f t="shared" si="6"/>
        <v>6.8005503916156327</v>
      </c>
      <c r="W24" s="9">
        <f t="shared" si="6"/>
        <v>4.1128335512938596</v>
      </c>
      <c r="X24" s="9">
        <f t="shared" si="6"/>
        <v>2.8835590776379618</v>
      </c>
      <c r="Y24" s="9">
        <f t="shared" si="6"/>
        <v>2.3439041106430869</v>
      </c>
      <c r="Z24" s="9">
        <f t="shared" si="6"/>
        <v>2.7146280862168872</v>
      </c>
      <c r="AA24" s="9">
        <f t="shared" si="6"/>
        <v>4.7143216018706626</v>
      </c>
      <c r="AB24" s="9">
        <f t="shared" si="6"/>
        <v>1.4712901964474276</v>
      </c>
      <c r="AC24" s="9">
        <f t="shared" si="6"/>
        <v>1.8320291282784711</v>
      </c>
      <c r="AD24" s="9">
        <f t="shared" si="6"/>
        <v>3.2968072946417246</v>
      </c>
      <c r="AE24" s="9">
        <f t="shared" si="6"/>
        <v>3.4010823469981459</v>
      </c>
      <c r="AF24" s="9">
        <f t="shared" si="6"/>
        <v>2.3555198988647303</v>
      </c>
      <c r="AG24" s="9">
        <f t="shared" si="6"/>
        <v>2.1415203703574424</v>
      </c>
      <c r="AH24" s="9">
        <f t="shared" si="6"/>
        <v>1.9965801781353945</v>
      </c>
    </row>
    <row r="26" spans="1:34" x14ac:dyDescent="0.25">
      <c r="A26" s="5" t="s">
        <v>50</v>
      </c>
      <c r="B26" s="2">
        <f>AVERAGE(B6:B9)</f>
        <v>26.702175</v>
      </c>
      <c r="C26" s="2">
        <f t="shared" ref="C26:AH26" si="7">AVERAGE(C6:C9)</f>
        <v>32.155474999999996</v>
      </c>
      <c r="D26" s="2">
        <f t="shared" si="7"/>
        <v>47.666624999999996</v>
      </c>
      <c r="E26" s="2">
        <f t="shared" si="7"/>
        <v>29.515875000000001</v>
      </c>
      <c r="F26" s="2">
        <f t="shared" si="7"/>
        <v>66.671999999999997</v>
      </c>
      <c r="G26" s="2">
        <f t="shared" si="7"/>
        <v>40.278874999999999</v>
      </c>
      <c r="H26" s="2">
        <f t="shared" si="7"/>
        <v>60.987400000000001</v>
      </c>
      <c r="I26" s="2">
        <f t="shared" si="7"/>
        <v>28.001024999999998</v>
      </c>
      <c r="J26" s="2">
        <f t="shared" si="7"/>
        <v>31.768524999999997</v>
      </c>
      <c r="K26" s="2">
        <f t="shared" si="7"/>
        <v>36.077275</v>
      </c>
      <c r="L26" s="2">
        <f t="shared" si="7"/>
        <v>43.515600000000006</v>
      </c>
      <c r="M26" s="2">
        <f t="shared" si="7"/>
        <v>33.857425000000006</v>
      </c>
      <c r="N26" s="2">
        <f t="shared" si="7"/>
        <v>16.9466</v>
      </c>
      <c r="O26" s="2">
        <f t="shared" si="7"/>
        <v>18.258949999999999</v>
      </c>
      <c r="P26" s="2">
        <f t="shared" si="7"/>
        <v>30.022849999999998</v>
      </c>
      <c r="Q26" s="2">
        <f t="shared" si="7"/>
        <v>14.987924999999999</v>
      </c>
      <c r="R26" s="2">
        <f t="shared" si="7"/>
        <v>16.19115</v>
      </c>
      <c r="S26" s="2">
        <f t="shared" si="7"/>
        <v>66.685850000000002</v>
      </c>
      <c r="T26" s="2">
        <f t="shared" si="7"/>
        <v>28.2058</v>
      </c>
      <c r="U26" s="2">
        <f t="shared" si="7"/>
        <v>50.89575</v>
      </c>
      <c r="V26" s="2">
        <f t="shared" si="7"/>
        <v>54.133250000000004</v>
      </c>
      <c r="W26" s="2">
        <f t="shared" si="7"/>
        <v>27.29665</v>
      </c>
      <c r="X26" s="2">
        <f t="shared" si="7"/>
        <v>20.720324999999999</v>
      </c>
      <c r="Y26" s="2">
        <f t="shared" si="7"/>
        <v>50.027100000000004</v>
      </c>
      <c r="Z26" s="2">
        <f t="shared" si="7"/>
        <v>28.817124999999997</v>
      </c>
      <c r="AA26" s="2">
        <f t="shared" si="7"/>
        <v>20.515999999999998</v>
      </c>
      <c r="AB26" s="2">
        <f t="shared" si="7"/>
        <v>10.380175000000001</v>
      </c>
      <c r="AC26" s="2">
        <f t="shared" si="7"/>
        <v>27.922975000000001</v>
      </c>
      <c r="AD26" s="2">
        <f t="shared" si="7"/>
        <v>38.84975</v>
      </c>
      <c r="AE26" s="2">
        <f t="shared" si="7"/>
        <v>26.875049999999998</v>
      </c>
      <c r="AF26" s="2">
        <f t="shared" si="7"/>
        <v>27.364900000000002</v>
      </c>
      <c r="AG26" s="2">
        <f t="shared" si="7"/>
        <v>34.469925000000003</v>
      </c>
      <c r="AH26" s="2">
        <f t="shared" si="7"/>
        <v>26.752649999999999</v>
      </c>
    </row>
    <row r="27" spans="1:34" x14ac:dyDescent="0.25">
      <c r="A27" s="6" t="s">
        <v>51</v>
      </c>
      <c r="B27" s="7">
        <f>B26*3</f>
        <v>80.106525000000005</v>
      </c>
      <c r="C27" s="7">
        <f>C26*3</f>
        <v>96.466424999999987</v>
      </c>
      <c r="D27" s="7">
        <f>D26*2</f>
        <v>95.333249999999992</v>
      </c>
      <c r="E27" s="7">
        <f>E26*2</f>
        <v>59.031750000000002</v>
      </c>
      <c r="F27" s="7">
        <f>F26*1</f>
        <v>66.671999999999997</v>
      </c>
      <c r="G27" s="7">
        <f>G26*3</f>
        <v>120.836625</v>
      </c>
      <c r="H27" s="7">
        <f>H26*1</f>
        <v>60.987400000000001</v>
      </c>
      <c r="I27" s="7">
        <f>I26*2</f>
        <v>56.002049999999997</v>
      </c>
      <c r="J27" s="7">
        <f>J26*3</f>
        <v>95.30557499999999</v>
      </c>
      <c r="K27" s="7">
        <f>K26*2</f>
        <v>72.15455</v>
      </c>
      <c r="L27" s="7">
        <f>L26*2</f>
        <v>87.031200000000013</v>
      </c>
      <c r="M27" s="7">
        <f>M26*4</f>
        <v>135.42970000000003</v>
      </c>
      <c r="N27" s="7">
        <f>N26*3</f>
        <v>50.839799999999997</v>
      </c>
      <c r="O27" s="7">
        <f>O26*3</f>
        <v>54.776849999999996</v>
      </c>
      <c r="P27" s="7">
        <f>P26*3</f>
        <v>90.068549999999988</v>
      </c>
      <c r="Q27" s="7">
        <f>Q26*2</f>
        <v>29.975849999999998</v>
      </c>
      <c r="R27" s="7">
        <f>R26*2</f>
        <v>32.382300000000001</v>
      </c>
      <c r="S27" s="7">
        <f>S26*1</f>
        <v>66.685850000000002</v>
      </c>
      <c r="T27" s="7">
        <f>T26*3</f>
        <v>84.617400000000004</v>
      </c>
      <c r="U27" s="7">
        <f>U26*2</f>
        <v>101.7915</v>
      </c>
      <c r="V27" s="7">
        <f>V26*3</f>
        <v>162.39975000000001</v>
      </c>
      <c r="W27" s="7">
        <f>W26*3</f>
        <v>81.889949999999999</v>
      </c>
      <c r="X27" s="7">
        <f>X26*2</f>
        <v>41.440649999999998</v>
      </c>
      <c r="Y27" s="7">
        <f>Y26*2</f>
        <v>100.05420000000001</v>
      </c>
      <c r="Z27" s="7">
        <f>Z26*3</f>
        <v>86.451374999999985</v>
      </c>
      <c r="AA27" s="7">
        <f>AA26*3</f>
        <v>61.547999999999995</v>
      </c>
      <c r="AB27" s="7">
        <f>AB26*6</f>
        <v>62.281050000000008</v>
      </c>
      <c r="AC27" s="7">
        <f>AC26*3</f>
        <v>83.768924999999996</v>
      </c>
      <c r="AD27" s="7">
        <f>AD26*2</f>
        <v>77.6995</v>
      </c>
      <c r="AE27" s="7">
        <f>AE26*3</f>
        <v>80.625149999999991</v>
      </c>
      <c r="AF27" s="7">
        <f>AF26*3</f>
        <v>82.094700000000003</v>
      </c>
      <c r="AG27" s="7">
        <f>AG26*2</f>
        <v>68.939850000000007</v>
      </c>
      <c r="AH27" s="7">
        <f>AH26*3</f>
        <v>80.257949999999994</v>
      </c>
    </row>
    <row r="28" spans="1:34" x14ac:dyDescent="0.25">
      <c r="A28" s="8" t="s">
        <v>45</v>
      </c>
      <c r="B28" s="9">
        <f>STDEV(B6:B9)/B26*100</f>
        <v>2.522786168024254</v>
      </c>
      <c r="C28" s="9">
        <f t="shared" ref="C28:AH28" si="8">STDEV(C6:C9)/C26*100</f>
        <v>1.2853441967503099</v>
      </c>
      <c r="D28" s="9">
        <f t="shared" si="8"/>
        <v>2.1775193522568617</v>
      </c>
      <c r="E28" s="9">
        <f t="shared" si="8"/>
        <v>0.61972468973979322</v>
      </c>
      <c r="F28" s="9">
        <f t="shared" si="8"/>
        <v>3.1678340128866611</v>
      </c>
      <c r="G28" s="9">
        <f t="shared" si="8"/>
        <v>1.5926230080032588</v>
      </c>
      <c r="H28" s="9">
        <f t="shared" si="8"/>
        <v>3.0264632921521168</v>
      </c>
      <c r="I28" s="9">
        <f t="shared" si="8"/>
        <v>2.3370580750045424</v>
      </c>
      <c r="J28" s="9">
        <f t="shared" si="8"/>
        <v>1.4124606576625331</v>
      </c>
      <c r="K28" s="9">
        <f t="shared" si="8"/>
        <v>1.9732733257849344</v>
      </c>
      <c r="L28" s="9">
        <f t="shared" si="8"/>
        <v>5.7140317866758172</v>
      </c>
      <c r="M28" s="9">
        <f t="shared" si="8"/>
        <v>3.4991523675675191</v>
      </c>
      <c r="N28" s="9">
        <f t="shared" si="8"/>
        <v>2.7739168218569898</v>
      </c>
      <c r="O28" s="9">
        <f t="shared" si="8"/>
        <v>1.7275531292949633</v>
      </c>
      <c r="P28" s="9">
        <f t="shared" si="8"/>
        <v>3.0920355534181163</v>
      </c>
      <c r="Q28" s="9">
        <f t="shared" si="8"/>
        <v>0.53950411007199239</v>
      </c>
      <c r="R28" s="9">
        <f t="shared" si="8"/>
        <v>2.9687956546196435</v>
      </c>
      <c r="S28" s="9">
        <f t="shared" si="8"/>
        <v>2.2928767205091654</v>
      </c>
      <c r="T28" s="9">
        <f t="shared" si="8"/>
        <v>1.8587210857357503</v>
      </c>
      <c r="U28" s="9">
        <f t="shared" si="8"/>
        <v>4.0706945468160205</v>
      </c>
      <c r="V28" s="9">
        <f t="shared" si="8"/>
        <v>2.2795935147508501</v>
      </c>
      <c r="W28" s="9">
        <f t="shared" si="8"/>
        <v>1.4967786839904862</v>
      </c>
      <c r="X28" s="9">
        <f t="shared" si="8"/>
        <v>7.5581125524910364</v>
      </c>
      <c r="Y28" s="9">
        <f t="shared" si="8"/>
        <v>3.1813386711953342</v>
      </c>
      <c r="Z28" s="9">
        <f t="shared" si="8"/>
        <v>0.73723523772756838</v>
      </c>
      <c r="AA28" s="9">
        <f t="shared" si="8"/>
        <v>3.3098865309429417</v>
      </c>
      <c r="AB28" s="9">
        <f t="shared" si="8"/>
        <v>2.3949761301161812</v>
      </c>
      <c r="AC28" s="9">
        <f t="shared" si="8"/>
        <v>1.4567681961596606</v>
      </c>
      <c r="AD28" s="9">
        <f t="shared" si="8"/>
        <v>1.9229251674982768</v>
      </c>
      <c r="AE28" s="9">
        <f t="shared" si="8"/>
        <v>1.996692554942215</v>
      </c>
      <c r="AF28" s="9">
        <f t="shared" si="8"/>
        <v>1.7669953360780903</v>
      </c>
      <c r="AG28" s="9">
        <f t="shared" si="8"/>
        <v>1.9084703035499844</v>
      </c>
      <c r="AH28" s="9">
        <f t="shared" si="8"/>
        <v>1.9547139498801578</v>
      </c>
    </row>
    <row r="30" spans="1:34" x14ac:dyDescent="0.25">
      <c r="A30" s="12" t="s">
        <v>52</v>
      </c>
      <c r="B30" s="13">
        <f>(B19-B15)/B15*100</f>
        <v>0.76489406813695671</v>
      </c>
      <c r="C30" s="13">
        <f t="shared" ref="C30:AH30" si="9">(C19-C15)/C15*100</f>
        <v>0.25158808248180303</v>
      </c>
      <c r="D30" s="13">
        <f t="shared" si="9"/>
        <v>0.6486136641661876</v>
      </c>
      <c r="E30" s="13">
        <f t="shared" si="9"/>
        <v>0.94414253639937584</v>
      </c>
      <c r="F30" s="13">
        <f t="shared" si="9"/>
        <v>-8.644397512002111E-2</v>
      </c>
      <c r="G30" s="13">
        <f t="shared" si="9"/>
        <v>-0.13285122309709488</v>
      </c>
      <c r="H30" s="13">
        <f t="shared" si="9"/>
        <v>1.1817590960924105</v>
      </c>
      <c r="I30" s="13">
        <f t="shared" si="9"/>
        <v>1.2377594844369735</v>
      </c>
      <c r="J30" s="13">
        <f t="shared" si="9"/>
        <v>0.73016352687477049</v>
      </c>
      <c r="K30" s="13">
        <f t="shared" si="9"/>
        <v>-0.40216673198458275</v>
      </c>
      <c r="L30" s="13">
        <f t="shared" si="9"/>
        <v>-5.5566010743392971E-2</v>
      </c>
      <c r="M30" s="13">
        <f t="shared" si="9"/>
        <v>0.46777568112152718</v>
      </c>
      <c r="N30" s="13">
        <f t="shared" si="9"/>
        <v>-0.14164709390640784</v>
      </c>
      <c r="O30" s="13">
        <f t="shared" si="9"/>
        <v>-6.1417145802645783E-2</v>
      </c>
      <c r="P30" s="13">
        <f t="shared" si="9"/>
        <v>0.50368807906513802</v>
      </c>
      <c r="Q30" s="13">
        <f t="shared" si="9"/>
        <v>1.0907834188702816</v>
      </c>
      <c r="R30" s="13">
        <f t="shared" si="9"/>
        <v>0.96155851740608345</v>
      </c>
      <c r="S30" s="13">
        <f t="shared" si="9"/>
        <v>0.49584793647725151</v>
      </c>
      <c r="T30" s="13">
        <f t="shared" si="9"/>
        <v>0.68023075095985619</v>
      </c>
      <c r="U30" s="13">
        <f t="shared" si="9"/>
        <v>0.24691121006198552</v>
      </c>
      <c r="V30" s="13">
        <f t="shared" si="9"/>
        <v>1.5675452977883457</v>
      </c>
      <c r="W30" s="13">
        <f t="shared" si="9"/>
        <v>0.47899399369487011</v>
      </c>
      <c r="X30" s="13">
        <f t="shared" si="9"/>
        <v>1.227372435675441</v>
      </c>
      <c r="Y30" s="13">
        <f t="shared" si="9"/>
        <v>5.5503450734610646E-2</v>
      </c>
      <c r="Z30" s="13">
        <f t="shared" si="9"/>
        <v>0.71932376219350769</v>
      </c>
      <c r="AA30" s="13">
        <f t="shared" si="9"/>
        <v>1.3242402876625445</v>
      </c>
      <c r="AB30" s="13">
        <f t="shared" si="9"/>
        <v>0.27787270157401445</v>
      </c>
      <c r="AC30" s="13">
        <f t="shared" si="9"/>
        <v>0.73869953413501754</v>
      </c>
      <c r="AD30" s="13">
        <f t="shared" si="9"/>
        <v>1.0982892046111963</v>
      </c>
      <c r="AE30" s="13">
        <f t="shared" si="9"/>
        <v>0.86040881347537701</v>
      </c>
      <c r="AF30" s="13">
        <f t="shared" si="9"/>
        <v>-0.15552109020313487</v>
      </c>
      <c r="AG30" s="13">
        <f t="shared" si="9"/>
        <v>0.71637083618800834</v>
      </c>
      <c r="AH30" s="13">
        <f t="shared" si="9"/>
        <v>-0.12921235356444949</v>
      </c>
    </row>
    <row r="31" spans="1:34" x14ac:dyDescent="0.25">
      <c r="A31" s="12" t="s">
        <v>53</v>
      </c>
      <c r="B31" s="13">
        <f>(B27-B23)/B23*100</f>
        <v>-0.10839413942160325</v>
      </c>
      <c r="C31" s="13">
        <f t="shared" ref="C31:AH31" si="10">(C27-C23)/C23*100</f>
        <v>2.6850031175478972</v>
      </c>
      <c r="D31" s="13">
        <f t="shared" si="10"/>
        <v>5.593624059417512</v>
      </c>
      <c r="E31" s="13">
        <f t="shared" si="10"/>
        <v>9.4499021506462917</v>
      </c>
      <c r="F31" s="13">
        <f t="shared" si="10"/>
        <v>2.0230704166837197</v>
      </c>
      <c r="G31" s="13">
        <f t="shared" si="10"/>
        <v>5.5498414611776372</v>
      </c>
      <c r="H31" s="13">
        <f t="shared" si="10"/>
        <v>8.3902981304586817</v>
      </c>
      <c r="I31" s="13">
        <f t="shared" si="10"/>
        <v>2.9518524680424307</v>
      </c>
      <c r="J31" s="13">
        <f t="shared" si="10"/>
        <v>8.4799804679163167</v>
      </c>
      <c r="K31" s="13">
        <f t="shared" si="10"/>
        <v>2.3742518389668739</v>
      </c>
      <c r="L31" s="13">
        <f t="shared" si="10"/>
        <v>2.5507724194896948</v>
      </c>
      <c r="M31" s="13">
        <f t="shared" si="10"/>
        <v>-3.726133191347472</v>
      </c>
      <c r="N31" s="13">
        <f t="shared" si="10"/>
        <v>1.4813561707205005</v>
      </c>
      <c r="O31" s="13">
        <f t="shared" si="10"/>
        <v>0.25256754122752972</v>
      </c>
      <c r="P31" s="13">
        <f t="shared" si="10"/>
        <v>7.9355863317337976</v>
      </c>
      <c r="Q31" s="13">
        <f t="shared" si="10"/>
        <v>3.5227830002970091</v>
      </c>
      <c r="R31" s="13">
        <f t="shared" si="10"/>
        <v>2.6650434187123779</v>
      </c>
      <c r="S31" s="13">
        <f t="shared" si="10"/>
        <v>4.3813058336408464</v>
      </c>
      <c r="T31" s="13">
        <f t="shared" si="10"/>
        <v>1.7567467625821338</v>
      </c>
      <c r="U31" s="13">
        <f t="shared" si="10"/>
        <v>5.8776906542653977</v>
      </c>
      <c r="V31" s="13">
        <f t="shared" si="10"/>
        <v>4.2285805605054669</v>
      </c>
      <c r="W31" s="13">
        <f t="shared" si="10"/>
        <v>2.3806420579159169</v>
      </c>
      <c r="X31" s="13">
        <f t="shared" si="10"/>
        <v>-2.0045709988684735</v>
      </c>
      <c r="Y31" s="13">
        <f t="shared" si="10"/>
        <v>2.713451252938587</v>
      </c>
      <c r="Z31" s="13">
        <f t="shared" si="10"/>
        <v>0.84415538968149839</v>
      </c>
      <c r="AA31" s="13">
        <f t="shared" si="10"/>
        <v>1.619190553318361</v>
      </c>
      <c r="AB31" s="13">
        <f t="shared" si="10"/>
        <v>-0.15918474327250873</v>
      </c>
      <c r="AC31" s="13">
        <f t="shared" si="10"/>
        <v>3.2066611471277358</v>
      </c>
      <c r="AD31" s="13">
        <f t="shared" si="10"/>
        <v>3.1712414620932892</v>
      </c>
      <c r="AE31" s="13">
        <f t="shared" si="10"/>
        <v>1.161044318806296</v>
      </c>
      <c r="AF31" s="13">
        <f t="shared" si="10"/>
        <v>0.31360717905667757</v>
      </c>
      <c r="AG31" s="13">
        <f t="shared" si="10"/>
        <v>4.6874857637465235</v>
      </c>
      <c r="AH31" s="13">
        <f t="shared" si="10"/>
        <v>-1.9789138141081428</v>
      </c>
    </row>
    <row r="33" spans="1:34" x14ac:dyDescent="0.25">
      <c r="AH33"/>
    </row>
    <row r="34" spans="1:34" x14ac:dyDescent="0.25">
      <c r="A34" s="10"/>
      <c r="B34" s="2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  <c r="AH34"/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144</v>
      </c>
      <c r="E35" s="2">
        <v>0.52286500000000002</v>
      </c>
      <c r="G35" s="7">
        <f>E35*D35</f>
        <v>75.292560000000009</v>
      </c>
      <c r="H35" s="7">
        <f>B19</f>
        <v>80.763050000000007</v>
      </c>
      <c r="I35" s="2">
        <f>(H35-G35)/G35*100</f>
        <v>7.2656448392776092</v>
      </c>
      <c r="AG35"/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144</v>
      </c>
      <c r="E36" s="2">
        <v>0.67406999999999995</v>
      </c>
      <c r="G36" s="7">
        <f t="shared" ref="G36:G41" si="11">E36*D36</f>
        <v>97.066079999999999</v>
      </c>
      <c r="H36" s="7">
        <f>C19</f>
        <v>95.444749999999999</v>
      </c>
      <c r="I36" s="2">
        <f t="shared" ref="I36:I41" si="12">(H36-G36)/G36*100</f>
        <v>-1.6703363317031044</v>
      </c>
      <c r="AG36"/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144</v>
      </c>
      <c r="E37" s="2">
        <v>0.341443</v>
      </c>
      <c r="G37" s="7">
        <f t="shared" si="11"/>
        <v>49.167791999999999</v>
      </c>
      <c r="H37" s="7">
        <f>O19</f>
        <v>54.674250000000001</v>
      </c>
      <c r="I37" s="2">
        <f t="shared" si="12"/>
        <v>11.199319261682531</v>
      </c>
      <c r="AG37"/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144</v>
      </c>
      <c r="E38" s="2">
        <v>0.60057499999999997</v>
      </c>
      <c r="G38" s="7">
        <f t="shared" si="11"/>
        <v>86.482799999999997</v>
      </c>
      <c r="H38" s="7">
        <f>P19</f>
        <v>87.194549999999992</v>
      </c>
      <c r="I38" s="2">
        <f t="shared" si="12"/>
        <v>0.82299601770524888</v>
      </c>
      <c r="AG38"/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128</v>
      </c>
      <c r="E39" s="2">
        <v>0.21768599999999999</v>
      </c>
      <c r="G39" s="7">
        <f t="shared" si="11"/>
        <v>27.863807999999999</v>
      </c>
      <c r="H39" s="7">
        <f>Q19</f>
        <v>29.787233333333333</v>
      </c>
      <c r="I39" s="2">
        <f t="shared" si="12"/>
        <v>6.902952149732493</v>
      </c>
      <c r="AG39"/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1.03146</v>
      </c>
      <c r="G40" s="7">
        <f t="shared" si="11"/>
        <v>30.943800000000003</v>
      </c>
      <c r="H40" s="7">
        <f>R19</f>
        <v>32.269333333333329</v>
      </c>
      <c r="I40" s="2">
        <f t="shared" si="12"/>
        <v>4.2836798755593213</v>
      </c>
      <c r="AG40"/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1.7391000000000001</v>
      </c>
      <c r="G41" s="7">
        <f t="shared" si="11"/>
        <v>55.651200000000003</v>
      </c>
      <c r="H41" s="7">
        <f>S19</f>
        <v>65.610033333333334</v>
      </c>
      <c r="I41" s="2">
        <f t="shared" si="12"/>
        <v>17.895091809940002</v>
      </c>
      <c r="AG41"/>
      <c r="AH41"/>
    </row>
    <row r="42" spans="1:34" x14ac:dyDescent="0.25">
      <c r="B42" s="2"/>
      <c r="C42"/>
      <c r="D42"/>
      <c r="E42" s="32"/>
      <c r="AH4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E43" s="2"/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E44" s="2"/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  <c r="E45" s="2"/>
      <c r="AH45"/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  <c r="E46" s="2"/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  <c r="E47" s="2"/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1ED3-67B3-45BB-A5A0-7B5FE043F684}">
  <dimension ref="A1:AH31"/>
  <sheetViews>
    <sheetView topLeftCell="A13" zoomScale="85" zoomScaleNormal="85" workbookViewId="0">
      <selection activeCell="A10" sqref="A10:XFD10"/>
    </sheetView>
  </sheetViews>
  <sheetFormatPr baseColWidth="10" defaultRowHeight="15" x14ac:dyDescent="0.25"/>
  <cols>
    <col min="1" max="1" width="14.28515625" style="10" bestFit="1" customWidth="1"/>
    <col min="2" max="34" width="6.7109375" style="10" customWidth="1"/>
  </cols>
  <sheetData>
    <row r="1" spans="1:34" x14ac:dyDescent="0.25">
      <c r="A1" s="1" t="s">
        <v>111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16.7012</v>
      </c>
      <c r="C2" s="2">
        <v>32.930100000000003</v>
      </c>
      <c r="D2" s="2">
        <v>42.317</v>
      </c>
      <c r="E2" s="2">
        <v>27.389900000000001</v>
      </c>
      <c r="F2" s="2">
        <v>54.150300000000001</v>
      </c>
      <c r="G2" s="2">
        <v>43.2014</v>
      </c>
      <c r="H2" s="2">
        <v>42.284599999999998</v>
      </c>
      <c r="I2" s="2">
        <v>24.050999999999998</v>
      </c>
      <c r="J2" s="2">
        <v>30.3413</v>
      </c>
      <c r="K2" s="2">
        <v>32.890799999999999</v>
      </c>
      <c r="L2" s="2">
        <v>39.040399999999998</v>
      </c>
      <c r="M2" s="2">
        <v>25.379799999999999</v>
      </c>
      <c r="N2" s="2">
        <v>25.363299999999999</v>
      </c>
      <c r="O2" s="2">
        <v>14.7432</v>
      </c>
      <c r="P2" s="2">
        <v>27.0718</v>
      </c>
      <c r="Q2" s="2">
        <v>12.2254</v>
      </c>
      <c r="R2" s="2">
        <v>16.815799999999999</v>
      </c>
      <c r="S2" s="2">
        <v>69.426900000000003</v>
      </c>
      <c r="T2" s="2">
        <v>33.181199999999997</v>
      </c>
      <c r="U2" s="2">
        <v>33.902200000000001</v>
      </c>
      <c r="V2" s="2">
        <v>31.273599999999998</v>
      </c>
      <c r="W2" s="2">
        <v>35.133800000000001</v>
      </c>
      <c r="X2" s="2">
        <v>14.278600000000001</v>
      </c>
      <c r="Y2" s="2">
        <v>33.9649</v>
      </c>
      <c r="Z2" s="2">
        <v>25.323499999999999</v>
      </c>
      <c r="AA2" s="2">
        <v>29.631799999999998</v>
      </c>
      <c r="AB2" s="2">
        <v>5.0060500000000001</v>
      </c>
      <c r="AC2" s="2">
        <v>28.269200000000001</v>
      </c>
      <c r="AD2" s="2">
        <v>30.444600000000001</v>
      </c>
      <c r="AE2" s="2">
        <v>23.4176</v>
      </c>
      <c r="AF2" s="2">
        <v>24.058</v>
      </c>
      <c r="AG2" s="2">
        <v>30.288499999999999</v>
      </c>
      <c r="AH2" s="2">
        <v>18.328800000000001</v>
      </c>
    </row>
    <row r="3" spans="1:34" x14ac:dyDescent="0.25">
      <c r="A3" s="4" t="s">
        <v>35</v>
      </c>
      <c r="B3" s="2">
        <v>17.9971</v>
      </c>
      <c r="C3" s="2">
        <v>35.022199999999998</v>
      </c>
      <c r="D3" s="2">
        <v>46.494500000000002</v>
      </c>
      <c r="E3" s="2">
        <v>28.040099999999999</v>
      </c>
      <c r="F3" s="2">
        <v>55.346400000000003</v>
      </c>
      <c r="G3" s="2">
        <v>46.149000000000001</v>
      </c>
      <c r="H3" s="2">
        <v>48.869700000000002</v>
      </c>
      <c r="I3" s="2">
        <v>27.897300000000001</v>
      </c>
      <c r="J3" s="2">
        <v>31.038900000000002</v>
      </c>
      <c r="K3" s="2">
        <v>36.014699999999998</v>
      </c>
      <c r="L3" s="2">
        <v>39.003500000000003</v>
      </c>
      <c r="M3" s="2">
        <v>27.404900000000001</v>
      </c>
      <c r="N3" s="2">
        <v>27.5166</v>
      </c>
      <c r="O3" s="2">
        <v>15.278499999999999</v>
      </c>
      <c r="P3" s="2">
        <v>28.242699999999999</v>
      </c>
      <c r="Q3" s="2">
        <v>13.332100000000001</v>
      </c>
      <c r="R3" s="2">
        <v>15.989100000000001</v>
      </c>
      <c r="S3" s="2">
        <v>72.342500000000001</v>
      </c>
      <c r="T3" s="2">
        <v>33.888300000000001</v>
      </c>
      <c r="U3" s="2">
        <v>37.9649</v>
      </c>
      <c r="V3" s="2">
        <v>33.234499999999997</v>
      </c>
      <c r="W3" s="2">
        <v>36.3142</v>
      </c>
      <c r="X3" s="2">
        <v>15.4817</v>
      </c>
      <c r="Y3" s="2">
        <v>36.713299999999997</v>
      </c>
      <c r="Z3" s="2">
        <v>25.554400000000001</v>
      </c>
      <c r="AA3" s="2">
        <v>28.710899999999999</v>
      </c>
      <c r="AB3" s="2">
        <v>5.3004800000000003</v>
      </c>
      <c r="AC3" s="2">
        <v>29.166699999999999</v>
      </c>
      <c r="AD3" s="2">
        <v>32.653799999999997</v>
      </c>
      <c r="AE3" s="2">
        <v>25.011299999999999</v>
      </c>
      <c r="AF3" s="2">
        <v>24.107099999999999</v>
      </c>
      <c r="AG3" s="2">
        <v>31.8718</v>
      </c>
      <c r="AH3" s="2">
        <v>19.631399999999999</v>
      </c>
    </row>
    <row r="4" spans="1:34" x14ac:dyDescent="0.25">
      <c r="A4" s="4" t="s">
        <v>36</v>
      </c>
      <c r="B4" s="2">
        <v>16.8339</v>
      </c>
      <c r="C4" s="2">
        <v>35.066800000000001</v>
      </c>
      <c r="D4" s="2">
        <v>43.031399999999998</v>
      </c>
      <c r="E4" s="2">
        <v>27.206</v>
      </c>
      <c r="F4" s="2">
        <v>60.444099999999999</v>
      </c>
      <c r="G4" s="2">
        <v>46.551699999999997</v>
      </c>
      <c r="H4" s="2">
        <v>47.686</v>
      </c>
      <c r="I4" s="2">
        <v>27.636199999999999</v>
      </c>
      <c r="J4" s="2">
        <v>31.705300000000001</v>
      </c>
      <c r="K4" s="2">
        <v>37.250799999999998</v>
      </c>
      <c r="L4" s="2">
        <v>39.585900000000002</v>
      </c>
      <c r="M4" s="2">
        <v>26.8096</v>
      </c>
      <c r="N4" s="2">
        <v>28.261700000000001</v>
      </c>
      <c r="O4" s="2">
        <v>13.941599999999999</v>
      </c>
      <c r="P4" s="2">
        <v>28.1418</v>
      </c>
      <c r="Q4" s="2">
        <v>13.671900000000001</v>
      </c>
      <c r="R4" s="2">
        <v>15.972099999999999</v>
      </c>
      <c r="S4" s="2">
        <v>71.964799999999997</v>
      </c>
      <c r="T4" s="2">
        <v>34.055799999999998</v>
      </c>
      <c r="U4" s="2">
        <v>39.4313</v>
      </c>
      <c r="V4" s="2">
        <v>33.402299999999997</v>
      </c>
      <c r="W4" s="2">
        <v>36.860599999999998</v>
      </c>
      <c r="X4" s="2">
        <v>15.067</v>
      </c>
      <c r="Y4" s="2">
        <v>37.769799999999996</v>
      </c>
      <c r="Z4" s="2">
        <v>26.264600000000002</v>
      </c>
      <c r="AA4" s="2">
        <v>28.5884</v>
      </c>
      <c r="AB4" s="2">
        <v>5.4905400000000002</v>
      </c>
      <c r="AC4" s="2">
        <v>29.423500000000001</v>
      </c>
      <c r="AD4" s="2">
        <v>31.229299999999999</v>
      </c>
      <c r="AE4" s="2">
        <v>25.136800000000001</v>
      </c>
      <c r="AF4" s="2">
        <v>24.456499999999998</v>
      </c>
      <c r="AG4" s="2">
        <v>33.620100000000001</v>
      </c>
      <c r="AH4" s="2">
        <v>19.520199999999999</v>
      </c>
    </row>
    <row r="5" spans="1:34" x14ac:dyDescent="0.25">
      <c r="A5" s="4" t="s">
        <v>37</v>
      </c>
      <c r="B5" s="2">
        <v>17.246200000000002</v>
      </c>
      <c r="C5" s="2">
        <v>35.336500000000001</v>
      </c>
      <c r="D5" s="2">
        <v>48.186199999999999</v>
      </c>
      <c r="E5" s="2">
        <v>29.787600000000001</v>
      </c>
      <c r="F5" s="2">
        <v>58.595599999999997</v>
      </c>
      <c r="G5" s="2">
        <v>45.432699999999997</v>
      </c>
      <c r="H5" s="2">
        <v>49.218800000000002</v>
      </c>
      <c r="I5" s="2">
        <v>24.121200000000002</v>
      </c>
      <c r="J5" s="2">
        <v>31.705300000000001</v>
      </c>
      <c r="K5" s="2">
        <v>38.675199999999997</v>
      </c>
      <c r="L5" s="2">
        <v>41.5685</v>
      </c>
      <c r="M5" s="2">
        <v>25.411000000000001</v>
      </c>
      <c r="N5" s="2">
        <v>27.747499999999999</v>
      </c>
      <c r="O5" s="2">
        <v>12.964499999999999</v>
      </c>
      <c r="P5" s="2">
        <v>28.97</v>
      </c>
      <c r="Q5" s="2">
        <v>12.6608</v>
      </c>
      <c r="R5" s="2">
        <v>16.552</v>
      </c>
      <c r="S5" s="2">
        <v>71.4054</v>
      </c>
      <c r="T5" s="2">
        <v>33.7776</v>
      </c>
      <c r="U5" s="2">
        <v>37.860599999999998</v>
      </c>
      <c r="V5" s="2">
        <v>34.2179</v>
      </c>
      <c r="W5" s="2">
        <v>37.808599999999998</v>
      </c>
      <c r="X5" s="2">
        <v>14.8772</v>
      </c>
      <c r="Y5" s="2">
        <v>39.815800000000003</v>
      </c>
      <c r="Z5" s="2">
        <v>25.990100000000002</v>
      </c>
      <c r="AA5" s="2">
        <v>27.431100000000001</v>
      </c>
      <c r="AB5" s="2">
        <v>5.1486599999999996</v>
      </c>
      <c r="AC5" s="2">
        <v>29.9755</v>
      </c>
      <c r="AD5" s="2">
        <v>32.5413</v>
      </c>
      <c r="AE5" s="2">
        <v>24.273399999999999</v>
      </c>
      <c r="AF5" s="2">
        <v>23.118500000000001</v>
      </c>
      <c r="AG5" s="2">
        <v>33.393500000000003</v>
      </c>
      <c r="AH5" s="2">
        <v>18.165099999999999</v>
      </c>
    </row>
    <row r="6" spans="1:34" x14ac:dyDescent="0.25">
      <c r="A6" s="4" t="s">
        <v>38</v>
      </c>
      <c r="B6" s="2">
        <v>17.932700000000001</v>
      </c>
      <c r="C6" s="2">
        <v>35.749000000000002</v>
      </c>
      <c r="D6" s="2">
        <v>46.2498</v>
      </c>
      <c r="E6" s="2">
        <v>30.1631</v>
      </c>
      <c r="F6" s="2">
        <v>57.274000000000001</v>
      </c>
      <c r="G6" s="2">
        <v>45.734200000000001</v>
      </c>
      <c r="H6" s="2">
        <v>48.186199999999999</v>
      </c>
      <c r="I6" s="2">
        <v>25.933</v>
      </c>
      <c r="J6" s="2">
        <v>33.181199999999997</v>
      </c>
      <c r="K6" s="2">
        <v>37.924599999999998</v>
      </c>
      <c r="L6" s="2">
        <v>40.023000000000003</v>
      </c>
      <c r="M6" s="2">
        <v>25.194199999999999</v>
      </c>
      <c r="N6" s="2">
        <v>27.708300000000001</v>
      </c>
      <c r="O6" s="2">
        <v>14.393000000000001</v>
      </c>
      <c r="P6" s="2">
        <v>28.4467</v>
      </c>
      <c r="Q6" s="2">
        <v>13.415699999999999</v>
      </c>
      <c r="R6" s="2">
        <v>17.236000000000001</v>
      </c>
      <c r="S6" s="2">
        <v>72.153099999999995</v>
      </c>
      <c r="T6" s="2">
        <v>33.449599999999997</v>
      </c>
      <c r="U6" s="2">
        <v>39.887799999999999</v>
      </c>
      <c r="V6" s="2">
        <v>33.944000000000003</v>
      </c>
      <c r="W6" s="2">
        <v>36.75</v>
      </c>
      <c r="X6" s="2">
        <v>16.0061</v>
      </c>
      <c r="Y6" s="2">
        <v>39.316499999999998</v>
      </c>
      <c r="Z6" s="2">
        <v>26.2209</v>
      </c>
      <c r="AA6" s="2">
        <v>30.475100000000001</v>
      </c>
      <c r="AB6" s="2">
        <v>5.2433399999999999</v>
      </c>
      <c r="AC6" s="2">
        <v>30.2469</v>
      </c>
      <c r="AD6" s="2">
        <v>32.518900000000002</v>
      </c>
      <c r="AE6" s="2">
        <v>22.242799999999999</v>
      </c>
      <c r="AF6" s="2">
        <v>25.095600000000001</v>
      </c>
      <c r="AG6" s="2">
        <v>33.449599999999997</v>
      </c>
      <c r="AH6" s="2">
        <v>18.965</v>
      </c>
    </row>
    <row r="7" spans="1:34" x14ac:dyDescent="0.25">
      <c r="A7" s="4" t="s">
        <v>39</v>
      </c>
      <c r="B7" s="2">
        <v>17.4116</v>
      </c>
      <c r="C7" s="2">
        <v>35.427399999999999</v>
      </c>
      <c r="D7" s="2">
        <v>47.891399999999997</v>
      </c>
      <c r="E7" s="2">
        <v>31.266200000000001</v>
      </c>
      <c r="F7" s="2">
        <v>57.377000000000002</v>
      </c>
      <c r="G7" s="2">
        <v>47.304099999999998</v>
      </c>
      <c r="H7" s="2">
        <v>48.811999999999998</v>
      </c>
      <c r="I7" s="2">
        <v>28.148900000000001</v>
      </c>
      <c r="J7" s="2">
        <v>32.8125</v>
      </c>
      <c r="K7" s="2">
        <v>42.1875</v>
      </c>
      <c r="L7" s="2">
        <v>38.820399999999999</v>
      </c>
      <c r="M7" s="2">
        <v>26.508800000000001</v>
      </c>
      <c r="N7" s="2">
        <v>28.125</v>
      </c>
      <c r="O7" s="2">
        <v>14.310700000000001</v>
      </c>
      <c r="P7" s="2">
        <v>28.723400000000002</v>
      </c>
      <c r="Q7" s="2">
        <v>13.523199999999999</v>
      </c>
      <c r="R7" s="2">
        <v>14.8225</v>
      </c>
      <c r="S7" s="2">
        <v>72.532899999999998</v>
      </c>
      <c r="T7" s="2">
        <v>33.191600000000001</v>
      </c>
      <c r="U7" s="2">
        <v>40.533099999999997</v>
      </c>
      <c r="V7" s="2">
        <v>34.510599999999997</v>
      </c>
      <c r="W7" s="2">
        <v>36.864199999999997</v>
      </c>
      <c r="X7" s="2">
        <v>15.222300000000001</v>
      </c>
      <c r="Y7" s="2">
        <v>39.933599999999998</v>
      </c>
      <c r="Z7" s="2">
        <v>26.634699999999999</v>
      </c>
      <c r="AA7" s="2">
        <v>30.911200000000001</v>
      </c>
      <c r="AB7" s="2">
        <v>5.2037399999999998</v>
      </c>
      <c r="AC7" s="2">
        <v>28.7334</v>
      </c>
      <c r="AD7" s="2">
        <v>33.415799999999997</v>
      </c>
      <c r="AE7" s="2">
        <v>22.9146</v>
      </c>
      <c r="AF7" s="2">
        <v>25.198799999999999</v>
      </c>
      <c r="AG7" s="2">
        <v>32.969499999999996</v>
      </c>
      <c r="AH7" s="2">
        <v>18.473500000000001</v>
      </c>
    </row>
    <row r="8" spans="1:34" x14ac:dyDescent="0.25">
      <c r="A8" s="4" t="s">
        <v>40</v>
      </c>
      <c r="B8" s="2">
        <v>14.7393</v>
      </c>
      <c r="C8" s="2">
        <v>35.167900000000003</v>
      </c>
      <c r="D8" s="2">
        <v>48.141500000000001</v>
      </c>
      <c r="E8" s="2">
        <v>30.744599999999998</v>
      </c>
      <c r="F8" s="2">
        <v>57.322400000000002</v>
      </c>
      <c r="G8" s="2">
        <v>45.734999999999999</v>
      </c>
      <c r="H8" s="2">
        <v>48.345500000000001</v>
      </c>
      <c r="I8" s="2">
        <v>28.395399999999999</v>
      </c>
      <c r="J8" s="2">
        <v>32.218000000000004</v>
      </c>
      <c r="K8" s="2">
        <v>37.917000000000002</v>
      </c>
      <c r="L8" s="2">
        <v>40.453800000000001</v>
      </c>
      <c r="M8" s="2">
        <v>26.5152</v>
      </c>
      <c r="N8" s="2">
        <v>28.636399999999998</v>
      </c>
      <c r="O8" s="2">
        <v>13.7059</v>
      </c>
      <c r="P8" s="2">
        <v>28.619</v>
      </c>
      <c r="Q8" s="2">
        <v>11.4186</v>
      </c>
      <c r="R8" s="2">
        <v>15.111000000000001</v>
      </c>
      <c r="S8" s="2">
        <v>71.2209</v>
      </c>
      <c r="T8" s="2">
        <v>34.037799999999997</v>
      </c>
      <c r="U8" s="2">
        <v>38.930100000000003</v>
      </c>
      <c r="V8" s="2">
        <v>34.360100000000003</v>
      </c>
      <c r="W8" s="2">
        <v>37.921900000000001</v>
      </c>
      <c r="X8" s="2">
        <v>15.065200000000001</v>
      </c>
      <c r="Y8" s="2">
        <v>37.4236</v>
      </c>
      <c r="Z8" s="2">
        <v>26.7941</v>
      </c>
      <c r="AA8" s="2">
        <v>25.980699999999999</v>
      </c>
      <c r="AB8" s="2">
        <v>4.1749700000000001</v>
      </c>
      <c r="AC8" s="2">
        <v>29.709</v>
      </c>
      <c r="AD8" s="2">
        <v>32.563699999999997</v>
      </c>
      <c r="AE8" s="2">
        <v>20.606400000000001</v>
      </c>
      <c r="AF8" s="2">
        <v>25.520800000000001</v>
      </c>
      <c r="AG8" s="2">
        <v>32.8125</v>
      </c>
      <c r="AH8" s="2">
        <v>15.9999</v>
      </c>
    </row>
    <row r="9" spans="1:34" x14ac:dyDescent="0.25">
      <c r="A9" s="4" t="s">
        <v>41</v>
      </c>
      <c r="B9" s="2">
        <v>10.315300000000001</v>
      </c>
      <c r="C9" s="2">
        <v>37.486699999999999</v>
      </c>
      <c r="D9" s="2">
        <v>49.206899999999997</v>
      </c>
      <c r="E9" s="2">
        <v>30.228899999999999</v>
      </c>
      <c r="F9" s="2">
        <v>60.163699999999999</v>
      </c>
      <c r="G9" s="2">
        <v>47.561700000000002</v>
      </c>
      <c r="H9" s="2">
        <v>41.652900000000002</v>
      </c>
      <c r="I9" s="2">
        <v>27.235700000000001</v>
      </c>
      <c r="J9" s="2">
        <v>32.130400000000002</v>
      </c>
      <c r="K9" s="2">
        <v>35.888199999999998</v>
      </c>
      <c r="L9" s="2">
        <v>39.945700000000002</v>
      </c>
      <c r="M9" s="2">
        <v>25.3293</v>
      </c>
      <c r="N9" s="2">
        <v>28.366199999999999</v>
      </c>
      <c r="O9" s="2">
        <v>14.7</v>
      </c>
      <c r="P9" s="2">
        <v>27.9255</v>
      </c>
      <c r="Q9" s="2">
        <v>11.3942</v>
      </c>
      <c r="R9" s="2">
        <v>15.889200000000001</v>
      </c>
      <c r="S9" s="2">
        <v>70.854799999999997</v>
      </c>
      <c r="T9" s="2">
        <v>32.933399999999999</v>
      </c>
      <c r="U9" s="2">
        <v>36.555</v>
      </c>
      <c r="V9" s="2">
        <v>35.074199999999998</v>
      </c>
      <c r="W9" s="2">
        <v>36.029400000000003</v>
      </c>
      <c r="X9" s="2">
        <v>14.577400000000001</v>
      </c>
      <c r="Y9" s="2">
        <v>38.481699999999996</v>
      </c>
      <c r="Z9" s="2">
        <v>27.1465</v>
      </c>
      <c r="AA9" s="2">
        <v>29.193999999999999</v>
      </c>
      <c r="AB9" s="2">
        <v>4.7219699999999998</v>
      </c>
      <c r="AC9" s="2">
        <v>30.9343</v>
      </c>
      <c r="AD9" s="2">
        <v>33.157899999999998</v>
      </c>
      <c r="AE9" s="2">
        <v>18.418900000000001</v>
      </c>
      <c r="AF9" s="2">
        <v>21.393899999999999</v>
      </c>
      <c r="AG9" s="2">
        <v>33.204500000000003</v>
      </c>
      <c r="AH9" s="2">
        <v>10.4948</v>
      </c>
    </row>
    <row r="10" spans="1:34" x14ac:dyDescent="0.25">
      <c r="A10" s="5" t="s">
        <v>56</v>
      </c>
      <c r="B10" s="2">
        <f>AVERAGE(B2:B7)</f>
        <v>17.353783333333336</v>
      </c>
      <c r="C10" s="2">
        <f>AVERAGE(C3:C9)</f>
        <v>35.608071428571428</v>
      </c>
      <c r="D10" s="2">
        <f>AVERAGE(D3:D9)</f>
        <v>47.02881428571429</v>
      </c>
      <c r="E10" s="2">
        <f t="shared" ref="E10:AC10" si="0">AVERAGE(E2:E9)</f>
        <v>29.353300000000001</v>
      </c>
      <c r="F10" s="2">
        <f>AVERAGE(F4:F9)</f>
        <v>58.529466666666671</v>
      </c>
      <c r="G10" s="2">
        <f>AVERAGE(G3:G9)</f>
        <v>46.352628571428568</v>
      </c>
      <c r="H10" s="2">
        <f>AVERAGE(H3:H8)</f>
        <v>48.5197</v>
      </c>
      <c r="I10" s="2">
        <f>AVERAGE(I3:I9)</f>
        <v>27.052528571428574</v>
      </c>
      <c r="J10" s="2">
        <f t="shared" si="0"/>
        <v>31.891612500000001</v>
      </c>
      <c r="K10" s="2">
        <f>AVERAGE(K3:K9)</f>
        <v>37.979714285714287</v>
      </c>
      <c r="L10" s="2">
        <f t="shared" si="0"/>
        <v>39.805149999999998</v>
      </c>
      <c r="M10" s="2">
        <f t="shared" si="0"/>
        <v>26.069099999999999</v>
      </c>
      <c r="N10" s="2">
        <f>AVERAGE(N3:N9)</f>
        <v>28.051671428571431</v>
      </c>
      <c r="O10" s="2">
        <f t="shared" si="0"/>
        <v>14.254674999999999</v>
      </c>
      <c r="P10" s="2">
        <f t="shared" si="0"/>
        <v>28.267612499999998</v>
      </c>
      <c r="Q10" s="2">
        <f t="shared" si="0"/>
        <v>12.705237499999999</v>
      </c>
      <c r="R10" s="2">
        <f t="shared" si="0"/>
        <v>16.048462500000003</v>
      </c>
      <c r="S10" s="2">
        <f>AVERAGE(S3:S9)</f>
        <v>71.782057142857141</v>
      </c>
      <c r="T10" s="2">
        <f t="shared" si="0"/>
        <v>33.564412500000003</v>
      </c>
      <c r="U10" s="2">
        <f>AVERAGE(U3:U9)</f>
        <v>38.737542857142856</v>
      </c>
      <c r="V10" s="2">
        <f>AVERAGE(V3:V9)</f>
        <v>34.106228571428566</v>
      </c>
      <c r="W10" s="2">
        <f t="shared" si="0"/>
        <v>36.710337500000001</v>
      </c>
      <c r="X10" s="2">
        <f t="shared" si="0"/>
        <v>15.071937500000001</v>
      </c>
      <c r="Y10" s="2">
        <f>AVERAGE(Y3:Y9)</f>
        <v>38.493471428571425</v>
      </c>
      <c r="Z10" s="2">
        <f t="shared" si="0"/>
        <v>26.241100000000003</v>
      </c>
      <c r="AA10" s="2">
        <f t="shared" si="0"/>
        <v>28.865399999999998</v>
      </c>
      <c r="AB10" s="2">
        <f t="shared" si="0"/>
        <v>5.0362187499999997</v>
      </c>
      <c r="AC10" s="2">
        <f t="shared" si="0"/>
        <v>29.557312500000002</v>
      </c>
      <c r="AD10" s="2">
        <f>AVERAGE(AD3:AD9)</f>
        <v>32.58295714285714</v>
      </c>
      <c r="AE10" s="2">
        <f>AVERAGE(AE2:AE8)</f>
        <v>23.371842857142859</v>
      </c>
      <c r="AF10" s="2">
        <f>AVERAGE(AF2:AF8)</f>
        <v>24.507900000000003</v>
      </c>
      <c r="AG10" s="2">
        <f>AVERAGE(AG3:AG9)</f>
        <v>33.045928571428576</v>
      </c>
      <c r="AH10" s="2">
        <f>AVERAGE(AH2:AH7)</f>
        <v>18.847333333333335</v>
      </c>
    </row>
    <row r="11" spans="1:34" x14ac:dyDescent="0.25">
      <c r="A11" s="6" t="s">
        <v>57</v>
      </c>
      <c r="B11" s="7">
        <f>B10*3</f>
        <v>52.061350000000004</v>
      </c>
      <c r="C11" s="7">
        <f>C10*3</f>
        <v>106.82421428571428</v>
      </c>
      <c r="D11" s="7">
        <f>D10*2</f>
        <v>94.05762857142858</v>
      </c>
      <c r="E11" s="7">
        <f>E10*2</f>
        <v>58.706600000000002</v>
      </c>
      <c r="F11" s="7">
        <f>F10*1</f>
        <v>58.529466666666671</v>
      </c>
      <c r="G11" s="7">
        <f>G10*3</f>
        <v>139.0578857142857</v>
      </c>
      <c r="H11" s="7">
        <f>H10*1</f>
        <v>48.5197</v>
      </c>
      <c r="I11" s="7">
        <f>I10*2</f>
        <v>54.105057142857149</v>
      </c>
      <c r="J11" s="7">
        <f>J10*3</f>
        <v>95.674837499999995</v>
      </c>
      <c r="K11" s="7">
        <f>K10*2</f>
        <v>75.959428571428575</v>
      </c>
      <c r="L11" s="7">
        <f>L10*2</f>
        <v>79.610299999999995</v>
      </c>
      <c r="M11" s="7">
        <f>M10*2</f>
        <v>52.138199999999998</v>
      </c>
      <c r="N11" s="7">
        <f>N10*3</f>
        <v>84.155014285714287</v>
      </c>
      <c r="O11" s="7">
        <f>O10*3</f>
        <v>42.764024999999997</v>
      </c>
      <c r="P11" s="7">
        <f>P10*3</f>
        <v>84.802837499999995</v>
      </c>
      <c r="Q11" s="7">
        <f>Q10*2</f>
        <v>25.410474999999998</v>
      </c>
      <c r="R11" s="7">
        <f>R10*4</f>
        <v>64.193850000000012</v>
      </c>
      <c r="S11" s="7">
        <f>S10*1</f>
        <v>71.782057142857141</v>
      </c>
      <c r="T11" s="7">
        <f>T10*3</f>
        <v>100.69323750000001</v>
      </c>
      <c r="U11" s="7">
        <f>U10*2</f>
        <v>77.475085714285711</v>
      </c>
      <c r="V11" s="7">
        <f>V10*1</f>
        <v>34.106228571428566</v>
      </c>
      <c r="W11" s="7">
        <f>W10*3</f>
        <v>110.1310125</v>
      </c>
      <c r="X11" s="7">
        <f>X10*4</f>
        <v>60.287750000000003</v>
      </c>
      <c r="Y11" s="7">
        <f>Y10*2</f>
        <v>76.98694285714285</v>
      </c>
      <c r="Z11" s="7">
        <f>Z10*3</f>
        <v>78.723300000000009</v>
      </c>
      <c r="AA11" s="7">
        <f>AA10*3</f>
        <v>86.596199999999996</v>
      </c>
      <c r="AB11" s="7">
        <f>AB10*6</f>
        <v>30.217312499999998</v>
      </c>
      <c r="AC11" s="7">
        <f>AC10*3</f>
        <v>88.671937500000013</v>
      </c>
      <c r="AD11" s="7">
        <f>AD10*2</f>
        <v>65.16591428571428</v>
      </c>
      <c r="AE11" s="7">
        <f>AE10*3</f>
        <v>70.11552857142857</v>
      </c>
      <c r="AF11" s="7">
        <f>AF10*3</f>
        <v>73.523700000000005</v>
      </c>
      <c r="AG11" s="7">
        <f>AG10*2</f>
        <v>66.091857142857151</v>
      </c>
      <c r="AH11" s="7">
        <f>AH10*3</f>
        <v>56.542000000000002</v>
      </c>
    </row>
    <row r="14" spans="1:34" x14ac:dyDescent="0.25">
      <c r="A14" s="5" t="s">
        <v>43</v>
      </c>
      <c r="B14" s="2">
        <f>AVERAGE(B2:B9)</f>
        <v>16.1471625</v>
      </c>
      <c r="C14" s="2">
        <f t="shared" ref="C14:AH14" si="1">AVERAGE(C2:C9)</f>
        <v>35.273325</v>
      </c>
      <c r="D14" s="2">
        <f t="shared" si="1"/>
        <v>46.439837499999996</v>
      </c>
      <c r="E14" s="2">
        <f t="shared" si="1"/>
        <v>29.353300000000001</v>
      </c>
      <c r="F14" s="2">
        <f t="shared" si="1"/>
        <v>57.584187499999999</v>
      </c>
      <c r="G14" s="2">
        <f t="shared" si="1"/>
        <v>45.958725000000001</v>
      </c>
      <c r="H14" s="2">
        <f t="shared" si="1"/>
        <v>46.8819625</v>
      </c>
      <c r="I14" s="2">
        <f t="shared" si="1"/>
        <v>26.6773375</v>
      </c>
      <c r="J14" s="2">
        <f t="shared" si="1"/>
        <v>31.891612500000001</v>
      </c>
      <c r="K14" s="2">
        <f t="shared" si="1"/>
        <v>37.343599999999995</v>
      </c>
      <c r="L14" s="2">
        <f t="shared" si="1"/>
        <v>39.805149999999998</v>
      </c>
      <c r="M14" s="2">
        <f t="shared" si="1"/>
        <v>26.069099999999999</v>
      </c>
      <c r="N14" s="2">
        <f t="shared" si="1"/>
        <v>27.715624999999999</v>
      </c>
      <c r="O14" s="2">
        <f t="shared" si="1"/>
        <v>14.254674999999999</v>
      </c>
      <c r="P14" s="2">
        <f t="shared" si="1"/>
        <v>28.267612499999998</v>
      </c>
      <c r="Q14" s="2">
        <f t="shared" si="1"/>
        <v>12.705237499999999</v>
      </c>
      <c r="R14" s="2">
        <f t="shared" si="1"/>
        <v>16.048462500000003</v>
      </c>
      <c r="S14" s="2">
        <f t="shared" si="1"/>
        <v>71.487662499999999</v>
      </c>
      <c r="T14" s="2">
        <f t="shared" si="1"/>
        <v>33.564412500000003</v>
      </c>
      <c r="U14" s="2">
        <f t="shared" si="1"/>
        <v>38.133125</v>
      </c>
      <c r="V14" s="2">
        <f t="shared" si="1"/>
        <v>33.75215</v>
      </c>
      <c r="W14" s="2">
        <f t="shared" si="1"/>
        <v>36.710337500000001</v>
      </c>
      <c r="X14" s="2">
        <f t="shared" si="1"/>
        <v>15.071937500000001</v>
      </c>
      <c r="Y14" s="2">
        <f t="shared" si="1"/>
        <v>37.927399999999999</v>
      </c>
      <c r="Z14" s="2">
        <f t="shared" si="1"/>
        <v>26.241100000000003</v>
      </c>
      <c r="AA14" s="2">
        <f t="shared" si="1"/>
        <v>28.865399999999998</v>
      </c>
      <c r="AB14" s="2">
        <f t="shared" si="1"/>
        <v>5.0362187499999997</v>
      </c>
      <c r="AC14" s="2">
        <f t="shared" si="1"/>
        <v>29.557312500000002</v>
      </c>
      <c r="AD14" s="2">
        <f t="shared" si="1"/>
        <v>32.315662499999995</v>
      </c>
      <c r="AE14" s="2">
        <f t="shared" si="1"/>
        <v>22.752725000000002</v>
      </c>
      <c r="AF14" s="2">
        <f t="shared" si="1"/>
        <v>24.118650000000002</v>
      </c>
      <c r="AG14" s="2">
        <f t="shared" si="1"/>
        <v>32.701250000000002</v>
      </c>
      <c r="AH14" s="2">
        <f t="shared" si="1"/>
        <v>17.4473375</v>
      </c>
    </row>
    <row r="15" spans="1:34" x14ac:dyDescent="0.25">
      <c r="A15" s="6" t="s">
        <v>44</v>
      </c>
      <c r="B15" s="7">
        <f>B14*3</f>
        <v>48.441487500000001</v>
      </c>
      <c r="C15" s="7">
        <f>C14*3</f>
        <v>105.819975</v>
      </c>
      <c r="D15" s="7">
        <f>D14*2</f>
        <v>92.879674999999992</v>
      </c>
      <c r="E15" s="7">
        <f>E14*2</f>
        <v>58.706600000000002</v>
      </c>
      <c r="F15" s="7">
        <f>F14*1</f>
        <v>57.584187499999999</v>
      </c>
      <c r="G15" s="7">
        <f>G14*3</f>
        <v>137.87617499999999</v>
      </c>
      <c r="H15" s="7">
        <f>H14*1</f>
        <v>46.8819625</v>
      </c>
      <c r="I15" s="7">
        <f>I14*2</f>
        <v>53.354675</v>
      </c>
      <c r="J15" s="7">
        <f>J14*3</f>
        <v>95.674837499999995</v>
      </c>
      <c r="K15" s="7">
        <f>K14*2</f>
        <v>74.68719999999999</v>
      </c>
      <c r="L15" s="7">
        <f>L14*2</f>
        <v>79.610299999999995</v>
      </c>
      <c r="M15" s="7">
        <f>M14*4</f>
        <v>104.2764</v>
      </c>
      <c r="N15" s="7">
        <f>N14*3</f>
        <v>83.146874999999994</v>
      </c>
      <c r="O15" s="7">
        <f>O14*3</f>
        <v>42.764024999999997</v>
      </c>
      <c r="P15" s="7">
        <f>P14*3</f>
        <v>84.802837499999995</v>
      </c>
      <c r="Q15" s="7">
        <f>Q14*2</f>
        <v>25.410474999999998</v>
      </c>
      <c r="R15" s="7">
        <f>R14*2</f>
        <v>32.096925000000006</v>
      </c>
      <c r="S15" s="7">
        <f>S14*1</f>
        <v>71.487662499999999</v>
      </c>
      <c r="T15" s="7">
        <f>T14*3</f>
        <v>100.69323750000001</v>
      </c>
      <c r="U15" s="7">
        <f>U14*2</f>
        <v>76.266249999999999</v>
      </c>
      <c r="V15" s="7">
        <f>V14*3</f>
        <v>101.25645</v>
      </c>
      <c r="W15" s="7">
        <f>W14*3</f>
        <v>110.1310125</v>
      </c>
      <c r="X15" s="7">
        <f>X14*2</f>
        <v>30.143875000000001</v>
      </c>
      <c r="Y15" s="7">
        <f>Y14*2</f>
        <v>75.854799999999997</v>
      </c>
      <c r="Z15" s="7">
        <f>Z14*3</f>
        <v>78.723300000000009</v>
      </c>
      <c r="AA15" s="7">
        <f>AA14*3</f>
        <v>86.596199999999996</v>
      </c>
      <c r="AB15" s="7">
        <f>AB14*6</f>
        <v>30.217312499999998</v>
      </c>
      <c r="AC15" s="7">
        <f>AC14*3</f>
        <v>88.671937500000013</v>
      </c>
      <c r="AD15" s="7">
        <f>AD14*2</f>
        <v>64.63132499999999</v>
      </c>
      <c r="AE15" s="7">
        <f>AE14*3</f>
        <v>68.258175000000008</v>
      </c>
      <c r="AF15" s="7">
        <f>AF14*3</f>
        <v>72.355950000000007</v>
      </c>
      <c r="AG15" s="7">
        <f>AG14*2</f>
        <v>65.402500000000003</v>
      </c>
      <c r="AH15" s="7">
        <f>AH14*3</f>
        <v>52.342012499999996</v>
      </c>
    </row>
    <row r="16" spans="1:34" x14ac:dyDescent="0.25">
      <c r="A16" s="8" t="s">
        <v>45</v>
      </c>
      <c r="B16" s="9">
        <f>STDEV(B2:B9)/B14*100</f>
        <v>15.908199997647909</v>
      </c>
      <c r="C16" s="9">
        <f>STDEV(C2:C9)/C14*100</f>
        <v>3.5149731825635468</v>
      </c>
      <c r="D16" s="9">
        <f t="shared" ref="D16:AH16" si="2">STDEV(D2:D9)/D14*100</f>
        <v>5.420918924584412</v>
      </c>
      <c r="E16" s="9">
        <f t="shared" si="2"/>
        <v>5.3705962527964601</v>
      </c>
      <c r="F16" s="9">
        <f t="shared" si="2"/>
        <v>3.7627089143932051</v>
      </c>
      <c r="G16" s="9">
        <f t="shared" si="2"/>
        <v>2.9362546724514154</v>
      </c>
      <c r="H16" s="9">
        <f t="shared" si="2"/>
        <v>6.5548560149770116</v>
      </c>
      <c r="I16" s="9">
        <f t="shared" si="2"/>
        <v>6.6184807976897355</v>
      </c>
      <c r="J16" s="9">
        <f t="shared" si="2"/>
        <v>2.8725312735249684</v>
      </c>
      <c r="K16" s="9">
        <f t="shared" si="2"/>
        <v>7.1297885268444761</v>
      </c>
      <c r="L16" s="9">
        <f t="shared" si="2"/>
        <v>2.2951797414822277</v>
      </c>
      <c r="M16" s="9">
        <f t="shared" si="2"/>
        <v>3.2244318201960129</v>
      </c>
      <c r="N16" s="9">
        <f t="shared" si="2"/>
        <v>3.6873462085195561</v>
      </c>
      <c r="O16" s="9">
        <f t="shared" si="2"/>
        <v>5.0107149564606903</v>
      </c>
      <c r="P16" s="9">
        <f t="shared" si="2"/>
        <v>2.0800700288931901</v>
      </c>
      <c r="Q16" s="9">
        <f t="shared" si="2"/>
        <v>7.3520181051095657</v>
      </c>
      <c r="R16" s="9">
        <f t="shared" si="2"/>
        <v>5.0890425464403259</v>
      </c>
      <c r="S16" s="9">
        <f t="shared" si="2"/>
        <v>1.4205484953837948</v>
      </c>
      <c r="T16" s="9">
        <f t="shared" si="2"/>
        <v>1.2903939963944873</v>
      </c>
      <c r="U16" s="9">
        <f t="shared" si="2"/>
        <v>5.5764240323264369</v>
      </c>
      <c r="V16" s="9">
        <f t="shared" si="2"/>
        <v>3.4478854952391904</v>
      </c>
      <c r="W16" s="9">
        <f t="shared" si="2"/>
        <v>2.4855409625513727</v>
      </c>
      <c r="X16" s="9">
        <f t="shared" si="2"/>
        <v>3.5243449938717282</v>
      </c>
      <c r="Y16" s="9">
        <f t="shared" si="2"/>
        <v>5.2051675950490903</v>
      </c>
      <c r="Z16" s="9">
        <f t="shared" si="2"/>
        <v>2.3482556443017621</v>
      </c>
      <c r="AA16" s="9">
        <f t="shared" si="2"/>
        <v>5.5477744190391798</v>
      </c>
      <c r="AB16" s="9">
        <f t="shared" si="2"/>
        <v>8.2255466370675894</v>
      </c>
      <c r="AC16" s="9">
        <f t="shared" si="2"/>
        <v>2.881609721458791</v>
      </c>
      <c r="AD16" s="9">
        <f t="shared" si="2"/>
        <v>3.065338373239185</v>
      </c>
      <c r="AE16" s="9">
        <f t="shared" si="2"/>
        <v>10.13382594179312</v>
      </c>
      <c r="AF16" s="9">
        <f t="shared" si="2"/>
        <v>5.5692209750959076</v>
      </c>
      <c r="AG16" s="9">
        <f t="shared" si="2"/>
        <v>3.4151154715021526</v>
      </c>
      <c r="AH16" s="9">
        <f t="shared" si="2"/>
        <v>17.350583542797228</v>
      </c>
    </row>
    <row r="17" spans="1:34" x14ac:dyDescent="0.25">
      <c r="A17"/>
    </row>
    <row r="18" spans="1:34" x14ac:dyDescent="0.25">
      <c r="A18" s="5" t="s">
        <v>46</v>
      </c>
      <c r="B18" s="2">
        <f>AVERAGE(B3:B8)</f>
        <v>17.026800000000001</v>
      </c>
      <c r="C18" s="2">
        <f t="shared" ref="C18:AH18" si="3">AVERAGE(C3:C8)</f>
        <v>35.294966666666667</v>
      </c>
      <c r="D18" s="2">
        <f t="shared" si="3"/>
        <v>46.665799999999997</v>
      </c>
      <c r="E18" s="2">
        <f t="shared" si="3"/>
        <v>29.534599999999998</v>
      </c>
      <c r="F18" s="2">
        <f t="shared" si="3"/>
        <v>57.726583333333338</v>
      </c>
      <c r="G18" s="2">
        <f t="shared" si="3"/>
        <v>46.151116666666667</v>
      </c>
      <c r="H18" s="2">
        <f t="shared" si="3"/>
        <v>48.5197</v>
      </c>
      <c r="I18" s="2">
        <f t="shared" si="3"/>
        <v>27.022000000000002</v>
      </c>
      <c r="J18" s="2">
        <f t="shared" si="3"/>
        <v>32.110199999999999</v>
      </c>
      <c r="K18" s="2">
        <f t="shared" si="3"/>
        <v>38.328299999999999</v>
      </c>
      <c r="L18" s="2">
        <f t="shared" si="3"/>
        <v>39.909183333333338</v>
      </c>
      <c r="M18" s="2">
        <f t="shared" si="3"/>
        <v>26.307283333333331</v>
      </c>
      <c r="N18" s="2">
        <f t="shared" si="3"/>
        <v>27.999250000000004</v>
      </c>
      <c r="O18" s="2">
        <f t="shared" si="3"/>
        <v>14.099033333333333</v>
      </c>
      <c r="P18" s="2">
        <f t="shared" si="3"/>
        <v>28.523933333333332</v>
      </c>
      <c r="Q18" s="2">
        <f t="shared" si="3"/>
        <v>13.003716666666667</v>
      </c>
      <c r="R18" s="2">
        <f t="shared" si="3"/>
        <v>15.947116666666668</v>
      </c>
      <c r="S18" s="2">
        <f t="shared" si="3"/>
        <v>71.936599999999999</v>
      </c>
      <c r="T18" s="2">
        <f t="shared" si="3"/>
        <v>33.733449999999998</v>
      </c>
      <c r="U18" s="2">
        <f t="shared" si="3"/>
        <v>39.101300000000002</v>
      </c>
      <c r="V18" s="2">
        <f t="shared" si="3"/>
        <v>33.944899999999997</v>
      </c>
      <c r="W18" s="2">
        <f t="shared" si="3"/>
        <v>37.08658333333333</v>
      </c>
      <c r="X18" s="2">
        <f t="shared" si="3"/>
        <v>15.286583333333335</v>
      </c>
      <c r="Y18" s="2">
        <f t="shared" si="3"/>
        <v>38.495433333333331</v>
      </c>
      <c r="Z18" s="2">
        <f t="shared" si="3"/>
        <v>26.243133333333333</v>
      </c>
      <c r="AA18" s="2">
        <f t="shared" si="3"/>
        <v>28.6829</v>
      </c>
      <c r="AB18" s="2">
        <f t="shared" si="3"/>
        <v>5.0936216666666665</v>
      </c>
      <c r="AC18" s="2">
        <f t="shared" si="3"/>
        <v>29.5425</v>
      </c>
      <c r="AD18" s="2">
        <f t="shared" si="3"/>
        <v>32.487133333333333</v>
      </c>
      <c r="AE18" s="2">
        <f t="shared" si="3"/>
        <v>23.364216666666668</v>
      </c>
      <c r="AF18" s="2">
        <f t="shared" si="3"/>
        <v>24.582883333333331</v>
      </c>
      <c r="AG18" s="2">
        <f t="shared" si="3"/>
        <v>33.019500000000001</v>
      </c>
      <c r="AH18" s="2">
        <f t="shared" si="3"/>
        <v>18.459183333333332</v>
      </c>
    </row>
    <row r="19" spans="1:34" x14ac:dyDescent="0.25">
      <c r="A19" s="6" t="s">
        <v>47</v>
      </c>
      <c r="B19" s="7">
        <f>B18*3</f>
        <v>51.080400000000004</v>
      </c>
      <c r="C19" s="7">
        <f>C18*3</f>
        <v>105.8849</v>
      </c>
      <c r="D19" s="7">
        <f>D18*2</f>
        <v>93.331599999999995</v>
      </c>
      <c r="E19" s="7">
        <f>E18*2</f>
        <v>59.069199999999995</v>
      </c>
      <c r="F19" s="7">
        <f>F18*1</f>
        <v>57.726583333333338</v>
      </c>
      <c r="G19" s="7">
        <f>G18*3</f>
        <v>138.45335</v>
      </c>
      <c r="H19" s="7">
        <f>H18*1</f>
        <v>48.5197</v>
      </c>
      <c r="I19" s="7">
        <f>I18*2</f>
        <v>54.044000000000004</v>
      </c>
      <c r="J19" s="7">
        <f>J18*3</f>
        <v>96.330600000000004</v>
      </c>
      <c r="K19" s="7">
        <f>K18*2</f>
        <v>76.656599999999997</v>
      </c>
      <c r="L19" s="7">
        <f>L18*2</f>
        <v>79.818366666666677</v>
      </c>
      <c r="M19" s="7">
        <f>M18*4</f>
        <v>105.22913333333332</v>
      </c>
      <c r="N19" s="7">
        <f>N18*3</f>
        <v>83.997750000000011</v>
      </c>
      <c r="O19" s="7">
        <f>O18*3</f>
        <v>42.2971</v>
      </c>
      <c r="P19" s="7">
        <f>P18*3</f>
        <v>85.571799999999996</v>
      </c>
      <c r="Q19" s="7">
        <f>Q18*2</f>
        <v>26.007433333333335</v>
      </c>
      <c r="R19" s="7">
        <f>R18*2</f>
        <v>31.894233333333336</v>
      </c>
      <c r="S19" s="7">
        <f>S18*1</f>
        <v>71.936599999999999</v>
      </c>
      <c r="T19" s="7">
        <f>T18*3</f>
        <v>101.20034999999999</v>
      </c>
      <c r="U19" s="7">
        <f>U18*2</f>
        <v>78.202600000000004</v>
      </c>
      <c r="V19" s="7">
        <f>V18*3</f>
        <v>101.8347</v>
      </c>
      <c r="W19" s="7">
        <f>W18*3</f>
        <v>111.25975</v>
      </c>
      <c r="X19" s="7">
        <f>X18*2</f>
        <v>30.573166666666669</v>
      </c>
      <c r="Y19" s="7">
        <f>Y18*2</f>
        <v>76.990866666666662</v>
      </c>
      <c r="Z19" s="7">
        <f>Z18*3</f>
        <v>78.729399999999998</v>
      </c>
      <c r="AA19" s="7">
        <f>AA18*3</f>
        <v>86.048699999999997</v>
      </c>
      <c r="AB19" s="7">
        <f>AB18*6</f>
        <v>30.561729999999997</v>
      </c>
      <c r="AC19" s="7">
        <f>AC18*3</f>
        <v>88.627499999999998</v>
      </c>
      <c r="AD19" s="7">
        <f>AD18*2</f>
        <v>64.974266666666665</v>
      </c>
      <c r="AE19" s="7">
        <f>AE18*3</f>
        <v>70.092650000000006</v>
      </c>
      <c r="AF19" s="7">
        <f>AF18*3</f>
        <v>73.748649999999998</v>
      </c>
      <c r="AG19" s="7">
        <f>AG18*2</f>
        <v>66.039000000000001</v>
      </c>
      <c r="AH19" s="7">
        <f>AH18*3</f>
        <v>55.377549999999999</v>
      </c>
    </row>
    <row r="20" spans="1:34" x14ac:dyDescent="0.25">
      <c r="A20" s="8" t="s">
        <v>45</v>
      </c>
      <c r="B20" s="9">
        <f>STDEV(B3:B8)/B18*100</f>
        <v>7.0615066542342246</v>
      </c>
      <c r="C20" s="9">
        <f t="shared" ref="C20:AH20" si="4">STDEV(C3:C8)/C18*100</f>
        <v>0.76866384359790441</v>
      </c>
      <c r="D20" s="9">
        <f t="shared" si="4"/>
        <v>4.2213073677842692</v>
      </c>
      <c r="E20" s="9">
        <f t="shared" si="4"/>
        <v>5.3700770289535509</v>
      </c>
      <c r="F20" s="9">
        <f t="shared" si="4"/>
        <v>2.9291581927032309</v>
      </c>
      <c r="G20" s="9">
        <f t="shared" si="4"/>
        <v>1.4864077034746785</v>
      </c>
      <c r="H20" s="9">
        <f t="shared" si="4"/>
        <v>1.1413293351069858</v>
      </c>
      <c r="I20" s="9">
        <f t="shared" si="4"/>
        <v>6.1702992762114306</v>
      </c>
      <c r="J20" s="9">
        <f t="shared" si="4"/>
        <v>2.4630191505443153</v>
      </c>
      <c r="K20" s="9">
        <f t="shared" si="4"/>
        <v>5.4552808089880225</v>
      </c>
      <c r="L20" s="9">
        <f t="shared" si="4"/>
        <v>2.5486975624606769</v>
      </c>
      <c r="M20" s="9">
        <f t="shared" si="4"/>
        <v>3.2179150980128566</v>
      </c>
      <c r="N20" s="9">
        <f t="shared" si="4"/>
        <v>1.4911994141514597</v>
      </c>
      <c r="O20" s="9">
        <f t="shared" si="4"/>
        <v>5.4837653738190886</v>
      </c>
      <c r="P20" s="9">
        <f t="shared" si="4"/>
        <v>1.0849765824624693</v>
      </c>
      <c r="Q20" s="9">
        <f t="shared" si="4"/>
        <v>6.54706503985512</v>
      </c>
      <c r="R20" s="9">
        <f t="shared" si="4"/>
        <v>5.6040399168061565</v>
      </c>
      <c r="S20" s="9">
        <f t="shared" si="4"/>
        <v>0.72563255276562388</v>
      </c>
      <c r="T20" s="9">
        <f t="shared" si="4"/>
        <v>1.0240233307620483</v>
      </c>
      <c r="U20" s="9">
        <f t="shared" si="4"/>
        <v>2.7156283183629921</v>
      </c>
      <c r="V20" s="9">
        <f t="shared" si="4"/>
        <v>1.5398167322257093</v>
      </c>
      <c r="W20" s="9">
        <f t="shared" si="4"/>
        <v>1.7178580003071142</v>
      </c>
      <c r="X20" s="9">
        <f t="shared" si="4"/>
        <v>2.6568085655833293</v>
      </c>
      <c r="Y20" s="9">
        <f t="shared" si="4"/>
        <v>3.5498858315038175</v>
      </c>
      <c r="Z20" s="9">
        <f t="shared" si="4"/>
        <v>1.7008956310355907</v>
      </c>
      <c r="AA20" s="9">
        <f t="shared" si="4"/>
        <v>6.4391614040517382</v>
      </c>
      <c r="AB20" s="9">
        <f t="shared" si="4"/>
        <v>9.1320246224580579</v>
      </c>
      <c r="AC20" s="9">
        <f t="shared" si="4"/>
        <v>1.8672063803247774</v>
      </c>
      <c r="AD20" s="9">
        <f t="shared" si="4"/>
        <v>2.16879051706711</v>
      </c>
      <c r="AE20" s="9">
        <f t="shared" si="4"/>
        <v>7.5955701746313817</v>
      </c>
      <c r="AF20" s="9">
        <f t="shared" si="4"/>
        <v>3.596642419188774</v>
      </c>
      <c r="AG20" s="9">
        <f t="shared" si="4"/>
        <v>1.9383180097056589</v>
      </c>
      <c r="AH20" s="9">
        <f t="shared" si="4"/>
        <v>7.2237833195781516</v>
      </c>
    </row>
    <row r="21" spans="1:34" x14ac:dyDescent="0.25">
      <c r="A21"/>
      <c r="R21" s="11"/>
    </row>
    <row r="22" spans="1:34" x14ac:dyDescent="0.25">
      <c r="A22" s="5" t="s">
        <v>48</v>
      </c>
      <c r="B22" s="2">
        <f>AVERAGE(B2:B5)</f>
        <v>17.194600000000001</v>
      </c>
      <c r="C22" s="2">
        <f t="shared" ref="C22:AH22" si="5">AVERAGE(C2:C5)</f>
        <v>34.588900000000002</v>
      </c>
      <c r="D22" s="2">
        <f t="shared" si="5"/>
        <v>45.007274999999993</v>
      </c>
      <c r="E22" s="2">
        <f t="shared" si="5"/>
        <v>28.105899999999998</v>
      </c>
      <c r="F22" s="2">
        <f t="shared" si="5"/>
        <v>57.134099999999997</v>
      </c>
      <c r="G22" s="2">
        <f t="shared" si="5"/>
        <v>45.333700000000007</v>
      </c>
      <c r="H22" s="2">
        <f t="shared" si="5"/>
        <v>47.014775</v>
      </c>
      <c r="I22" s="2">
        <f t="shared" si="5"/>
        <v>25.926425000000002</v>
      </c>
      <c r="J22" s="2">
        <f t="shared" si="5"/>
        <v>31.197699999999998</v>
      </c>
      <c r="K22" s="2">
        <f t="shared" si="5"/>
        <v>36.207874999999994</v>
      </c>
      <c r="L22" s="2">
        <f t="shared" si="5"/>
        <v>39.799575000000004</v>
      </c>
      <c r="M22" s="2">
        <f t="shared" si="5"/>
        <v>26.251325000000001</v>
      </c>
      <c r="N22" s="2">
        <f t="shared" si="5"/>
        <v>27.222275</v>
      </c>
      <c r="O22" s="2">
        <f t="shared" si="5"/>
        <v>14.231949999999999</v>
      </c>
      <c r="P22" s="2">
        <f t="shared" si="5"/>
        <v>28.106574999999999</v>
      </c>
      <c r="Q22" s="2">
        <f t="shared" si="5"/>
        <v>12.97255</v>
      </c>
      <c r="R22" s="2">
        <f t="shared" si="5"/>
        <v>16.332250000000002</v>
      </c>
      <c r="S22" s="2">
        <f t="shared" si="5"/>
        <v>71.284900000000007</v>
      </c>
      <c r="T22" s="2">
        <f t="shared" si="5"/>
        <v>33.725725000000004</v>
      </c>
      <c r="U22" s="2">
        <f t="shared" si="5"/>
        <v>37.289749999999998</v>
      </c>
      <c r="V22" s="2">
        <f t="shared" si="5"/>
        <v>33.032074999999999</v>
      </c>
      <c r="W22" s="2">
        <f t="shared" si="5"/>
        <v>36.529300000000006</v>
      </c>
      <c r="X22" s="2">
        <f t="shared" si="5"/>
        <v>14.926125000000001</v>
      </c>
      <c r="Y22" s="2">
        <f t="shared" si="5"/>
        <v>37.065950000000001</v>
      </c>
      <c r="Z22" s="2">
        <f t="shared" si="5"/>
        <v>25.783149999999999</v>
      </c>
      <c r="AA22" s="2">
        <f t="shared" si="5"/>
        <v>28.590549999999997</v>
      </c>
      <c r="AB22" s="2">
        <f t="shared" si="5"/>
        <v>5.2364325000000003</v>
      </c>
      <c r="AC22" s="2">
        <f t="shared" si="5"/>
        <v>29.208725000000001</v>
      </c>
      <c r="AD22" s="2">
        <f t="shared" si="5"/>
        <v>31.71725</v>
      </c>
      <c r="AE22" s="2">
        <f t="shared" si="5"/>
        <v>24.459774999999997</v>
      </c>
      <c r="AF22" s="2">
        <f t="shared" si="5"/>
        <v>23.935025</v>
      </c>
      <c r="AG22" s="2">
        <f t="shared" si="5"/>
        <v>32.293475000000001</v>
      </c>
      <c r="AH22" s="2">
        <f t="shared" si="5"/>
        <v>18.911375</v>
      </c>
    </row>
    <row r="23" spans="1:34" x14ac:dyDescent="0.25">
      <c r="A23" s="6" t="s">
        <v>49</v>
      </c>
      <c r="B23" s="7">
        <f>B22*3</f>
        <v>51.583800000000004</v>
      </c>
      <c r="C23" s="7">
        <f>C22*3</f>
        <v>103.76670000000001</v>
      </c>
      <c r="D23" s="7">
        <f>D22*2</f>
        <v>90.014549999999986</v>
      </c>
      <c r="E23" s="7">
        <f>E22*2</f>
        <v>56.211799999999997</v>
      </c>
      <c r="F23" s="7">
        <f>F22*1</f>
        <v>57.134099999999997</v>
      </c>
      <c r="G23" s="7">
        <f>G22*3</f>
        <v>136.00110000000001</v>
      </c>
      <c r="H23" s="7">
        <f>H22*1</f>
        <v>47.014775</v>
      </c>
      <c r="I23" s="7">
        <f>I22*2</f>
        <v>51.852850000000004</v>
      </c>
      <c r="J23" s="7">
        <f>J22*3</f>
        <v>93.593099999999993</v>
      </c>
      <c r="K23" s="7">
        <f>K22*2</f>
        <v>72.415749999999989</v>
      </c>
      <c r="L23" s="7">
        <f>L22*2</f>
        <v>79.599150000000009</v>
      </c>
      <c r="M23" s="7">
        <f>M22*4</f>
        <v>105.00530000000001</v>
      </c>
      <c r="N23" s="7">
        <f>N22*3</f>
        <v>81.666825000000003</v>
      </c>
      <c r="O23" s="7">
        <f>O22*3</f>
        <v>42.69585</v>
      </c>
      <c r="P23" s="7">
        <f>P22*3</f>
        <v>84.319725000000005</v>
      </c>
      <c r="Q23" s="7">
        <f>Q22*2</f>
        <v>25.9451</v>
      </c>
      <c r="R23" s="7">
        <f>R22*2</f>
        <v>32.664500000000004</v>
      </c>
      <c r="S23" s="7">
        <f>S22*1</f>
        <v>71.284900000000007</v>
      </c>
      <c r="T23" s="7">
        <f>T22*3</f>
        <v>101.17717500000001</v>
      </c>
      <c r="U23" s="7">
        <f>U22*2</f>
        <v>74.579499999999996</v>
      </c>
      <c r="V23" s="7">
        <f>V22*3</f>
        <v>99.096225000000004</v>
      </c>
      <c r="W23" s="7">
        <f>W22*3</f>
        <v>109.58790000000002</v>
      </c>
      <c r="X23" s="7">
        <f>X22*2</f>
        <v>29.852250000000002</v>
      </c>
      <c r="Y23" s="7">
        <f>Y22*2</f>
        <v>74.131900000000002</v>
      </c>
      <c r="Z23" s="7">
        <f>Z22*3</f>
        <v>77.34944999999999</v>
      </c>
      <c r="AA23" s="7">
        <f>AA22*3</f>
        <v>85.771649999999994</v>
      </c>
      <c r="AB23" s="7">
        <f>AB22*6</f>
        <v>31.418595000000003</v>
      </c>
      <c r="AC23" s="7">
        <f>AC22*3</f>
        <v>87.626175000000003</v>
      </c>
      <c r="AD23" s="7">
        <f>AD22*2</f>
        <v>63.4345</v>
      </c>
      <c r="AE23" s="7">
        <f>AE22*3</f>
        <v>73.379324999999994</v>
      </c>
      <c r="AF23" s="7">
        <f>AF22*3</f>
        <v>71.805075000000002</v>
      </c>
      <c r="AG23" s="7">
        <f>AG22*2</f>
        <v>64.586950000000002</v>
      </c>
      <c r="AH23" s="7">
        <f>AH22*3</f>
        <v>56.734124999999999</v>
      </c>
    </row>
    <row r="24" spans="1:34" x14ac:dyDescent="0.25">
      <c r="A24" s="8" t="s">
        <v>45</v>
      </c>
      <c r="B24" s="9">
        <f>STDEV(B2:B5)/B22*100</f>
        <v>3.3915134489637997</v>
      </c>
      <c r="C24" s="9">
        <f t="shared" ref="C24:AH24" si="6">STDEV(C2:C5)/C22*100</f>
        <v>3.2222745187248436</v>
      </c>
      <c r="D24" s="9">
        <f t="shared" si="6"/>
        <v>6.213152210726621</v>
      </c>
      <c r="E24" s="9">
        <f t="shared" si="6"/>
        <v>4.1871954871888892</v>
      </c>
      <c r="F24" s="9">
        <f t="shared" si="6"/>
        <v>5.0718549394349006</v>
      </c>
      <c r="G24" s="9">
        <f t="shared" si="6"/>
        <v>3.2976856470081333</v>
      </c>
      <c r="H24" s="9">
        <f t="shared" si="6"/>
        <v>6.8509330626055913</v>
      </c>
      <c r="I24" s="9">
        <f t="shared" si="6"/>
        <v>8.207413942531149</v>
      </c>
      <c r="J24" s="9">
        <f t="shared" si="6"/>
        <v>2.0887845900964872</v>
      </c>
      <c r="K24" s="9">
        <f t="shared" si="6"/>
        <v>6.8054857506627879</v>
      </c>
      <c r="L24" s="9">
        <f t="shared" si="6"/>
        <v>3.0376487462884469</v>
      </c>
      <c r="M24" s="9">
        <f t="shared" si="6"/>
        <v>3.8773607314739742</v>
      </c>
      <c r="N24" s="9">
        <f t="shared" si="6"/>
        <v>4.6941237043193338</v>
      </c>
      <c r="O24" s="9">
        <f t="shared" si="6"/>
        <v>7.081707603085051</v>
      </c>
      <c r="P24" s="9">
        <f t="shared" si="6"/>
        <v>2.7833746609678567</v>
      </c>
      <c r="Q24" s="9">
        <f t="shared" si="6"/>
        <v>5.0229928918858597</v>
      </c>
      <c r="R24" s="9">
        <f t="shared" si="6"/>
        <v>2.5724994518251485</v>
      </c>
      <c r="S24" s="9">
        <f t="shared" si="6"/>
        <v>1.8196109007528851</v>
      </c>
      <c r="T24" s="9">
        <f t="shared" si="6"/>
        <v>1.1285277955495954</v>
      </c>
      <c r="U24" s="9">
        <f t="shared" si="6"/>
        <v>6.3542624933921612</v>
      </c>
      <c r="V24" s="9">
        <f t="shared" si="6"/>
        <v>3.7797408233274661</v>
      </c>
      <c r="W24" s="9">
        <f t="shared" si="6"/>
        <v>3.0565893855531407</v>
      </c>
      <c r="X24" s="9">
        <f t="shared" si="6"/>
        <v>3.3502591714442427</v>
      </c>
      <c r="Y24" s="9">
        <f t="shared" si="6"/>
        <v>6.57126928384214</v>
      </c>
      <c r="Z24" s="9">
        <f t="shared" si="6"/>
        <v>1.6428055970466398</v>
      </c>
      <c r="AA24" s="9">
        <f t="shared" si="6"/>
        <v>3.1563117692772065</v>
      </c>
      <c r="AB24" s="9">
        <f t="shared" si="6"/>
        <v>3.9669763115528562</v>
      </c>
      <c r="AC24" s="9">
        <f t="shared" si="6"/>
        <v>2.4357947007850549</v>
      </c>
      <c r="AD24" s="9">
        <f t="shared" si="6"/>
        <v>3.3633368072278049</v>
      </c>
      <c r="AE24" s="9">
        <f t="shared" si="6"/>
        <v>3.2393584732760417</v>
      </c>
      <c r="AF24" s="9">
        <f t="shared" si="6"/>
        <v>2.3920298456170905</v>
      </c>
      <c r="AG24" s="9">
        <f t="shared" si="6"/>
        <v>4.7864685791477823</v>
      </c>
      <c r="AH24" s="9">
        <f t="shared" si="6"/>
        <v>4.0793121286822611</v>
      </c>
    </row>
    <row r="25" spans="1:34" x14ac:dyDescent="0.25">
      <c r="A25"/>
    </row>
    <row r="26" spans="1:34" x14ac:dyDescent="0.25">
      <c r="A26" s="5" t="s">
        <v>50</v>
      </c>
      <c r="B26" s="2">
        <f>AVERAGE(B6:B9)</f>
        <v>15.099725000000001</v>
      </c>
      <c r="C26" s="2">
        <f t="shared" ref="C26:AH26" si="7">AVERAGE(C6:C9)</f>
        <v>35.957750000000004</v>
      </c>
      <c r="D26" s="2">
        <f t="shared" si="7"/>
        <v>47.872399999999999</v>
      </c>
      <c r="E26" s="2">
        <f t="shared" si="7"/>
        <v>30.6007</v>
      </c>
      <c r="F26" s="2">
        <f t="shared" si="7"/>
        <v>58.034275000000008</v>
      </c>
      <c r="G26" s="2">
        <f t="shared" si="7"/>
        <v>46.583750000000002</v>
      </c>
      <c r="H26" s="2">
        <f t="shared" si="7"/>
        <v>46.74915</v>
      </c>
      <c r="I26" s="2">
        <f t="shared" si="7"/>
        <v>27.428249999999998</v>
      </c>
      <c r="J26" s="2">
        <f t="shared" si="7"/>
        <v>32.585524999999997</v>
      </c>
      <c r="K26" s="2">
        <f t="shared" si="7"/>
        <v>38.479325000000003</v>
      </c>
      <c r="L26" s="2">
        <f t="shared" si="7"/>
        <v>39.810725000000005</v>
      </c>
      <c r="M26" s="2">
        <f t="shared" si="7"/>
        <v>25.886875</v>
      </c>
      <c r="N26" s="2">
        <f t="shared" si="7"/>
        <v>28.208975000000002</v>
      </c>
      <c r="O26" s="2">
        <f t="shared" si="7"/>
        <v>14.2774</v>
      </c>
      <c r="P26" s="2">
        <f t="shared" si="7"/>
        <v>28.428650000000001</v>
      </c>
      <c r="Q26" s="2">
        <f t="shared" si="7"/>
        <v>12.437924999999998</v>
      </c>
      <c r="R26" s="2">
        <f t="shared" si="7"/>
        <v>15.764675</v>
      </c>
      <c r="S26" s="2">
        <f t="shared" si="7"/>
        <v>71.690424999999991</v>
      </c>
      <c r="T26" s="2">
        <f t="shared" si="7"/>
        <v>33.403100000000002</v>
      </c>
      <c r="U26" s="2">
        <f t="shared" si="7"/>
        <v>38.976500000000001</v>
      </c>
      <c r="V26" s="2">
        <f t="shared" si="7"/>
        <v>34.472225000000002</v>
      </c>
      <c r="W26" s="2">
        <f t="shared" si="7"/>
        <v>36.891375000000004</v>
      </c>
      <c r="X26" s="2">
        <f t="shared" si="7"/>
        <v>15.217749999999999</v>
      </c>
      <c r="Y26" s="2">
        <f t="shared" si="7"/>
        <v>38.788849999999996</v>
      </c>
      <c r="Z26" s="2">
        <f t="shared" si="7"/>
        <v>26.69905</v>
      </c>
      <c r="AA26" s="2">
        <f t="shared" si="7"/>
        <v>29.140250000000002</v>
      </c>
      <c r="AB26" s="2">
        <f t="shared" si="7"/>
        <v>4.8360050000000001</v>
      </c>
      <c r="AC26" s="2">
        <f t="shared" si="7"/>
        <v>29.905900000000003</v>
      </c>
      <c r="AD26" s="2">
        <f t="shared" si="7"/>
        <v>32.914074999999997</v>
      </c>
      <c r="AE26" s="2">
        <f t="shared" si="7"/>
        <v>21.045675000000003</v>
      </c>
      <c r="AF26" s="2">
        <f t="shared" si="7"/>
        <v>24.302275000000002</v>
      </c>
      <c r="AG26" s="2">
        <f t="shared" si="7"/>
        <v>33.109024999999995</v>
      </c>
      <c r="AH26" s="2">
        <f t="shared" si="7"/>
        <v>15.9833</v>
      </c>
    </row>
    <row r="27" spans="1:34" x14ac:dyDescent="0.25">
      <c r="A27" s="6" t="s">
        <v>51</v>
      </c>
      <c r="B27" s="7">
        <f>B26*3</f>
        <v>45.299175000000005</v>
      </c>
      <c r="C27" s="7">
        <f>C26*3</f>
        <v>107.87325000000001</v>
      </c>
      <c r="D27" s="7">
        <f>D26*2</f>
        <v>95.744799999999998</v>
      </c>
      <c r="E27" s="7">
        <f>E26*2</f>
        <v>61.2014</v>
      </c>
      <c r="F27" s="7">
        <f>F26*1</f>
        <v>58.034275000000008</v>
      </c>
      <c r="G27" s="7">
        <f>G26*3</f>
        <v>139.75125</v>
      </c>
      <c r="H27" s="7">
        <f>H26*1</f>
        <v>46.74915</v>
      </c>
      <c r="I27" s="7">
        <f>I26*2</f>
        <v>54.856499999999997</v>
      </c>
      <c r="J27" s="7">
        <f>J26*3</f>
        <v>97.756574999999998</v>
      </c>
      <c r="K27" s="7">
        <f>K26*2</f>
        <v>76.958650000000006</v>
      </c>
      <c r="L27" s="7">
        <f>L26*2</f>
        <v>79.62145000000001</v>
      </c>
      <c r="M27" s="7">
        <f>M26*4</f>
        <v>103.5475</v>
      </c>
      <c r="N27" s="7">
        <f>N26*3</f>
        <v>84.626925</v>
      </c>
      <c r="O27" s="7">
        <f>O26*3</f>
        <v>42.8322</v>
      </c>
      <c r="P27" s="7">
        <f>P26*3</f>
        <v>85.28595</v>
      </c>
      <c r="Q27" s="7">
        <f>Q26*2</f>
        <v>24.875849999999996</v>
      </c>
      <c r="R27" s="7">
        <f>R26*2</f>
        <v>31.529350000000001</v>
      </c>
      <c r="S27" s="7">
        <f>S26*1</f>
        <v>71.690424999999991</v>
      </c>
      <c r="T27" s="7">
        <f>T26*3</f>
        <v>100.20930000000001</v>
      </c>
      <c r="U27" s="7">
        <f>U26*2</f>
        <v>77.953000000000003</v>
      </c>
      <c r="V27" s="7">
        <f>V26*3</f>
        <v>103.416675</v>
      </c>
      <c r="W27" s="7">
        <f>W26*3</f>
        <v>110.674125</v>
      </c>
      <c r="X27" s="7">
        <f>X26*2</f>
        <v>30.435499999999998</v>
      </c>
      <c r="Y27" s="7">
        <f>Y26*2</f>
        <v>77.577699999999993</v>
      </c>
      <c r="Z27" s="7">
        <f>Z26*3</f>
        <v>80.097149999999999</v>
      </c>
      <c r="AA27" s="7">
        <f>AA26*3</f>
        <v>87.420749999999998</v>
      </c>
      <c r="AB27" s="7">
        <f>AB26*6</f>
        <v>29.016030000000001</v>
      </c>
      <c r="AC27" s="7">
        <f>AC26*3</f>
        <v>89.717700000000008</v>
      </c>
      <c r="AD27" s="7">
        <f>AD26*2</f>
        <v>65.828149999999994</v>
      </c>
      <c r="AE27" s="7">
        <f>AE26*3</f>
        <v>63.137025000000008</v>
      </c>
      <c r="AF27" s="7">
        <f>AF26*3</f>
        <v>72.906824999999998</v>
      </c>
      <c r="AG27" s="7">
        <f>AG26*2</f>
        <v>66.218049999999991</v>
      </c>
      <c r="AH27" s="7">
        <f>AH26*3</f>
        <v>47.9499</v>
      </c>
    </row>
    <row r="28" spans="1:34" x14ac:dyDescent="0.25">
      <c r="A28" s="8" t="s">
        <v>45</v>
      </c>
      <c r="B28" s="9">
        <f>STDEV(B6:B9)/B26*100</f>
        <v>23.065781717264475</v>
      </c>
      <c r="C28" s="9">
        <f t="shared" ref="C28:AH28" si="8">STDEV(C6:C9)/C26*100</f>
        <v>2.9107640092456042</v>
      </c>
      <c r="D28" s="9">
        <f t="shared" si="8"/>
        <v>2.5545114529082236</v>
      </c>
      <c r="E28" s="9">
        <f t="shared" si="8"/>
        <v>1.6804824498124638</v>
      </c>
      <c r="F28" s="9">
        <f t="shared" si="8"/>
        <v>2.4472435366366492</v>
      </c>
      <c r="G28" s="9">
        <f t="shared" si="8"/>
        <v>2.1169132982641012</v>
      </c>
      <c r="H28" s="9">
        <f t="shared" si="8"/>
        <v>7.2896758760393938</v>
      </c>
      <c r="I28" s="9">
        <f t="shared" si="8"/>
        <v>4.0640009896171687</v>
      </c>
      <c r="J28" s="9">
        <f t="shared" si="8"/>
        <v>1.5329496306441508</v>
      </c>
      <c r="K28" s="9">
        <f t="shared" si="8"/>
        <v>6.8902336149632673</v>
      </c>
      <c r="L28" s="9">
        <f t="shared" si="8"/>
        <v>1.7508691743772822</v>
      </c>
      <c r="M28" s="9">
        <f t="shared" si="8"/>
        <v>2.7965560214052823</v>
      </c>
      <c r="N28" s="9">
        <f t="shared" si="8"/>
        <v>1.3958652157058302</v>
      </c>
      <c r="O28" s="9">
        <f t="shared" si="8"/>
        <v>2.9151188560169454</v>
      </c>
      <c r="P28" s="9">
        <f t="shared" si="8"/>
        <v>1.2462960649221466</v>
      </c>
      <c r="Q28" s="9">
        <f t="shared" si="8"/>
        <v>9.5832088962334758</v>
      </c>
      <c r="R28" s="9">
        <f t="shared" si="8"/>
        <v>6.8469296046807386</v>
      </c>
      <c r="S28" s="9">
        <f t="shared" si="8"/>
        <v>1.0931719140299649</v>
      </c>
      <c r="T28" s="9">
        <f t="shared" si="8"/>
        <v>1.4151600816251604</v>
      </c>
      <c r="U28" s="9">
        <f t="shared" si="8"/>
        <v>4.4731860707673139</v>
      </c>
      <c r="V28" s="9">
        <f t="shared" si="8"/>
        <v>1.3559278986827628</v>
      </c>
      <c r="W28" s="9">
        <f t="shared" si="8"/>
        <v>2.1146095790815691</v>
      </c>
      <c r="X28" s="9">
        <f t="shared" si="8"/>
        <v>3.8965603714809718</v>
      </c>
      <c r="Y28" s="9">
        <f t="shared" si="8"/>
        <v>2.8033037000009755</v>
      </c>
      <c r="Z28" s="9">
        <f t="shared" si="8"/>
        <v>1.437678401990093</v>
      </c>
      <c r="AA28" s="9">
        <f t="shared" si="8"/>
        <v>7.6488058991643797</v>
      </c>
      <c r="AB28" s="9">
        <f t="shared" si="8"/>
        <v>10.346843903333101</v>
      </c>
      <c r="AC28" s="9">
        <f t="shared" si="8"/>
        <v>3.1053847007402013</v>
      </c>
      <c r="AD28" s="9">
        <f t="shared" si="8"/>
        <v>1.3474795771170389</v>
      </c>
      <c r="AE28" s="9">
        <f t="shared" si="8"/>
        <v>9.51062031857672</v>
      </c>
      <c r="AF28" s="9">
        <f t="shared" si="8"/>
        <v>8.0130547917407462</v>
      </c>
      <c r="AG28" s="9">
        <f t="shared" si="8"/>
        <v>0.84082476359124969</v>
      </c>
      <c r="AH28" s="9">
        <f t="shared" si="8"/>
        <v>24.289399414912623</v>
      </c>
    </row>
    <row r="30" spans="1:34" x14ac:dyDescent="0.25">
      <c r="A30" s="12" t="s">
        <v>52</v>
      </c>
      <c r="B30" s="13">
        <f>(B19-B15)/B15*100</f>
        <v>5.4476289564807514</v>
      </c>
      <c r="C30" s="13">
        <f t="shared" ref="C30:AH30" si="9">(C19-C15)/C15*100</f>
        <v>6.1354200849133018E-2</v>
      </c>
      <c r="D30" s="13">
        <f t="shared" si="9"/>
        <v>0.48657039336109087</v>
      </c>
      <c r="E30" s="13">
        <f t="shared" si="9"/>
        <v>0.61764776021774959</v>
      </c>
      <c r="F30" s="13">
        <f t="shared" si="9"/>
        <v>0.24728287315565378</v>
      </c>
      <c r="G30" s="13">
        <f t="shared" si="9"/>
        <v>0.41861837260861862</v>
      </c>
      <c r="H30" s="13">
        <f t="shared" si="9"/>
        <v>3.493321125368845</v>
      </c>
      <c r="I30" s="13">
        <f t="shared" si="9"/>
        <v>1.2919673861756327</v>
      </c>
      <c r="J30" s="13">
        <f t="shared" si="9"/>
        <v>0.68540748762704584</v>
      </c>
      <c r="K30" s="13">
        <f t="shared" si="9"/>
        <v>2.6368641480735757</v>
      </c>
      <c r="L30" s="13">
        <f t="shared" si="9"/>
        <v>0.26135646601844426</v>
      </c>
      <c r="M30" s="13">
        <f t="shared" si="9"/>
        <v>0.91366151241635452</v>
      </c>
      <c r="N30" s="13">
        <f t="shared" si="9"/>
        <v>1.0233397226294028</v>
      </c>
      <c r="O30" s="13">
        <f t="shared" si="9"/>
        <v>-1.0918640142035188</v>
      </c>
      <c r="P30" s="13">
        <f t="shared" si="9"/>
        <v>0.90676505960074827</v>
      </c>
      <c r="Q30" s="13">
        <f t="shared" si="9"/>
        <v>2.349260819930902</v>
      </c>
      <c r="R30" s="13">
        <f t="shared" si="9"/>
        <v>-0.63149870794996721</v>
      </c>
      <c r="S30" s="13">
        <f t="shared" si="9"/>
        <v>0.62799297710986079</v>
      </c>
      <c r="T30" s="13">
        <f t="shared" si="9"/>
        <v>0.50362120892177764</v>
      </c>
      <c r="U30" s="13">
        <f t="shared" si="9"/>
        <v>2.5389343254716268</v>
      </c>
      <c r="V30" s="13">
        <f t="shared" si="9"/>
        <v>0.57107473153561772</v>
      </c>
      <c r="W30" s="13">
        <f t="shared" si="9"/>
        <v>1.0249043156667608</v>
      </c>
      <c r="X30" s="13">
        <f t="shared" si="9"/>
        <v>1.4241422732368274</v>
      </c>
      <c r="Y30" s="13">
        <f t="shared" si="9"/>
        <v>1.4976859297851481</v>
      </c>
      <c r="Z30" s="13">
        <f t="shared" si="9"/>
        <v>7.7486589103725771E-3</v>
      </c>
      <c r="AA30" s="13">
        <f t="shared" si="9"/>
        <v>-0.63224483291414579</v>
      </c>
      <c r="AB30" s="13">
        <f t="shared" si="9"/>
        <v>1.139801893368243</v>
      </c>
      <c r="AC30" s="13">
        <f t="shared" si="9"/>
        <v>-5.0114502121953744E-2</v>
      </c>
      <c r="AD30" s="13">
        <f t="shared" si="9"/>
        <v>0.53061215543186746</v>
      </c>
      <c r="AE30" s="13">
        <f t="shared" si="9"/>
        <v>2.6875535421215075</v>
      </c>
      <c r="AF30" s="13">
        <f t="shared" si="9"/>
        <v>1.9247898756080055</v>
      </c>
      <c r="AG30" s="13">
        <f t="shared" si="9"/>
        <v>0.97320438821145683</v>
      </c>
      <c r="AH30" s="13">
        <f t="shared" si="9"/>
        <v>5.7994283272925431</v>
      </c>
    </row>
    <row r="31" spans="1:34" x14ac:dyDescent="0.25">
      <c r="A31" s="12" t="s">
        <v>53</v>
      </c>
      <c r="B31" s="13">
        <f>(B27-B23)/B23*100</f>
        <v>-12.183330813162268</v>
      </c>
      <c r="C31" s="13">
        <f t="shared" ref="C31:AH31" si="10">(C27-C23)/C23*100</f>
        <v>3.957483470130589</v>
      </c>
      <c r="D31" s="13">
        <f t="shared" si="10"/>
        <v>6.3659152881395427</v>
      </c>
      <c r="E31" s="13">
        <f t="shared" si="10"/>
        <v>8.8764280809367495</v>
      </c>
      <c r="F31" s="13">
        <f t="shared" si="10"/>
        <v>1.5755477026854567</v>
      </c>
      <c r="G31" s="13">
        <f t="shared" si="10"/>
        <v>2.7574409324630391</v>
      </c>
      <c r="H31" s="13">
        <f t="shared" si="10"/>
        <v>-0.56498196577565241</v>
      </c>
      <c r="I31" s="13">
        <f t="shared" si="10"/>
        <v>5.7926420630688442</v>
      </c>
      <c r="J31" s="13">
        <f t="shared" si="10"/>
        <v>4.4484849844700154</v>
      </c>
      <c r="K31" s="13">
        <f t="shared" si="10"/>
        <v>6.2733590413687885</v>
      </c>
      <c r="L31" s="13">
        <f t="shared" si="10"/>
        <v>2.8015374536036274E-2</v>
      </c>
      <c r="M31" s="13">
        <f t="shared" si="10"/>
        <v>-1.3883108757367542</v>
      </c>
      <c r="N31" s="13">
        <f t="shared" si="10"/>
        <v>3.6246052176021255</v>
      </c>
      <c r="O31" s="13">
        <f t="shared" si="10"/>
        <v>0.31935188080340404</v>
      </c>
      <c r="P31" s="13">
        <f t="shared" si="10"/>
        <v>1.1459062514731806</v>
      </c>
      <c r="Q31" s="13">
        <f t="shared" si="10"/>
        <v>-4.1212020766927235</v>
      </c>
      <c r="R31" s="13">
        <f t="shared" si="10"/>
        <v>-3.4751794761897563</v>
      </c>
      <c r="S31" s="13">
        <f t="shared" si="10"/>
        <v>0.56887924371077603</v>
      </c>
      <c r="T31" s="13">
        <f t="shared" si="10"/>
        <v>-0.95661397938813009</v>
      </c>
      <c r="U31" s="13">
        <f t="shared" si="10"/>
        <v>4.5233609772122465</v>
      </c>
      <c r="V31" s="13">
        <f t="shared" si="10"/>
        <v>4.3598532638352205</v>
      </c>
      <c r="W31" s="13">
        <f t="shared" si="10"/>
        <v>0.99119063327245471</v>
      </c>
      <c r="X31" s="13">
        <f t="shared" si="10"/>
        <v>1.9537890778751887</v>
      </c>
      <c r="Y31" s="13">
        <f t="shared" si="10"/>
        <v>4.6482013815914494</v>
      </c>
      <c r="Z31" s="13">
        <f t="shared" si="10"/>
        <v>3.5523200229607443</v>
      </c>
      <c r="AA31" s="13">
        <f t="shared" si="10"/>
        <v>1.9226632576148464</v>
      </c>
      <c r="AB31" s="13">
        <f t="shared" si="10"/>
        <v>-7.6469523859994446</v>
      </c>
      <c r="AC31" s="13">
        <f t="shared" si="10"/>
        <v>2.3868724156908643</v>
      </c>
      <c r="AD31" s="13">
        <f t="shared" si="10"/>
        <v>3.773419826750418</v>
      </c>
      <c r="AE31" s="13">
        <f t="shared" si="10"/>
        <v>-13.958018828873101</v>
      </c>
      <c r="AF31" s="13">
        <f t="shared" si="10"/>
        <v>1.5343622996006836</v>
      </c>
      <c r="AG31" s="13">
        <f t="shared" si="10"/>
        <v>2.525432769313289</v>
      </c>
      <c r="AH31" s="13">
        <f t="shared" si="10"/>
        <v>-15.483141759919624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A9E0-7DC4-493F-B0F7-572BB558849A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2" customWidth="1"/>
  </cols>
  <sheetData>
    <row r="1" spans="1:34" x14ac:dyDescent="0.25">
      <c r="A1" s="1" t="s">
        <v>112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18.257300000000001</v>
      </c>
      <c r="C2" s="2">
        <v>28.276499999999999</v>
      </c>
      <c r="D2" s="2">
        <v>34.201999999999998</v>
      </c>
      <c r="E2" s="2">
        <v>27.4072</v>
      </c>
      <c r="F2" s="2">
        <v>54.640099999999997</v>
      </c>
      <c r="G2" s="2">
        <v>35.902299999999997</v>
      </c>
      <c r="H2" s="2">
        <v>44.283799999999999</v>
      </c>
      <c r="I2" s="2">
        <v>31.790700000000001</v>
      </c>
      <c r="J2" s="2">
        <v>27.412299999999998</v>
      </c>
      <c r="K2" s="2">
        <v>32.7881</v>
      </c>
      <c r="L2" s="2">
        <v>40.488399999999999</v>
      </c>
      <c r="M2" s="2">
        <v>29.872699999999998</v>
      </c>
      <c r="N2" s="2">
        <v>23.1812</v>
      </c>
      <c r="O2" s="2">
        <v>21.643799999999999</v>
      </c>
      <c r="P2" s="2">
        <v>29.589400000000001</v>
      </c>
      <c r="Q2" s="2">
        <v>14.584</v>
      </c>
      <c r="R2" s="2">
        <v>14.9596</v>
      </c>
      <c r="S2" s="2">
        <v>55.588200000000001</v>
      </c>
      <c r="T2" s="2">
        <v>27.399799999999999</v>
      </c>
      <c r="U2" s="2">
        <v>41.703400000000002</v>
      </c>
      <c r="V2" s="2">
        <v>37.925699999999999</v>
      </c>
      <c r="W2" s="2">
        <v>30.596699999999998</v>
      </c>
      <c r="X2" s="2">
        <v>24.903500000000001</v>
      </c>
      <c r="Y2" s="2">
        <v>42.586799999999997</v>
      </c>
      <c r="Z2" s="2">
        <v>26.326799999999999</v>
      </c>
      <c r="AA2" s="2">
        <v>21.526199999999999</v>
      </c>
      <c r="AB2" s="2">
        <v>9.2366299999999999</v>
      </c>
      <c r="AC2" s="2">
        <v>25.6843</v>
      </c>
      <c r="AD2" s="2">
        <v>35.495800000000003</v>
      </c>
      <c r="AE2" s="2">
        <v>25.9236</v>
      </c>
      <c r="AF2" s="2">
        <v>28.6066</v>
      </c>
      <c r="AG2" s="2">
        <v>39.389099999999999</v>
      </c>
      <c r="AH2" s="2">
        <v>20.446300000000001</v>
      </c>
    </row>
    <row r="3" spans="1:34" x14ac:dyDescent="0.25">
      <c r="A3" s="4" t="s">
        <v>35</v>
      </c>
      <c r="B3" s="2">
        <v>18.876300000000001</v>
      </c>
      <c r="C3" s="2">
        <v>28.327300000000001</v>
      </c>
      <c r="D3" s="2">
        <v>39.902299999999997</v>
      </c>
      <c r="E3" s="2">
        <v>27.9861</v>
      </c>
      <c r="F3" s="2">
        <v>55.867600000000003</v>
      </c>
      <c r="G3" s="2">
        <v>35.641199999999998</v>
      </c>
      <c r="H3" s="2">
        <v>47.064300000000003</v>
      </c>
      <c r="I3" s="2">
        <v>30.906199999999998</v>
      </c>
      <c r="J3" s="2">
        <v>28.242699999999999</v>
      </c>
      <c r="K3" s="2">
        <v>34.733499999999999</v>
      </c>
      <c r="L3" s="2">
        <v>41.158499999999997</v>
      </c>
      <c r="M3" s="2">
        <v>29.948399999999999</v>
      </c>
      <c r="N3" s="2">
        <v>24.1098</v>
      </c>
      <c r="O3" s="2">
        <v>22.093499999999999</v>
      </c>
      <c r="P3" s="2">
        <v>29.1615</v>
      </c>
      <c r="Q3" s="2">
        <v>15.336600000000001</v>
      </c>
      <c r="R3" s="2">
        <v>17.322600000000001</v>
      </c>
      <c r="S3" s="2">
        <v>60.889200000000002</v>
      </c>
      <c r="T3" s="2">
        <v>28.664300000000001</v>
      </c>
      <c r="U3" s="2">
        <v>42.357700000000001</v>
      </c>
      <c r="V3" s="2">
        <v>43.286200000000001</v>
      </c>
      <c r="W3" s="2">
        <v>32.586199999999998</v>
      </c>
      <c r="X3" s="2">
        <v>26.543900000000001</v>
      </c>
      <c r="Y3" s="2">
        <v>44.9358</v>
      </c>
      <c r="Z3" s="2">
        <v>27.282</v>
      </c>
      <c r="AA3" s="2">
        <v>23.1496</v>
      </c>
      <c r="AB3" s="2">
        <v>9.3195300000000003</v>
      </c>
      <c r="AC3" s="2">
        <v>26.191299999999998</v>
      </c>
      <c r="AD3" s="2">
        <v>35.541600000000003</v>
      </c>
      <c r="AE3" s="2">
        <v>25.755600000000001</v>
      </c>
      <c r="AF3" s="2">
        <v>29.557600000000001</v>
      </c>
      <c r="AG3" s="2">
        <v>41.502000000000002</v>
      </c>
      <c r="AH3" s="2">
        <v>20.075299999999999</v>
      </c>
    </row>
    <row r="4" spans="1:34" x14ac:dyDescent="0.25">
      <c r="A4" s="4" t="s">
        <v>36</v>
      </c>
      <c r="B4" s="2">
        <v>20.972000000000001</v>
      </c>
      <c r="C4" s="2">
        <v>28.4223</v>
      </c>
      <c r="D4" s="2">
        <v>37.634399999999999</v>
      </c>
      <c r="E4" s="2">
        <v>28.6525</v>
      </c>
      <c r="F4" s="2">
        <v>57.116999999999997</v>
      </c>
      <c r="G4" s="2">
        <v>35.698900000000002</v>
      </c>
      <c r="H4" s="2">
        <v>49.424700000000001</v>
      </c>
      <c r="I4" s="2">
        <v>30.399100000000001</v>
      </c>
      <c r="J4" s="2">
        <v>28.498200000000001</v>
      </c>
      <c r="K4" s="2">
        <v>35.213799999999999</v>
      </c>
      <c r="L4" s="2">
        <v>42.915500000000002</v>
      </c>
      <c r="M4" s="2">
        <v>30.2774</v>
      </c>
      <c r="N4" s="2">
        <v>23.881699999999999</v>
      </c>
      <c r="O4" s="2">
        <v>21.711300000000001</v>
      </c>
      <c r="P4" s="2">
        <v>28.039200000000001</v>
      </c>
      <c r="Q4" s="2">
        <v>15.416</v>
      </c>
      <c r="R4" s="2">
        <v>17.706600000000002</v>
      </c>
      <c r="S4" s="2">
        <v>59.734499999999997</v>
      </c>
      <c r="T4" s="2">
        <v>29.247900000000001</v>
      </c>
      <c r="U4" s="2">
        <v>44.035400000000003</v>
      </c>
      <c r="V4" s="2">
        <v>43.015999999999998</v>
      </c>
      <c r="W4" s="2">
        <v>32.094900000000003</v>
      </c>
      <c r="X4" s="2">
        <v>26.7879</v>
      </c>
      <c r="Y4" s="2">
        <v>43.912599999999998</v>
      </c>
      <c r="Z4" s="2">
        <v>28.632300000000001</v>
      </c>
      <c r="AA4" s="2">
        <v>23.0809</v>
      </c>
      <c r="AB4" s="2">
        <v>9.6163600000000002</v>
      </c>
      <c r="AC4" s="2">
        <v>26.875499999999999</v>
      </c>
      <c r="AD4" s="2">
        <v>34.7682</v>
      </c>
      <c r="AE4" s="2">
        <v>26.438099999999999</v>
      </c>
      <c r="AF4" s="2">
        <v>29.991800000000001</v>
      </c>
      <c r="AG4" s="2">
        <v>40.562899999999999</v>
      </c>
      <c r="AH4" s="2">
        <v>21.529</v>
      </c>
    </row>
    <row r="5" spans="1:34" x14ac:dyDescent="0.25">
      <c r="A5" s="4" t="s">
        <v>37</v>
      </c>
      <c r="B5" s="2">
        <v>19.075500000000002</v>
      </c>
      <c r="C5" s="2">
        <v>28.815999999999999</v>
      </c>
      <c r="D5" s="2">
        <v>38.542200000000001</v>
      </c>
      <c r="E5" s="2">
        <v>29.5718</v>
      </c>
      <c r="F5" s="2">
        <v>56.519100000000002</v>
      </c>
      <c r="G5" s="2">
        <v>34.815800000000003</v>
      </c>
      <c r="H5" s="2">
        <v>48.885899999999999</v>
      </c>
      <c r="I5" s="2">
        <v>32.378900000000002</v>
      </c>
      <c r="J5" s="2">
        <v>28.038900000000002</v>
      </c>
      <c r="K5" s="2">
        <v>34.8474</v>
      </c>
      <c r="L5" s="2">
        <v>44.035400000000003</v>
      </c>
      <c r="M5" s="2">
        <v>28.959800000000001</v>
      </c>
      <c r="N5" s="2">
        <v>23.200800000000001</v>
      </c>
      <c r="O5" s="2">
        <v>21.120699999999999</v>
      </c>
      <c r="P5" s="2">
        <v>30.077100000000002</v>
      </c>
      <c r="Q5" s="2">
        <v>15.3254</v>
      </c>
      <c r="R5" s="2">
        <v>18.3934</v>
      </c>
      <c r="S5" s="2">
        <v>58.261400000000002</v>
      </c>
      <c r="T5" s="2">
        <v>29.023299999999999</v>
      </c>
      <c r="U5" s="2">
        <v>42.818300000000001</v>
      </c>
      <c r="V5" s="2">
        <v>43.286200000000001</v>
      </c>
      <c r="W5" s="2">
        <v>33.026699999999998</v>
      </c>
      <c r="X5" s="2">
        <v>26.2925</v>
      </c>
      <c r="Y5" s="2">
        <v>43.752899999999997</v>
      </c>
      <c r="Z5" s="2">
        <v>27.671199999999999</v>
      </c>
      <c r="AA5" s="2">
        <v>23.153700000000001</v>
      </c>
      <c r="AB5" s="2">
        <v>9.6654</v>
      </c>
      <c r="AC5" s="2">
        <v>26.781400000000001</v>
      </c>
      <c r="AD5" s="2">
        <v>35.450200000000002</v>
      </c>
      <c r="AE5" s="2">
        <v>26.6326</v>
      </c>
      <c r="AF5" s="2">
        <v>27.756799999999998</v>
      </c>
      <c r="AG5" s="2">
        <v>43.159100000000002</v>
      </c>
      <c r="AH5" s="2">
        <v>19.9511</v>
      </c>
    </row>
    <row r="6" spans="1:34" x14ac:dyDescent="0.25">
      <c r="A6" s="4" t="s">
        <v>38</v>
      </c>
      <c r="B6" s="2">
        <v>19.430700000000002</v>
      </c>
      <c r="C6" s="2">
        <v>28.079899999999999</v>
      </c>
      <c r="D6" s="2">
        <v>37.653700000000001</v>
      </c>
      <c r="E6" s="2">
        <v>28.2865</v>
      </c>
      <c r="F6" s="2">
        <v>57.5105</v>
      </c>
      <c r="G6" s="2">
        <v>35.148800000000001</v>
      </c>
      <c r="H6" s="2">
        <v>49.6342</v>
      </c>
      <c r="I6" s="2">
        <v>32.317599999999999</v>
      </c>
      <c r="J6" s="2">
        <v>29.314299999999999</v>
      </c>
      <c r="K6" s="2">
        <v>33.883099999999999</v>
      </c>
      <c r="L6" s="2">
        <v>45.6081</v>
      </c>
      <c r="M6" s="2">
        <v>30.523299999999999</v>
      </c>
      <c r="N6" s="2">
        <v>23.8155</v>
      </c>
      <c r="O6" s="2">
        <v>20.984999999999999</v>
      </c>
      <c r="P6" s="2">
        <v>28.44</v>
      </c>
      <c r="Q6" s="2">
        <v>15.4983</v>
      </c>
      <c r="R6" s="2">
        <v>18.203700000000001</v>
      </c>
      <c r="S6" s="2">
        <v>59.885899999999999</v>
      </c>
      <c r="T6" s="2">
        <v>29.329599999999999</v>
      </c>
      <c r="U6" s="2">
        <v>42.452800000000003</v>
      </c>
      <c r="V6" s="2">
        <v>42.387500000000003</v>
      </c>
      <c r="W6" s="2">
        <v>32.8949</v>
      </c>
      <c r="X6" s="2">
        <v>26.632300000000001</v>
      </c>
      <c r="Y6" s="2">
        <v>44.300800000000002</v>
      </c>
      <c r="Z6" s="2">
        <v>27.117000000000001</v>
      </c>
      <c r="AA6" s="2">
        <v>22.481300000000001</v>
      </c>
      <c r="AB6" s="2">
        <v>9.4632100000000001</v>
      </c>
      <c r="AC6" s="2">
        <v>26.002400000000002</v>
      </c>
      <c r="AD6" s="2">
        <v>35.3705</v>
      </c>
      <c r="AE6" s="2">
        <v>25.757300000000001</v>
      </c>
      <c r="AF6" s="2">
        <v>29.290600000000001</v>
      </c>
      <c r="AG6" s="2">
        <v>39.686799999999998</v>
      </c>
      <c r="AH6" s="2">
        <v>20.6371</v>
      </c>
    </row>
    <row r="7" spans="1:34" x14ac:dyDescent="0.25">
      <c r="A7" s="4" t="s">
        <v>39</v>
      </c>
      <c r="B7" s="2">
        <v>18.818300000000001</v>
      </c>
      <c r="C7" s="2">
        <v>27.871099999999998</v>
      </c>
      <c r="D7" s="2">
        <v>37.615099999999998</v>
      </c>
      <c r="E7" s="2">
        <v>28.379899999999999</v>
      </c>
      <c r="F7" s="2">
        <v>56.776200000000003</v>
      </c>
      <c r="G7" s="2">
        <v>35.469200000000001</v>
      </c>
      <c r="H7" s="2">
        <v>48.561100000000003</v>
      </c>
      <c r="I7" s="2">
        <v>35.737000000000002</v>
      </c>
      <c r="J7" s="2">
        <v>29.213000000000001</v>
      </c>
      <c r="K7" s="2">
        <v>35.049100000000003</v>
      </c>
      <c r="L7" s="2">
        <v>41.230400000000003</v>
      </c>
      <c r="M7" s="2">
        <v>31.170500000000001</v>
      </c>
      <c r="N7" s="2">
        <v>23.918900000000001</v>
      </c>
      <c r="O7" s="2">
        <v>20.652200000000001</v>
      </c>
      <c r="P7" s="2">
        <v>28.3019</v>
      </c>
      <c r="Q7" s="2">
        <v>15.122</v>
      </c>
      <c r="R7" s="2">
        <v>16.378599999999999</v>
      </c>
      <c r="S7" s="2">
        <v>59.5839</v>
      </c>
      <c r="T7" s="2">
        <v>29.6328</v>
      </c>
      <c r="U7" s="2">
        <v>41.888300000000001</v>
      </c>
      <c r="V7" s="2">
        <v>44.296399999999998</v>
      </c>
      <c r="W7" s="2">
        <v>33.536999999999999</v>
      </c>
      <c r="X7" s="2">
        <v>26.4833</v>
      </c>
      <c r="Y7" s="2">
        <v>43.488300000000002</v>
      </c>
      <c r="Z7" s="2">
        <v>29.494399999999999</v>
      </c>
      <c r="AA7" s="2">
        <v>22.1234</v>
      </c>
      <c r="AB7" s="2">
        <v>9.7569599999999994</v>
      </c>
      <c r="AC7" s="2">
        <v>25.5105</v>
      </c>
      <c r="AD7" s="2">
        <v>35.156300000000002</v>
      </c>
      <c r="AE7" s="2">
        <v>26.293299999999999</v>
      </c>
      <c r="AF7" s="2">
        <v>29.669</v>
      </c>
      <c r="AG7" s="2">
        <v>41.5959</v>
      </c>
      <c r="AH7" s="2">
        <v>19.5977</v>
      </c>
    </row>
    <row r="8" spans="1:34" x14ac:dyDescent="0.25">
      <c r="A8" s="4" t="s">
        <v>40</v>
      </c>
      <c r="B8" s="2">
        <v>17.197600000000001</v>
      </c>
      <c r="C8" s="2">
        <v>29.158999999999999</v>
      </c>
      <c r="D8" s="2">
        <v>37.4236</v>
      </c>
      <c r="E8" s="2">
        <v>27.4024</v>
      </c>
      <c r="F8" s="2">
        <v>56.807899999999997</v>
      </c>
      <c r="G8" s="2">
        <v>35.756799999999998</v>
      </c>
      <c r="H8" s="2">
        <v>48.989100000000001</v>
      </c>
      <c r="I8" s="2">
        <v>33.303100000000001</v>
      </c>
      <c r="J8" s="2">
        <v>28.7165</v>
      </c>
      <c r="K8" s="2">
        <v>33.6753</v>
      </c>
      <c r="L8" s="2">
        <v>42.529299999999999</v>
      </c>
      <c r="M8" s="2">
        <v>30.2469</v>
      </c>
      <c r="N8" s="2">
        <v>23.7881</v>
      </c>
      <c r="O8" s="2">
        <v>19.704699999999999</v>
      </c>
      <c r="P8" s="2">
        <v>28.986499999999999</v>
      </c>
      <c r="Q8" s="2">
        <v>14.8872</v>
      </c>
      <c r="R8" s="2">
        <v>17.7288</v>
      </c>
      <c r="S8" s="2">
        <v>59.702199999999998</v>
      </c>
      <c r="T8" s="2">
        <v>30.347200000000001</v>
      </c>
      <c r="U8" s="2">
        <v>41.63</v>
      </c>
      <c r="V8" s="2">
        <v>43.887900000000002</v>
      </c>
      <c r="W8" s="2">
        <v>31.947299999999998</v>
      </c>
      <c r="X8" s="2">
        <v>26.533200000000001</v>
      </c>
      <c r="Y8" s="2">
        <v>43.2226</v>
      </c>
      <c r="Z8" s="2">
        <v>28.735900000000001</v>
      </c>
      <c r="AA8" s="2">
        <v>21.8931</v>
      </c>
      <c r="AB8" s="2">
        <v>10.605600000000001</v>
      </c>
      <c r="AC8" s="2">
        <v>24.6557</v>
      </c>
      <c r="AD8" s="2">
        <v>35.201099999999997</v>
      </c>
      <c r="AE8" s="2">
        <v>25.749600000000001</v>
      </c>
      <c r="AF8" s="2">
        <v>29.910499999999999</v>
      </c>
      <c r="AG8" s="2">
        <v>39.368000000000002</v>
      </c>
      <c r="AH8" s="2">
        <v>16.621400000000001</v>
      </c>
    </row>
    <row r="9" spans="1:34" x14ac:dyDescent="0.25">
      <c r="A9" s="4" t="s">
        <v>41</v>
      </c>
      <c r="B9" s="2">
        <v>15.290100000000001</v>
      </c>
      <c r="C9" s="2">
        <v>27.323399999999999</v>
      </c>
      <c r="D9" s="2">
        <v>39.200000000000003</v>
      </c>
      <c r="E9" s="2">
        <v>27.499500000000001</v>
      </c>
      <c r="F9" s="2">
        <v>56.337400000000002</v>
      </c>
      <c r="G9" s="2">
        <v>36.506599999999999</v>
      </c>
      <c r="H9" s="2">
        <v>48.411900000000003</v>
      </c>
      <c r="I9" s="2">
        <v>30.5106</v>
      </c>
      <c r="J9" s="2">
        <v>28.8078</v>
      </c>
      <c r="K9" s="2">
        <v>34.655299999999997</v>
      </c>
      <c r="L9" s="2">
        <v>43.269199999999998</v>
      </c>
      <c r="M9" s="2">
        <v>29.661000000000001</v>
      </c>
      <c r="N9" s="2">
        <v>24.319900000000001</v>
      </c>
      <c r="O9" s="2">
        <v>20.2639</v>
      </c>
      <c r="P9" s="2">
        <v>29.809000000000001</v>
      </c>
      <c r="Q9" s="2">
        <v>14.691599999999999</v>
      </c>
      <c r="R9" s="2">
        <v>16.138999999999999</v>
      </c>
      <c r="S9" s="2">
        <v>58.516500000000001</v>
      </c>
      <c r="T9" s="2">
        <v>29.439299999999999</v>
      </c>
      <c r="U9" s="2">
        <v>42.088900000000002</v>
      </c>
      <c r="V9" s="2">
        <v>44.508699999999997</v>
      </c>
      <c r="W9" s="2">
        <v>32.8003</v>
      </c>
      <c r="X9" s="2">
        <v>27.0688</v>
      </c>
      <c r="Y9" s="2">
        <v>43.6965</v>
      </c>
      <c r="Z9" s="2">
        <v>30.040199999999999</v>
      </c>
      <c r="AA9" s="2">
        <v>21.098299999999998</v>
      </c>
      <c r="AB9" s="2">
        <v>9.03843</v>
      </c>
      <c r="AC9" s="2">
        <v>26.786799999999999</v>
      </c>
      <c r="AD9" s="2">
        <v>35.795499999999997</v>
      </c>
      <c r="AE9" s="2">
        <v>26.3675</v>
      </c>
      <c r="AF9" s="2">
        <v>29.028400000000001</v>
      </c>
      <c r="AG9" s="2">
        <v>39.033499999999997</v>
      </c>
      <c r="AH9" s="2">
        <v>14.8545</v>
      </c>
    </row>
    <row r="10" spans="1:34" x14ac:dyDescent="0.25">
      <c r="A10" s="5" t="s">
        <v>56</v>
      </c>
      <c r="B10" s="2">
        <f>AVERAGE(B2:B8)</f>
        <v>18.946814285714286</v>
      </c>
      <c r="C10" s="2">
        <f t="shared" ref="C10:AG10" si="0">AVERAGE(C2:C9)</f>
        <v>28.284437499999996</v>
      </c>
      <c r="D10" s="2">
        <f>AVERAGE(D3:D9)</f>
        <v>38.281614285714284</v>
      </c>
      <c r="E10" s="2">
        <f t="shared" si="0"/>
        <v>28.1482375</v>
      </c>
      <c r="F10" s="2">
        <f t="shared" si="0"/>
        <v>56.446975000000002</v>
      </c>
      <c r="G10" s="2">
        <f t="shared" si="0"/>
        <v>35.617449999999998</v>
      </c>
      <c r="H10" s="2">
        <f>AVERAGE(H3:H9)</f>
        <v>48.710171428571428</v>
      </c>
      <c r="I10" s="2">
        <f t="shared" si="0"/>
        <v>32.167900000000003</v>
      </c>
      <c r="J10" s="2">
        <f>AVERAGE(J3:J9)</f>
        <v>28.690199999999997</v>
      </c>
      <c r="K10" s="2">
        <f>AVERAGE(K3:K9)</f>
        <v>34.579642857142858</v>
      </c>
      <c r="L10" s="2">
        <f>AVERAGE(L3:L9)</f>
        <v>42.963771428571427</v>
      </c>
      <c r="M10" s="2">
        <f t="shared" si="0"/>
        <v>30.082500000000003</v>
      </c>
      <c r="N10" s="2">
        <f t="shared" si="0"/>
        <v>23.776987500000001</v>
      </c>
      <c r="O10" s="2">
        <f t="shared" si="0"/>
        <v>21.021887500000002</v>
      </c>
      <c r="P10" s="2">
        <f t="shared" si="0"/>
        <v>29.050574999999998</v>
      </c>
      <c r="Q10" s="2">
        <f>AVERAGE(Q3:Q8)</f>
        <v>15.264249999999999</v>
      </c>
      <c r="R10" s="2">
        <f>AVERAGE(R3:R9)</f>
        <v>17.410385714285713</v>
      </c>
      <c r="S10" s="2">
        <f>AVERAGE(S3:S9)</f>
        <v>59.510514285714287</v>
      </c>
      <c r="T10" s="2">
        <f>AVERAGE(T3:T9)</f>
        <v>29.383485714285712</v>
      </c>
      <c r="U10" s="2">
        <f t="shared" si="0"/>
        <v>42.371850000000002</v>
      </c>
      <c r="V10" s="2">
        <f>AVERAGE(V3:V9)</f>
        <v>43.52412857142857</v>
      </c>
      <c r="W10" s="2">
        <f>AVERAGE(W3:W9)</f>
        <v>32.698185714285714</v>
      </c>
      <c r="X10" s="2">
        <f>AVERAGE(X3:X9)</f>
        <v>26.620271428571431</v>
      </c>
      <c r="Y10" s="2">
        <f>AVERAGE(Y3:Y9)</f>
        <v>43.901357142857144</v>
      </c>
      <c r="Z10" s="2">
        <f>AVERAGE(Z3:Z8)</f>
        <v>28.155466666666666</v>
      </c>
      <c r="AA10" s="2">
        <f>AVERAGE(AA3:AA8)</f>
        <v>22.647000000000002</v>
      </c>
      <c r="AB10" s="2">
        <f>AVERAGE(AB2:AB8)</f>
        <v>9.6662414285714284</v>
      </c>
      <c r="AC10" s="2">
        <f t="shared" si="0"/>
        <v>26.0609875</v>
      </c>
      <c r="AD10" s="2">
        <f t="shared" si="0"/>
        <v>35.3474</v>
      </c>
      <c r="AE10" s="2">
        <f t="shared" si="0"/>
        <v>26.114699999999999</v>
      </c>
      <c r="AF10" s="2">
        <f t="shared" si="0"/>
        <v>29.226412500000006</v>
      </c>
      <c r="AG10" s="2">
        <f t="shared" si="0"/>
        <v>40.537162500000001</v>
      </c>
      <c r="AH10" s="2">
        <f>AVERAGE(AH2:AH8)</f>
        <v>19.836842857142859</v>
      </c>
    </row>
    <row r="11" spans="1:34" x14ac:dyDescent="0.25">
      <c r="A11" s="6" t="s">
        <v>57</v>
      </c>
      <c r="B11" s="7">
        <f>B10*3</f>
        <v>56.840442857142861</v>
      </c>
      <c r="C11" s="7">
        <f>C10*3</f>
        <v>84.853312499999987</v>
      </c>
      <c r="D11" s="7">
        <f>D10*2</f>
        <v>76.563228571428567</v>
      </c>
      <c r="E11" s="7">
        <f>E10*2</f>
        <v>56.296475000000001</v>
      </c>
      <c r="F11" s="7">
        <f>F10*1</f>
        <v>56.446975000000002</v>
      </c>
      <c r="G11" s="7">
        <f>G10*3</f>
        <v>106.85235</v>
      </c>
      <c r="H11" s="7">
        <f>H10*1</f>
        <v>48.710171428571428</v>
      </c>
      <c r="I11" s="7">
        <f>I10*2</f>
        <v>64.335800000000006</v>
      </c>
      <c r="J11" s="7">
        <f>J10*3</f>
        <v>86.070599999999985</v>
      </c>
      <c r="K11" s="7">
        <f>K10*2</f>
        <v>69.159285714285716</v>
      </c>
      <c r="L11" s="7">
        <f>L10*2</f>
        <v>85.927542857142853</v>
      </c>
      <c r="M11" s="7">
        <f>M10*2</f>
        <v>60.165000000000006</v>
      </c>
      <c r="N11" s="7">
        <f>N10*3</f>
        <v>71.330962499999998</v>
      </c>
      <c r="O11" s="7">
        <f>O10*3</f>
        <v>63.065662500000002</v>
      </c>
      <c r="P11" s="7">
        <f>P10*3</f>
        <v>87.151724999999999</v>
      </c>
      <c r="Q11" s="7">
        <f>Q10*2</f>
        <v>30.528499999999998</v>
      </c>
      <c r="R11" s="7">
        <f>R10*4</f>
        <v>69.641542857142852</v>
      </c>
      <c r="S11" s="7">
        <f>S10*1</f>
        <v>59.510514285714287</v>
      </c>
      <c r="T11" s="7">
        <f>T10*3</f>
        <v>88.150457142857135</v>
      </c>
      <c r="U11" s="7">
        <f>U10*2</f>
        <v>84.743700000000004</v>
      </c>
      <c r="V11" s="7">
        <f>V10*1</f>
        <v>43.52412857142857</v>
      </c>
      <c r="W11" s="7">
        <f>W10*3</f>
        <v>98.094557142857141</v>
      </c>
      <c r="X11" s="7">
        <f>X10*4</f>
        <v>106.48108571428573</v>
      </c>
      <c r="Y11" s="7">
        <f>Y10*2</f>
        <v>87.802714285714288</v>
      </c>
      <c r="Z11" s="7">
        <f>Z10*3</f>
        <v>84.466399999999993</v>
      </c>
      <c r="AA11" s="7">
        <f>AA10*3</f>
        <v>67.941000000000003</v>
      </c>
      <c r="AB11" s="7">
        <f>AB10*6</f>
        <v>57.997448571428571</v>
      </c>
      <c r="AC11" s="7">
        <f>AC10*3</f>
        <v>78.182962500000002</v>
      </c>
      <c r="AD11" s="7">
        <f>AD10*2</f>
        <v>70.694800000000001</v>
      </c>
      <c r="AE11" s="7">
        <f>AE10*3</f>
        <v>78.344099999999997</v>
      </c>
      <c r="AF11" s="7">
        <f>AF10*3</f>
        <v>87.679237500000013</v>
      </c>
      <c r="AG11" s="7">
        <f>AG10*2</f>
        <v>81.074325000000002</v>
      </c>
      <c r="AH11" s="7">
        <f>AH10*3</f>
        <v>59.51052857142858</v>
      </c>
    </row>
    <row r="14" spans="1:34" x14ac:dyDescent="0.25">
      <c r="A14" s="5" t="s">
        <v>43</v>
      </c>
      <c r="B14" s="2">
        <f>AVERAGE(B2:B9)</f>
        <v>18.489725</v>
      </c>
      <c r="C14" s="2">
        <f t="shared" ref="C14:AH14" si="1">AVERAGE(C2:C9)</f>
        <v>28.284437499999996</v>
      </c>
      <c r="D14" s="2">
        <f t="shared" si="1"/>
        <v>37.771662499999998</v>
      </c>
      <c r="E14" s="2">
        <f t="shared" si="1"/>
        <v>28.1482375</v>
      </c>
      <c r="F14" s="2">
        <f t="shared" si="1"/>
        <v>56.446975000000002</v>
      </c>
      <c r="G14" s="2">
        <f t="shared" si="1"/>
        <v>35.617449999999998</v>
      </c>
      <c r="H14" s="2">
        <f t="shared" si="1"/>
        <v>48.156874999999999</v>
      </c>
      <c r="I14" s="2">
        <f t="shared" si="1"/>
        <v>32.167900000000003</v>
      </c>
      <c r="J14" s="2">
        <f t="shared" si="1"/>
        <v>28.530462499999999</v>
      </c>
      <c r="K14" s="2">
        <f t="shared" si="1"/>
        <v>34.355699999999999</v>
      </c>
      <c r="L14" s="2">
        <f t="shared" si="1"/>
        <v>42.654350000000001</v>
      </c>
      <c r="M14" s="2">
        <f t="shared" si="1"/>
        <v>30.082500000000003</v>
      </c>
      <c r="N14" s="2">
        <f t="shared" si="1"/>
        <v>23.776987500000001</v>
      </c>
      <c r="O14" s="2">
        <f t="shared" si="1"/>
        <v>21.021887500000002</v>
      </c>
      <c r="P14" s="2">
        <f t="shared" si="1"/>
        <v>29.050574999999998</v>
      </c>
      <c r="Q14" s="2">
        <f t="shared" si="1"/>
        <v>15.107637499999999</v>
      </c>
      <c r="R14" s="2">
        <f t="shared" si="1"/>
        <v>17.104037500000004</v>
      </c>
      <c r="S14" s="2">
        <f t="shared" si="1"/>
        <v>59.020225000000011</v>
      </c>
      <c r="T14" s="2">
        <f t="shared" si="1"/>
        <v>29.135525000000001</v>
      </c>
      <c r="U14" s="2">
        <f t="shared" si="1"/>
        <v>42.371850000000002</v>
      </c>
      <c r="V14" s="2">
        <f t="shared" si="1"/>
        <v>42.824325000000002</v>
      </c>
      <c r="W14" s="2">
        <f t="shared" si="1"/>
        <v>32.435499999999998</v>
      </c>
      <c r="X14" s="2">
        <f t="shared" si="1"/>
        <v>26.405674999999999</v>
      </c>
      <c r="Y14" s="2">
        <f t="shared" si="1"/>
        <v>43.737037500000007</v>
      </c>
      <c r="Z14" s="2">
        <f t="shared" si="1"/>
        <v>28.162475000000004</v>
      </c>
      <c r="AA14" s="2">
        <f t="shared" si="1"/>
        <v>22.313312499999999</v>
      </c>
      <c r="AB14" s="2">
        <f t="shared" si="1"/>
        <v>9.587765000000001</v>
      </c>
      <c r="AC14" s="2">
        <f t="shared" si="1"/>
        <v>26.0609875</v>
      </c>
      <c r="AD14" s="2">
        <f t="shared" si="1"/>
        <v>35.3474</v>
      </c>
      <c r="AE14" s="2">
        <f t="shared" si="1"/>
        <v>26.114699999999999</v>
      </c>
      <c r="AF14" s="2">
        <f t="shared" si="1"/>
        <v>29.226412500000006</v>
      </c>
      <c r="AG14" s="2">
        <f t="shared" si="1"/>
        <v>40.537162500000001</v>
      </c>
      <c r="AH14" s="2">
        <f t="shared" si="1"/>
        <v>19.21405</v>
      </c>
    </row>
    <row r="15" spans="1:34" x14ac:dyDescent="0.25">
      <c r="A15" s="6" t="s">
        <v>44</v>
      </c>
      <c r="B15" s="7">
        <f>B14*3</f>
        <v>55.469175</v>
      </c>
      <c r="C15" s="7">
        <f>C14*3</f>
        <v>84.853312499999987</v>
      </c>
      <c r="D15" s="7">
        <f>D14*2</f>
        <v>75.543324999999996</v>
      </c>
      <c r="E15" s="7">
        <f>E14*2</f>
        <v>56.296475000000001</v>
      </c>
      <c r="F15" s="7">
        <f>F14*1</f>
        <v>56.446975000000002</v>
      </c>
      <c r="G15" s="7">
        <f>G14*3</f>
        <v>106.85235</v>
      </c>
      <c r="H15" s="7">
        <f>H14*1</f>
        <v>48.156874999999999</v>
      </c>
      <c r="I15" s="7">
        <f>I14*2</f>
        <v>64.335800000000006</v>
      </c>
      <c r="J15" s="7">
        <f>J14*3</f>
        <v>85.591387499999996</v>
      </c>
      <c r="K15" s="7">
        <f>K14*2</f>
        <v>68.711399999999998</v>
      </c>
      <c r="L15" s="7">
        <f>L14*2</f>
        <v>85.308700000000002</v>
      </c>
      <c r="M15" s="7">
        <f>M14*4</f>
        <v>120.33000000000001</v>
      </c>
      <c r="N15" s="7">
        <f>N14*3</f>
        <v>71.330962499999998</v>
      </c>
      <c r="O15" s="7">
        <f>O14*3</f>
        <v>63.065662500000002</v>
      </c>
      <c r="P15" s="7">
        <f>P14*3</f>
        <v>87.151724999999999</v>
      </c>
      <c r="Q15" s="7">
        <f>Q14*2</f>
        <v>30.215274999999998</v>
      </c>
      <c r="R15" s="7">
        <f>R14*2</f>
        <v>34.208075000000008</v>
      </c>
      <c r="S15" s="7">
        <f>S14*1</f>
        <v>59.020225000000011</v>
      </c>
      <c r="T15" s="7">
        <f>T14*3</f>
        <v>87.406575000000004</v>
      </c>
      <c r="U15" s="7">
        <f>U14*2</f>
        <v>84.743700000000004</v>
      </c>
      <c r="V15" s="7">
        <f>V14*3</f>
        <v>128.47297500000002</v>
      </c>
      <c r="W15" s="7">
        <f>W14*3</f>
        <v>97.3065</v>
      </c>
      <c r="X15" s="7">
        <f>X14*2</f>
        <v>52.811349999999997</v>
      </c>
      <c r="Y15" s="7">
        <f>Y14*2</f>
        <v>87.474075000000013</v>
      </c>
      <c r="Z15" s="7">
        <f>Z14*3</f>
        <v>84.487425000000016</v>
      </c>
      <c r="AA15" s="7">
        <f>AA14*3</f>
        <v>66.939937499999999</v>
      </c>
      <c r="AB15" s="7">
        <f>AB14*6</f>
        <v>57.526590000000006</v>
      </c>
      <c r="AC15" s="7">
        <f>AC14*3</f>
        <v>78.182962500000002</v>
      </c>
      <c r="AD15" s="7">
        <f>AD14*2</f>
        <v>70.694800000000001</v>
      </c>
      <c r="AE15" s="7">
        <f>AE14*3</f>
        <v>78.344099999999997</v>
      </c>
      <c r="AF15" s="7">
        <f>AF14*3</f>
        <v>87.679237500000013</v>
      </c>
      <c r="AG15" s="7">
        <f>AG14*2</f>
        <v>81.074325000000002</v>
      </c>
      <c r="AH15" s="7">
        <f>AH14*3</f>
        <v>57.642150000000001</v>
      </c>
    </row>
    <row r="16" spans="1:34" x14ac:dyDescent="0.25">
      <c r="A16" s="8" t="s">
        <v>45</v>
      </c>
      <c r="B16" s="9">
        <f>STDEV(B2:B9)/B14*100</f>
        <v>9.0520462650386069</v>
      </c>
      <c r="C16" s="9">
        <f>STDEV(C2:C9)/C14*100</f>
        <v>1.9841223149866403</v>
      </c>
      <c r="D16" s="9">
        <f t="shared" ref="D16:AH16" si="2">STDEV(D2:D9)/D14*100</f>
        <v>4.4856189709982628</v>
      </c>
      <c r="E16" s="9">
        <f t="shared" si="2"/>
        <v>2.6538382642166298</v>
      </c>
      <c r="F16" s="9">
        <f t="shared" si="2"/>
        <v>1.5612205557888712</v>
      </c>
      <c r="G16" s="9">
        <f t="shared" si="2"/>
        <v>1.4168203821951835</v>
      </c>
      <c r="H16" s="9">
        <f t="shared" si="2"/>
        <v>3.6338983297911862</v>
      </c>
      <c r="I16" s="9">
        <f t="shared" si="2"/>
        <v>5.4738594507732152</v>
      </c>
      <c r="J16" s="9">
        <f t="shared" si="2"/>
        <v>2.2038915098449725</v>
      </c>
      <c r="K16" s="9">
        <f t="shared" si="2"/>
        <v>2.4190974848042592</v>
      </c>
      <c r="L16" s="9">
        <f t="shared" si="2"/>
        <v>3.9677901318969653</v>
      </c>
      <c r="M16" s="9">
        <f t="shared" si="2"/>
        <v>2.155486704573307</v>
      </c>
      <c r="N16" s="9">
        <f t="shared" si="2"/>
        <v>1.6861873460202448</v>
      </c>
      <c r="O16" s="9">
        <f t="shared" si="2"/>
        <v>3.8003464878820359</v>
      </c>
      <c r="P16" s="9">
        <f t="shared" si="2"/>
        <v>2.5667116190951211</v>
      </c>
      <c r="Q16" s="9">
        <f t="shared" si="2"/>
        <v>2.2978981827359859</v>
      </c>
      <c r="R16" s="9">
        <f t="shared" si="2"/>
        <v>6.8926752831713705</v>
      </c>
      <c r="S16" s="9">
        <f t="shared" si="2"/>
        <v>2.7278122107483784</v>
      </c>
      <c r="T16" s="9">
        <f t="shared" si="2"/>
        <v>2.9311835651289107</v>
      </c>
      <c r="U16" s="9">
        <f t="shared" si="2"/>
        <v>1.8463945616419837</v>
      </c>
      <c r="V16" s="9">
        <f t="shared" si="2"/>
        <v>4.8970831072045069</v>
      </c>
      <c r="W16" s="9">
        <f t="shared" si="2"/>
        <v>2.7735605191842225</v>
      </c>
      <c r="X16" s="9">
        <f t="shared" si="2"/>
        <v>2.4576029806208322</v>
      </c>
      <c r="Y16" s="9">
        <f t="shared" si="2"/>
        <v>1.6021389865310116</v>
      </c>
      <c r="Z16" s="9">
        <f t="shared" si="2"/>
        <v>4.5172161599714915</v>
      </c>
      <c r="AA16" s="9">
        <f t="shared" si="2"/>
        <v>3.5253751834547971</v>
      </c>
      <c r="AB16" s="9">
        <f t="shared" si="2"/>
        <v>4.9614614870973632</v>
      </c>
      <c r="AC16" s="9">
        <f t="shared" si="2"/>
        <v>2.954289440890832</v>
      </c>
      <c r="AD16" s="9">
        <f t="shared" si="2"/>
        <v>0.87199316172860197</v>
      </c>
      <c r="AE16" s="9">
        <f t="shared" si="2"/>
        <v>1.3693239996979114</v>
      </c>
      <c r="AF16" s="9">
        <f t="shared" si="2"/>
        <v>2.5691421069840148</v>
      </c>
      <c r="AG16" s="9">
        <f t="shared" si="2"/>
        <v>3.5621889773113562</v>
      </c>
      <c r="AH16" s="9">
        <f t="shared" si="2"/>
        <v>11.812944194109125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19.061733333333333</v>
      </c>
      <c r="C18" s="2">
        <f t="shared" ref="C18:AH18" si="3">AVERAGE(C3:C8)</f>
        <v>28.445933333333329</v>
      </c>
      <c r="D18" s="2">
        <f t="shared" si="3"/>
        <v>38.128549999999997</v>
      </c>
      <c r="E18" s="2">
        <f t="shared" si="3"/>
        <v>28.379866666666668</v>
      </c>
      <c r="F18" s="2">
        <f t="shared" si="3"/>
        <v>56.766383333333344</v>
      </c>
      <c r="G18" s="2">
        <f t="shared" si="3"/>
        <v>35.42178333333333</v>
      </c>
      <c r="H18" s="2">
        <f t="shared" si="3"/>
        <v>48.759883333333335</v>
      </c>
      <c r="I18" s="2">
        <f t="shared" si="3"/>
        <v>32.506983333333331</v>
      </c>
      <c r="J18" s="2">
        <f t="shared" si="3"/>
        <v>28.670599999999997</v>
      </c>
      <c r="K18" s="2">
        <f t="shared" si="3"/>
        <v>34.567033333333335</v>
      </c>
      <c r="L18" s="2">
        <f t="shared" si="3"/>
        <v>42.912866666666666</v>
      </c>
      <c r="M18" s="2">
        <f t="shared" si="3"/>
        <v>30.18771666666667</v>
      </c>
      <c r="N18" s="2">
        <f t="shared" si="3"/>
        <v>23.785800000000005</v>
      </c>
      <c r="O18" s="2">
        <f t="shared" si="3"/>
        <v>21.044566666666668</v>
      </c>
      <c r="P18" s="2">
        <f t="shared" si="3"/>
        <v>28.834366666666668</v>
      </c>
      <c r="Q18" s="2">
        <f t="shared" si="3"/>
        <v>15.264249999999999</v>
      </c>
      <c r="R18" s="2">
        <f t="shared" si="3"/>
        <v>17.622283333333332</v>
      </c>
      <c r="S18" s="2">
        <f t="shared" si="3"/>
        <v>59.676183333333334</v>
      </c>
      <c r="T18" s="2">
        <f t="shared" si="3"/>
        <v>29.374183333333331</v>
      </c>
      <c r="U18" s="2">
        <f t="shared" si="3"/>
        <v>42.530416666666667</v>
      </c>
      <c r="V18" s="2">
        <f t="shared" si="3"/>
        <v>43.360033333333341</v>
      </c>
      <c r="W18" s="2">
        <f t="shared" si="3"/>
        <v>32.681166666666662</v>
      </c>
      <c r="X18" s="2">
        <f t="shared" si="3"/>
        <v>26.545516666666668</v>
      </c>
      <c r="Y18" s="2">
        <f t="shared" si="3"/>
        <v>43.935499999999998</v>
      </c>
      <c r="Z18" s="2">
        <f t="shared" si="3"/>
        <v>28.155466666666666</v>
      </c>
      <c r="AA18" s="2">
        <f t="shared" si="3"/>
        <v>22.647000000000002</v>
      </c>
      <c r="AB18" s="2">
        <f t="shared" si="3"/>
        <v>9.7378433333333323</v>
      </c>
      <c r="AC18" s="2">
        <f t="shared" si="3"/>
        <v>26.002800000000004</v>
      </c>
      <c r="AD18" s="2">
        <f t="shared" si="3"/>
        <v>35.24798333333333</v>
      </c>
      <c r="AE18" s="2">
        <f t="shared" si="3"/>
        <v>26.104416666666669</v>
      </c>
      <c r="AF18" s="2">
        <f t="shared" si="3"/>
        <v>29.362716666666671</v>
      </c>
      <c r="AG18" s="2">
        <f t="shared" si="3"/>
        <v>40.979116666666663</v>
      </c>
      <c r="AH18" s="2">
        <f t="shared" si="3"/>
        <v>19.735266666666664</v>
      </c>
    </row>
    <row r="19" spans="1:34" x14ac:dyDescent="0.25">
      <c r="A19" s="6" t="s">
        <v>47</v>
      </c>
      <c r="B19" s="7">
        <f>B18*3</f>
        <v>57.185199999999995</v>
      </c>
      <c r="C19" s="7">
        <f>C18*3</f>
        <v>85.337799999999987</v>
      </c>
      <c r="D19" s="7">
        <f>D18*2</f>
        <v>76.257099999999994</v>
      </c>
      <c r="E19" s="7">
        <f>E18*2</f>
        <v>56.759733333333337</v>
      </c>
      <c r="F19" s="7">
        <f>F18*1</f>
        <v>56.766383333333344</v>
      </c>
      <c r="G19" s="7">
        <f>G18*3</f>
        <v>106.26534999999998</v>
      </c>
      <c r="H19" s="7">
        <f>H18*1</f>
        <v>48.759883333333335</v>
      </c>
      <c r="I19" s="7">
        <f>I18*2</f>
        <v>65.013966666666661</v>
      </c>
      <c r="J19" s="7">
        <f>J18*3</f>
        <v>86.011799999999994</v>
      </c>
      <c r="K19" s="7">
        <f>K18*2</f>
        <v>69.134066666666669</v>
      </c>
      <c r="L19" s="7">
        <f>L18*2</f>
        <v>85.825733333333332</v>
      </c>
      <c r="M19" s="7">
        <f>M18*4</f>
        <v>120.75086666666668</v>
      </c>
      <c r="N19" s="7">
        <f>N18*3</f>
        <v>71.357400000000013</v>
      </c>
      <c r="O19" s="7">
        <f>O18*3</f>
        <v>63.133700000000005</v>
      </c>
      <c r="P19" s="7">
        <f>P18*3</f>
        <v>86.503100000000003</v>
      </c>
      <c r="Q19" s="7">
        <f>Q18*2</f>
        <v>30.528499999999998</v>
      </c>
      <c r="R19" s="7">
        <f>R18*2</f>
        <v>35.244566666666664</v>
      </c>
      <c r="S19" s="7">
        <f>S18*1</f>
        <v>59.676183333333334</v>
      </c>
      <c r="T19" s="7">
        <f>T18*3</f>
        <v>88.12254999999999</v>
      </c>
      <c r="U19" s="7">
        <f>U18*2</f>
        <v>85.060833333333335</v>
      </c>
      <c r="V19" s="7">
        <f>V18*3</f>
        <v>130.08010000000002</v>
      </c>
      <c r="W19" s="7">
        <f>W18*3</f>
        <v>98.043499999999995</v>
      </c>
      <c r="X19" s="7">
        <f>X18*2</f>
        <v>53.091033333333336</v>
      </c>
      <c r="Y19" s="7">
        <f>Y18*2</f>
        <v>87.870999999999995</v>
      </c>
      <c r="Z19" s="7">
        <f>Z18*3</f>
        <v>84.466399999999993</v>
      </c>
      <c r="AA19" s="7">
        <f>AA18*3</f>
        <v>67.941000000000003</v>
      </c>
      <c r="AB19" s="7">
        <f>AB18*6</f>
        <v>58.427059999999997</v>
      </c>
      <c r="AC19" s="7">
        <f>AC18*3</f>
        <v>78.008400000000009</v>
      </c>
      <c r="AD19" s="7">
        <f>AD18*2</f>
        <v>70.495966666666661</v>
      </c>
      <c r="AE19" s="7">
        <f>AE18*3</f>
        <v>78.313250000000011</v>
      </c>
      <c r="AF19" s="7">
        <f>AF18*3</f>
        <v>88.088150000000013</v>
      </c>
      <c r="AG19" s="7">
        <f>AG18*2</f>
        <v>81.958233333333325</v>
      </c>
      <c r="AH19" s="7">
        <f>AH18*3</f>
        <v>59.205799999999996</v>
      </c>
    </row>
    <row r="20" spans="1:34" x14ac:dyDescent="0.25">
      <c r="A20" s="8" t="s">
        <v>45</v>
      </c>
      <c r="B20" s="9">
        <f>STDEV(B3:B8)/B18*100</f>
        <v>6.3623399923646407</v>
      </c>
      <c r="C20" s="9">
        <f t="shared" ref="C20:AH20" si="4">STDEV(C3:C8)/C18*100</f>
        <v>1.6671195064590478</v>
      </c>
      <c r="D20" s="9">
        <f t="shared" si="4"/>
        <v>2.5012282884545862</v>
      </c>
      <c r="E20" s="9">
        <f t="shared" si="4"/>
        <v>2.5478728910457682</v>
      </c>
      <c r="F20" s="9">
        <f t="shared" si="4"/>
        <v>0.98000475336523996</v>
      </c>
      <c r="G20" s="9">
        <f t="shared" si="4"/>
        <v>1.0420015285400512</v>
      </c>
      <c r="H20" s="9">
        <f t="shared" si="4"/>
        <v>1.8772651119653427</v>
      </c>
      <c r="I20" s="9">
        <f t="shared" si="4"/>
        <v>5.8569897534819804</v>
      </c>
      <c r="J20" s="9">
        <f t="shared" si="4"/>
        <v>1.7938215154389303</v>
      </c>
      <c r="K20" s="9">
        <f t="shared" si="4"/>
        <v>1.8387590706208754</v>
      </c>
      <c r="L20" s="9">
        <f t="shared" si="4"/>
        <v>3.9792946019323434</v>
      </c>
      <c r="M20" s="9">
        <f t="shared" si="4"/>
        <v>2.4139222561978748</v>
      </c>
      <c r="N20" s="9">
        <f t="shared" si="4"/>
        <v>1.295819184986895</v>
      </c>
      <c r="O20" s="9">
        <f t="shared" si="4"/>
        <v>3.9775507976389122</v>
      </c>
      <c r="P20" s="9">
        <f t="shared" si="4"/>
        <v>2.5700736898308687</v>
      </c>
      <c r="Q20" s="9">
        <f t="shared" si="4"/>
        <v>1.4625098438475117</v>
      </c>
      <c r="R20" s="9">
        <f t="shared" si="4"/>
        <v>4.0823297007574348</v>
      </c>
      <c r="S20" s="9">
        <f t="shared" si="4"/>
        <v>1.4079151317733609</v>
      </c>
      <c r="T20" s="9">
        <f t="shared" si="4"/>
        <v>1.9607593695220999</v>
      </c>
      <c r="U20" s="9">
        <f t="shared" si="4"/>
        <v>1.996984282000613</v>
      </c>
      <c r="V20" s="9">
        <f t="shared" si="4"/>
        <v>1.5403780843013664</v>
      </c>
      <c r="W20" s="9">
        <f t="shared" si="4"/>
        <v>1.8302059997782356</v>
      </c>
      <c r="X20" s="9">
        <f t="shared" si="4"/>
        <v>0.61744761781777802</v>
      </c>
      <c r="Y20" s="9">
        <f t="shared" si="4"/>
        <v>1.394217017737841</v>
      </c>
      <c r="Z20" s="9">
        <f t="shared" si="4"/>
        <v>3.3442256861405069</v>
      </c>
      <c r="AA20" s="9">
        <f t="shared" si="4"/>
        <v>2.472417897060843</v>
      </c>
      <c r="AB20" s="9">
        <f t="shared" si="4"/>
        <v>4.6468230535858792</v>
      </c>
      <c r="AC20" s="9">
        <f t="shared" si="4"/>
        <v>3.199319530501024</v>
      </c>
      <c r="AD20" s="9">
        <f t="shared" si="4"/>
        <v>0.78510596505977337</v>
      </c>
      <c r="AE20" s="9">
        <f t="shared" si="4"/>
        <v>1.5266056031252351</v>
      </c>
      <c r="AF20" s="9">
        <f t="shared" si="4"/>
        <v>2.8132522352275808</v>
      </c>
      <c r="AG20" s="9">
        <f t="shared" si="4"/>
        <v>3.4242388480950194</v>
      </c>
      <c r="AH20" s="9">
        <f t="shared" si="4"/>
        <v>8.4509509601994139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19.295275</v>
      </c>
      <c r="C22" s="2">
        <f t="shared" ref="C22:AH22" si="5">AVERAGE(C2:C5)</f>
        <v>28.460525000000001</v>
      </c>
      <c r="D22" s="2">
        <f t="shared" si="5"/>
        <v>37.570225000000001</v>
      </c>
      <c r="E22" s="2">
        <f t="shared" si="5"/>
        <v>28.404399999999999</v>
      </c>
      <c r="F22" s="2">
        <f t="shared" si="5"/>
        <v>56.03595</v>
      </c>
      <c r="G22" s="2">
        <f t="shared" si="5"/>
        <v>35.51455</v>
      </c>
      <c r="H22" s="2">
        <f t="shared" si="5"/>
        <v>47.414675000000003</v>
      </c>
      <c r="I22" s="2">
        <f t="shared" si="5"/>
        <v>31.368725000000001</v>
      </c>
      <c r="J22" s="2">
        <f t="shared" si="5"/>
        <v>28.048024999999999</v>
      </c>
      <c r="K22" s="2">
        <f t="shared" si="5"/>
        <v>34.395699999999998</v>
      </c>
      <c r="L22" s="2">
        <f t="shared" si="5"/>
        <v>42.149450000000002</v>
      </c>
      <c r="M22" s="2">
        <f t="shared" si="5"/>
        <v>29.764575000000001</v>
      </c>
      <c r="N22" s="2">
        <f t="shared" si="5"/>
        <v>23.593374999999998</v>
      </c>
      <c r="O22" s="2">
        <f t="shared" si="5"/>
        <v>21.642325</v>
      </c>
      <c r="P22" s="2">
        <f t="shared" si="5"/>
        <v>29.216799999999999</v>
      </c>
      <c r="Q22" s="2">
        <f t="shared" si="5"/>
        <v>15.165500000000002</v>
      </c>
      <c r="R22" s="2">
        <f t="shared" si="5"/>
        <v>17.095550000000003</v>
      </c>
      <c r="S22" s="2">
        <f t="shared" si="5"/>
        <v>58.618325000000006</v>
      </c>
      <c r="T22" s="2">
        <f t="shared" si="5"/>
        <v>28.583824999999997</v>
      </c>
      <c r="U22" s="2">
        <f t="shared" si="5"/>
        <v>42.728700000000003</v>
      </c>
      <c r="V22" s="2">
        <f t="shared" si="5"/>
        <v>41.878525000000003</v>
      </c>
      <c r="W22" s="2">
        <f t="shared" si="5"/>
        <v>32.076124999999998</v>
      </c>
      <c r="X22" s="2">
        <f t="shared" si="5"/>
        <v>26.13195</v>
      </c>
      <c r="Y22" s="2">
        <f t="shared" si="5"/>
        <v>43.797025000000005</v>
      </c>
      <c r="Z22" s="2">
        <f t="shared" si="5"/>
        <v>27.478075</v>
      </c>
      <c r="AA22" s="2">
        <f t="shared" si="5"/>
        <v>22.727599999999999</v>
      </c>
      <c r="AB22" s="2">
        <f t="shared" si="5"/>
        <v>9.4594799999999992</v>
      </c>
      <c r="AC22" s="2">
        <f t="shared" si="5"/>
        <v>26.383125</v>
      </c>
      <c r="AD22" s="2">
        <f t="shared" si="5"/>
        <v>35.313949999999998</v>
      </c>
      <c r="AE22" s="2">
        <f t="shared" si="5"/>
        <v>26.187474999999999</v>
      </c>
      <c r="AF22" s="2">
        <f t="shared" si="5"/>
        <v>28.978200000000001</v>
      </c>
      <c r="AG22" s="2">
        <f t="shared" si="5"/>
        <v>41.153275000000001</v>
      </c>
      <c r="AH22" s="2">
        <f t="shared" si="5"/>
        <v>20.500425</v>
      </c>
    </row>
    <row r="23" spans="1:34" x14ac:dyDescent="0.25">
      <c r="A23" s="6" t="s">
        <v>49</v>
      </c>
      <c r="B23" s="7">
        <f>B22*3</f>
        <v>57.885824999999997</v>
      </c>
      <c r="C23" s="7">
        <f>C22*3</f>
        <v>85.381574999999998</v>
      </c>
      <c r="D23" s="7">
        <f>D22*2</f>
        <v>75.140450000000001</v>
      </c>
      <c r="E23" s="7">
        <f>E22*2</f>
        <v>56.808799999999998</v>
      </c>
      <c r="F23" s="7">
        <f>F22*1</f>
        <v>56.03595</v>
      </c>
      <c r="G23" s="7">
        <f>G22*3</f>
        <v>106.54365</v>
      </c>
      <c r="H23" s="7">
        <f>H22*1</f>
        <v>47.414675000000003</v>
      </c>
      <c r="I23" s="7">
        <f>I22*2</f>
        <v>62.737450000000003</v>
      </c>
      <c r="J23" s="7">
        <f>J22*3</f>
        <v>84.144075000000001</v>
      </c>
      <c r="K23" s="7">
        <f>K22*2</f>
        <v>68.791399999999996</v>
      </c>
      <c r="L23" s="7">
        <f>L22*2</f>
        <v>84.298900000000003</v>
      </c>
      <c r="M23" s="7">
        <f>M22*4</f>
        <v>119.0583</v>
      </c>
      <c r="N23" s="7">
        <f>N22*3</f>
        <v>70.780124999999998</v>
      </c>
      <c r="O23" s="7">
        <f>O22*3</f>
        <v>64.926974999999999</v>
      </c>
      <c r="P23" s="7">
        <f>P22*3</f>
        <v>87.650399999999991</v>
      </c>
      <c r="Q23" s="7">
        <f>Q22*2</f>
        <v>30.331000000000003</v>
      </c>
      <c r="R23" s="7">
        <f>R22*2</f>
        <v>34.191100000000006</v>
      </c>
      <c r="S23" s="7">
        <f>S22*1</f>
        <v>58.618325000000006</v>
      </c>
      <c r="T23" s="7">
        <f>T22*3</f>
        <v>85.751474999999999</v>
      </c>
      <c r="U23" s="7">
        <f>U22*2</f>
        <v>85.457400000000007</v>
      </c>
      <c r="V23" s="7">
        <f>V22*3</f>
        <v>125.63557500000002</v>
      </c>
      <c r="W23" s="7">
        <f>W22*3</f>
        <v>96.228375</v>
      </c>
      <c r="X23" s="7">
        <f>X22*2</f>
        <v>52.2639</v>
      </c>
      <c r="Y23" s="7">
        <f>Y22*2</f>
        <v>87.59405000000001</v>
      </c>
      <c r="Z23" s="7">
        <f>Z22*3</f>
        <v>82.434224999999998</v>
      </c>
      <c r="AA23" s="7">
        <f>AA22*3</f>
        <v>68.1828</v>
      </c>
      <c r="AB23" s="7">
        <f>AB22*6</f>
        <v>56.756879999999995</v>
      </c>
      <c r="AC23" s="7">
        <f>AC22*3</f>
        <v>79.149374999999992</v>
      </c>
      <c r="AD23" s="7">
        <f>AD22*2</f>
        <v>70.627899999999997</v>
      </c>
      <c r="AE23" s="7">
        <f>AE22*3</f>
        <v>78.56242499999999</v>
      </c>
      <c r="AF23" s="7">
        <f>AF22*3</f>
        <v>86.934600000000003</v>
      </c>
      <c r="AG23" s="7">
        <f>AG22*2</f>
        <v>82.306550000000001</v>
      </c>
      <c r="AH23" s="7">
        <f>AH22*3</f>
        <v>61.501275</v>
      </c>
    </row>
    <row r="24" spans="1:34" x14ac:dyDescent="0.25">
      <c r="A24" s="8" t="s">
        <v>45</v>
      </c>
      <c r="B24" s="9">
        <f>STDEV(B2:B5)/B22*100</f>
        <v>6.0680443153791312</v>
      </c>
      <c r="C24" s="9">
        <f t="shared" ref="C24:AH24" si="6">STDEV(C2:C5)/C22*100</f>
        <v>0.85931688563173092</v>
      </c>
      <c r="D24" s="9">
        <f t="shared" si="6"/>
        <v>6.4711122867594923</v>
      </c>
      <c r="E24" s="9">
        <f t="shared" si="6"/>
        <v>3.2735469315990828</v>
      </c>
      <c r="F24" s="9">
        <f t="shared" si="6"/>
        <v>1.893897948389373</v>
      </c>
      <c r="G24" s="9">
        <f t="shared" si="6"/>
        <v>1.3490405600954916</v>
      </c>
      <c r="H24" s="9">
        <f t="shared" si="6"/>
        <v>4.8903696060022881</v>
      </c>
      <c r="I24" s="9">
        <f t="shared" si="6"/>
        <v>2.8230479500569934</v>
      </c>
      <c r="J24" s="9">
        <f t="shared" si="6"/>
        <v>1.6528928217472121</v>
      </c>
      <c r="K24" s="9">
        <f t="shared" si="6"/>
        <v>3.1723362828560857</v>
      </c>
      <c r="L24" s="9">
        <f t="shared" si="6"/>
        <v>3.8462746776797161</v>
      </c>
      <c r="M24" s="9">
        <f t="shared" si="6"/>
        <v>1.8967027701111572</v>
      </c>
      <c r="N24" s="9">
        <f t="shared" si="6"/>
        <v>2.0087426251480354</v>
      </c>
      <c r="O24" s="9">
        <f t="shared" si="6"/>
        <v>1.8490218423313918</v>
      </c>
      <c r="P24" s="9">
        <f t="shared" si="6"/>
        <v>2.976457805408335</v>
      </c>
      <c r="Q24" s="9">
        <f t="shared" si="6"/>
        <v>2.5700358056251815</v>
      </c>
      <c r="R24" s="9">
        <f t="shared" si="6"/>
        <v>8.7231290719103676</v>
      </c>
      <c r="S24" s="9">
        <f t="shared" si="6"/>
        <v>3.9040787048615715</v>
      </c>
      <c r="T24" s="9">
        <f t="shared" si="6"/>
        <v>2.8867073066460294</v>
      </c>
      <c r="U24" s="9">
        <f t="shared" si="6"/>
        <v>2.3027456651709497</v>
      </c>
      <c r="V24" s="9">
        <f t="shared" si="6"/>
        <v>6.2998712998084461</v>
      </c>
      <c r="W24" s="9">
        <f t="shared" si="6"/>
        <v>3.2958133265740686</v>
      </c>
      <c r="X24" s="9">
        <f t="shared" si="6"/>
        <v>3.2281232588663111</v>
      </c>
      <c r="Y24" s="9">
        <f t="shared" si="6"/>
        <v>2.1966645923481769</v>
      </c>
      <c r="Z24" s="9">
        <f t="shared" si="6"/>
        <v>3.4738065372834819</v>
      </c>
      <c r="AA24" s="9">
        <f t="shared" si="6"/>
        <v>3.5271176319851487</v>
      </c>
      <c r="AB24" s="9">
        <f t="shared" si="6"/>
        <v>2.2529953474631528</v>
      </c>
      <c r="AC24" s="9">
        <f t="shared" si="6"/>
        <v>2.106045320723533</v>
      </c>
      <c r="AD24" s="9">
        <f t="shared" si="6"/>
        <v>1.035686305383231</v>
      </c>
      <c r="AE24" s="9">
        <f t="shared" si="6"/>
        <v>1.5853713109218501</v>
      </c>
      <c r="AF24" s="9">
        <f t="shared" si="6"/>
        <v>3.4468380510713716</v>
      </c>
      <c r="AG24" s="9">
        <f t="shared" si="6"/>
        <v>3.869077205928964</v>
      </c>
      <c r="AH24" s="9">
        <f t="shared" si="6"/>
        <v>3.4987562170240905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17.684175</v>
      </c>
      <c r="C26" s="2">
        <f t="shared" ref="C26:AH26" si="7">AVERAGE(C6:C9)</f>
        <v>28.108349999999994</v>
      </c>
      <c r="D26" s="2">
        <f t="shared" si="7"/>
        <v>37.973100000000002</v>
      </c>
      <c r="E26" s="2">
        <f t="shared" si="7"/>
        <v>27.892074999999998</v>
      </c>
      <c r="F26" s="2">
        <f t="shared" si="7"/>
        <v>56.857999999999997</v>
      </c>
      <c r="G26" s="2">
        <f t="shared" si="7"/>
        <v>35.720349999999996</v>
      </c>
      <c r="H26" s="2">
        <f t="shared" si="7"/>
        <v>48.899075000000003</v>
      </c>
      <c r="I26" s="2">
        <f t="shared" si="7"/>
        <v>32.967075000000001</v>
      </c>
      <c r="J26" s="2">
        <f t="shared" si="7"/>
        <v>29.012899999999998</v>
      </c>
      <c r="K26" s="2">
        <f t="shared" si="7"/>
        <v>34.315699999999993</v>
      </c>
      <c r="L26" s="2">
        <f t="shared" si="7"/>
        <v>43.15925</v>
      </c>
      <c r="M26" s="2">
        <f t="shared" si="7"/>
        <v>30.400424999999998</v>
      </c>
      <c r="N26" s="2">
        <f t="shared" si="7"/>
        <v>23.960600000000003</v>
      </c>
      <c r="O26" s="2">
        <f t="shared" si="7"/>
        <v>20.401449999999997</v>
      </c>
      <c r="P26" s="2">
        <f t="shared" si="7"/>
        <v>28.884349999999998</v>
      </c>
      <c r="Q26" s="2">
        <f t="shared" si="7"/>
        <v>15.049775</v>
      </c>
      <c r="R26" s="2">
        <f t="shared" si="7"/>
        <v>17.112525000000002</v>
      </c>
      <c r="S26" s="2">
        <f t="shared" si="7"/>
        <v>59.422125000000001</v>
      </c>
      <c r="T26" s="2">
        <f t="shared" si="7"/>
        <v>29.687225000000002</v>
      </c>
      <c r="U26" s="2">
        <f t="shared" si="7"/>
        <v>42.015000000000001</v>
      </c>
      <c r="V26" s="2">
        <f t="shared" si="7"/>
        <v>43.770125</v>
      </c>
      <c r="W26" s="2">
        <f t="shared" si="7"/>
        <v>32.794874999999998</v>
      </c>
      <c r="X26" s="2">
        <f t="shared" si="7"/>
        <v>26.679399999999998</v>
      </c>
      <c r="Y26" s="2">
        <f t="shared" si="7"/>
        <v>43.677050000000008</v>
      </c>
      <c r="Z26" s="2">
        <f t="shared" si="7"/>
        <v>28.846875000000001</v>
      </c>
      <c r="AA26" s="2">
        <f t="shared" si="7"/>
        <v>21.899024999999998</v>
      </c>
      <c r="AB26" s="2">
        <f t="shared" si="7"/>
        <v>9.7160499999999992</v>
      </c>
      <c r="AC26" s="2">
        <f t="shared" si="7"/>
        <v>25.738849999999999</v>
      </c>
      <c r="AD26" s="2">
        <f t="shared" si="7"/>
        <v>35.380850000000002</v>
      </c>
      <c r="AE26" s="2">
        <f t="shared" si="7"/>
        <v>26.041924999999999</v>
      </c>
      <c r="AF26" s="2">
        <f t="shared" si="7"/>
        <v>29.474625000000003</v>
      </c>
      <c r="AG26" s="2">
        <f t="shared" si="7"/>
        <v>39.921050000000001</v>
      </c>
      <c r="AH26" s="2">
        <f t="shared" si="7"/>
        <v>17.927675000000001</v>
      </c>
    </row>
    <row r="27" spans="1:34" x14ac:dyDescent="0.25">
      <c r="A27" s="6" t="s">
        <v>51</v>
      </c>
      <c r="B27" s="7">
        <f>B26*3</f>
        <v>53.052525000000003</v>
      </c>
      <c r="C27" s="7">
        <f>C26*3</f>
        <v>84.325049999999976</v>
      </c>
      <c r="D27" s="7">
        <f>D26*2</f>
        <v>75.946200000000005</v>
      </c>
      <c r="E27" s="7">
        <f>E26*2</f>
        <v>55.784149999999997</v>
      </c>
      <c r="F27" s="7">
        <f>F26*1</f>
        <v>56.857999999999997</v>
      </c>
      <c r="G27" s="7">
        <f>G26*3</f>
        <v>107.16104999999999</v>
      </c>
      <c r="H27" s="7">
        <f>H26*1</f>
        <v>48.899075000000003</v>
      </c>
      <c r="I27" s="7">
        <f>I26*2</f>
        <v>65.934150000000002</v>
      </c>
      <c r="J27" s="7">
        <f>J26*3</f>
        <v>87.038699999999992</v>
      </c>
      <c r="K27" s="7">
        <f>K26*2</f>
        <v>68.631399999999985</v>
      </c>
      <c r="L27" s="7">
        <f>L26*2</f>
        <v>86.3185</v>
      </c>
      <c r="M27" s="7">
        <f>M26*4</f>
        <v>121.60169999999999</v>
      </c>
      <c r="N27" s="7">
        <f>N26*3</f>
        <v>71.881800000000013</v>
      </c>
      <c r="O27" s="7">
        <f>O26*3</f>
        <v>61.204349999999991</v>
      </c>
      <c r="P27" s="7">
        <f>P26*3</f>
        <v>86.653049999999993</v>
      </c>
      <c r="Q27" s="7">
        <f>Q26*2</f>
        <v>30.099550000000001</v>
      </c>
      <c r="R27" s="7">
        <f>R26*2</f>
        <v>34.225050000000003</v>
      </c>
      <c r="S27" s="7">
        <f>S26*1</f>
        <v>59.422125000000001</v>
      </c>
      <c r="T27" s="7">
        <f>T26*3</f>
        <v>89.061675000000008</v>
      </c>
      <c r="U27" s="7">
        <f>U26*2</f>
        <v>84.03</v>
      </c>
      <c r="V27" s="7">
        <f>V26*3</f>
        <v>131.31037499999999</v>
      </c>
      <c r="W27" s="7">
        <f>W26*3</f>
        <v>98.384625</v>
      </c>
      <c r="X27" s="7">
        <f>X26*2</f>
        <v>53.358799999999995</v>
      </c>
      <c r="Y27" s="7">
        <f>Y26*2</f>
        <v>87.354100000000017</v>
      </c>
      <c r="Z27" s="7">
        <f>Z26*3</f>
        <v>86.540625000000006</v>
      </c>
      <c r="AA27" s="7">
        <f>AA26*3</f>
        <v>65.697074999999998</v>
      </c>
      <c r="AB27" s="7">
        <f>AB26*6</f>
        <v>58.296299999999995</v>
      </c>
      <c r="AC27" s="7">
        <f>AC26*3</f>
        <v>77.216549999999998</v>
      </c>
      <c r="AD27" s="7">
        <f>AD26*2</f>
        <v>70.761700000000005</v>
      </c>
      <c r="AE27" s="7">
        <f>AE26*3</f>
        <v>78.125775000000004</v>
      </c>
      <c r="AF27" s="7">
        <f>AF26*3</f>
        <v>88.42387500000001</v>
      </c>
      <c r="AG27" s="7">
        <f>AG26*2</f>
        <v>79.842100000000002</v>
      </c>
      <c r="AH27" s="7">
        <f>AH26*3</f>
        <v>53.783025000000002</v>
      </c>
    </row>
    <row r="28" spans="1:34" x14ac:dyDescent="0.25">
      <c r="A28" s="8" t="s">
        <v>45</v>
      </c>
      <c r="B28" s="9">
        <f>STDEV(B6:B9)/B26*100</f>
        <v>10.480386290189584</v>
      </c>
      <c r="C28" s="9">
        <f t="shared" ref="C28:AH28" si="8">STDEV(C6:C9)/C26*100</f>
        <v>2.7381739833288532</v>
      </c>
      <c r="D28" s="9">
        <f t="shared" si="8"/>
        <v>2.170216125628742</v>
      </c>
      <c r="E28" s="9">
        <f t="shared" si="8"/>
        <v>1.8368241182822673</v>
      </c>
      <c r="F28" s="9">
        <f t="shared" si="8"/>
        <v>0.85318765821988851</v>
      </c>
      <c r="G28" s="9">
        <f t="shared" si="8"/>
        <v>1.6237752856038936</v>
      </c>
      <c r="H28" s="9">
        <f t="shared" si="8"/>
        <v>1.1201579043914309</v>
      </c>
      <c r="I28" s="9">
        <f t="shared" si="8"/>
        <v>6.609012714864873</v>
      </c>
      <c r="J28" s="9">
        <f t="shared" si="8"/>
        <v>1.0162552629560235</v>
      </c>
      <c r="K28" s="9">
        <f t="shared" si="8"/>
        <v>1.8814001574970898</v>
      </c>
      <c r="L28" s="9">
        <f t="shared" si="8"/>
        <v>4.2568652785229464</v>
      </c>
      <c r="M28" s="9">
        <f t="shared" si="8"/>
        <v>2.0616368603195321</v>
      </c>
      <c r="N28" s="9">
        <f t="shared" si="8"/>
        <v>1.0269615237910859</v>
      </c>
      <c r="O28" s="9">
        <f t="shared" si="8"/>
        <v>2.6963126690342469</v>
      </c>
      <c r="P28" s="9">
        <f t="shared" si="8"/>
        <v>2.3668317085343862</v>
      </c>
      <c r="Q28" s="9">
        <f t="shared" si="8"/>
        <v>2.3053123511942517</v>
      </c>
      <c r="R28" s="9">
        <f t="shared" si="8"/>
        <v>5.8987863565902927</v>
      </c>
      <c r="S28" s="9">
        <f t="shared" si="8"/>
        <v>1.0373286871778284</v>
      </c>
      <c r="T28" s="9">
        <f t="shared" si="8"/>
        <v>1.5410335010108647</v>
      </c>
      <c r="U28" s="9">
        <f t="shared" si="8"/>
        <v>0.82610233473783146</v>
      </c>
      <c r="V28" s="9">
        <f t="shared" si="8"/>
        <v>2.1865955912529742</v>
      </c>
      <c r="W28" s="9">
        <f t="shared" si="8"/>
        <v>1.991118336249998</v>
      </c>
      <c r="X28" s="9">
        <f t="shared" si="8"/>
        <v>1.000335493567297</v>
      </c>
      <c r="Y28" s="9">
        <f t="shared" si="8"/>
        <v>1.050521583706169</v>
      </c>
      <c r="Z28" s="9">
        <f t="shared" si="8"/>
        <v>4.4068291354853732</v>
      </c>
      <c r="AA28" s="9">
        <f t="shared" si="8"/>
        <v>2.6764324084571087</v>
      </c>
      <c r="AB28" s="9">
        <f t="shared" si="8"/>
        <v>6.8169339608528574</v>
      </c>
      <c r="AC28" s="9">
        <f t="shared" si="8"/>
        <v>3.4699481470955402</v>
      </c>
      <c r="AD28" s="9">
        <f t="shared" si="8"/>
        <v>0.8236621284672434</v>
      </c>
      <c r="AE28" s="9">
        <f t="shared" si="8"/>
        <v>1.2844347653205055</v>
      </c>
      <c r="AF28" s="9">
        <f t="shared" si="8"/>
        <v>1.3296092950978702</v>
      </c>
      <c r="AG28" s="9">
        <f t="shared" si="8"/>
        <v>2.8756369125120544</v>
      </c>
      <c r="AH28" s="9">
        <f t="shared" si="8"/>
        <v>14.856230363505263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3.093655169740662</v>
      </c>
      <c r="C30" s="13">
        <f t="shared" ref="C30:AH30" si="9">(C19-C15)/C15*100</f>
        <v>0.57097063830006667</v>
      </c>
      <c r="D30" s="13">
        <f t="shared" si="9"/>
        <v>0.94485515431045464</v>
      </c>
      <c r="E30" s="13">
        <f t="shared" si="9"/>
        <v>0.82289047996936882</v>
      </c>
      <c r="F30" s="13">
        <f t="shared" si="9"/>
        <v>0.56585553669322819</v>
      </c>
      <c r="G30" s="13">
        <f t="shared" si="9"/>
        <v>-0.5493561910430772</v>
      </c>
      <c r="H30" s="13">
        <f t="shared" si="9"/>
        <v>1.2521749663642734</v>
      </c>
      <c r="I30" s="13">
        <f t="shared" si="9"/>
        <v>1.0541046612720371</v>
      </c>
      <c r="J30" s="13">
        <f t="shared" si="9"/>
        <v>0.49118551793543208</v>
      </c>
      <c r="K30" s="13">
        <f t="shared" si="9"/>
        <v>0.61513324814611792</v>
      </c>
      <c r="L30" s="13">
        <f t="shared" si="9"/>
        <v>0.60607339384298475</v>
      </c>
      <c r="M30" s="13">
        <f t="shared" si="9"/>
        <v>0.34976038117399538</v>
      </c>
      <c r="N30" s="13">
        <f t="shared" si="9"/>
        <v>3.7063147717955339E-2</v>
      </c>
      <c r="O30" s="13">
        <f t="shared" si="9"/>
        <v>0.10788358879128977</v>
      </c>
      <c r="P30" s="13">
        <f t="shared" si="9"/>
        <v>-0.74424803410373763</v>
      </c>
      <c r="Q30" s="13">
        <f t="shared" si="9"/>
        <v>1.0366445448535524</v>
      </c>
      <c r="R30" s="13">
        <f t="shared" si="9"/>
        <v>3.0299619802244226</v>
      </c>
      <c r="S30" s="13">
        <f t="shared" si="9"/>
        <v>1.1114127967714855</v>
      </c>
      <c r="T30" s="13">
        <f t="shared" si="9"/>
        <v>0.81913174151942925</v>
      </c>
      <c r="U30" s="13">
        <f t="shared" si="9"/>
        <v>0.37422644200492872</v>
      </c>
      <c r="V30" s="13">
        <f t="shared" si="9"/>
        <v>1.2509440214955683</v>
      </c>
      <c r="W30" s="13">
        <f t="shared" si="9"/>
        <v>0.75740058475024263</v>
      </c>
      <c r="X30" s="13">
        <f t="shared" si="9"/>
        <v>0.52958944115864903</v>
      </c>
      <c r="Y30" s="13">
        <f t="shared" si="9"/>
        <v>0.45376301492754478</v>
      </c>
      <c r="Z30" s="13">
        <f t="shared" si="9"/>
        <v>-2.4885360158654307E-2</v>
      </c>
      <c r="AA30" s="13">
        <f t="shared" si="9"/>
        <v>1.4954637506197304</v>
      </c>
      <c r="AB30" s="13">
        <f t="shared" si="9"/>
        <v>1.5653109283897955</v>
      </c>
      <c r="AC30" s="13">
        <f t="shared" si="9"/>
        <v>-0.22327434829550402</v>
      </c>
      <c r="AD30" s="13">
        <f t="shared" si="9"/>
        <v>-0.28125595281879301</v>
      </c>
      <c r="AE30" s="13">
        <f t="shared" si="9"/>
        <v>-3.9377566402558357E-2</v>
      </c>
      <c r="AF30" s="13">
        <f t="shared" si="9"/>
        <v>0.46637323916052476</v>
      </c>
      <c r="AG30" s="13">
        <f t="shared" si="9"/>
        <v>1.0902444557303725</v>
      </c>
      <c r="AH30" s="13">
        <f t="shared" si="9"/>
        <v>2.7126850750709255</v>
      </c>
    </row>
    <row r="31" spans="1:34" x14ac:dyDescent="0.25">
      <c r="A31" s="12" t="s">
        <v>53</v>
      </c>
      <c r="B31" s="13">
        <f>(B27-B23)/B23*100</f>
        <v>-8.349712559162791</v>
      </c>
      <c r="C31" s="13">
        <f t="shared" ref="C31:AH31" si="10">(C27-C23)/C23*100</f>
        <v>-1.2374156836530856</v>
      </c>
      <c r="D31" s="13">
        <f t="shared" si="10"/>
        <v>1.0723252256274793</v>
      </c>
      <c r="E31" s="13">
        <f t="shared" si="10"/>
        <v>-1.8036818239427717</v>
      </c>
      <c r="F31" s="13">
        <f t="shared" si="10"/>
        <v>1.4670046639701786</v>
      </c>
      <c r="G31" s="13">
        <f t="shared" si="10"/>
        <v>0.5794808043463775</v>
      </c>
      <c r="H31" s="13">
        <f t="shared" si="10"/>
        <v>3.1306763148750902</v>
      </c>
      <c r="I31" s="13">
        <f t="shared" si="10"/>
        <v>5.0953617018224362</v>
      </c>
      <c r="J31" s="13">
        <f t="shared" si="10"/>
        <v>3.4400817882898957</v>
      </c>
      <c r="K31" s="13">
        <f t="shared" si="10"/>
        <v>-0.23258721293651649</v>
      </c>
      <c r="L31" s="13">
        <f t="shared" si="10"/>
        <v>2.3957607987767302</v>
      </c>
      <c r="M31" s="13">
        <f t="shared" si="10"/>
        <v>2.1362643343639136</v>
      </c>
      <c r="N31" s="13">
        <f t="shared" si="10"/>
        <v>1.5564750698024543</v>
      </c>
      <c r="O31" s="13">
        <f t="shared" si="10"/>
        <v>-5.7335568151758309</v>
      </c>
      <c r="P31" s="13">
        <f t="shared" si="10"/>
        <v>-1.1378727307576433</v>
      </c>
      <c r="Q31" s="13">
        <f t="shared" si="10"/>
        <v>-0.76308067653556544</v>
      </c>
      <c r="R31" s="13">
        <f t="shared" si="10"/>
        <v>9.929484573470071E-2</v>
      </c>
      <c r="S31" s="13">
        <f t="shared" si="10"/>
        <v>1.3712435488390284</v>
      </c>
      <c r="T31" s="13">
        <f t="shared" si="10"/>
        <v>3.860225144815304</v>
      </c>
      <c r="U31" s="13">
        <f t="shared" si="10"/>
        <v>-1.6703059068026944</v>
      </c>
      <c r="V31" s="13">
        <f t="shared" si="10"/>
        <v>4.5168735049765765</v>
      </c>
      <c r="W31" s="13">
        <f t="shared" si="10"/>
        <v>2.2407631844557283</v>
      </c>
      <c r="X31" s="13">
        <f t="shared" si="10"/>
        <v>2.0949450768120932</v>
      </c>
      <c r="Y31" s="13">
        <f t="shared" si="10"/>
        <v>-0.27393413137078743</v>
      </c>
      <c r="Z31" s="13">
        <f t="shared" si="10"/>
        <v>4.9814261006275098</v>
      </c>
      <c r="AA31" s="13">
        <f t="shared" si="10"/>
        <v>-3.6456775022439705</v>
      </c>
      <c r="AB31" s="13">
        <f t="shared" si="10"/>
        <v>2.7123055389936868</v>
      </c>
      <c r="AC31" s="13">
        <f t="shared" si="10"/>
        <v>-2.4419965413498135</v>
      </c>
      <c r="AD31" s="13">
        <f t="shared" si="10"/>
        <v>0.18944354851270945</v>
      </c>
      <c r="AE31" s="13">
        <f t="shared" si="10"/>
        <v>-0.55580005326972282</v>
      </c>
      <c r="AF31" s="13">
        <f t="shared" si="10"/>
        <v>1.7130981220365726</v>
      </c>
      <c r="AG31" s="13">
        <f t="shared" si="10"/>
        <v>-2.9942331442637302</v>
      </c>
      <c r="AH31" s="13">
        <f t="shared" si="10"/>
        <v>-12.549739822467091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2041-6856-4973-8322-1B1D7836B363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34" width="6.5703125" style="2" customWidth="1"/>
  </cols>
  <sheetData>
    <row r="1" spans="1:34" x14ac:dyDescent="0.25">
      <c r="A1" s="22" t="s">
        <v>113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17.1631</v>
      </c>
      <c r="C2" s="2">
        <v>43.531199999999998</v>
      </c>
      <c r="D2" s="2">
        <v>50.786900000000003</v>
      </c>
      <c r="E2" s="2">
        <v>34.966700000000003</v>
      </c>
      <c r="F2" s="2">
        <v>72.039199999999994</v>
      </c>
      <c r="G2" s="2">
        <v>56.0593</v>
      </c>
      <c r="H2" s="2">
        <v>49.959400000000002</v>
      </c>
      <c r="I2" s="2">
        <v>43.0398</v>
      </c>
      <c r="J2" s="2">
        <v>40.012099999999997</v>
      </c>
      <c r="K2" s="2">
        <v>34.200200000000002</v>
      </c>
      <c r="L2" s="2">
        <v>49.822099999999999</v>
      </c>
      <c r="M2" s="2">
        <v>35.313899999999997</v>
      </c>
      <c r="N2" s="2">
        <v>29.623200000000001</v>
      </c>
      <c r="O2" s="2">
        <v>18.172499999999999</v>
      </c>
      <c r="P2" s="2">
        <v>33.127200000000002</v>
      </c>
      <c r="Q2" s="2">
        <v>15.473699999999999</v>
      </c>
      <c r="R2" s="2">
        <v>21.997900000000001</v>
      </c>
      <c r="S2" s="2">
        <v>54.44</v>
      </c>
      <c r="T2" s="2">
        <v>39.708300000000001</v>
      </c>
      <c r="U2" s="2">
        <v>57.604399999999998</v>
      </c>
      <c r="V2" s="2">
        <v>51.732199999999999</v>
      </c>
      <c r="W2" s="2">
        <v>37.370800000000003</v>
      </c>
      <c r="X2" s="2">
        <v>22.481999999999999</v>
      </c>
      <c r="Y2" s="2">
        <v>47.813499999999998</v>
      </c>
      <c r="Z2" s="2">
        <v>29.340699999999998</v>
      </c>
      <c r="AA2" s="2">
        <v>30.294699999999999</v>
      </c>
      <c r="AB2" s="2">
        <v>9.66526</v>
      </c>
      <c r="AC2" s="2">
        <v>32.057600000000001</v>
      </c>
      <c r="AD2" s="2">
        <v>43.7652</v>
      </c>
      <c r="AE2" s="2">
        <v>30.416599999999999</v>
      </c>
      <c r="AF2" s="2">
        <v>34.543500000000002</v>
      </c>
      <c r="AG2" s="2">
        <v>46.461799999999997</v>
      </c>
      <c r="AH2" s="2">
        <v>17.9648</v>
      </c>
    </row>
    <row r="3" spans="1:34" x14ac:dyDescent="0.25">
      <c r="A3" s="4" t="s">
        <v>35</v>
      </c>
      <c r="B3" s="2">
        <v>18.598199999999999</v>
      </c>
      <c r="C3" s="2">
        <v>45.482700000000001</v>
      </c>
      <c r="D3" s="2">
        <v>51.862000000000002</v>
      </c>
      <c r="E3" s="2">
        <v>34.412799999999997</v>
      </c>
      <c r="F3" s="2">
        <v>77.586200000000005</v>
      </c>
      <c r="G3" s="2">
        <v>56.683799999999998</v>
      </c>
      <c r="H3" s="2">
        <v>50.9238</v>
      </c>
      <c r="I3" s="2">
        <v>45.147399999999998</v>
      </c>
      <c r="J3" s="2">
        <v>40.194400000000002</v>
      </c>
      <c r="K3" s="2">
        <v>36.494500000000002</v>
      </c>
      <c r="L3" s="2">
        <v>52.819600000000001</v>
      </c>
      <c r="M3" s="2">
        <v>35.497700000000002</v>
      </c>
      <c r="N3" s="2">
        <v>31.06</v>
      </c>
      <c r="O3" s="2">
        <v>18.3644</v>
      </c>
      <c r="P3" s="2">
        <v>32.371699999999997</v>
      </c>
      <c r="Q3" s="2">
        <v>17.135100000000001</v>
      </c>
      <c r="R3" s="2">
        <v>17.4359</v>
      </c>
      <c r="S3" s="2">
        <v>83.638900000000007</v>
      </c>
      <c r="T3" s="2">
        <v>39.584699999999998</v>
      </c>
      <c r="U3" s="2">
        <v>57.224400000000003</v>
      </c>
      <c r="V3" s="2">
        <v>52.437600000000003</v>
      </c>
      <c r="W3" s="2">
        <v>38.291200000000003</v>
      </c>
      <c r="X3" s="2">
        <v>24.428100000000001</v>
      </c>
      <c r="Y3" s="2">
        <v>53.183799999999998</v>
      </c>
      <c r="Z3" s="2">
        <v>30.5366</v>
      </c>
      <c r="AA3" s="2">
        <v>30.7181</v>
      </c>
      <c r="AB3" s="2">
        <v>11.424300000000001</v>
      </c>
      <c r="AC3" s="2">
        <v>32.249400000000001</v>
      </c>
      <c r="AD3" s="2">
        <v>44.170699999999997</v>
      </c>
      <c r="AE3" s="2">
        <v>30.790400000000002</v>
      </c>
      <c r="AF3" s="2">
        <v>35.391800000000003</v>
      </c>
      <c r="AG3" s="2">
        <v>48.6648</v>
      </c>
      <c r="AH3" s="2">
        <v>20.491599999999998</v>
      </c>
    </row>
    <row r="4" spans="1:34" x14ac:dyDescent="0.25">
      <c r="A4" s="4" t="s">
        <v>36</v>
      </c>
      <c r="B4" s="2">
        <v>19.994</v>
      </c>
      <c r="C4" s="2">
        <v>43.572800000000001</v>
      </c>
      <c r="D4" s="2">
        <v>51.588999999999999</v>
      </c>
      <c r="E4" s="2">
        <v>33.902200000000001</v>
      </c>
      <c r="F4" s="2">
        <v>77.846400000000003</v>
      </c>
      <c r="G4" s="2">
        <v>55.756900000000002</v>
      </c>
      <c r="H4" s="2">
        <v>50.7363</v>
      </c>
      <c r="I4" s="2">
        <v>45.718400000000003</v>
      </c>
      <c r="J4" s="2">
        <v>40.286200000000001</v>
      </c>
      <c r="K4" s="2">
        <v>34.288800000000002</v>
      </c>
      <c r="L4" s="2">
        <v>50.132599999999996</v>
      </c>
      <c r="M4" s="2">
        <v>35.145000000000003</v>
      </c>
      <c r="N4" s="2">
        <v>31.989000000000001</v>
      </c>
      <c r="O4" s="2">
        <v>17.4681</v>
      </c>
      <c r="P4" s="2">
        <v>31.849599999999999</v>
      </c>
      <c r="Q4" s="2">
        <v>15.226699999999999</v>
      </c>
      <c r="R4" s="2">
        <v>20.922999999999998</v>
      </c>
      <c r="S4" s="2">
        <v>81.621300000000005</v>
      </c>
      <c r="T4" s="2">
        <v>39.65</v>
      </c>
      <c r="U4" s="2">
        <v>60.631100000000004</v>
      </c>
      <c r="V4" s="2">
        <v>52.751199999999997</v>
      </c>
      <c r="W4" s="2">
        <v>37.828099999999999</v>
      </c>
      <c r="X4" s="2">
        <v>24.515899999999998</v>
      </c>
      <c r="Y4" s="2">
        <v>54.035299999999999</v>
      </c>
      <c r="Z4" s="2">
        <v>30.984300000000001</v>
      </c>
      <c r="AA4" s="2">
        <v>30.9894</v>
      </c>
      <c r="AB4" s="2">
        <v>10.1295</v>
      </c>
      <c r="AC4" s="2">
        <v>32.393900000000002</v>
      </c>
      <c r="AD4" s="2">
        <v>45.674199999999999</v>
      </c>
      <c r="AE4" s="2">
        <v>30.896799999999999</v>
      </c>
      <c r="AF4" s="2">
        <v>34.367199999999997</v>
      </c>
      <c r="AG4" s="2">
        <v>46.7029</v>
      </c>
      <c r="AH4" s="2">
        <v>21.241099999999999</v>
      </c>
    </row>
    <row r="5" spans="1:34" x14ac:dyDescent="0.25">
      <c r="A5" s="4" t="s">
        <v>37</v>
      </c>
      <c r="B5" s="2">
        <v>18.5898</v>
      </c>
      <c r="C5" s="2">
        <v>44.335000000000001</v>
      </c>
      <c r="D5" s="2">
        <v>52.475000000000001</v>
      </c>
      <c r="E5" s="2">
        <v>35.313899999999997</v>
      </c>
      <c r="F5" s="2">
        <v>77.251000000000005</v>
      </c>
      <c r="G5" s="2">
        <v>57.567999999999998</v>
      </c>
      <c r="H5" s="2">
        <v>52.869199999999999</v>
      </c>
      <c r="I5" s="2">
        <v>38.9129</v>
      </c>
      <c r="J5" s="2">
        <v>40.303400000000003</v>
      </c>
      <c r="K5" s="2">
        <v>36.259</v>
      </c>
      <c r="L5" s="2">
        <v>50.761600000000001</v>
      </c>
      <c r="M5" s="2">
        <v>36.380099999999999</v>
      </c>
      <c r="N5" s="2">
        <v>32.299799999999998</v>
      </c>
      <c r="O5" s="2">
        <v>17.023399999999999</v>
      </c>
      <c r="P5" s="2">
        <v>33.4099</v>
      </c>
      <c r="Q5" s="2">
        <v>15.3254</v>
      </c>
      <c r="R5" s="2">
        <v>21.909800000000001</v>
      </c>
      <c r="S5" s="2">
        <v>82.671999999999997</v>
      </c>
      <c r="T5" s="2">
        <v>38.8352</v>
      </c>
      <c r="U5" s="2">
        <v>61.825299999999999</v>
      </c>
      <c r="V5" s="2">
        <v>51.849800000000002</v>
      </c>
      <c r="W5" s="2">
        <v>39.001199999999997</v>
      </c>
      <c r="X5" s="2">
        <v>24.341799999999999</v>
      </c>
      <c r="Y5" s="2">
        <v>54.191299999999998</v>
      </c>
      <c r="Z5" s="2">
        <v>32.724800000000002</v>
      </c>
      <c r="AA5" s="2">
        <v>31.681000000000001</v>
      </c>
      <c r="AB5" s="2">
        <v>10.3696</v>
      </c>
      <c r="AC5" s="2">
        <v>31.9986</v>
      </c>
      <c r="AD5" s="2">
        <v>45.162799999999997</v>
      </c>
      <c r="AE5" s="2">
        <v>30.636299999999999</v>
      </c>
      <c r="AF5" s="2">
        <v>36.136699999999998</v>
      </c>
      <c r="AG5" s="2">
        <v>48.761600000000001</v>
      </c>
      <c r="AH5" s="2">
        <v>18.768000000000001</v>
      </c>
    </row>
    <row r="6" spans="1:34" x14ac:dyDescent="0.25">
      <c r="A6" s="4" t="s">
        <v>38</v>
      </c>
      <c r="B6" s="2">
        <v>17.607600000000001</v>
      </c>
      <c r="C6" s="2">
        <v>45.721600000000002</v>
      </c>
      <c r="D6" s="2">
        <v>51.815300000000001</v>
      </c>
      <c r="E6" s="2">
        <v>35.917900000000003</v>
      </c>
      <c r="F6" s="2">
        <v>75.2517</v>
      </c>
      <c r="G6" s="2">
        <v>56.762799999999999</v>
      </c>
      <c r="H6" s="2">
        <v>51.687800000000003</v>
      </c>
      <c r="I6" s="2">
        <v>38.820399999999999</v>
      </c>
      <c r="J6" s="2">
        <v>41.234200000000001</v>
      </c>
      <c r="K6" s="2">
        <v>34.094000000000001</v>
      </c>
      <c r="L6" s="2">
        <v>55.778100000000002</v>
      </c>
      <c r="M6" s="2">
        <v>35.556899999999999</v>
      </c>
      <c r="N6" s="2">
        <v>30.732399999999998</v>
      </c>
      <c r="O6" s="2">
        <v>16.825700000000001</v>
      </c>
      <c r="P6" s="2">
        <v>32.015700000000002</v>
      </c>
      <c r="Q6" s="2">
        <v>16.255099999999999</v>
      </c>
      <c r="R6" s="2">
        <v>21.922999999999998</v>
      </c>
      <c r="S6" s="2">
        <v>81.843500000000006</v>
      </c>
      <c r="T6" s="2">
        <v>40.138300000000001</v>
      </c>
      <c r="U6" s="2">
        <v>60.606099999999998</v>
      </c>
      <c r="V6" s="2">
        <v>52.575099999999999</v>
      </c>
      <c r="W6" s="2">
        <v>38.8797</v>
      </c>
      <c r="X6" s="2">
        <v>23.902699999999999</v>
      </c>
      <c r="Y6" s="2">
        <v>55.128399999999999</v>
      </c>
      <c r="Z6" s="2">
        <v>30.578299999999999</v>
      </c>
      <c r="AA6" s="2">
        <v>30.0061</v>
      </c>
      <c r="AB6" s="2">
        <v>10.402699999999999</v>
      </c>
      <c r="AC6" s="2">
        <v>32.026499999999999</v>
      </c>
      <c r="AD6" s="2">
        <v>47.772100000000002</v>
      </c>
      <c r="AE6" s="2">
        <v>30.898900000000001</v>
      </c>
      <c r="AF6" s="2">
        <v>35.567399999999999</v>
      </c>
      <c r="AG6" s="2">
        <v>45.432699999999997</v>
      </c>
      <c r="AH6" s="2">
        <v>18.1371</v>
      </c>
    </row>
    <row r="7" spans="1:34" x14ac:dyDescent="0.25">
      <c r="A7" s="4" t="s">
        <v>39</v>
      </c>
      <c r="B7" s="2">
        <v>19.183900000000001</v>
      </c>
      <c r="C7" s="2">
        <v>45.524099999999997</v>
      </c>
      <c r="D7" s="2">
        <v>50.826000000000001</v>
      </c>
      <c r="E7" s="2">
        <v>35.931600000000003</v>
      </c>
      <c r="F7" s="2">
        <v>76.936499999999995</v>
      </c>
      <c r="G7" s="2">
        <v>56.171199999999999</v>
      </c>
      <c r="H7" s="2">
        <v>51.988399999999999</v>
      </c>
      <c r="I7" s="2">
        <v>38.062100000000001</v>
      </c>
      <c r="J7" s="2">
        <v>39.833799999999997</v>
      </c>
      <c r="K7" s="2">
        <v>34.352899999999998</v>
      </c>
      <c r="L7" s="2">
        <v>49.204099999999997</v>
      </c>
      <c r="M7" s="2">
        <v>34.832299999999996</v>
      </c>
      <c r="N7" s="2">
        <v>31.115500000000001</v>
      </c>
      <c r="O7" s="2">
        <v>15.3628</v>
      </c>
      <c r="P7" s="2">
        <v>32.047499999999999</v>
      </c>
      <c r="Q7" s="2">
        <v>16.560099999999998</v>
      </c>
      <c r="R7" s="2">
        <v>18.339700000000001</v>
      </c>
      <c r="S7" s="2">
        <v>80.177000000000007</v>
      </c>
      <c r="T7" s="2">
        <v>39.886600000000001</v>
      </c>
      <c r="U7" s="2">
        <v>58.542400000000001</v>
      </c>
      <c r="V7" s="2">
        <v>50.045400000000001</v>
      </c>
      <c r="W7" s="2">
        <v>38.746499999999997</v>
      </c>
      <c r="X7" s="2">
        <v>24.0303</v>
      </c>
      <c r="Y7" s="2">
        <v>55.5976</v>
      </c>
      <c r="Z7" s="2">
        <v>30.912700000000001</v>
      </c>
      <c r="AA7" s="2">
        <v>29.8902</v>
      </c>
      <c r="AB7" s="2">
        <v>12.105700000000001</v>
      </c>
      <c r="AC7" s="2">
        <v>32.085599999999999</v>
      </c>
      <c r="AD7" s="2">
        <v>47.528399999999998</v>
      </c>
      <c r="AE7" s="2">
        <v>30.242100000000001</v>
      </c>
      <c r="AF7" s="2">
        <v>35.131500000000003</v>
      </c>
      <c r="AG7" s="2">
        <v>45.9726</v>
      </c>
      <c r="AH7" s="2">
        <v>19.425599999999999</v>
      </c>
    </row>
    <row r="8" spans="1:34" x14ac:dyDescent="0.25">
      <c r="A8" s="4" t="s">
        <v>40</v>
      </c>
      <c r="B8" s="2">
        <v>19.023900000000001</v>
      </c>
      <c r="C8" s="2">
        <v>45.803100000000001</v>
      </c>
      <c r="D8" s="2">
        <v>51.9435</v>
      </c>
      <c r="E8" s="2">
        <v>35.581299999999999</v>
      </c>
      <c r="F8" s="2">
        <v>80.875399999999999</v>
      </c>
      <c r="G8" s="2">
        <v>55.700600000000001</v>
      </c>
      <c r="H8" s="2">
        <v>53.545400000000001</v>
      </c>
      <c r="I8" s="2">
        <v>37.408799999999999</v>
      </c>
      <c r="J8" s="2">
        <v>40.985100000000003</v>
      </c>
      <c r="K8" s="2">
        <v>34.9602</v>
      </c>
      <c r="L8" s="2">
        <v>49.528300000000002</v>
      </c>
      <c r="M8" s="2">
        <v>35.0107</v>
      </c>
      <c r="N8" s="2">
        <v>30.224799999999998</v>
      </c>
      <c r="O8" s="2">
        <v>16.007300000000001</v>
      </c>
      <c r="P8" s="2">
        <v>32.488199999999999</v>
      </c>
      <c r="Q8" s="2">
        <v>15.894399999999999</v>
      </c>
      <c r="R8" s="2">
        <v>18.715800000000002</v>
      </c>
      <c r="S8" s="2">
        <v>86.504499999999993</v>
      </c>
      <c r="T8" s="2">
        <v>38.468299999999999</v>
      </c>
      <c r="U8" s="2">
        <v>57.999600000000001</v>
      </c>
      <c r="V8" s="2">
        <v>51.931199999999997</v>
      </c>
      <c r="W8" s="2">
        <v>38.492899999999999</v>
      </c>
      <c r="X8" s="2">
        <v>23.632999999999999</v>
      </c>
      <c r="Y8" s="2">
        <v>52.238799999999998</v>
      </c>
      <c r="Z8" s="2">
        <v>31.078199999999999</v>
      </c>
      <c r="AA8" s="2">
        <v>30.034700000000001</v>
      </c>
      <c r="AB8" s="2">
        <v>8.8612300000000008</v>
      </c>
      <c r="AC8" s="2">
        <v>31.612500000000001</v>
      </c>
      <c r="AD8" s="2">
        <v>47.236499999999999</v>
      </c>
      <c r="AE8" s="2">
        <v>29.223400000000002</v>
      </c>
      <c r="AF8" s="2">
        <v>34.995800000000003</v>
      </c>
      <c r="AG8" s="2">
        <v>50.346299999999999</v>
      </c>
      <c r="AH8" s="2">
        <v>19.542200000000001</v>
      </c>
    </row>
    <row r="9" spans="1:34" x14ac:dyDescent="0.25">
      <c r="A9" s="4" t="s">
        <v>41</v>
      </c>
      <c r="B9" s="2">
        <v>16.132999999999999</v>
      </c>
      <c r="C9" s="2">
        <v>44.916699999999999</v>
      </c>
      <c r="D9" s="2">
        <v>50.145899999999997</v>
      </c>
      <c r="E9" s="2">
        <v>34.7988</v>
      </c>
      <c r="F9" s="2">
        <v>79.888900000000007</v>
      </c>
      <c r="G9" s="2">
        <v>57.383299999999998</v>
      </c>
      <c r="H9" s="2">
        <v>45.9375</v>
      </c>
      <c r="I9" s="2">
        <v>43.273499999999999</v>
      </c>
      <c r="J9" s="2">
        <v>40.490299999999998</v>
      </c>
      <c r="K9" s="2">
        <v>33.816400000000002</v>
      </c>
      <c r="L9" s="2">
        <v>51.761600000000001</v>
      </c>
      <c r="M9" s="2">
        <v>35.142200000000003</v>
      </c>
      <c r="N9" s="2">
        <v>32.562100000000001</v>
      </c>
      <c r="O9" s="2">
        <v>16.953099999999999</v>
      </c>
      <c r="P9" s="2">
        <v>32.762500000000003</v>
      </c>
      <c r="Q9" s="2">
        <v>14.478300000000001</v>
      </c>
      <c r="R9" s="2">
        <v>20.288</v>
      </c>
      <c r="S9" s="2">
        <v>86.640500000000003</v>
      </c>
      <c r="T9" s="2">
        <v>38.460999999999999</v>
      </c>
      <c r="U9" s="2">
        <v>55.427500000000002</v>
      </c>
      <c r="V9" s="2">
        <v>53.203000000000003</v>
      </c>
      <c r="W9" s="2">
        <v>37.892000000000003</v>
      </c>
      <c r="X9" s="2">
        <v>21.950900000000001</v>
      </c>
      <c r="Y9" s="2">
        <v>52.113300000000002</v>
      </c>
      <c r="Z9" s="2">
        <v>32.9818</v>
      </c>
      <c r="AA9" s="2">
        <v>29.8</v>
      </c>
      <c r="AB9" s="2">
        <v>10.52</v>
      </c>
      <c r="AC9" s="2">
        <v>31.790700000000001</v>
      </c>
      <c r="AD9" s="2">
        <v>45.734200000000001</v>
      </c>
      <c r="AE9" s="2">
        <v>28.1633</v>
      </c>
      <c r="AF9" s="2">
        <v>35.357799999999997</v>
      </c>
      <c r="AG9" s="2">
        <v>48.270600000000002</v>
      </c>
      <c r="AH9" s="2">
        <v>16.4435</v>
      </c>
    </row>
    <row r="14" spans="1:34" x14ac:dyDescent="0.25">
      <c r="A14" s="5" t="s">
        <v>43</v>
      </c>
      <c r="B14" s="2">
        <f>AVERAGE(B2:B9)</f>
        <v>18.286687500000003</v>
      </c>
      <c r="C14" s="2">
        <f t="shared" ref="C14:AH14" si="0">AVERAGE(C2:C9)</f>
        <v>44.860900000000001</v>
      </c>
      <c r="D14" s="2">
        <f t="shared" si="0"/>
        <v>51.430449999999993</v>
      </c>
      <c r="E14" s="2">
        <f t="shared" si="0"/>
        <v>35.103149999999999</v>
      </c>
      <c r="F14" s="2">
        <f t="shared" si="0"/>
        <v>77.209412500000013</v>
      </c>
      <c r="G14" s="2">
        <f t="shared" si="0"/>
        <v>56.510737499999998</v>
      </c>
      <c r="H14" s="2">
        <f t="shared" si="0"/>
        <v>50.955975000000009</v>
      </c>
      <c r="I14" s="2">
        <f t="shared" si="0"/>
        <v>41.297912500000002</v>
      </c>
      <c r="J14" s="2">
        <f t="shared" si="0"/>
        <v>40.417437499999998</v>
      </c>
      <c r="K14" s="2">
        <f t="shared" si="0"/>
        <v>34.808250000000001</v>
      </c>
      <c r="L14" s="2">
        <f t="shared" si="0"/>
        <v>51.225999999999992</v>
      </c>
      <c r="M14" s="2">
        <f t="shared" si="0"/>
        <v>35.359850000000002</v>
      </c>
      <c r="N14" s="2">
        <f t="shared" si="0"/>
        <v>31.200850000000003</v>
      </c>
      <c r="O14" s="2">
        <f t="shared" si="0"/>
        <v>17.0221625</v>
      </c>
      <c r="P14" s="2">
        <f t="shared" si="0"/>
        <v>32.509037499999998</v>
      </c>
      <c r="Q14" s="2">
        <f t="shared" si="0"/>
        <v>15.793600000000001</v>
      </c>
      <c r="R14" s="2">
        <f t="shared" si="0"/>
        <v>20.191637500000002</v>
      </c>
      <c r="S14" s="2">
        <f t="shared" si="0"/>
        <v>79.692212499999997</v>
      </c>
      <c r="T14" s="2">
        <f t="shared" si="0"/>
        <v>39.341550000000005</v>
      </c>
      <c r="U14" s="2">
        <f t="shared" si="0"/>
        <v>58.732599999999998</v>
      </c>
      <c r="V14" s="2">
        <f t="shared" si="0"/>
        <v>52.065687499999996</v>
      </c>
      <c r="W14" s="2">
        <f t="shared" si="0"/>
        <v>38.312800000000003</v>
      </c>
      <c r="X14" s="2">
        <f t="shared" si="0"/>
        <v>23.660587499999998</v>
      </c>
      <c r="Y14" s="2">
        <f t="shared" si="0"/>
        <v>53.037750000000003</v>
      </c>
      <c r="Z14" s="2">
        <f t="shared" si="0"/>
        <v>31.142174999999998</v>
      </c>
      <c r="AA14" s="2">
        <f t="shared" si="0"/>
        <v>30.426774999999999</v>
      </c>
      <c r="AB14" s="2">
        <f t="shared" si="0"/>
        <v>10.43478625</v>
      </c>
      <c r="AC14" s="2">
        <f t="shared" si="0"/>
        <v>32.026850000000003</v>
      </c>
      <c r="AD14" s="2">
        <f t="shared" si="0"/>
        <v>45.880512499999995</v>
      </c>
      <c r="AE14" s="2">
        <f t="shared" si="0"/>
        <v>30.158474999999999</v>
      </c>
      <c r="AF14" s="2">
        <f t="shared" si="0"/>
        <v>35.186462500000005</v>
      </c>
      <c r="AG14" s="2">
        <f t="shared" si="0"/>
        <v>47.576662499999998</v>
      </c>
      <c r="AH14" s="2">
        <f t="shared" si="0"/>
        <v>19.001737500000001</v>
      </c>
    </row>
    <row r="15" spans="1:34" x14ac:dyDescent="0.25">
      <c r="A15" s="6" t="s">
        <v>44</v>
      </c>
      <c r="B15" s="7">
        <f>B14*3</f>
        <v>54.860062500000012</v>
      </c>
      <c r="C15" s="7">
        <f>C14*3</f>
        <v>134.58269999999999</v>
      </c>
      <c r="D15" s="7">
        <f>D14*2</f>
        <v>102.86089999999999</v>
      </c>
      <c r="E15" s="7">
        <f>E14*2</f>
        <v>70.206299999999999</v>
      </c>
      <c r="F15" s="7">
        <f>F14*1</f>
        <v>77.209412500000013</v>
      </c>
      <c r="G15" s="7">
        <f>G14*3</f>
        <v>169.53221249999999</v>
      </c>
      <c r="H15" s="7">
        <f>H14*1</f>
        <v>50.955975000000009</v>
      </c>
      <c r="I15" s="7">
        <f>I14*2</f>
        <v>82.595825000000005</v>
      </c>
      <c r="J15" s="7">
        <f>J14*3</f>
        <v>121.25231249999999</v>
      </c>
      <c r="K15" s="7">
        <f>K14*2</f>
        <v>69.616500000000002</v>
      </c>
      <c r="L15" s="7">
        <f>L14*2</f>
        <v>102.45199999999998</v>
      </c>
      <c r="M15" s="7">
        <f>M14*4</f>
        <v>141.43940000000001</v>
      </c>
      <c r="N15" s="7">
        <f>N14*3</f>
        <v>93.602550000000008</v>
      </c>
      <c r="O15" s="7">
        <f>O14*3</f>
        <v>51.066487500000001</v>
      </c>
      <c r="P15" s="7">
        <f>P14*3</f>
        <v>97.527112499999987</v>
      </c>
      <c r="Q15" s="7">
        <f>Q14*2</f>
        <v>31.587200000000003</v>
      </c>
      <c r="R15" s="7">
        <f>R14*2</f>
        <v>40.383275000000005</v>
      </c>
      <c r="S15" s="7">
        <f>S14*1</f>
        <v>79.692212499999997</v>
      </c>
      <c r="T15" s="7">
        <f>T14*3</f>
        <v>118.02465000000001</v>
      </c>
      <c r="U15" s="7">
        <f>U14*2</f>
        <v>117.4652</v>
      </c>
      <c r="V15" s="7">
        <f>V14*3</f>
        <v>156.19706249999999</v>
      </c>
      <c r="W15" s="7">
        <f>W14*3</f>
        <v>114.9384</v>
      </c>
      <c r="X15" s="7">
        <f>X14*2</f>
        <v>47.321174999999997</v>
      </c>
      <c r="Y15" s="7">
        <f>Y14*2</f>
        <v>106.07550000000001</v>
      </c>
      <c r="Z15" s="7">
        <f>Z14*3</f>
        <v>93.426524999999998</v>
      </c>
      <c r="AA15" s="7">
        <f>AA14*3</f>
        <v>91.280325000000005</v>
      </c>
      <c r="AB15" s="7">
        <f>AB14*6</f>
        <v>62.608717499999997</v>
      </c>
      <c r="AC15" s="7">
        <f>AC14*3</f>
        <v>96.080550000000017</v>
      </c>
      <c r="AD15" s="7">
        <f>AD14*2</f>
        <v>91.761024999999989</v>
      </c>
      <c r="AE15" s="7">
        <f>AE14*3</f>
        <v>90.475425000000001</v>
      </c>
      <c r="AF15" s="7">
        <f>AF14*3</f>
        <v>105.55938750000001</v>
      </c>
      <c r="AG15" s="7">
        <f>AG14*2</f>
        <v>95.153324999999995</v>
      </c>
      <c r="AH15" s="7">
        <f>AH14*3</f>
        <v>57.005212499999999</v>
      </c>
    </row>
    <row r="16" spans="1:34" x14ac:dyDescent="0.25">
      <c r="A16" s="8" t="s">
        <v>45</v>
      </c>
      <c r="B16" s="9">
        <f>STDEV(B2:B9)/B14*100</f>
        <v>6.7969617790529426</v>
      </c>
      <c r="C16" s="9">
        <f>STDEV(C2:C9)/C14*100</f>
        <v>2.0914329654081252</v>
      </c>
      <c r="D16" s="9">
        <f t="shared" ref="D16:AH16" si="1">STDEV(D2:D9)/D14*100</f>
        <v>1.4959176242913552</v>
      </c>
      <c r="E16" s="9">
        <f t="shared" si="1"/>
        <v>2.05801079149869</v>
      </c>
      <c r="F16" s="9">
        <f t="shared" si="1"/>
        <v>3.5234982197026659</v>
      </c>
      <c r="G16" s="9">
        <f t="shared" si="1"/>
        <v>1.2541944140919532</v>
      </c>
      <c r="H16" s="9">
        <f t="shared" si="1"/>
        <v>4.5841271568713342</v>
      </c>
      <c r="I16" s="9">
        <f t="shared" si="1"/>
        <v>8.1200937922520087</v>
      </c>
      <c r="J16" s="9">
        <f t="shared" si="1"/>
        <v>1.1753024418342486</v>
      </c>
      <c r="K16" s="9">
        <f t="shared" si="1"/>
        <v>2.9362123777522031</v>
      </c>
      <c r="L16" s="9">
        <f t="shared" si="1"/>
        <v>4.2959890168343824</v>
      </c>
      <c r="M16" s="9">
        <f t="shared" si="1"/>
        <v>1.3497905582248708</v>
      </c>
      <c r="N16" s="9">
        <f t="shared" si="1"/>
        <v>3.2886760547572882</v>
      </c>
      <c r="O16" s="9">
        <f t="shared" si="1"/>
        <v>5.93752655228778</v>
      </c>
      <c r="P16" s="9">
        <f t="shared" si="1"/>
        <v>1.7120795901139174</v>
      </c>
      <c r="Q16" s="9">
        <f t="shared" si="1"/>
        <v>5.3422605451485143</v>
      </c>
      <c r="R16" s="9">
        <f t="shared" si="1"/>
        <v>8.9691124378837657</v>
      </c>
      <c r="S16" s="9">
        <f t="shared" si="1"/>
        <v>13.121375229107318</v>
      </c>
      <c r="T16" s="9">
        <f t="shared" si="1"/>
        <v>1.6681763407719545</v>
      </c>
      <c r="U16" s="9">
        <f t="shared" si="1"/>
        <v>3.6246328455145478</v>
      </c>
      <c r="V16" s="9">
        <f t="shared" si="1"/>
        <v>1.8391739500193662</v>
      </c>
      <c r="W16" s="9">
        <f t="shared" si="1"/>
        <v>1.5012137381521078</v>
      </c>
      <c r="X16" s="9">
        <f t="shared" si="1"/>
        <v>4.0072756538742578</v>
      </c>
      <c r="Y16" s="9">
        <f t="shared" si="1"/>
        <v>4.6214935546214768</v>
      </c>
      <c r="Z16" s="9">
        <f t="shared" si="1"/>
        <v>3.8188491028158493</v>
      </c>
      <c r="AA16" s="9">
        <f t="shared" si="1"/>
        <v>2.1527867344192249</v>
      </c>
      <c r="AB16" s="9">
        <f t="shared" si="1"/>
        <v>9.5456619225021253</v>
      </c>
      <c r="AC16" s="9">
        <f t="shared" si="1"/>
        <v>0.76199808334338881</v>
      </c>
      <c r="AD16" s="9">
        <f t="shared" si="1"/>
        <v>3.3064562183868795</v>
      </c>
      <c r="AE16" s="9">
        <f t="shared" si="1"/>
        <v>3.2317884673630393</v>
      </c>
      <c r="AF16" s="9">
        <f t="shared" si="1"/>
        <v>1.608952454527085</v>
      </c>
      <c r="AG16" s="9">
        <f t="shared" si="1"/>
        <v>3.5453888028227332</v>
      </c>
      <c r="AH16" s="9">
        <f t="shared" si="1"/>
        <v>7.9882417924710554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18.832899999999999</v>
      </c>
      <c r="C18" s="2">
        <f t="shared" ref="C18:AH18" si="2">AVERAGE(C3:C8)</f>
        <v>45.073216666666667</v>
      </c>
      <c r="D18" s="2">
        <f t="shared" si="2"/>
        <v>51.751800000000003</v>
      </c>
      <c r="E18" s="2">
        <f t="shared" si="2"/>
        <v>35.176616666666668</v>
      </c>
      <c r="F18" s="2">
        <f t="shared" si="2"/>
        <v>77.624533333333332</v>
      </c>
      <c r="G18" s="2">
        <f t="shared" si="2"/>
        <v>56.440549999999995</v>
      </c>
      <c r="H18" s="2">
        <f t="shared" si="2"/>
        <v>51.958483333333334</v>
      </c>
      <c r="I18" s="2">
        <f t="shared" si="2"/>
        <v>40.678333333333335</v>
      </c>
      <c r="J18" s="2">
        <f t="shared" si="2"/>
        <v>40.472850000000001</v>
      </c>
      <c r="K18" s="2">
        <f t="shared" si="2"/>
        <v>35.074900000000007</v>
      </c>
      <c r="L18" s="2">
        <f t="shared" si="2"/>
        <v>51.370716666666659</v>
      </c>
      <c r="M18" s="2">
        <f t="shared" si="2"/>
        <v>35.403783333333337</v>
      </c>
      <c r="N18" s="2">
        <f t="shared" si="2"/>
        <v>31.236916666666662</v>
      </c>
      <c r="O18" s="2">
        <f t="shared" si="2"/>
        <v>16.841950000000001</v>
      </c>
      <c r="P18" s="2">
        <f t="shared" si="2"/>
        <v>32.36376666666667</v>
      </c>
      <c r="Q18" s="2">
        <f t="shared" si="2"/>
        <v>16.066133333333333</v>
      </c>
      <c r="R18" s="2">
        <f t="shared" si="2"/>
        <v>19.874533333333332</v>
      </c>
      <c r="S18" s="2">
        <f t="shared" si="2"/>
        <v>82.742866666666671</v>
      </c>
      <c r="T18" s="2">
        <f t="shared" si="2"/>
        <v>39.427183333333339</v>
      </c>
      <c r="U18" s="2">
        <f t="shared" si="2"/>
        <v>59.471483333333332</v>
      </c>
      <c r="V18" s="2">
        <f t="shared" si="2"/>
        <v>51.931716666666659</v>
      </c>
      <c r="W18" s="2">
        <f t="shared" si="2"/>
        <v>38.53993333333333</v>
      </c>
      <c r="X18" s="2">
        <f t="shared" si="2"/>
        <v>24.141966666666665</v>
      </c>
      <c r="Y18" s="2">
        <f t="shared" si="2"/>
        <v>54.062533333333327</v>
      </c>
      <c r="Z18" s="2">
        <f t="shared" si="2"/>
        <v>31.135816666666667</v>
      </c>
      <c r="AA18" s="2">
        <f t="shared" si="2"/>
        <v>30.553250000000002</v>
      </c>
      <c r="AB18" s="2">
        <f t="shared" si="2"/>
        <v>10.548838333333332</v>
      </c>
      <c r="AC18" s="2">
        <f t="shared" si="2"/>
        <v>32.061083333333336</v>
      </c>
      <c r="AD18" s="2">
        <f t="shared" si="2"/>
        <v>46.257449999999999</v>
      </c>
      <c r="AE18" s="2">
        <f t="shared" si="2"/>
        <v>30.44798333333333</v>
      </c>
      <c r="AF18" s="2">
        <f t="shared" si="2"/>
        <v>35.265066666666669</v>
      </c>
      <c r="AG18" s="2">
        <f t="shared" si="2"/>
        <v>47.646816666666666</v>
      </c>
      <c r="AH18" s="2">
        <f t="shared" si="2"/>
        <v>19.600933333333334</v>
      </c>
    </row>
    <row r="19" spans="1:34" x14ac:dyDescent="0.25">
      <c r="A19" s="6" t="s">
        <v>47</v>
      </c>
      <c r="B19" s="7">
        <f>B18*3</f>
        <v>56.498699999999999</v>
      </c>
      <c r="C19" s="7">
        <f>C18*3</f>
        <v>135.21965</v>
      </c>
      <c r="D19" s="7">
        <f>D18*2</f>
        <v>103.50360000000001</v>
      </c>
      <c r="E19" s="7">
        <f>E18*2</f>
        <v>70.353233333333336</v>
      </c>
      <c r="F19" s="7">
        <f>F18*1</f>
        <v>77.624533333333332</v>
      </c>
      <c r="G19" s="7">
        <f>G18*3</f>
        <v>169.32164999999998</v>
      </c>
      <c r="H19" s="7">
        <f>H18*1</f>
        <v>51.958483333333334</v>
      </c>
      <c r="I19" s="7">
        <f>I18*2</f>
        <v>81.356666666666669</v>
      </c>
      <c r="J19" s="7">
        <f>J18*3</f>
        <v>121.41855000000001</v>
      </c>
      <c r="K19" s="7">
        <f>K18*2</f>
        <v>70.149800000000013</v>
      </c>
      <c r="L19" s="7">
        <f>L18*2</f>
        <v>102.74143333333332</v>
      </c>
      <c r="M19" s="7">
        <f>M18*4</f>
        <v>141.61513333333335</v>
      </c>
      <c r="N19" s="7">
        <f>N18*3</f>
        <v>93.71074999999999</v>
      </c>
      <c r="O19" s="7">
        <f>O18*3</f>
        <v>50.525850000000005</v>
      </c>
      <c r="P19" s="7">
        <f>P18*3</f>
        <v>97.091300000000018</v>
      </c>
      <c r="Q19" s="7">
        <f>Q18*2</f>
        <v>32.132266666666666</v>
      </c>
      <c r="R19" s="7">
        <f>R18*2</f>
        <v>39.749066666666664</v>
      </c>
      <c r="S19" s="7">
        <f>S18*1</f>
        <v>82.742866666666671</v>
      </c>
      <c r="T19" s="7">
        <f>T18*3</f>
        <v>118.28155000000001</v>
      </c>
      <c r="U19" s="7">
        <f>U18*2</f>
        <v>118.94296666666666</v>
      </c>
      <c r="V19" s="7">
        <f>V18*3</f>
        <v>155.79514999999998</v>
      </c>
      <c r="W19" s="7">
        <f>W18*3</f>
        <v>115.6198</v>
      </c>
      <c r="X19" s="7">
        <f>X18*2</f>
        <v>48.28393333333333</v>
      </c>
      <c r="Y19" s="7">
        <f>Y18*2</f>
        <v>108.12506666666665</v>
      </c>
      <c r="Z19" s="7">
        <f>Z18*3</f>
        <v>93.407449999999997</v>
      </c>
      <c r="AA19" s="7">
        <f>AA18*3</f>
        <v>91.659750000000003</v>
      </c>
      <c r="AB19" s="7">
        <f>AB18*6</f>
        <v>63.293029999999995</v>
      </c>
      <c r="AC19" s="7">
        <f>AC18*3</f>
        <v>96.183250000000015</v>
      </c>
      <c r="AD19" s="7">
        <f>AD18*2</f>
        <v>92.514899999999997</v>
      </c>
      <c r="AE19" s="7">
        <f>AE18*3</f>
        <v>91.343949999999992</v>
      </c>
      <c r="AF19" s="7">
        <f>AF18*3</f>
        <v>105.79520000000001</v>
      </c>
      <c r="AG19" s="7">
        <f>AG18*2</f>
        <v>95.293633333333332</v>
      </c>
      <c r="AH19" s="7">
        <f>AH18*3</f>
        <v>58.802800000000005</v>
      </c>
    </row>
    <row r="20" spans="1:34" x14ac:dyDescent="0.25">
      <c r="A20" s="8" t="s">
        <v>45</v>
      </c>
      <c r="B20" s="9">
        <f>STDEV(B3:B8)/B18*100</f>
        <v>4.196720066022551</v>
      </c>
      <c r="C20" s="9">
        <f t="shared" ref="C20:AH20" si="3">STDEV(C3:C8)/C18*100</f>
        <v>2.0140106447651589</v>
      </c>
      <c r="D20" s="9">
        <f t="shared" si="3"/>
        <v>1.0439974987185343</v>
      </c>
      <c r="E20" s="9">
        <f t="shared" si="3"/>
        <v>2.3817384360921388</v>
      </c>
      <c r="F20" s="9">
        <f t="shared" si="3"/>
        <v>2.3657650521343139</v>
      </c>
      <c r="G20" s="9">
        <f t="shared" si="3"/>
        <v>1.2582382433302017</v>
      </c>
      <c r="H20" s="9">
        <f t="shared" si="3"/>
        <v>2.1058782343358695</v>
      </c>
      <c r="I20" s="9">
        <f t="shared" si="3"/>
        <v>9.1637995241283114</v>
      </c>
      <c r="J20" s="9">
        <f t="shared" si="3"/>
        <v>1.3034568914305875</v>
      </c>
      <c r="K20" s="9">
        <f t="shared" si="3"/>
        <v>2.9988608092999232</v>
      </c>
      <c r="L20" s="9">
        <f t="shared" si="3"/>
        <v>4.8873295919656865</v>
      </c>
      <c r="M20" s="9">
        <f t="shared" si="3"/>
        <v>1.5642720453398082</v>
      </c>
      <c r="N20" s="9">
        <f t="shared" si="3"/>
        <v>2.488126923735213</v>
      </c>
      <c r="O20" s="9">
        <f t="shared" si="3"/>
        <v>6.2992006710415964</v>
      </c>
      <c r="P20" s="9">
        <f t="shared" si="3"/>
        <v>1.7454288549154824</v>
      </c>
      <c r="Q20" s="9">
        <f t="shared" si="3"/>
        <v>4.5783136984537149</v>
      </c>
      <c r="R20" s="9">
        <f t="shared" si="3"/>
        <v>9.8297555439296467</v>
      </c>
      <c r="S20" s="9">
        <f t="shared" si="3"/>
        <v>2.6261293999661777</v>
      </c>
      <c r="T20" s="9">
        <f t="shared" si="3"/>
        <v>1.6284331030378549</v>
      </c>
      <c r="U20" s="9">
        <f t="shared" si="3"/>
        <v>3.0314713543162308</v>
      </c>
      <c r="V20" s="9">
        <f t="shared" si="3"/>
        <v>1.9074800126396494</v>
      </c>
      <c r="W20" s="9">
        <f t="shared" si="3"/>
        <v>1.1260360699119145</v>
      </c>
      <c r="X20" s="9">
        <f t="shared" si="3"/>
        <v>1.423358704458308</v>
      </c>
      <c r="Y20" s="9">
        <f t="shared" si="3"/>
        <v>2.2816753060891837</v>
      </c>
      <c r="Z20" s="9">
        <f t="shared" si="3"/>
        <v>2.5976611249181567</v>
      </c>
      <c r="AA20" s="9">
        <f t="shared" si="3"/>
        <v>2.3130111154421709</v>
      </c>
      <c r="AB20" s="9">
        <f t="shared" si="3"/>
        <v>10.613558580823931</v>
      </c>
      <c r="AC20" s="9">
        <f t="shared" si="3"/>
        <v>0.82893703512207961</v>
      </c>
      <c r="AD20" s="9">
        <f t="shared" si="3"/>
        <v>3.1714602010899831</v>
      </c>
      <c r="AE20" s="9">
        <f t="shared" si="3"/>
        <v>2.1281928380046482</v>
      </c>
      <c r="AF20" s="9">
        <f t="shared" si="3"/>
        <v>1.684167109021778</v>
      </c>
      <c r="AG20" s="9">
        <f t="shared" si="3"/>
        <v>4.0000860965545586</v>
      </c>
      <c r="AH20" s="9">
        <f t="shared" si="3"/>
        <v>5.7513403330673816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18.586275000000001</v>
      </c>
      <c r="C22" s="2">
        <f t="shared" ref="C22:AH22" si="4">AVERAGE(C2:C5)</f>
        <v>44.230425000000004</v>
      </c>
      <c r="D22" s="2">
        <f t="shared" si="4"/>
        <v>51.678224999999998</v>
      </c>
      <c r="E22" s="2">
        <f t="shared" si="4"/>
        <v>34.648899999999998</v>
      </c>
      <c r="F22" s="2">
        <f t="shared" si="4"/>
        <v>76.180700000000002</v>
      </c>
      <c r="G22" s="2">
        <f t="shared" si="4"/>
        <v>56.516999999999996</v>
      </c>
      <c r="H22" s="2">
        <f t="shared" si="4"/>
        <v>51.122175000000006</v>
      </c>
      <c r="I22" s="2">
        <f t="shared" si="4"/>
        <v>43.204625</v>
      </c>
      <c r="J22" s="2">
        <f t="shared" si="4"/>
        <v>40.199025000000006</v>
      </c>
      <c r="K22" s="2">
        <f t="shared" si="4"/>
        <v>35.310625000000002</v>
      </c>
      <c r="L22" s="2">
        <f t="shared" si="4"/>
        <v>50.883974999999992</v>
      </c>
      <c r="M22" s="2">
        <f t="shared" si="4"/>
        <v>35.584175000000002</v>
      </c>
      <c r="N22" s="2">
        <f t="shared" si="4"/>
        <v>31.243000000000002</v>
      </c>
      <c r="O22" s="2">
        <f t="shared" si="4"/>
        <v>17.757100000000001</v>
      </c>
      <c r="P22" s="2">
        <f t="shared" si="4"/>
        <v>32.689599999999999</v>
      </c>
      <c r="Q22" s="2">
        <f t="shared" si="4"/>
        <v>15.790225000000001</v>
      </c>
      <c r="R22" s="2">
        <f t="shared" si="4"/>
        <v>20.566650000000003</v>
      </c>
      <c r="S22" s="2">
        <f t="shared" si="4"/>
        <v>75.593050000000005</v>
      </c>
      <c r="T22" s="2">
        <f t="shared" si="4"/>
        <v>39.444550000000007</v>
      </c>
      <c r="U22" s="2">
        <f t="shared" si="4"/>
        <v>59.321300000000001</v>
      </c>
      <c r="V22" s="2">
        <f t="shared" si="4"/>
        <v>52.192700000000002</v>
      </c>
      <c r="W22" s="2">
        <f t="shared" si="4"/>
        <v>38.122825000000006</v>
      </c>
      <c r="X22" s="2">
        <f t="shared" si="4"/>
        <v>23.941949999999999</v>
      </c>
      <c r="Y22" s="2">
        <f t="shared" si="4"/>
        <v>52.305975000000004</v>
      </c>
      <c r="Z22" s="2">
        <f t="shared" si="4"/>
        <v>30.896599999999999</v>
      </c>
      <c r="AA22" s="2">
        <f t="shared" si="4"/>
        <v>30.9208</v>
      </c>
      <c r="AB22" s="2">
        <f t="shared" si="4"/>
        <v>10.397164999999999</v>
      </c>
      <c r="AC22" s="2">
        <f t="shared" si="4"/>
        <v>32.174875</v>
      </c>
      <c r="AD22" s="2">
        <f t="shared" si="4"/>
        <v>44.693224999999998</v>
      </c>
      <c r="AE22" s="2">
        <f t="shared" si="4"/>
        <v>30.685025000000003</v>
      </c>
      <c r="AF22" s="2">
        <f t="shared" si="4"/>
        <v>35.1098</v>
      </c>
      <c r="AG22" s="2">
        <f t="shared" si="4"/>
        <v>47.647774999999996</v>
      </c>
      <c r="AH22" s="2">
        <f t="shared" si="4"/>
        <v>19.616375000000001</v>
      </c>
    </row>
    <row r="23" spans="1:34" x14ac:dyDescent="0.25">
      <c r="A23" s="6" t="s">
        <v>49</v>
      </c>
      <c r="B23" s="7">
        <f>B22*3</f>
        <v>55.758825000000002</v>
      </c>
      <c r="C23" s="7">
        <f>C22*3</f>
        <v>132.69127500000002</v>
      </c>
      <c r="D23" s="7">
        <f>D22*2</f>
        <v>103.35645</v>
      </c>
      <c r="E23" s="7">
        <f>E22*2</f>
        <v>69.297799999999995</v>
      </c>
      <c r="F23" s="7">
        <f>F22*1</f>
        <v>76.180700000000002</v>
      </c>
      <c r="G23" s="7">
        <f>G22*3</f>
        <v>169.55099999999999</v>
      </c>
      <c r="H23" s="7">
        <f>H22*1</f>
        <v>51.122175000000006</v>
      </c>
      <c r="I23" s="7">
        <f>I22*2</f>
        <v>86.40925</v>
      </c>
      <c r="J23" s="7">
        <f>J22*3</f>
        <v>120.59707500000002</v>
      </c>
      <c r="K23" s="7">
        <f>K22*2</f>
        <v>70.621250000000003</v>
      </c>
      <c r="L23" s="7">
        <f>L22*2</f>
        <v>101.76794999999998</v>
      </c>
      <c r="M23" s="7">
        <f>M22*4</f>
        <v>142.33670000000001</v>
      </c>
      <c r="N23" s="7">
        <f>N22*3</f>
        <v>93.729000000000013</v>
      </c>
      <c r="O23" s="7">
        <f>O22*3</f>
        <v>53.271300000000004</v>
      </c>
      <c r="P23" s="7">
        <f>P22*3</f>
        <v>98.068799999999996</v>
      </c>
      <c r="Q23" s="7">
        <f>Q22*2</f>
        <v>31.580450000000003</v>
      </c>
      <c r="R23" s="7">
        <f>R22*2</f>
        <v>41.133300000000006</v>
      </c>
      <c r="S23" s="7">
        <f>S22*1</f>
        <v>75.593050000000005</v>
      </c>
      <c r="T23" s="7">
        <f>T22*3</f>
        <v>118.33365000000002</v>
      </c>
      <c r="U23" s="7">
        <f>U22*2</f>
        <v>118.6426</v>
      </c>
      <c r="V23" s="7">
        <f>V22*3</f>
        <v>156.57810000000001</v>
      </c>
      <c r="W23" s="7">
        <f>W22*3</f>
        <v>114.36847500000002</v>
      </c>
      <c r="X23" s="7">
        <f>X22*2</f>
        <v>47.883899999999997</v>
      </c>
      <c r="Y23" s="7">
        <f>Y22*2</f>
        <v>104.61195000000001</v>
      </c>
      <c r="Z23" s="7">
        <f>Z22*3</f>
        <v>92.689799999999991</v>
      </c>
      <c r="AA23" s="7">
        <f>AA22*3</f>
        <v>92.7624</v>
      </c>
      <c r="AB23" s="7">
        <f>AB22*6</f>
        <v>62.382989999999992</v>
      </c>
      <c r="AC23" s="7">
        <f>AC22*3</f>
        <v>96.524625</v>
      </c>
      <c r="AD23" s="7">
        <f>AD22*2</f>
        <v>89.386449999999996</v>
      </c>
      <c r="AE23" s="7">
        <f>AE22*3</f>
        <v>92.055075000000016</v>
      </c>
      <c r="AF23" s="7">
        <f>AF22*3</f>
        <v>105.32939999999999</v>
      </c>
      <c r="AG23" s="7">
        <f>AG22*2</f>
        <v>95.295549999999992</v>
      </c>
      <c r="AH23" s="7">
        <f>AH22*3</f>
        <v>58.849125000000001</v>
      </c>
    </row>
    <row r="24" spans="1:34" x14ac:dyDescent="0.25">
      <c r="A24" s="8" t="s">
        <v>45</v>
      </c>
      <c r="B24" s="9">
        <f>STDEV(B2:B5)/B22*100</f>
        <v>6.2182960072511522</v>
      </c>
      <c r="C24" s="9">
        <f t="shared" ref="C24:AH24" si="5">STDEV(C2:C5)/C22*100</f>
        <v>2.064110670877481</v>
      </c>
      <c r="D24" s="9">
        <f t="shared" si="5"/>
        <v>1.3550170639682377</v>
      </c>
      <c r="E24" s="9">
        <f t="shared" si="5"/>
        <v>1.7919571073669445</v>
      </c>
      <c r="F24" s="9">
        <f t="shared" si="5"/>
        <v>3.6383695368906102</v>
      </c>
      <c r="G24" s="9">
        <f t="shared" si="5"/>
        <v>1.4153796370066838</v>
      </c>
      <c r="H24" s="9">
        <f t="shared" si="5"/>
        <v>2.4201909366499592</v>
      </c>
      <c r="I24" s="9">
        <f t="shared" si="5"/>
        <v>7.1389179488895431</v>
      </c>
      <c r="J24" s="9">
        <f t="shared" si="5"/>
        <v>0.33206411852745404</v>
      </c>
      <c r="K24" s="9">
        <f t="shared" si="5"/>
        <v>3.4984747819097066</v>
      </c>
      <c r="L24" s="9">
        <f t="shared" si="5"/>
        <v>2.6497595143829797</v>
      </c>
      <c r="M24" s="9">
        <f t="shared" si="5"/>
        <v>1.5451179662840224</v>
      </c>
      <c r="N24" s="9">
        <f t="shared" si="5"/>
        <v>3.8455622086500774</v>
      </c>
      <c r="O24" s="9">
        <f t="shared" si="5"/>
        <v>3.5066777830933855</v>
      </c>
      <c r="P24" s="9">
        <f t="shared" si="5"/>
        <v>2.1753071623497116</v>
      </c>
      <c r="Q24" s="9">
        <f t="shared" si="5"/>
        <v>5.7143692505606625</v>
      </c>
      <c r="R24" s="9">
        <f t="shared" si="5"/>
        <v>10.421204179078794</v>
      </c>
      <c r="S24" s="9">
        <f t="shared" si="5"/>
        <v>18.687011253321192</v>
      </c>
      <c r="T24" s="9">
        <f t="shared" si="5"/>
        <v>1.0378075719980668</v>
      </c>
      <c r="U24" s="9">
        <f t="shared" si="5"/>
        <v>3.810697067516708</v>
      </c>
      <c r="V24" s="9">
        <f t="shared" si="5"/>
        <v>0.9265214826446625</v>
      </c>
      <c r="W24" s="9">
        <f t="shared" si="5"/>
        <v>1.825080598175274</v>
      </c>
      <c r="X24" s="9">
        <f t="shared" si="5"/>
        <v>4.07607486365991</v>
      </c>
      <c r="Y24" s="9">
        <f t="shared" si="5"/>
        <v>5.7881266023577629</v>
      </c>
      <c r="Z24" s="9">
        <f t="shared" si="5"/>
        <v>4.5391084881599442</v>
      </c>
      <c r="AA24" s="9">
        <f t="shared" si="5"/>
        <v>1.8817895673897158</v>
      </c>
      <c r="AB24" s="9">
        <f t="shared" si="5"/>
        <v>7.1611545427306202</v>
      </c>
      <c r="AC24" s="9">
        <f t="shared" si="5"/>
        <v>0.5627488348434313</v>
      </c>
      <c r="AD24" s="9">
        <f t="shared" si="5"/>
        <v>1.9663814231267027</v>
      </c>
      <c r="AE24" s="9">
        <f t="shared" si="5"/>
        <v>0.67938527063660636</v>
      </c>
      <c r="AF24" s="9">
        <f t="shared" si="5"/>
        <v>2.3291524757771711</v>
      </c>
      <c r="AG24" s="9">
        <f t="shared" si="5"/>
        <v>2.5915387910131473</v>
      </c>
      <c r="AH24" s="9">
        <f t="shared" si="5"/>
        <v>7.7049000897008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17.987099999999998</v>
      </c>
      <c r="C26" s="2">
        <f t="shared" ref="C26:AH26" si="6">AVERAGE(C6:C9)</f>
        <v>45.491374999999998</v>
      </c>
      <c r="D26" s="2">
        <f t="shared" si="6"/>
        <v>51.182675000000003</v>
      </c>
      <c r="E26" s="2">
        <f t="shared" si="6"/>
        <v>35.557400000000001</v>
      </c>
      <c r="F26" s="2">
        <f t="shared" si="6"/>
        <v>78.238124999999997</v>
      </c>
      <c r="G26" s="2">
        <f t="shared" si="6"/>
        <v>56.504474999999999</v>
      </c>
      <c r="H26" s="2">
        <f t="shared" si="6"/>
        <v>50.789774999999999</v>
      </c>
      <c r="I26" s="2">
        <f t="shared" si="6"/>
        <v>39.391199999999998</v>
      </c>
      <c r="J26" s="2">
        <f t="shared" si="6"/>
        <v>40.635849999999998</v>
      </c>
      <c r="K26" s="2">
        <f t="shared" si="6"/>
        <v>34.305875</v>
      </c>
      <c r="L26" s="2">
        <f t="shared" si="6"/>
        <v>51.568025000000006</v>
      </c>
      <c r="M26" s="2">
        <f t="shared" si="6"/>
        <v>35.135525000000001</v>
      </c>
      <c r="N26" s="2">
        <f t="shared" si="6"/>
        <v>31.1587</v>
      </c>
      <c r="O26" s="2">
        <f t="shared" si="6"/>
        <v>16.287224999999999</v>
      </c>
      <c r="P26" s="2">
        <f t="shared" si="6"/>
        <v>32.328474999999997</v>
      </c>
      <c r="Q26" s="2">
        <f t="shared" si="6"/>
        <v>15.796975</v>
      </c>
      <c r="R26" s="2">
        <f t="shared" si="6"/>
        <v>19.816624999999998</v>
      </c>
      <c r="S26" s="2">
        <f t="shared" si="6"/>
        <v>83.791375000000016</v>
      </c>
      <c r="T26" s="2">
        <f t="shared" si="6"/>
        <v>39.238550000000004</v>
      </c>
      <c r="U26" s="2">
        <f t="shared" si="6"/>
        <v>58.143900000000002</v>
      </c>
      <c r="V26" s="2">
        <f t="shared" si="6"/>
        <v>51.938674999999996</v>
      </c>
      <c r="W26" s="2">
        <f t="shared" si="6"/>
        <v>38.502775</v>
      </c>
      <c r="X26" s="2">
        <f t="shared" si="6"/>
        <v>23.379225000000002</v>
      </c>
      <c r="Y26" s="2">
        <f t="shared" si="6"/>
        <v>53.769525000000002</v>
      </c>
      <c r="Z26" s="2">
        <f t="shared" si="6"/>
        <v>31.387749999999997</v>
      </c>
      <c r="AA26" s="2">
        <f t="shared" si="6"/>
        <v>29.932749999999999</v>
      </c>
      <c r="AB26" s="2">
        <f t="shared" si="6"/>
        <v>10.472407499999999</v>
      </c>
      <c r="AC26" s="2">
        <f t="shared" si="6"/>
        <v>31.878824999999999</v>
      </c>
      <c r="AD26" s="2">
        <f t="shared" si="6"/>
        <v>47.067800000000005</v>
      </c>
      <c r="AE26" s="2">
        <f t="shared" si="6"/>
        <v>29.631925000000003</v>
      </c>
      <c r="AF26" s="2">
        <f t="shared" si="6"/>
        <v>35.263125000000002</v>
      </c>
      <c r="AG26" s="2">
        <f t="shared" si="6"/>
        <v>47.505549999999999</v>
      </c>
      <c r="AH26" s="2">
        <f t="shared" si="6"/>
        <v>18.3871</v>
      </c>
    </row>
    <row r="27" spans="1:34" x14ac:dyDescent="0.25">
      <c r="A27" s="6" t="s">
        <v>51</v>
      </c>
      <c r="B27" s="7">
        <f>B26*3</f>
        <v>53.961299999999994</v>
      </c>
      <c r="C27" s="7">
        <f>C26*3</f>
        <v>136.47412499999999</v>
      </c>
      <c r="D27" s="7">
        <f>D26*2</f>
        <v>102.36535000000001</v>
      </c>
      <c r="E27" s="7">
        <f>E26*2</f>
        <v>71.114800000000002</v>
      </c>
      <c r="F27" s="7">
        <f>F26*1</f>
        <v>78.238124999999997</v>
      </c>
      <c r="G27" s="7">
        <f>G26*3</f>
        <v>169.51342499999998</v>
      </c>
      <c r="H27" s="7">
        <f>H26*1</f>
        <v>50.789774999999999</v>
      </c>
      <c r="I27" s="7">
        <f>I26*2</f>
        <v>78.782399999999996</v>
      </c>
      <c r="J27" s="7">
        <f>J26*3</f>
        <v>121.90754999999999</v>
      </c>
      <c r="K27" s="7">
        <f>K26*2</f>
        <v>68.611750000000001</v>
      </c>
      <c r="L27" s="7">
        <f>L26*2</f>
        <v>103.13605000000001</v>
      </c>
      <c r="M27" s="7">
        <f>M26*4</f>
        <v>140.5421</v>
      </c>
      <c r="N27" s="7">
        <f>N26*3</f>
        <v>93.476100000000002</v>
      </c>
      <c r="O27" s="7">
        <f>O26*3</f>
        <v>48.861674999999998</v>
      </c>
      <c r="P27" s="7">
        <f>P26*3</f>
        <v>96.985424999999992</v>
      </c>
      <c r="Q27" s="7">
        <f>Q26*2</f>
        <v>31.59395</v>
      </c>
      <c r="R27" s="7">
        <f>R26*2</f>
        <v>39.633249999999997</v>
      </c>
      <c r="S27" s="7">
        <f>S26*1</f>
        <v>83.791375000000016</v>
      </c>
      <c r="T27" s="7">
        <f>T26*3</f>
        <v>117.71565000000001</v>
      </c>
      <c r="U27" s="7">
        <f>U26*2</f>
        <v>116.2878</v>
      </c>
      <c r="V27" s="7">
        <f>V26*3</f>
        <v>155.816025</v>
      </c>
      <c r="W27" s="7">
        <f>W26*3</f>
        <v>115.508325</v>
      </c>
      <c r="X27" s="7">
        <f>X26*2</f>
        <v>46.758450000000003</v>
      </c>
      <c r="Y27" s="7">
        <f>Y26*2</f>
        <v>107.53905</v>
      </c>
      <c r="Z27" s="7">
        <f>Z26*3</f>
        <v>94.163249999999991</v>
      </c>
      <c r="AA27" s="7">
        <f>AA26*3</f>
        <v>89.798249999999996</v>
      </c>
      <c r="AB27" s="7">
        <f>AB26*6</f>
        <v>62.834444999999995</v>
      </c>
      <c r="AC27" s="7">
        <f>AC26*3</f>
        <v>95.63647499999999</v>
      </c>
      <c r="AD27" s="7">
        <f>AD26*2</f>
        <v>94.135600000000011</v>
      </c>
      <c r="AE27" s="7">
        <f>AE26*3</f>
        <v>88.895775000000015</v>
      </c>
      <c r="AF27" s="7">
        <f>AF26*3</f>
        <v>105.78937500000001</v>
      </c>
      <c r="AG27" s="7">
        <f>AG26*2</f>
        <v>95.011099999999999</v>
      </c>
      <c r="AH27" s="7">
        <f>AH26*3</f>
        <v>55.161299999999997</v>
      </c>
    </row>
    <row r="28" spans="1:34" x14ac:dyDescent="0.25">
      <c r="A28" s="8" t="s">
        <v>45</v>
      </c>
      <c r="B28" s="9">
        <f>STDEV(B6:B9)/B26*100</f>
        <v>7.9204691879167424</v>
      </c>
      <c r="C28" s="9">
        <f t="shared" ref="C28:AH28" si="7">STDEV(C6:C9)/C26*100</f>
        <v>0.88065882460260614</v>
      </c>
      <c r="D28" s="9">
        <f t="shared" si="7"/>
        <v>1.6659539593958752</v>
      </c>
      <c r="E28" s="9">
        <f t="shared" si="7"/>
        <v>1.4934907221334899</v>
      </c>
      <c r="F28" s="9">
        <f t="shared" si="7"/>
        <v>3.3242725896937291</v>
      </c>
      <c r="G28" s="9">
        <f t="shared" si="7"/>
        <v>1.2909841700833777</v>
      </c>
      <c r="H28" s="9">
        <f t="shared" si="7"/>
        <v>6.5677106045782683</v>
      </c>
      <c r="I28" s="9">
        <f t="shared" si="7"/>
        <v>6.7316976115428249</v>
      </c>
      <c r="J28" s="9">
        <f t="shared" si="7"/>
        <v>1.5199584510632624</v>
      </c>
      <c r="K28" s="9">
        <f t="shared" si="7"/>
        <v>1.4228923974381282</v>
      </c>
      <c r="L28" s="9">
        <f t="shared" si="7"/>
        <v>5.8723327909410497</v>
      </c>
      <c r="M28" s="9">
        <f t="shared" si="7"/>
        <v>0.87743096418903566</v>
      </c>
      <c r="N28" s="9">
        <f t="shared" si="7"/>
        <v>3.2228802808181563</v>
      </c>
      <c r="O28" s="9">
        <f t="shared" si="7"/>
        <v>4.5757705420074473</v>
      </c>
      <c r="P28" s="9">
        <f t="shared" si="7"/>
        <v>1.1162368762974024</v>
      </c>
      <c r="Q28" s="9">
        <f t="shared" si="7"/>
        <v>5.8255437241802346</v>
      </c>
      <c r="R28" s="9">
        <f t="shared" si="7"/>
        <v>8.2673277646376224</v>
      </c>
      <c r="S28" s="9">
        <f t="shared" si="7"/>
        <v>3.918198689407637</v>
      </c>
      <c r="T28" s="9">
        <f t="shared" si="7"/>
        <v>2.2924296470525194</v>
      </c>
      <c r="U28" s="9">
        <f t="shared" si="7"/>
        <v>3.6646950185754661</v>
      </c>
      <c r="V28" s="9">
        <f t="shared" si="7"/>
        <v>2.6277292412698263</v>
      </c>
      <c r="W28" s="9">
        <f t="shared" si="7"/>
        <v>1.13667663906448</v>
      </c>
      <c r="X28" s="9">
        <f t="shared" si="7"/>
        <v>4.1340652751345779</v>
      </c>
      <c r="Y28" s="9">
        <f t="shared" si="7"/>
        <v>3.4417999905334775</v>
      </c>
      <c r="Z28" s="9">
        <f t="shared" si="7"/>
        <v>3.4499157474808557</v>
      </c>
      <c r="AA28" s="9">
        <f t="shared" si="7"/>
        <v>0.36191603008722228</v>
      </c>
      <c r="AB28" s="9">
        <f t="shared" si="7"/>
        <v>12.656843279116128</v>
      </c>
      <c r="AC28" s="9">
        <f t="shared" si="7"/>
        <v>0.68548469585550686</v>
      </c>
      <c r="AD28" s="9">
        <f t="shared" si="7"/>
        <v>1.9453444584259239</v>
      </c>
      <c r="AE28" s="9">
        <f t="shared" si="7"/>
        <v>4.0409077127504744</v>
      </c>
      <c r="AF28" s="9">
        <f t="shared" si="7"/>
        <v>0.71429440950349821</v>
      </c>
      <c r="AG28" s="9">
        <f t="shared" si="7"/>
        <v>4.7540785388654392</v>
      </c>
      <c r="AH28" s="9">
        <f t="shared" si="7"/>
        <v>7.8517067496085655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2.9869406364602424</v>
      </c>
      <c r="C30" s="13">
        <f t="shared" ref="C30:AH30" si="8">(C19-C15)/C15*100</f>
        <v>0.47327776898517648</v>
      </c>
      <c r="D30" s="13">
        <f t="shared" si="8"/>
        <v>0.62482439877545226</v>
      </c>
      <c r="E30" s="13">
        <f t="shared" si="8"/>
        <v>0.2092879603872255</v>
      </c>
      <c r="F30" s="13">
        <f t="shared" si="8"/>
        <v>0.53765573379193721</v>
      </c>
      <c r="G30" s="13">
        <f t="shared" si="8"/>
        <v>-0.12420205982978537</v>
      </c>
      <c r="H30" s="13">
        <f t="shared" si="8"/>
        <v>1.967400944311877</v>
      </c>
      <c r="I30" s="13">
        <f t="shared" si="8"/>
        <v>-1.5002675175571352</v>
      </c>
      <c r="J30" s="13">
        <f t="shared" si="8"/>
        <v>0.13710047798059313</v>
      </c>
      <c r="K30" s="13">
        <f t="shared" si="8"/>
        <v>0.76605402454879401</v>
      </c>
      <c r="L30" s="13">
        <f t="shared" si="8"/>
        <v>0.28250627936334577</v>
      </c>
      <c r="M30" s="13">
        <f t="shared" si="8"/>
        <v>0.12424637925029421</v>
      </c>
      <c r="N30" s="13">
        <f t="shared" si="8"/>
        <v>0.11559514137166381</v>
      </c>
      <c r="O30" s="13">
        <f t="shared" si="8"/>
        <v>-1.0586933358202784</v>
      </c>
      <c r="P30" s="13">
        <f t="shared" si="8"/>
        <v>-0.44686291722208932</v>
      </c>
      <c r="Q30" s="13">
        <f t="shared" si="8"/>
        <v>1.7255934893458853</v>
      </c>
      <c r="R30" s="13">
        <f t="shared" si="8"/>
        <v>-1.5704727596593901</v>
      </c>
      <c r="S30" s="13">
        <f t="shared" si="8"/>
        <v>3.8280455153214312</v>
      </c>
      <c r="T30" s="13">
        <f t="shared" si="8"/>
        <v>0.21766639426594503</v>
      </c>
      <c r="U30" s="13">
        <f t="shared" si="8"/>
        <v>1.2580463547217964</v>
      </c>
      <c r="V30" s="13">
        <f t="shared" si="8"/>
        <v>-0.2573111770267823</v>
      </c>
      <c r="W30" s="13">
        <f t="shared" si="8"/>
        <v>0.59283929478746566</v>
      </c>
      <c r="X30" s="13">
        <f t="shared" si="8"/>
        <v>2.0345190780519151</v>
      </c>
      <c r="Y30" s="13">
        <f t="shared" si="8"/>
        <v>1.9321772385392004</v>
      </c>
      <c r="Z30" s="13">
        <f t="shared" si="8"/>
        <v>-2.0417113876386648E-2</v>
      </c>
      <c r="AA30" s="13">
        <f t="shared" si="8"/>
        <v>0.41567008005284561</v>
      </c>
      <c r="AB30" s="13">
        <f t="shared" si="8"/>
        <v>1.0929987505334178</v>
      </c>
      <c r="AC30" s="13">
        <f t="shared" si="8"/>
        <v>0.10688947971259392</v>
      </c>
      <c r="AD30" s="13">
        <f t="shared" si="8"/>
        <v>0.82156340341665524</v>
      </c>
      <c r="AE30" s="13">
        <f t="shared" si="8"/>
        <v>0.95995680595033528</v>
      </c>
      <c r="AF30" s="13">
        <f t="shared" si="8"/>
        <v>0.22339320602821269</v>
      </c>
      <c r="AG30" s="13">
        <f t="shared" si="8"/>
        <v>0.14745499785040306</v>
      </c>
      <c r="AH30" s="13">
        <f t="shared" si="8"/>
        <v>3.1533739129557774</v>
      </c>
    </row>
    <row r="31" spans="1:34" x14ac:dyDescent="0.25">
      <c r="A31" s="12" t="s">
        <v>53</v>
      </c>
      <c r="B31" s="13">
        <f>(B27-B23)/B23*100</f>
        <v>-3.2237497831060953</v>
      </c>
      <c r="C31" s="13">
        <f t="shared" ref="C31:AH31" si="9">(C27-C23)/C23*100</f>
        <v>2.8508656654327629</v>
      </c>
      <c r="D31" s="13">
        <f t="shared" si="9"/>
        <v>-0.95891451380149839</v>
      </c>
      <c r="E31" s="13">
        <f t="shared" si="9"/>
        <v>2.622016860564127</v>
      </c>
      <c r="F31" s="13">
        <f t="shared" si="9"/>
        <v>2.7007168482305817</v>
      </c>
      <c r="G31" s="13">
        <f t="shared" si="9"/>
        <v>-2.2161473538937496E-2</v>
      </c>
      <c r="H31" s="13">
        <f t="shared" si="9"/>
        <v>-0.65020707745710515</v>
      </c>
      <c r="I31" s="13">
        <f t="shared" si="9"/>
        <v>-8.8264277261983004</v>
      </c>
      <c r="J31" s="13">
        <f t="shared" si="9"/>
        <v>1.0866557086894257</v>
      </c>
      <c r="K31" s="13">
        <f t="shared" si="9"/>
        <v>-2.8454608209285488</v>
      </c>
      <c r="L31" s="13">
        <f t="shared" si="9"/>
        <v>1.3443328670765471</v>
      </c>
      <c r="M31" s="13">
        <f t="shared" si="9"/>
        <v>-1.2608132688196387</v>
      </c>
      <c r="N31" s="13">
        <f t="shared" si="9"/>
        <v>-0.2698204397785221</v>
      </c>
      <c r="O31" s="13">
        <f t="shared" si="9"/>
        <v>-8.2776748455547455</v>
      </c>
      <c r="P31" s="13">
        <f t="shared" si="9"/>
        <v>-1.1047091429690217</v>
      </c>
      <c r="Q31" s="13">
        <f t="shared" si="9"/>
        <v>4.2747965909279186E-2</v>
      </c>
      <c r="R31" s="13">
        <f t="shared" si="9"/>
        <v>-3.6468019828217249</v>
      </c>
      <c r="S31" s="13">
        <f t="shared" si="9"/>
        <v>10.845342263607581</v>
      </c>
      <c r="T31" s="13">
        <f t="shared" si="9"/>
        <v>-0.52225212355066297</v>
      </c>
      <c r="U31" s="13">
        <f t="shared" si="9"/>
        <v>-1.9847845546203451</v>
      </c>
      <c r="V31" s="13">
        <f t="shared" si="9"/>
        <v>-0.48670599528287162</v>
      </c>
      <c r="W31" s="13">
        <f t="shared" si="9"/>
        <v>0.99664702183008147</v>
      </c>
      <c r="X31" s="13">
        <f t="shared" si="9"/>
        <v>-2.3503724633958254</v>
      </c>
      <c r="Y31" s="13">
        <f t="shared" si="9"/>
        <v>2.7980550979118499</v>
      </c>
      <c r="Z31" s="13">
        <f t="shared" si="9"/>
        <v>1.5896571143750444</v>
      </c>
      <c r="AA31" s="13">
        <f t="shared" si="9"/>
        <v>-3.1954218519572626</v>
      </c>
      <c r="AB31" s="13">
        <f t="shared" si="9"/>
        <v>0.72368285008461897</v>
      </c>
      <c r="AC31" s="13">
        <f t="shared" si="9"/>
        <v>-0.92012789482477686</v>
      </c>
      <c r="AD31" s="13">
        <f t="shared" si="9"/>
        <v>5.3130536004058948</v>
      </c>
      <c r="AE31" s="13">
        <f t="shared" si="9"/>
        <v>-3.4319672217963011</v>
      </c>
      <c r="AF31" s="13">
        <f t="shared" si="9"/>
        <v>0.43670143378773091</v>
      </c>
      <c r="AG31" s="13">
        <f t="shared" si="9"/>
        <v>-0.29849242698110517</v>
      </c>
      <c r="AH31" s="13">
        <f t="shared" si="9"/>
        <v>-6.2665757562240803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40BB-DB5E-4DC5-ACE3-7E0A72B27FA0}">
  <dimension ref="A1:AH47"/>
  <sheetViews>
    <sheetView topLeftCell="A22" zoomScaleNormal="10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11.5703125" style="2" customWidth="1"/>
  </cols>
  <sheetData>
    <row r="1" spans="1:34" x14ac:dyDescent="0.25">
      <c r="A1" s="1" t="s">
        <v>114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15.5268</v>
      </c>
      <c r="C2" s="2">
        <v>24.2971</v>
      </c>
      <c r="D2" s="2">
        <v>28.614100000000001</v>
      </c>
      <c r="E2" s="2">
        <v>27.0185</v>
      </c>
      <c r="F2" s="2">
        <v>53.0473</v>
      </c>
      <c r="G2" s="2">
        <v>42.564799999999998</v>
      </c>
      <c r="H2" s="2">
        <v>29.0686</v>
      </c>
      <c r="I2" s="2">
        <v>31.025700000000001</v>
      </c>
      <c r="J2" s="2">
        <v>30.3886</v>
      </c>
      <c r="K2" s="2">
        <v>23.866399999999999</v>
      </c>
      <c r="L2" s="2">
        <v>33.659799999999997</v>
      </c>
      <c r="M2" s="2">
        <v>33.442900000000002</v>
      </c>
      <c r="N2" s="2">
        <v>27.177199999999999</v>
      </c>
      <c r="O2" s="2">
        <v>8.7538800000000005</v>
      </c>
      <c r="P2" s="2">
        <v>36.359099999999998</v>
      </c>
      <c r="Q2" s="2">
        <v>11.2719</v>
      </c>
      <c r="R2" s="2">
        <v>18.1556</v>
      </c>
      <c r="S2" s="2">
        <v>46.252299999999998</v>
      </c>
      <c r="T2" s="2">
        <v>32.405000000000001</v>
      </c>
      <c r="U2" s="2">
        <v>46.233699999999999</v>
      </c>
      <c r="V2" s="2">
        <v>26.075099999999999</v>
      </c>
      <c r="W2" s="2">
        <v>32.807600000000001</v>
      </c>
      <c r="X2" s="2">
        <v>16.930499999999999</v>
      </c>
      <c r="Y2" s="2">
        <v>52.2667</v>
      </c>
      <c r="Z2" s="2">
        <v>28.041499999999999</v>
      </c>
      <c r="AA2" s="2">
        <v>20.732500000000002</v>
      </c>
      <c r="AB2" s="2">
        <v>6.3355499999999996</v>
      </c>
      <c r="AC2" s="2">
        <v>33.3249</v>
      </c>
      <c r="AD2" s="2">
        <v>29.711600000000001</v>
      </c>
      <c r="AE2" s="2">
        <v>26.898399999999999</v>
      </c>
      <c r="AF2" s="2">
        <v>36.270400000000002</v>
      </c>
      <c r="AG2" s="2">
        <v>38.268000000000001</v>
      </c>
      <c r="AH2" s="2">
        <v>12.227499999999999</v>
      </c>
    </row>
    <row r="3" spans="1:34" x14ac:dyDescent="0.25">
      <c r="A3" s="4" t="s">
        <v>35</v>
      </c>
      <c r="B3" s="2">
        <v>16.312899999999999</v>
      </c>
      <c r="C3" s="2">
        <v>25.910699999999999</v>
      </c>
      <c r="D3" s="2">
        <v>32.134999999999998</v>
      </c>
      <c r="E3" s="2">
        <v>29.5487</v>
      </c>
      <c r="F3" s="2">
        <v>57.696100000000001</v>
      </c>
      <c r="G3" s="2">
        <v>41.753500000000003</v>
      </c>
      <c r="H3" s="2">
        <v>32.583799999999997</v>
      </c>
      <c r="I3" s="2">
        <v>32.732100000000003</v>
      </c>
      <c r="J3" s="2">
        <v>31.346299999999999</v>
      </c>
      <c r="K3" s="2">
        <v>26.544699999999999</v>
      </c>
      <c r="L3" s="2">
        <v>38.795400000000001</v>
      </c>
      <c r="M3" s="2">
        <v>35.223599999999998</v>
      </c>
      <c r="N3" s="2">
        <v>28.374099999999999</v>
      </c>
      <c r="O3" s="2">
        <v>9.0235099999999999</v>
      </c>
      <c r="P3" s="2">
        <v>35.586500000000001</v>
      </c>
      <c r="Q3" s="2">
        <v>11.5871</v>
      </c>
      <c r="R3" s="2">
        <v>21.833100000000002</v>
      </c>
      <c r="S3" s="2">
        <v>61.454799999999999</v>
      </c>
      <c r="T3" s="2">
        <v>33.3889</v>
      </c>
      <c r="U3" s="2">
        <v>46.467500000000001</v>
      </c>
      <c r="V3" s="2">
        <v>29.981000000000002</v>
      </c>
      <c r="W3" s="2">
        <v>33.262900000000002</v>
      </c>
      <c r="X3" s="2">
        <v>17.335599999999999</v>
      </c>
      <c r="Y3" s="2">
        <v>53.692100000000003</v>
      </c>
      <c r="Z3" s="2">
        <v>30.448799999999999</v>
      </c>
      <c r="AA3" s="2">
        <v>21.7502</v>
      </c>
      <c r="AB3" s="2">
        <v>6.4083899999999998</v>
      </c>
      <c r="AC3" s="2">
        <v>34.828600000000002</v>
      </c>
      <c r="AD3" s="2">
        <v>31.218299999999999</v>
      </c>
      <c r="AE3" s="2">
        <v>27.452100000000002</v>
      </c>
      <c r="AF3" s="2">
        <v>36.397100000000002</v>
      </c>
      <c r="AG3" s="2">
        <v>42.578499999999998</v>
      </c>
      <c r="AH3" s="2">
        <v>13.4618</v>
      </c>
    </row>
    <row r="4" spans="1:34" x14ac:dyDescent="0.25">
      <c r="A4" s="4" t="s">
        <v>36</v>
      </c>
      <c r="B4" s="2">
        <v>16.8765</v>
      </c>
      <c r="C4" s="2">
        <v>26.8782</v>
      </c>
      <c r="D4" s="2">
        <v>30.385899999999999</v>
      </c>
      <c r="E4" s="2">
        <v>29.5121</v>
      </c>
      <c r="F4" s="2">
        <v>58.979599999999998</v>
      </c>
      <c r="G4" s="2">
        <v>43.004100000000001</v>
      </c>
      <c r="H4" s="2">
        <v>32.648099999999999</v>
      </c>
      <c r="I4" s="2">
        <v>34.098799999999997</v>
      </c>
      <c r="J4" s="2">
        <v>31.460999999999999</v>
      </c>
      <c r="K4" s="2">
        <v>26.949400000000001</v>
      </c>
      <c r="L4" s="2">
        <v>39.352699999999999</v>
      </c>
      <c r="M4" s="2">
        <v>33.375399999999999</v>
      </c>
      <c r="N4" s="2">
        <v>29.824200000000001</v>
      </c>
      <c r="O4" s="2">
        <v>9.1936900000000001</v>
      </c>
      <c r="P4" s="2">
        <v>35.266800000000003</v>
      </c>
      <c r="Q4" s="2">
        <v>10.735300000000001</v>
      </c>
      <c r="R4" s="2">
        <v>18.4267</v>
      </c>
      <c r="S4" s="2">
        <v>65.204499999999996</v>
      </c>
      <c r="T4" s="2">
        <v>33.409100000000002</v>
      </c>
      <c r="U4" s="2">
        <v>47.7393</v>
      </c>
      <c r="V4" s="2">
        <v>30.346800000000002</v>
      </c>
      <c r="W4" s="2">
        <v>34.0944</v>
      </c>
      <c r="X4" s="2">
        <v>17.444299999999998</v>
      </c>
      <c r="Y4" s="2">
        <v>57.779200000000003</v>
      </c>
      <c r="Z4" s="2">
        <v>30.915500000000002</v>
      </c>
      <c r="AA4" s="2">
        <v>23.238700000000001</v>
      </c>
      <c r="AB4" s="2">
        <v>6.0149499999999998</v>
      </c>
      <c r="AC4" s="2">
        <v>34.956499999999998</v>
      </c>
      <c r="AD4" s="2">
        <v>32.629600000000003</v>
      </c>
      <c r="AE4" s="2">
        <v>27.636199999999999</v>
      </c>
      <c r="AF4" s="2">
        <v>34.4846</v>
      </c>
      <c r="AG4" s="2">
        <v>41.447400000000002</v>
      </c>
      <c r="AH4" s="2">
        <v>12.4795</v>
      </c>
    </row>
    <row r="5" spans="1:34" x14ac:dyDescent="0.25">
      <c r="A5" s="4" t="s">
        <v>37</v>
      </c>
      <c r="B5" s="2">
        <v>15.784000000000001</v>
      </c>
      <c r="C5" s="2">
        <v>27.374300000000002</v>
      </c>
      <c r="D5" s="2">
        <v>30.269100000000002</v>
      </c>
      <c r="E5" s="2">
        <v>29.787199999999999</v>
      </c>
      <c r="F5" s="2">
        <v>61.148099999999999</v>
      </c>
      <c r="G5" s="2">
        <v>43.721800000000002</v>
      </c>
      <c r="H5" s="2">
        <v>33.695</v>
      </c>
      <c r="I5" s="2">
        <v>33.926600000000001</v>
      </c>
      <c r="J5" s="2">
        <v>31.662800000000001</v>
      </c>
      <c r="K5" s="2">
        <v>23.553899999999999</v>
      </c>
      <c r="L5" s="2">
        <v>40.139600000000002</v>
      </c>
      <c r="M5" s="2">
        <v>36.143599999999999</v>
      </c>
      <c r="N5" s="2">
        <v>29.140999999999998</v>
      </c>
      <c r="O5" s="2">
        <v>8.5104699999999998</v>
      </c>
      <c r="P5" s="2">
        <v>35.941299999999998</v>
      </c>
      <c r="Q5" s="2">
        <v>11.7662</v>
      </c>
      <c r="R5" s="2">
        <v>19.084900000000001</v>
      </c>
      <c r="S5" s="2">
        <v>63.213700000000003</v>
      </c>
      <c r="T5" s="2">
        <v>31.572199999999999</v>
      </c>
      <c r="U5" s="2">
        <v>49.819200000000002</v>
      </c>
      <c r="V5" s="2">
        <v>30.8047</v>
      </c>
      <c r="W5" s="2">
        <v>33.281300000000002</v>
      </c>
      <c r="X5" s="2">
        <v>17.0867</v>
      </c>
      <c r="Y5" s="2">
        <v>58.091299999999997</v>
      </c>
      <c r="Z5" s="2">
        <v>29.192399999999999</v>
      </c>
      <c r="AA5" s="2">
        <v>23.829699999999999</v>
      </c>
      <c r="AB5" s="2">
        <v>6.1889500000000002</v>
      </c>
      <c r="AC5" s="2">
        <v>34.280799999999999</v>
      </c>
      <c r="AD5" s="2">
        <v>30.0791</v>
      </c>
      <c r="AE5" s="2">
        <v>26.861899999999999</v>
      </c>
      <c r="AF5" s="2">
        <v>32.323500000000003</v>
      </c>
      <c r="AG5" s="2">
        <v>44.6477</v>
      </c>
      <c r="AH5" s="2">
        <v>12.9068</v>
      </c>
    </row>
    <row r="6" spans="1:34" x14ac:dyDescent="0.25">
      <c r="A6" s="4" t="s">
        <v>38</v>
      </c>
      <c r="B6" s="2">
        <v>14.930899999999999</v>
      </c>
      <c r="C6" s="2">
        <v>27.282900000000001</v>
      </c>
      <c r="D6" s="2">
        <v>30.456900000000001</v>
      </c>
      <c r="E6" s="2">
        <v>29.677</v>
      </c>
      <c r="F6" s="2">
        <v>59.703499999999998</v>
      </c>
      <c r="G6" s="2">
        <v>43.732599999999998</v>
      </c>
      <c r="H6" s="2">
        <v>34.100099999999998</v>
      </c>
      <c r="I6" s="2">
        <v>36.019599999999997</v>
      </c>
      <c r="J6" s="2">
        <v>31.391300000000001</v>
      </c>
      <c r="K6" s="2">
        <v>26.808499999999999</v>
      </c>
      <c r="L6" s="2">
        <v>39.3703</v>
      </c>
      <c r="M6" s="2">
        <v>36.458300000000001</v>
      </c>
      <c r="N6" s="2">
        <v>27.840900000000001</v>
      </c>
      <c r="O6" s="2">
        <v>8.7302499999999998</v>
      </c>
      <c r="P6" s="2">
        <v>35.880400000000002</v>
      </c>
      <c r="Q6" s="2">
        <v>11.195</v>
      </c>
      <c r="R6" s="2">
        <v>17.952100000000002</v>
      </c>
      <c r="S6" s="2">
        <v>64.492500000000007</v>
      </c>
      <c r="T6" s="2">
        <v>31.578199999999999</v>
      </c>
      <c r="U6" s="2">
        <v>47.524999999999999</v>
      </c>
      <c r="V6" s="2">
        <v>31.917200000000001</v>
      </c>
      <c r="W6" s="2">
        <v>34.084800000000001</v>
      </c>
      <c r="X6" s="2">
        <v>17.427600000000002</v>
      </c>
      <c r="Y6" s="2">
        <v>57.499200000000002</v>
      </c>
      <c r="Z6" s="2">
        <v>29.5504</v>
      </c>
      <c r="AA6" s="2">
        <v>22.584099999999999</v>
      </c>
      <c r="AB6" s="2">
        <v>6.1100599999999998</v>
      </c>
      <c r="AC6" s="2">
        <v>33.027900000000002</v>
      </c>
      <c r="AD6" s="2">
        <v>33.33</v>
      </c>
      <c r="AE6" s="2">
        <v>24.949100000000001</v>
      </c>
      <c r="AF6" s="2">
        <v>35.313899999999997</v>
      </c>
      <c r="AG6" s="2">
        <v>43.36</v>
      </c>
      <c r="AH6" s="2">
        <v>13.009600000000001</v>
      </c>
    </row>
    <row r="7" spans="1:34" x14ac:dyDescent="0.25">
      <c r="A7" s="4" t="s">
        <v>39</v>
      </c>
      <c r="B7" s="2">
        <v>15.267300000000001</v>
      </c>
      <c r="C7" s="2">
        <v>27.542999999999999</v>
      </c>
      <c r="D7" s="2">
        <v>31.2578</v>
      </c>
      <c r="E7" s="2">
        <v>30.319700000000001</v>
      </c>
      <c r="F7" s="2">
        <v>59.526200000000003</v>
      </c>
      <c r="G7" s="2">
        <v>41.194400000000002</v>
      </c>
      <c r="H7" s="2">
        <v>34.345300000000002</v>
      </c>
      <c r="I7" s="2">
        <v>36.2913</v>
      </c>
      <c r="J7" s="2">
        <v>32.103499999999997</v>
      </c>
      <c r="K7" s="2">
        <v>26.681999999999999</v>
      </c>
      <c r="L7" s="2">
        <v>41.867100000000001</v>
      </c>
      <c r="M7" s="2">
        <v>36.388100000000001</v>
      </c>
      <c r="N7" s="2">
        <v>28.493300000000001</v>
      </c>
      <c r="O7" s="2">
        <v>8.5422899999999995</v>
      </c>
      <c r="P7" s="2">
        <v>34.471499999999999</v>
      </c>
      <c r="Q7" s="2">
        <v>10.999700000000001</v>
      </c>
      <c r="R7" s="2">
        <v>16.870699999999999</v>
      </c>
      <c r="S7" s="2">
        <v>65.654300000000006</v>
      </c>
      <c r="T7" s="2">
        <v>34.0839</v>
      </c>
      <c r="U7" s="2">
        <v>46.944899999999997</v>
      </c>
      <c r="V7" s="2">
        <v>30.559200000000001</v>
      </c>
      <c r="W7" s="2">
        <v>33.3476</v>
      </c>
      <c r="X7" s="2">
        <v>17.453399999999998</v>
      </c>
      <c r="Y7" s="2">
        <v>57.659599999999998</v>
      </c>
      <c r="Z7" s="2">
        <v>29.353000000000002</v>
      </c>
      <c r="AA7" s="2">
        <v>23.428799999999999</v>
      </c>
      <c r="AB7" s="2">
        <v>6.1542899999999996</v>
      </c>
      <c r="AC7" s="2">
        <v>31.4528</v>
      </c>
      <c r="AD7" s="2">
        <v>34.555700000000002</v>
      </c>
      <c r="AE7" s="2">
        <v>26.100899999999999</v>
      </c>
      <c r="AF7" s="2">
        <v>35.055599999999998</v>
      </c>
      <c r="AG7" s="2">
        <v>42.206299999999999</v>
      </c>
      <c r="AH7" s="2">
        <v>13.9275</v>
      </c>
    </row>
    <row r="8" spans="1:34" x14ac:dyDescent="0.25">
      <c r="A8" s="4" t="s">
        <v>40</v>
      </c>
      <c r="B8" s="2">
        <v>14.170999999999999</v>
      </c>
      <c r="C8" s="2">
        <v>26.711099999999998</v>
      </c>
      <c r="D8" s="2">
        <v>31.7209</v>
      </c>
      <c r="E8" s="2">
        <v>30.170999999999999</v>
      </c>
      <c r="F8" s="2">
        <v>60.375100000000003</v>
      </c>
      <c r="G8" s="2">
        <v>40.9801</v>
      </c>
      <c r="H8" s="2">
        <v>34.5792</v>
      </c>
      <c r="I8" s="2">
        <v>36.033299999999997</v>
      </c>
      <c r="J8" s="2">
        <v>31.745699999999999</v>
      </c>
      <c r="K8" s="2">
        <v>24.433900000000001</v>
      </c>
      <c r="L8" s="2">
        <v>40.531799999999997</v>
      </c>
      <c r="M8" s="2">
        <v>37.006999999999998</v>
      </c>
      <c r="N8" s="2">
        <v>28.935099999999998</v>
      </c>
      <c r="O8" s="2">
        <v>8.7123200000000001</v>
      </c>
      <c r="P8" s="2">
        <v>35.020400000000002</v>
      </c>
      <c r="Q8" s="2">
        <v>10.3599</v>
      </c>
      <c r="R8" s="2">
        <v>18.492100000000001</v>
      </c>
      <c r="S8" s="2">
        <v>64.875200000000007</v>
      </c>
      <c r="T8" s="2">
        <v>33.9161</v>
      </c>
      <c r="U8" s="2">
        <v>47.934800000000003</v>
      </c>
      <c r="V8" s="2">
        <v>30.972000000000001</v>
      </c>
      <c r="W8" s="2">
        <v>33.713900000000002</v>
      </c>
      <c r="X8" s="2">
        <v>17.3567</v>
      </c>
      <c r="Y8" s="2">
        <v>56.451599999999999</v>
      </c>
      <c r="Z8" s="2">
        <v>29.8855</v>
      </c>
      <c r="AA8" s="2">
        <v>22.0228</v>
      </c>
      <c r="AB8" s="2">
        <v>5.5548799999999998</v>
      </c>
      <c r="AC8" s="2">
        <v>32.547699999999999</v>
      </c>
      <c r="AD8" s="2">
        <v>32.273000000000003</v>
      </c>
      <c r="AE8" s="2">
        <v>25.6435</v>
      </c>
      <c r="AF8" s="2">
        <v>34.426200000000001</v>
      </c>
      <c r="AG8" s="2">
        <v>42.477400000000003</v>
      </c>
      <c r="AH8" s="2">
        <v>12.622199999999999</v>
      </c>
    </row>
    <row r="9" spans="1:34" x14ac:dyDescent="0.25">
      <c r="A9" s="4" t="s">
        <v>41</v>
      </c>
      <c r="B9" s="2">
        <v>11.693899999999999</v>
      </c>
      <c r="C9" s="2">
        <v>27.5855</v>
      </c>
      <c r="D9" s="2">
        <v>31.211300000000001</v>
      </c>
      <c r="E9" s="2">
        <v>29.714300000000001</v>
      </c>
      <c r="F9" s="2">
        <v>61.142400000000002</v>
      </c>
      <c r="G9" s="2">
        <v>43.689300000000003</v>
      </c>
      <c r="H9" s="2">
        <v>32.773499999999999</v>
      </c>
      <c r="I9" s="2">
        <v>36.261499999999998</v>
      </c>
      <c r="J9" s="2">
        <v>31.652999999999999</v>
      </c>
      <c r="K9" s="2">
        <v>25.130600000000001</v>
      </c>
      <c r="L9" s="2">
        <v>39.203499999999998</v>
      </c>
      <c r="M9" s="2">
        <v>34.036499999999997</v>
      </c>
      <c r="N9" s="2">
        <v>28.495100000000001</v>
      </c>
      <c r="O9" s="2">
        <v>8.5817700000000006</v>
      </c>
      <c r="P9" s="2">
        <v>34.893799999999999</v>
      </c>
      <c r="Q9" s="2">
        <v>10.1485</v>
      </c>
      <c r="R9" s="2">
        <v>17.182700000000001</v>
      </c>
      <c r="S9" s="2">
        <v>65.647800000000004</v>
      </c>
      <c r="T9" s="2">
        <v>32.434399999999997</v>
      </c>
      <c r="U9" s="2">
        <v>47.867100000000001</v>
      </c>
      <c r="V9" s="2">
        <v>31.909500000000001</v>
      </c>
      <c r="W9" s="2">
        <v>33.309800000000003</v>
      </c>
      <c r="X9" s="2">
        <v>17.3063</v>
      </c>
      <c r="Y9" s="2">
        <v>54.812100000000001</v>
      </c>
      <c r="Z9" s="2">
        <v>29.981000000000002</v>
      </c>
      <c r="AA9" s="2">
        <v>21.749099999999999</v>
      </c>
      <c r="AB9" s="2">
        <v>6.1081200000000004</v>
      </c>
      <c r="AC9" s="2">
        <v>31.729700000000001</v>
      </c>
      <c r="AD9" s="2">
        <v>31.931799999999999</v>
      </c>
      <c r="AE9" s="2">
        <v>25.657900000000001</v>
      </c>
      <c r="AF9" s="2">
        <v>32.681199999999997</v>
      </c>
      <c r="AG9" s="2">
        <v>42.249499999999998</v>
      </c>
      <c r="AH9" s="2">
        <v>9.7746600000000008</v>
      </c>
    </row>
    <row r="10" spans="1:34" x14ac:dyDescent="0.25">
      <c r="A10" s="5" t="s">
        <v>56</v>
      </c>
      <c r="B10" s="2">
        <f>AVERAGE(B2:B8)</f>
        <v>15.552771428571431</v>
      </c>
      <c r="C10" s="2">
        <f>AVERAGE(C3:C9)</f>
        <v>27.040814285714283</v>
      </c>
      <c r="D10" s="2">
        <f>AVERAGE(D3:D9)</f>
        <v>31.062414285714283</v>
      </c>
      <c r="E10" s="2">
        <f>AVERAGE(E3:E9)</f>
        <v>29.818571428571431</v>
      </c>
      <c r="F10" s="2">
        <f>AVERAGE(F3:F9)</f>
        <v>59.795857142857137</v>
      </c>
      <c r="G10" s="2">
        <f t="shared" ref="G10:AE10" si="0">AVERAGE(G2:G9)</f>
        <v>42.580075000000001</v>
      </c>
      <c r="H10" s="2">
        <f>AVERAGE(H3:H9)</f>
        <v>33.532142857142858</v>
      </c>
      <c r="I10" s="2">
        <f>AVERAGE(I3:I9)</f>
        <v>35.051885714285717</v>
      </c>
      <c r="J10" s="2">
        <f t="shared" si="0"/>
        <v>31.469024999999998</v>
      </c>
      <c r="K10" s="2">
        <f t="shared" si="0"/>
        <v>25.496175000000001</v>
      </c>
      <c r="L10" s="2">
        <f>AVERAGE(L3:L9)</f>
        <v>39.89434285714286</v>
      </c>
      <c r="M10" s="2">
        <f t="shared" si="0"/>
        <v>35.259425</v>
      </c>
      <c r="N10" s="2">
        <f t="shared" si="0"/>
        <v>28.535112500000004</v>
      </c>
      <c r="O10" s="2">
        <f t="shared" si="0"/>
        <v>8.7560225000000003</v>
      </c>
      <c r="P10" s="2">
        <f t="shared" si="0"/>
        <v>35.427475000000001</v>
      </c>
      <c r="Q10" s="2">
        <f t="shared" si="0"/>
        <v>11.007949999999999</v>
      </c>
      <c r="R10" s="2">
        <f t="shared" si="0"/>
        <v>18.499737500000002</v>
      </c>
      <c r="S10" s="2">
        <f>AVERAGE(S3:S9)</f>
        <v>64.363257142857151</v>
      </c>
      <c r="T10" s="2">
        <f t="shared" si="0"/>
        <v>32.848475000000001</v>
      </c>
      <c r="U10" s="2">
        <f t="shared" si="0"/>
        <v>47.566437499999999</v>
      </c>
      <c r="V10" s="2">
        <f>AVERAGE(V3:V9)</f>
        <v>30.927200000000003</v>
      </c>
      <c r="W10" s="2">
        <f t="shared" si="0"/>
        <v>33.487787500000003</v>
      </c>
      <c r="X10" s="2">
        <f t="shared" si="0"/>
        <v>17.292637500000001</v>
      </c>
      <c r="Y10" s="2">
        <f>AVERAGE(Y3:Y9)</f>
        <v>56.569299999999998</v>
      </c>
      <c r="Z10" s="2">
        <f>AVERAGE(Z3:Z9)</f>
        <v>29.9038</v>
      </c>
      <c r="AA10" s="2">
        <f t="shared" si="0"/>
        <v>22.416987499999998</v>
      </c>
      <c r="AB10" s="2">
        <f t="shared" si="0"/>
        <v>6.1093987499999995</v>
      </c>
      <c r="AC10" s="2">
        <f t="shared" si="0"/>
        <v>33.268612499999996</v>
      </c>
      <c r="AD10" s="2">
        <f>AVERAGE(AD2:AD9)</f>
        <v>31.966137500000002</v>
      </c>
      <c r="AE10" s="2">
        <f t="shared" si="0"/>
        <v>26.400000000000002</v>
      </c>
      <c r="AF10" s="2">
        <f>AVERAGE(AF2:AF8)</f>
        <v>34.895899999999997</v>
      </c>
      <c r="AG10" s="2">
        <f>AVERAGE(AG3:AG9)</f>
        <v>42.709542857142864</v>
      </c>
      <c r="AH10" s="2">
        <f>AVERAGE(AH2:AH8)</f>
        <v>12.947842857142856</v>
      </c>
    </row>
    <row r="11" spans="1:34" x14ac:dyDescent="0.25">
      <c r="A11" s="6" t="s">
        <v>57</v>
      </c>
      <c r="B11" s="7">
        <f>B10*3</f>
        <v>46.65831428571429</v>
      </c>
      <c r="C11" s="7">
        <f>C10*3</f>
        <v>81.122442857142858</v>
      </c>
      <c r="D11" s="7">
        <f>D10*2</f>
        <v>62.124828571428566</v>
      </c>
      <c r="E11" s="7">
        <f>E10*2</f>
        <v>59.637142857142862</v>
      </c>
      <c r="F11" s="7">
        <f>F10*1</f>
        <v>59.795857142857137</v>
      </c>
      <c r="G11" s="7">
        <f>G10*3</f>
        <v>127.74022500000001</v>
      </c>
      <c r="H11" s="7">
        <f>H10*1</f>
        <v>33.532142857142858</v>
      </c>
      <c r="I11" s="7">
        <f>I10*2</f>
        <v>70.103771428571434</v>
      </c>
      <c r="J11" s="7">
        <f>J10*3</f>
        <v>94.407074999999992</v>
      </c>
      <c r="K11" s="7">
        <f>K10*2</f>
        <v>50.992350000000002</v>
      </c>
      <c r="L11" s="7">
        <f>L10*2</f>
        <v>79.78868571428572</v>
      </c>
      <c r="M11" s="7">
        <f>M10*2</f>
        <v>70.51885</v>
      </c>
      <c r="N11" s="7">
        <f>N10*3</f>
        <v>85.605337500000019</v>
      </c>
      <c r="O11" s="7">
        <f>O10*3</f>
        <v>26.268067500000001</v>
      </c>
      <c r="P11" s="7">
        <f>P10*3</f>
        <v>106.282425</v>
      </c>
      <c r="Q11" s="7">
        <f>Q10*2</f>
        <v>22.015899999999998</v>
      </c>
      <c r="R11" s="7">
        <f>R10*4</f>
        <v>73.998950000000008</v>
      </c>
      <c r="S11" s="7">
        <f>S10*1</f>
        <v>64.363257142857151</v>
      </c>
      <c r="T11" s="7">
        <f>T10*3</f>
        <v>98.545424999999994</v>
      </c>
      <c r="U11" s="7">
        <f>U10*2</f>
        <v>95.132874999999999</v>
      </c>
      <c r="V11" s="7">
        <f>V10*1</f>
        <v>30.927200000000003</v>
      </c>
      <c r="W11" s="7">
        <f>W10*3</f>
        <v>100.46336250000002</v>
      </c>
      <c r="X11" s="7">
        <f>X10*4</f>
        <v>69.170550000000006</v>
      </c>
      <c r="Y11" s="7">
        <f>Y10*2</f>
        <v>113.1386</v>
      </c>
      <c r="Z11" s="7">
        <f>Z10*3</f>
        <v>89.711399999999998</v>
      </c>
      <c r="AA11" s="7">
        <f>AA10*3</f>
        <v>67.250962499999986</v>
      </c>
      <c r="AB11" s="7">
        <f>AB10*6</f>
        <v>36.656392499999995</v>
      </c>
      <c r="AC11" s="7">
        <f>AC10*3</f>
        <v>99.805837499999996</v>
      </c>
      <c r="AD11" s="7">
        <f>AD10*2</f>
        <v>63.932275000000004</v>
      </c>
      <c r="AE11" s="7">
        <f>AE10*3</f>
        <v>79.2</v>
      </c>
      <c r="AF11" s="7">
        <f>AF10*3</f>
        <v>104.68769999999999</v>
      </c>
      <c r="AG11" s="7">
        <f>AG10*2</f>
        <v>85.419085714285728</v>
      </c>
      <c r="AH11" s="7">
        <f>AH10*3</f>
        <v>38.843528571428564</v>
      </c>
    </row>
    <row r="14" spans="1:34" x14ac:dyDescent="0.25">
      <c r="A14" s="5" t="s">
        <v>43</v>
      </c>
      <c r="B14" s="2">
        <f>AVERAGE(B2:B9)</f>
        <v>15.070412500000002</v>
      </c>
      <c r="C14" s="2">
        <f t="shared" ref="C14:AH14" si="1">AVERAGE(C2:C9)</f>
        <v>26.697849999999999</v>
      </c>
      <c r="D14" s="2">
        <f t="shared" si="1"/>
        <v>30.756374999999998</v>
      </c>
      <c r="E14" s="2">
        <f t="shared" si="1"/>
        <v>29.468562500000001</v>
      </c>
      <c r="F14" s="2">
        <f t="shared" si="1"/>
        <v>58.952287500000004</v>
      </c>
      <c r="G14" s="2">
        <f t="shared" si="1"/>
        <v>42.580075000000001</v>
      </c>
      <c r="H14" s="2">
        <f t="shared" si="1"/>
        <v>32.974200000000003</v>
      </c>
      <c r="I14" s="2">
        <f t="shared" si="1"/>
        <v>34.548612499999997</v>
      </c>
      <c r="J14" s="2">
        <f t="shared" si="1"/>
        <v>31.469024999999998</v>
      </c>
      <c r="K14" s="2">
        <f t="shared" si="1"/>
        <v>25.496175000000001</v>
      </c>
      <c r="L14" s="2">
        <f t="shared" si="1"/>
        <v>39.115024999999996</v>
      </c>
      <c r="M14" s="2">
        <f t="shared" si="1"/>
        <v>35.259425</v>
      </c>
      <c r="N14" s="2">
        <f t="shared" si="1"/>
        <v>28.535112500000004</v>
      </c>
      <c r="O14" s="2">
        <f t="shared" si="1"/>
        <v>8.7560225000000003</v>
      </c>
      <c r="P14" s="2">
        <f t="shared" si="1"/>
        <v>35.427475000000001</v>
      </c>
      <c r="Q14" s="2">
        <f t="shared" si="1"/>
        <v>11.007949999999999</v>
      </c>
      <c r="R14" s="2">
        <f t="shared" si="1"/>
        <v>18.499737500000002</v>
      </c>
      <c r="S14" s="2">
        <f t="shared" si="1"/>
        <v>62.099387500000006</v>
      </c>
      <c r="T14" s="2">
        <f t="shared" si="1"/>
        <v>32.848475000000001</v>
      </c>
      <c r="U14" s="2">
        <f t="shared" si="1"/>
        <v>47.566437499999999</v>
      </c>
      <c r="V14" s="2">
        <f t="shared" si="1"/>
        <v>30.320687500000002</v>
      </c>
      <c r="W14" s="2">
        <f t="shared" si="1"/>
        <v>33.487787500000003</v>
      </c>
      <c r="X14" s="2">
        <f t="shared" si="1"/>
        <v>17.292637500000001</v>
      </c>
      <c r="Y14" s="2">
        <f t="shared" si="1"/>
        <v>56.031474999999993</v>
      </c>
      <c r="Z14" s="2">
        <f t="shared" si="1"/>
        <v>29.6710125</v>
      </c>
      <c r="AA14" s="2">
        <f t="shared" si="1"/>
        <v>22.416987499999998</v>
      </c>
      <c r="AB14" s="2">
        <f t="shared" si="1"/>
        <v>6.1093987499999995</v>
      </c>
      <c r="AC14" s="2">
        <f t="shared" si="1"/>
        <v>33.268612499999996</v>
      </c>
      <c r="AD14" s="2">
        <f t="shared" si="1"/>
        <v>31.966137500000002</v>
      </c>
      <c r="AE14" s="2">
        <f t="shared" si="1"/>
        <v>26.400000000000002</v>
      </c>
      <c r="AF14" s="2">
        <f t="shared" si="1"/>
        <v>34.619062499999998</v>
      </c>
      <c r="AG14" s="2">
        <f t="shared" si="1"/>
        <v>42.154350000000001</v>
      </c>
      <c r="AH14" s="2">
        <f t="shared" si="1"/>
        <v>12.551194999999998</v>
      </c>
    </row>
    <row r="15" spans="1:34" x14ac:dyDescent="0.25">
      <c r="A15" s="6" t="s">
        <v>44</v>
      </c>
      <c r="B15" s="7">
        <f>B14*3</f>
        <v>45.211237500000003</v>
      </c>
      <c r="C15" s="7">
        <f>C14*3</f>
        <v>80.093549999999993</v>
      </c>
      <c r="D15" s="7">
        <f>D14*2</f>
        <v>61.512749999999997</v>
      </c>
      <c r="E15" s="7">
        <f>E14*2</f>
        <v>58.937125000000002</v>
      </c>
      <c r="F15" s="7">
        <f>F14*1</f>
        <v>58.952287500000004</v>
      </c>
      <c r="G15" s="7">
        <f>G14*3</f>
        <v>127.74022500000001</v>
      </c>
      <c r="H15" s="7">
        <f>H14*1</f>
        <v>32.974200000000003</v>
      </c>
      <c r="I15" s="7">
        <f>I14*2</f>
        <v>69.097224999999995</v>
      </c>
      <c r="J15" s="7">
        <f>J14*3</f>
        <v>94.407074999999992</v>
      </c>
      <c r="K15" s="7">
        <f>K14*2</f>
        <v>50.992350000000002</v>
      </c>
      <c r="L15" s="7">
        <f>L14*2</f>
        <v>78.230049999999991</v>
      </c>
      <c r="M15" s="7">
        <f>M14*4</f>
        <v>141.0377</v>
      </c>
      <c r="N15" s="7">
        <f>N14*3</f>
        <v>85.605337500000019</v>
      </c>
      <c r="O15" s="7">
        <f>O14*3</f>
        <v>26.268067500000001</v>
      </c>
      <c r="P15" s="7">
        <f>P14*3</f>
        <v>106.282425</v>
      </c>
      <c r="Q15" s="7">
        <f>Q14*2</f>
        <v>22.015899999999998</v>
      </c>
      <c r="R15" s="7">
        <f>R14*2</f>
        <v>36.999475000000004</v>
      </c>
      <c r="S15" s="7">
        <f>S14*1</f>
        <v>62.099387500000006</v>
      </c>
      <c r="T15" s="7">
        <f>T14*3</f>
        <v>98.545424999999994</v>
      </c>
      <c r="U15" s="7">
        <f>U14*2</f>
        <v>95.132874999999999</v>
      </c>
      <c r="V15" s="7">
        <f>V14*3</f>
        <v>90.962062500000002</v>
      </c>
      <c r="W15" s="7">
        <f>W14*3</f>
        <v>100.46336250000002</v>
      </c>
      <c r="X15" s="7">
        <f>X14*2</f>
        <v>34.585275000000003</v>
      </c>
      <c r="Y15" s="7">
        <f>Y14*2</f>
        <v>112.06294999999999</v>
      </c>
      <c r="Z15" s="7">
        <f>Z14*3</f>
        <v>89.013037499999996</v>
      </c>
      <c r="AA15" s="7">
        <f>AA14*3</f>
        <v>67.250962499999986</v>
      </c>
      <c r="AB15" s="7">
        <f>AB14*6</f>
        <v>36.656392499999995</v>
      </c>
      <c r="AC15" s="7">
        <f>AC14*3</f>
        <v>99.805837499999996</v>
      </c>
      <c r="AD15" s="7">
        <f>AD14*2</f>
        <v>63.932275000000004</v>
      </c>
      <c r="AE15" s="7">
        <f>AE14*3</f>
        <v>79.2</v>
      </c>
      <c r="AF15" s="7">
        <f>AF14*3</f>
        <v>103.85718749999999</v>
      </c>
      <c r="AG15" s="7">
        <f>AG14*2</f>
        <v>84.308700000000002</v>
      </c>
      <c r="AH15" s="7">
        <f>AH14*3</f>
        <v>37.653584999999993</v>
      </c>
    </row>
    <row r="16" spans="1:34" x14ac:dyDescent="0.25">
      <c r="A16" s="8" t="s">
        <v>45</v>
      </c>
      <c r="B16" s="9">
        <f>STDEV(B2:B9)/B14*100</f>
        <v>10.578615931224853</v>
      </c>
      <c r="C16" s="9">
        <f>STDEV(C2:C9)/C14*100</f>
        <v>4.1800602232468824</v>
      </c>
      <c r="D16" s="9">
        <f t="shared" ref="D16:AH16" si="2">STDEV(D2:D9)/D14*100</f>
        <v>3.5495831278613164</v>
      </c>
      <c r="E16" s="9">
        <f t="shared" si="2"/>
        <v>3.4971418258584075</v>
      </c>
      <c r="F16" s="9">
        <f t="shared" si="2"/>
        <v>4.4872165506383528</v>
      </c>
      <c r="G16" s="9">
        <f t="shared" si="2"/>
        <v>2.6931980681381571</v>
      </c>
      <c r="H16" s="9">
        <f t="shared" si="2"/>
        <v>5.3513579879250024</v>
      </c>
      <c r="I16" s="9">
        <f t="shared" si="2"/>
        <v>5.6464899314336794</v>
      </c>
      <c r="J16" s="9">
        <f t="shared" si="2"/>
        <v>1.583857204630718</v>
      </c>
      <c r="K16" s="9">
        <f t="shared" si="2"/>
        <v>5.5527701467304365</v>
      </c>
      <c r="L16" s="9">
        <f t="shared" si="2"/>
        <v>6.1586887674580337</v>
      </c>
      <c r="M16" s="9">
        <f t="shared" si="2"/>
        <v>4.1368408329798543</v>
      </c>
      <c r="N16" s="9">
        <f t="shared" si="2"/>
        <v>2.8235079745678382</v>
      </c>
      <c r="O16" s="9">
        <f t="shared" si="2"/>
        <v>2.736965874778059</v>
      </c>
      <c r="P16" s="9">
        <f t="shared" si="2"/>
        <v>1.7700353409957439</v>
      </c>
      <c r="Q16" s="9">
        <f t="shared" si="2"/>
        <v>5.1480998586303812</v>
      </c>
      <c r="R16" s="9">
        <f t="shared" si="2"/>
        <v>8.2399230038822555</v>
      </c>
      <c r="S16" s="9">
        <f t="shared" si="2"/>
        <v>10.561162366247387</v>
      </c>
      <c r="T16" s="9">
        <f t="shared" si="2"/>
        <v>3.0187463106024977</v>
      </c>
      <c r="U16" s="9">
        <f t="shared" si="2"/>
        <v>2.3441184657474694</v>
      </c>
      <c r="V16" s="9">
        <f t="shared" si="2"/>
        <v>6.0978940680465925</v>
      </c>
      <c r="W16" s="9">
        <f t="shared" si="2"/>
        <v>1.3271894494457652</v>
      </c>
      <c r="X16" s="9">
        <f t="shared" si="2"/>
        <v>1.0857239378978809</v>
      </c>
      <c r="Y16" s="9">
        <f t="shared" si="2"/>
        <v>3.8991528939124187</v>
      </c>
      <c r="Z16" s="9">
        <f t="shared" si="2"/>
        <v>2.9314794735430216</v>
      </c>
      <c r="AA16" s="9">
        <f t="shared" si="2"/>
        <v>4.6500559906738372</v>
      </c>
      <c r="AB16" s="9">
        <f t="shared" si="2"/>
        <v>4.2200524727498294</v>
      </c>
      <c r="AC16" s="9">
        <f t="shared" si="2"/>
        <v>4.025272294995677</v>
      </c>
      <c r="AD16" s="9">
        <f t="shared" si="2"/>
        <v>5.0587223187910269</v>
      </c>
      <c r="AE16" s="9">
        <f t="shared" si="2"/>
        <v>3.6259872076480812</v>
      </c>
      <c r="AF16" s="9">
        <f t="shared" si="2"/>
        <v>4.3179768569798975</v>
      </c>
      <c r="AG16" s="9">
        <f t="shared" si="2"/>
        <v>4.3529876094694915</v>
      </c>
      <c r="AH16" s="9">
        <f t="shared" si="2"/>
        <v>9.9348758048903285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15.5571</v>
      </c>
      <c r="C18" s="2">
        <f t="shared" ref="C18:AH18" si="3">AVERAGE(C3:C8)</f>
        <v>26.950033333333334</v>
      </c>
      <c r="D18" s="2">
        <f t="shared" si="3"/>
        <v>31.037599999999998</v>
      </c>
      <c r="E18" s="2">
        <f t="shared" si="3"/>
        <v>29.83595</v>
      </c>
      <c r="F18" s="2">
        <f t="shared" si="3"/>
        <v>59.571433333333324</v>
      </c>
      <c r="G18" s="2">
        <f t="shared" si="3"/>
        <v>42.397749999999995</v>
      </c>
      <c r="H18" s="2">
        <f t="shared" si="3"/>
        <v>33.658583333333333</v>
      </c>
      <c r="I18" s="2">
        <f t="shared" si="3"/>
        <v>34.85028333333333</v>
      </c>
      <c r="J18" s="2">
        <f t="shared" si="3"/>
        <v>31.618433333333332</v>
      </c>
      <c r="K18" s="2">
        <f t="shared" si="3"/>
        <v>25.828733333333332</v>
      </c>
      <c r="L18" s="2">
        <f t="shared" si="3"/>
        <v>40.009483333333336</v>
      </c>
      <c r="M18" s="2">
        <f t="shared" si="3"/>
        <v>35.765999999999998</v>
      </c>
      <c r="N18" s="2">
        <f t="shared" si="3"/>
        <v>28.768100000000004</v>
      </c>
      <c r="O18" s="2">
        <f t="shared" si="3"/>
        <v>8.7854216666666662</v>
      </c>
      <c r="P18" s="2">
        <f t="shared" si="3"/>
        <v>35.361150000000002</v>
      </c>
      <c r="Q18" s="2">
        <f t="shared" si="3"/>
        <v>11.107199999999999</v>
      </c>
      <c r="R18" s="2">
        <f t="shared" si="3"/>
        <v>18.776600000000002</v>
      </c>
      <c r="S18" s="2">
        <f t="shared" si="3"/>
        <v>64.149166666666673</v>
      </c>
      <c r="T18" s="2">
        <f t="shared" si="3"/>
        <v>32.991399999999999</v>
      </c>
      <c r="U18" s="2">
        <f t="shared" si="3"/>
        <v>47.73845</v>
      </c>
      <c r="V18" s="2">
        <f t="shared" si="3"/>
        <v>30.763483333333337</v>
      </c>
      <c r="W18" s="2">
        <f t="shared" si="3"/>
        <v>33.630816666666668</v>
      </c>
      <c r="X18" s="2">
        <f t="shared" si="3"/>
        <v>17.350716666666667</v>
      </c>
      <c r="Y18" s="2">
        <f t="shared" si="3"/>
        <v>56.862166666666667</v>
      </c>
      <c r="Z18" s="2">
        <f t="shared" si="3"/>
        <v>29.890933333333336</v>
      </c>
      <c r="AA18" s="2">
        <f t="shared" si="3"/>
        <v>22.809049999999999</v>
      </c>
      <c r="AB18" s="2">
        <f t="shared" si="3"/>
        <v>6.0719199999999995</v>
      </c>
      <c r="AC18" s="2">
        <f t="shared" si="3"/>
        <v>33.515716666666663</v>
      </c>
      <c r="AD18" s="2">
        <f t="shared" si="3"/>
        <v>32.347616666666667</v>
      </c>
      <c r="AE18" s="2">
        <f t="shared" si="3"/>
        <v>26.440616666666667</v>
      </c>
      <c r="AF18" s="2">
        <f t="shared" si="3"/>
        <v>34.666816666666662</v>
      </c>
      <c r="AG18" s="2">
        <f t="shared" si="3"/>
        <v>42.786216666666668</v>
      </c>
      <c r="AH18" s="2">
        <f t="shared" si="3"/>
        <v>13.0679</v>
      </c>
    </row>
    <row r="19" spans="1:34" x14ac:dyDescent="0.25">
      <c r="A19" s="6" t="s">
        <v>47</v>
      </c>
      <c r="B19" s="7">
        <f>B18*3</f>
        <v>46.671300000000002</v>
      </c>
      <c r="C19" s="7">
        <f>C18*3</f>
        <v>80.850099999999998</v>
      </c>
      <c r="D19" s="7">
        <f>D18*2</f>
        <v>62.075199999999995</v>
      </c>
      <c r="E19" s="7">
        <f>E18*2</f>
        <v>59.671900000000001</v>
      </c>
      <c r="F19" s="7">
        <f>F18*1</f>
        <v>59.571433333333324</v>
      </c>
      <c r="G19" s="7">
        <f>G18*3</f>
        <v>127.19324999999998</v>
      </c>
      <c r="H19" s="7">
        <f>H18*1</f>
        <v>33.658583333333333</v>
      </c>
      <c r="I19" s="7">
        <f>I18*2</f>
        <v>69.70056666666666</v>
      </c>
      <c r="J19" s="7">
        <f>J18*3</f>
        <v>94.8553</v>
      </c>
      <c r="K19" s="7">
        <f>K18*2</f>
        <v>51.657466666666664</v>
      </c>
      <c r="L19" s="7">
        <f>L18*2</f>
        <v>80.018966666666671</v>
      </c>
      <c r="M19" s="7">
        <f>M18*4</f>
        <v>143.06399999999999</v>
      </c>
      <c r="N19" s="7">
        <f>N18*3</f>
        <v>86.304300000000012</v>
      </c>
      <c r="O19" s="7">
        <f>O18*3</f>
        <v>26.356265</v>
      </c>
      <c r="P19" s="7">
        <f>P18*3</f>
        <v>106.08345</v>
      </c>
      <c r="Q19" s="7">
        <f>Q18*2</f>
        <v>22.214399999999998</v>
      </c>
      <c r="R19" s="7">
        <f>R18*2</f>
        <v>37.553200000000004</v>
      </c>
      <c r="S19" s="7">
        <f>S18*1</f>
        <v>64.149166666666673</v>
      </c>
      <c r="T19" s="7">
        <f>T18*3</f>
        <v>98.974199999999996</v>
      </c>
      <c r="U19" s="7">
        <f>U18*2</f>
        <v>95.476900000000001</v>
      </c>
      <c r="V19" s="7">
        <f>V18*3</f>
        <v>92.290450000000007</v>
      </c>
      <c r="W19" s="7">
        <f>W18*3</f>
        <v>100.89245</v>
      </c>
      <c r="X19" s="7">
        <f>X18*2</f>
        <v>34.701433333333334</v>
      </c>
      <c r="Y19" s="7">
        <f>Y18*2</f>
        <v>113.72433333333333</v>
      </c>
      <c r="Z19" s="7">
        <f>Z18*3</f>
        <v>89.672800000000009</v>
      </c>
      <c r="AA19" s="7">
        <f>AA18*3</f>
        <v>68.427149999999997</v>
      </c>
      <c r="AB19" s="7">
        <f>AB18*6</f>
        <v>36.431519999999999</v>
      </c>
      <c r="AC19" s="7">
        <f>AC18*3</f>
        <v>100.54714999999999</v>
      </c>
      <c r="AD19" s="7">
        <f>AD18*2</f>
        <v>64.695233333333334</v>
      </c>
      <c r="AE19" s="7">
        <f>AE18*3</f>
        <v>79.321849999999998</v>
      </c>
      <c r="AF19" s="7">
        <f>AF18*3</f>
        <v>104.00044999999999</v>
      </c>
      <c r="AG19" s="7">
        <f>AG18*2</f>
        <v>85.572433333333336</v>
      </c>
      <c r="AH19" s="7">
        <f>AH18*3</f>
        <v>39.203699999999998</v>
      </c>
    </row>
    <row r="20" spans="1:34" x14ac:dyDescent="0.25">
      <c r="A20" s="8" t="s">
        <v>45</v>
      </c>
      <c r="B20" s="9">
        <f>STDEV(B3:B8)/B18*100</f>
        <v>6.272370062332838</v>
      </c>
      <c r="C20" s="9">
        <f t="shared" ref="C20:AH20" si="4">STDEV(C3:C8)/C18*100</f>
        <v>2.2169687640641356</v>
      </c>
      <c r="D20" s="9">
        <f t="shared" si="4"/>
        <v>2.5255210630179765</v>
      </c>
      <c r="E20" s="9">
        <f t="shared" si="4"/>
        <v>1.122987237167026</v>
      </c>
      <c r="F20" s="9">
        <f t="shared" si="4"/>
        <v>1.9888206244945872</v>
      </c>
      <c r="G20" s="9">
        <f t="shared" si="4"/>
        <v>2.9412673995388494</v>
      </c>
      <c r="H20" s="9">
        <f t="shared" si="4"/>
        <v>2.5528617268524791</v>
      </c>
      <c r="I20" s="9">
        <f t="shared" si="4"/>
        <v>4.2069956432665645</v>
      </c>
      <c r="J20" s="9">
        <f t="shared" si="4"/>
        <v>0.89888508795822708</v>
      </c>
      <c r="K20" s="9">
        <f t="shared" si="4"/>
        <v>5.6310815541306791</v>
      </c>
      <c r="L20" s="9">
        <f t="shared" si="4"/>
        <v>2.7503483808800664</v>
      </c>
      <c r="M20" s="9">
        <f t="shared" si="4"/>
        <v>3.6579159710655231</v>
      </c>
      <c r="N20" s="9">
        <f t="shared" si="4"/>
        <v>2.3945782378380014</v>
      </c>
      <c r="O20" s="9">
        <f t="shared" si="4"/>
        <v>3.0815596691647817</v>
      </c>
      <c r="P20" s="9">
        <f t="shared" si="4"/>
        <v>1.5864172051867922</v>
      </c>
      <c r="Q20" s="9">
        <f t="shared" si="4"/>
        <v>4.7309353597754944</v>
      </c>
      <c r="R20" s="9">
        <f t="shared" si="4"/>
        <v>8.8967167139183285</v>
      </c>
      <c r="S20" s="9">
        <f t="shared" si="4"/>
        <v>2.4309192096132306</v>
      </c>
      <c r="T20" s="9">
        <f t="shared" si="4"/>
        <v>3.4272450881603445</v>
      </c>
      <c r="U20" s="9">
        <f t="shared" si="4"/>
        <v>2.4173551652559482</v>
      </c>
      <c r="V20" s="9">
        <f t="shared" si="4"/>
        <v>2.1581079574036242</v>
      </c>
      <c r="W20" s="9">
        <f t="shared" si="4"/>
        <v>1.1635701647954999</v>
      </c>
      <c r="X20" s="9">
        <f t="shared" si="4"/>
        <v>0.79519692610546167</v>
      </c>
      <c r="Y20" s="9">
        <f t="shared" si="4"/>
        <v>2.9016276634563116</v>
      </c>
      <c r="Z20" s="9">
        <f t="shared" si="4"/>
        <v>2.2463533264021294</v>
      </c>
      <c r="AA20" s="9">
        <f t="shared" si="4"/>
        <v>3.6155212646639208</v>
      </c>
      <c r="AB20" s="9">
        <f t="shared" si="4"/>
        <v>4.6914170188740965</v>
      </c>
      <c r="AC20" s="9">
        <f t="shared" si="4"/>
        <v>4.1804507003954052</v>
      </c>
      <c r="AD20" s="9">
        <f t="shared" si="4"/>
        <v>4.8580164222716018</v>
      </c>
      <c r="AE20" s="9">
        <f t="shared" si="4"/>
        <v>4.0044933491176113</v>
      </c>
      <c r="AF20" s="9">
        <f t="shared" si="4"/>
        <v>3.9013616082068223</v>
      </c>
      <c r="AG20" s="9">
        <f t="shared" si="4"/>
        <v>2.5733838141456986</v>
      </c>
      <c r="AH20" s="9">
        <f t="shared" si="4"/>
        <v>4.1468116066537668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16.125050000000002</v>
      </c>
      <c r="C22" s="2">
        <f t="shared" ref="C22:AH22" si="5">AVERAGE(C2:C5)</f>
        <v>26.115075000000001</v>
      </c>
      <c r="D22" s="2">
        <f t="shared" si="5"/>
        <v>30.351025</v>
      </c>
      <c r="E22" s="2">
        <f t="shared" si="5"/>
        <v>28.966625000000001</v>
      </c>
      <c r="F22" s="2">
        <f t="shared" si="5"/>
        <v>57.717775000000003</v>
      </c>
      <c r="G22" s="2">
        <f t="shared" si="5"/>
        <v>42.761049999999997</v>
      </c>
      <c r="H22" s="2">
        <f t="shared" si="5"/>
        <v>31.998874999999998</v>
      </c>
      <c r="I22" s="2">
        <f t="shared" si="5"/>
        <v>32.945799999999998</v>
      </c>
      <c r="J22" s="2">
        <f t="shared" si="5"/>
        <v>31.214675</v>
      </c>
      <c r="K22" s="2">
        <f t="shared" si="5"/>
        <v>25.2286</v>
      </c>
      <c r="L22" s="2">
        <f t="shared" si="5"/>
        <v>37.986874999999998</v>
      </c>
      <c r="M22" s="2">
        <f t="shared" si="5"/>
        <v>34.546374999999998</v>
      </c>
      <c r="N22" s="2">
        <f t="shared" si="5"/>
        <v>28.629125000000002</v>
      </c>
      <c r="O22" s="2">
        <f t="shared" si="5"/>
        <v>8.8703874999999996</v>
      </c>
      <c r="P22" s="2">
        <f t="shared" si="5"/>
        <v>35.788425000000004</v>
      </c>
      <c r="Q22" s="2">
        <f t="shared" si="5"/>
        <v>11.340125</v>
      </c>
      <c r="R22" s="2">
        <f t="shared" si="5"/>
        <v>19.375075000000002</v>
      </c>
      <c r="S22" s="2">
        <f t="shared" si="5"/>
        <v>59.031324999999995</v>
      </c>
      <c r="T22" s="2">
        <f t="shared" si="5"/>
        <v>32.693800000000003</v>
      </c>
      <c r="U22" s="2">
        <f t="shared" si="5"/>
        <v>47.564924999999995</v>
      </c>
      <c r="V22" s="2">
        <f t="shared" si="5"/>
        <v>29.3019</v>
      </c>
      <c r="W22" s="2">
        <f t="shared" si="5"/>
        <v>33.361550000000008</v>
      </c>
      <c r="X22" s="2">
        <f t="shared" si="5"/>
        <v>17.199275</v>
      </c>
      <c r="Y22" s="2">
        <f t="shared" si="5"/>
        <v>55.457324999999997</v>
      </c>
      <c r="Z22" s="2">
        <f t="shared" si="5"/>
        <v>29.649549999999998</v>
      </c>
      <c r="AA22" s="2">
        <f t="shared" si="5"/>
        <v>22.387775000000001</v>
      </c>
      <c r="AB22" s="2">
        <f t="shared" si="5"/>
        <v>6.2369599999999998</v>
      </c>
      <c r="AC22" s="2">
        <f t="shared" si="5"/>
        <v>34.347700000000003</v>
      </c>
      <c r="AD22" s="2">
        <f t="shared" si="5"/>
        <v>30.909650000000003</v>
      </c>
      <c r="AE22" s="2">
        <f t="shared" si="5"/>
        <v>27.212150000000001</v>
      </c>
      <c r="AF22" s="2">
        <f t="shared" si="5"/>
        <v>34.868900000000004</v>
      </c>
      <c r="AG22" s="2">
        <f t="shared" si="5"/>
        <v>41.735399999999998</v>
      </c>
      <c r="AH22" s="2">
        <f t="shared" si="5"/>
        <v>12.768899999999999</v>
      </c>
    </row>
    <row r="23" spans="1:34" x14ac:dyDescent="0.25">
      <c r="A23" s="6" t="s">
        <v>49</v>
      </c>
      <c r="B23" s="7">
        <f>B22*3</f>
        <v>48.375150000000005</v>
      </c>
      <c r="C23" s="7">
        <f>C22*3</f>
        <v>78.345224999999999</v>
      </c>
      <c r="D23" s="7">
        <f>D22*2</f>
        <v>60.70205</v>
      </c>
      <c r="E23" s="7">
        <f>E22*2</f>
        <v>57.933250000000001</v>
      </c>
      <c r="F23" s="7">
        <f>F22*1</f>
        <v>57.717775000000003</v>
      </c>
      <c r="G23" s="7">
        <f>G22*3</f>
        <v>128.28314999999998</v>
      </c>
      <c r="H23" s="7">
        <f>H22*1</f>
        <v>31.998874999999998</v>
      </c>
      <c r="I23" s="7">
        <f>I22*2</f>
        <v>65.891599999999997</v>
      </c>
      <c r="J23" s="7">
        <f>J22*3</f>
        <v>93.644024999999999</v>
      </c>
      <c r="K23" s="7">
        <f>K22*2</f>
        <v>50.4572</v>
      </c>
      <c r="L23" s="7">
        <f>L22*2</f>
        <v>75.973749999999995</v>
      </c>
      <c r="M23" s="7">
        <f>M22*4</f>
        <v>138.18549999999999</v>
      </c>
      <c r="N23" s="7">
        <f>N22*3</f>
        <v>85.887375000000006</v>
      </c>
      <c r="O23" s="7">
        <f>O22*3</f>
        <v>26.611162499999999</v>
      </c>
      <c r="P23" s="7">
        <f>P22*3</f>
        <v>107.36527500000001</v>
      </c>
      <c r="Q23" s="7">
        <f>Q22*2</f>
        <v>22.680250000000001</v>
      </c>
      <c r="R23" s="7">
        <f>R22*2</f>
        <v>38.750150000000005</v>
      </c>
      <c r="S23" s="7">
        <f>S22*1</f>
        <v>59.031324999999995</v>
      </c>
      <c r="T23" s="7">
        <f>T22*3</f>
        <v>98.081400000000002</v>
      </c>
      <c r="U23" s="7">
        <f>U22*2</f>
        <v>95.12984999999999</v>
      </c>
      <c r="V23" s="7">
        <f>V22*3</f>
        <v>87.905699999999996</v>
      </c>
      <c r="W23" s="7">
        <f>W22*3</f>
        <v>100.08465000000002</v>
      </c>
      <c r="X23" s="7">
        <f>X22*2</f>
        <v>34.39855</v>
      </c>
      <c r="Y23" s="7">
        <f>Y22*2</f>
        <v>110.91464999999999</v>
      </c>
      <c r="Z23" s="7">
        <f>Z22*3</f>
        <v>88.948649999999986</v>
      </c>
      <c r="AA23" s="7">
        <f>AA22*3</f>
        <v>67.163325</v>
      </c>
      <c r="AB23" s="7">
        <f>AB22*6</f>
        <v>37.421759999999999</v>
      </c>
      <c r="AC23" s="7">
        <f>AC22*3</f>
        <v>103.04310000000001</v>
      </c>
      <c r="AD23" s="7">
        <f>AD22*2</f>
        <v>61.819300000000005</v>
      </c>
      <c r="AE23" s="7">
        <f>AE22*3</f>
        <v>81.636449999999996</v>
      </c>
      <c r="AF23" s="7">
        <f>AF22*3</f>
        <v>104.60670000000002</v>
      </c>
      <c r="AG23" s="7">
        <f>AG22*2</f>
        <v>83.470799999999997</v>
      </c>
      <c r="AH23" s="7">
        <f>AH22*3</f>
        <v>38.306699999999992</v>
      </c>
    </row>
    <row r="24" spans="1:34" x14ac:dyDescent="0.25">
      <c r="A24" s="8" t="s">
        <v>45</v>
      </c>
      <c r="B24" s="9">
        <f>STDEV(B2:B5)/B22*100</f>
        <v>3.7108843345277491</v>
      </c>
      <c r="C24" s="9">
        <f t="shared" ref="C24:AH24" si="6">STDEV(C2:C5)/C22*100</f>
        <v>5.1917450436374688</v>
      </c>
      <c r="D24" s="9">
        <f t="shared" si="6"/>
        <v>4.7393740802202027</v>
      </c>
      <c r="E24" s="9">
        <f t="shared" si="6"/>
        <v>4.5033386954279973</v>
      </c>
      <c r="F24" s="9">
        <f t="shared" si="6"/>
        <v>5.9324672948749813</v>
      </c>
      <c r="G24" s="9">
        <f t="shared" si="6"/>
        <v>1.9264465303719513</v>
      </c>
      <c r="H24" s="9">
        <f t="shared" si="6"/>
        <v>6.3090547793374085</v>
      </c>
      <c r="I24" s="9">
        <f t="shared" si="6"/>
        <v>4.3010614227066783</v>
      </c>
      <c r="J24" s="9">
        <f t="shared" si="6"/>
        <v>1.8133903150412185</v>
      </c>
      <c r="K24" s="9">
        <f t="shared" si="6"/>
        <v>6.9989493505855034</v>
      </c>
      <c r="L24" s="9">
        <f t="shared" si="6"/>
        <v>7.7314813758624714</v>
      </c>
      <c r="M24" s="9">
        <f t="shared" si="6"/>
        <v>3.9543640167672987</v>
      </c>
      <c r="N24" s="9">
        <f t="shared" si="6"/>
        <v>3.9638115685012929</v>
      </c>
      <c r="O24" s="9">
        <f t="shared" si="6"/>
        <v>3.388831797010265</v>
      </c>
      <c r="P24" s="9">
        <f t="shared" si="6"/>
        <v>1.3124878619338429</v>
      </c>
      <c r="Q24" s="9">
        <f t="shared" si="6"/>
        <v>3.9861474346538808</v>
      </c>
      <c r="R24" s="9">
        <f t="shared" si="6"/>
        <v>8.6941609646900613</v>
      </c>
      <c r="S24" s="9">
        <f t="shared" si="6"/>
        <v>14.663337670697768</v>
      </c>
      <c r="T24" s="9">
        <f t="shared" si="6"/>
        <v>2.6991680196889312</v>
      </c>
      <c r="U24" s="9">
        <f t="shared" si="6"/>
        <v>3.452160311642622</v>
      </c>
      <c r="V24" s="9">
        <f t="shared" si="6"/>
        <v>7.4310288920158767</v>
      </c>
      <c r="W24" s="9">
        <f t="shared" si="6"/>
        <v>1.6049741164629368</v>
      </c>
      <c r="X24" s="9">
        <f t="shared" si="6"/>
        <v>1.3574831276814661</v>
      </c>
      <c r="Y24" s="9">
        <f t="shared" si="6"/>
        <v>5.2700251634619351</v>
      </c>
      <c r="Z24" s="9">
        <f t="shared" si="6"/>
        <v>4.3699303366453348</v>
      </c>
      <c r="AA24" s="9">
        <f t="shared" si="6"/>
        <v>6.290344776470552</v>
      </c>
      <c r="AB24" s="9">
        <f t="shared" si="6"/>
        <v>2.7878793013610239</v>
      </c>
      <c r="AC24" s="9">
        <f t="shared" si="6"/>
        <v>2.1607879211072047</v>
      </c>
      <c r="AD24" s="9">
        <f t="shared" si="6"/>
        <v>4.2506243297925534</v>
      </c>
      <c r="AE24" s="9">
        <f t="shared" si="6"/>
        <v>1.4366475157510996</v>
      </c>
      <c r="AF24" s="9">
        <f t="shared" si="6"/>
        <v>5.4731655290983641</v>
      </c>
      <c r="AG24" s="9">
        <f t="shared" si="6"/>
        <v>6.3841838173857983</v>
      </c>
      <c r="AH24" s="9">
        <f t="shared" si="6"/>
        <v>4.2319082114109348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14.015775</v>
      </c>
      <c r="C26" s="2">
        <f t="shared" ref="C26:AH26" si="7">AVERAGE(C6:C9)</f>
        <v>27.280625000000001</v>
      </c>
      <c r="D26" s="2">
        <f t="shared" si="7"/>
        <v>31.161724999999997</v>
      </c>
      <c r="E26" s="2">
        <f t="shared" si="7"/>
        <v>29.970500000000001</v>
      </c>
      <c r="F26" s="2">
        <f t="shared" si="7"/>
        <v>60.186800000000005</v>
      </c>
      <c r="G26" s="2">
        <f t="shared" si="7"/>
        <v>42.399099999999997</v>
      </c>
      <c r="H26" s="2">
        <f t="shared" si="7"/>
        <v>33.949525000000001</v>
      </c>
      <c r="I26" s="2">
        <f t="shared" si="7"/>
        <v>36.151425000000003</v>
      </c>
      <c r="J26" s="2">
        <f t="shared" si="7"/>
        <v>31.723374999999997</v>
      </c>
      <c r="K26" s="2">
        <f t="shared" si="7"/>
        <v>25.763749999999998</v>
      </c>
      <c r="L26" s="2">
        <f t="shared" si="7"/>
        <v>40.243175000000001</v>
      </c>
      <c r="M26" s="2">
        <f t="shared" si="7"/>
        <v>35.972474999999996</v>
      </c>
      <c r="N26" s="2">
        <f t="shared" si="7"/>
        <v>28.441099999999999</v>
      </c>
      <c r="O26" s="2">
        <f t="shared" si="7"/>
        <v>8.6416574999999991</v>
      </c>
      <c r="P26" s="2">
        <f t="shared" si="7"/>
        <v>35.066524999999999</v>
      </c>
      <c r="Q26" s="2">
        <f t="shared" si="7"/>
        <v>10.675775</v>
      </c>
      <c r="R26" s="2">
        <f t="shared" si="7"/>
        <v>17.624400000000001</v>
      </c>
      <c r="S26" s="2">
        <f t="shared" si="7"/>
        <v>65.167450000000002</v>
      </c>
      <c r="T26" s="2">
        <f t="shared" si="7"/>
        <v>33.003149999999998</v>
      </c>
      <c r="U26" s="2">
        <f t="shared" si="7"/>
        <v>47.567949999999996</v>
      </c>
      <c r="V26" s="2">
        <f t="shared" si="7"/>
        <v>31.339475</v>
      </c>
      <c r="W26" s="2">
        <f t="shared" si="7"/>
        <v>33.614024999999998</v>
      </c>
      <c r="X26" s="2">
        <f t="shared" si="7"/>
        <v>17.386000000000003</v>
      </c>
      <c r="Y26" s="2">
        <f t="shared" si="7"/>
        <v>56.605625000000003</v>
      </c>
      <c r="Z26" s="2">
        <f t="shared" si="7"/>
        <v>29.692475000000002</v>
      </c>
      <c r="AA26" s="2">
        <f t="shared" si="7"/>
        <v>22.446200000000001</v>
      </c>
      <c r="AB26" s="2">
        <f t="shared" si="7"/>
        <v>5.9818375000000001</v>
      </c>
      <c r="AC26" s="2">
        <f t="shared" si="7"/>
        <v>32.189525000000003</v>
      </c>
      <c r="AD26" s="2">
        <f t="shared" si="7"/>
        <v>33.022625000000005</v>
      </c>
      <c r="AE26" s="2">
        <f t="shared" si="7"/>
        <v>25.58785</v>
      </c>
      <c r="AF26" s="2">
        <f t="shared" si="7"/>
        <v>34.369224999999993</v>
      </c>
      <c r="AG26" s="2">
        <f t="shared" si="7"/>
        <v>42.573300000000003</v>
      </c>
      <c r="AH26" s="2">
        <f t="shared" si="7"/>
        <v>12.333490000000001</v>
      </c>
    </row>
    <row r="27" spans="1:34" x14ac:dyDescent="0.25">
      <c r="A27" s="6" t="s">
        <v>51</v>
      </c>
      <c r="B27" s="7">
        <f>B26*3</f>
        <v>42.047325000000001</v>
      </c>
      <c r="C27" s="7">
        <f>C26*3</f>
        <v>81.841875000000002</v>
      </c>
      <c r="D27" s="7">
        <f>D26*2</f>
        <v>62.323449999999994</v>
      </c>
      <c r="E27" s="7">
        <f>E26*2</f>
        <v>59.941000000000003</v>
      </c>
      <c r="F27" s="7">
        <f>F26*1</f>
        <v>60.186800000000005</v>
      </c>
      <c r="G27" s="7">
        <f>G26*3</f>
        <v>127.19729999999998</v>
      </c>
      <c r="H27" s="7">
        <f>H26*1</f>
        <v>33.949525000000001</v>
      </c>
      <c r="I27" s="7">
        <f>I26*2</f>
        <v>72.302850000000007</v>
      </c>
      <c r="J27" s="7">
        <f>J26*3</f>
        <v>95.170124999999985</v>
      </c>
      <c r="K27" s="7">
        <f>K26*2</f>
        <v>51.527499999999996</v>
      </c>
      <c r="L27" s="7">
        <f>L26*2</f>
        <v>80.486350000000002</v>
      </c>
      <c r="M27" s="7">
        <f>M26*4</f>
        <v>143.88989999999998</v>
      </c>
      <c r="N27" s="7">
        <f>N26*3</f>
        <v>85.323299999999989</v>
      </c>
      <c r="O27" s="7">
        <f>O26*3</f>
        <v>25.924972499999996</v>
      </c>
      <c r="P27" s="7">
        <f>P26*3</f>
        <v>105.199575</v>
      </c>
      <c r="Q27" s="7">
        <f>Q26*2</f>
        <v>21.35155</v>
      </c>
      <c r="R27" s="7">
        <f>R26*2</f>
        <v>35.248800000000003</v>
      </c>
      <c r="S27" s="7">
        <f>S26*1</f>
        <v>65.167450000000002</v>
      </c>
      <c r="T27" s="7">
        <f>T26*3</f>
        <v>99.009449999999987</v>
      </c>
      <c r="U27" s="7">
        <f>U26*2</f>
        <v>95.135899999999992</v>
      </c>
      <c r="V27" s="7">
        <f>V26*3</f>
        <v>94.018425000000008</v>
      </c>
      <c r="W27" s="7">
        <f>W26*3</f>
        <v>100.84207499999999</v>
      </c>
      <c r="X27" s="7">
        <f>X26*2</f>
        <v>34.772000000000006</v>
      </c>
      <c r="Y27" s="7">
        <f>Y26*2</f>
        <v>113.21125000000001</v>
      </c>
      <c r="Z27" s="7">
        <f>Z26*3</f>
        <v>89.077425000000005</v>
      </c>
      <c r="AA27" s="7">
        <f>AA26*3</f>
        <v>67.3386</v>
      </c>
      <c r="AB27" s="7">
        <f>AB26*6</f>
        <v>35.891024999999999</v>
      </c>
      <c r="AC27" s="7">
        <f>AC26*3</f>
        <v>96.56857500000001</v>
      </c>
      <c r="AD27" s="7">
        <f>AD26*2</f>
        <v>66.04525000000001</v>
      </c>
      <c r="AE27" s="7">
        <f>AE26*3</f>
        <v>76.763549999999995</v>
      </c>
      <c r="AF27" s="7">
        <f>AF26*3</f>
        <v>103.10767499999997</v>
      </c>
      <c r="AG27" s="7">
        <f>AG26*2</f>
        <v>85.146600000000007</v>
      </c>
      <c r="AH27" s="7">
        <f>AH26*3</f>
        <v>37.000470000000007</v>
      </c>
    </row>
    <row r="28" spans="1:34" x14ac:dyDescent="0.25">
      <c r="A28" s="8" t="s">
        <v>45</v>
      </c>
      <c r="B28" s="9">
        <f>STDEV(B6:B9)/B26*100</f>
        <v>11.51852696048409</v>
      </c>
      <c r="C28" s="9">
        <f t="shared" ref="C28:AH28" si="8">STDEV(C6:C9)/C26*100</f>
        <v>1.4756103041459159</v>
      </c>
      <c r="D28" s="9">
        <f t="shared" si="8"/>
        <v>1.6789095213693845</v>
      </c>
      <c r="E28" s="9">
        <f t="shared" si="8"/>
        <v>1.0793342785956475</v>
      </c>
      <c r="F28" s="9">
        <f t="shared" si="8"/>
        <v>1.2204157959958319</v>
      </c>
      <c r="G28" s="9">
        <f t="shared" si="8"/>
        <v>3.5788995742287879</v>
      </c>
      <c r="H28" s="9">
        <f t="shared" si="8"/>
        <v>2.380152142078976</v>
      </c>
      <c r="I28" s="9">
        <f t="shared" si="8"/>
        <v>0.40089309269907497</v>
      </c>
      <c r="J28" s="9">
        <f t="shared" si="8"/>
        <v>0.92838948577705793</v>
      </c>
      <c r="K28" s="9">
        <f t="shared" si="8"/>
        <v>4.5398075391494164</v>
      </c>
      <c r="L28" s="9">
        <f t="shared" si="8"/>
        <v>3.0646811542192198</v>
      </c>
      <c r="M28" s="9">
        <f t="shared" si="8"/>
        <v>3.6694060316908668</v>
      </c>
      <c r="N28" s="9">
        <f t="shared" si="8"/>
        <v>1.5853615092230342</v>
      </c>
      <c r="O28" s="9">
        <f t="shared" si="8"/>
        <v>1.083524237686093</v>
      </c>
      <c r="P28" s="9">
        <f t="shared" si="8"/>
        <v>1.6858229107547351</v>
      </c>
      <c r="Q28" s="9">
        <f t="shared" si="8"/>
        <v>4.6907325519756329</v>
      </c>
      <c r="R28" s="9">
        <f t="shared" si="8"/>
        <v>4.173927614627023</v>
      </c>
      <c r="S28" s="9">
        <f t="shared" si="8"/>
        <v>0.88980611092626893</v>
      </c>
      <c r="T28" s="9">
        <f t="shared" si="8"/>
        <v>3.6509077631561651</v>
      </c>
      <c r="U28" s="9">
        <f t="shared" si="8"/>
        <v>0.95114446249412365</v>
      </c>
      <c r="V28" s="9">
        <f t="shared" si="8"/>
        <v>2.1817683243181984</v>
      </c>
      <c r="W28" s="9">
        <f t="shared" si="8"/>
        <v>1.079677219485639</v>
      </c>
      <c r="X28" s="9">
        <f t="shared" si="8"/>
        <v>0.38560926389119488</v>
      </c>
      <c r="Y28" s="9">
        <f t="shared" si="8"/>
        <v>2.3145936753667806</v>
      </c>
      <c r="Z28" s="9">
        <f t="shared" si="8"/>
        <v>0.98368689777711493</v>
      </c>
      <c r="AA28" s="9">
        <f t="shared" si="8"/>
        <v>3.3037232291531757</v>
      </c>
      <c r="AB28" s="9">
        <f t="shared" si="8"/>
        <v>4.7717083061873353</v>
      </c>
      <c r="AC28" s="9">
        <f t="shared" si="8"/>
        <v>2.2583403814049383</v>
      </c>
      <c r="AD28" s="9">
        <f t="shared" si="8"/>
        <v>3.5816107731234395</v>
      </c>
      <c r="AE28" s="9">
        <f t="shared" si="8"/>
        <v>1.8595705527051309</v>
      </c>
      <c r="AF28" s="9">
        <f t="shared" si="8"/>
        <v>3.4492925611410068</v>
      </c>
      <c r="AG28" s="9">
        <f t="shared" si="8"/>
        <v>1.263191289805959</v>
      </c>
      <c r="AH28" s="9">
        <f t="shared" si="8"/>
        <v>14.52589870336174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3.2294238794060863</v>
      </c>
      <c r="C30" s="13">
        <f t="shared" ref="C30:AH30" si="9">(C19-C15)/C15*100</f>
        <v>0.94458292833818003</v>
      </c>
      <c r="D30" s="13">
        <f t="shared" si="9"/>
        <v>0.91436328240892883</v>
      </c>
      <c r="E30" s="13">
        <f t="shared" si="9"/>
        <v>1.2467099472531094</v>
      </c>
      <c r="F30" s="13">
        <f t="shared" si="9"/>
        <v>1.0502490396718196</v>
      </c>
      <c r="G30" s="13">
        <f t="shared" si="9"/>
        <v>-0.4281932335723001</v>
      </c>
      <c r="H30" s="13">
        <f t="shared" si="9"/>
        <v>2.0755115615642814</v>
      </c>
      <c r="I30" s="13">
        <f t="shared" si="9"/>
        <v>0.87317785434460704</v>
      </c>
      <c r="J30" s="13">
        <f t="shared" si="9"/>
        <v>0.47477903536361854</v>
      </c>
      <c r="K30" s="13">
        <f t="shared" si="9"/>
        <v>1.3043459786941818</v>
      </c>
      <c r="L30" s="13">
        <f t="shared" si="9"/>
        <v>2.2867384932857382</v>
      </c>
      <c r="M30" s="13">
        <f t="shared" si="9"/>
        <v>1.4367080574910056</v>
      </c>
      <c r="N30" s="13">
        <f t="shared" si="9"/>
        <v>0.81649406498747013</v>
      </c>
      <c r="O30" s="13">
        <f t="shared" si="9"/>
        <v>0.33575937780729287</v>
      </c>
      <c r="P30" s="13">
        <f t="shared" si="9"/>
        <v>-0.18721345509382603</v>
      </c>
      <c r="Q30" s="13">
        <f t="shared" si="9"/>
        <v>0.90162110111328286</v>
      </c>
      <c r="R30" s="13">
        <f t="shared" si="9"/>
        <v>1.4965752892439688</v>
      </c>
      <c r="S30" s="13">
        <f t="shared" si="9"/>
        <v>3.3008041611789918</v>
      </c>
      <c r="T30" s="13">
        <f t="shared" si="9"/>
        <v>0.43510391273872095</v>
      </c>
      <c r="U30" s="13">
        <f t="shared" si="9"/>
        <v>0.36162577868061069</v>
      </c>
      <c r="V30" s="13">
        <f t="shared" si="9"/>
        <v>1.46037530756298</v>
      </c>
      <c r="W30" s="13">
        <f t="shared" si="9"/>
        <v>0.42710843965627771</v>
      </c>
      <c r="X30" s="13">
        <f t="shared" si="9"/>
        <v>0.33586066131708114</v>
      </c>
      <c r="Y30" s="13">
        <f t="shared" si="9"/>
        <v>1.4825447066433175</v>
      </c>
      <c r="Z30" s="13">
        <f t="shared" si="9"/>
        <v>0.74119760265457024</v>
      </c>
      <c r="AA30" s="13">
        <f t="shared" si="9"/>
        <v>1.7489526636886601</v>
      </c>
      <c r="AB30" s="13">
        <f t="shared" si="9"/>
        <v>-0.61346053079281193</v>
      </c>
      <c r="AC30" s="13">
        <f t="shared" si="9"/>
        <v>0.74275465099923865</v>
      </c>
      <c r="AD30" s="13">
        <f t="shared" si="9"/>
        <v>1.1933852398234381</v>
      </c>
      <c r="AE30" s="13">
        <f t="shared" si="9"/>
        <v>0.15385101010100366</v>
      </c>
      <c r="AF30" s="13">
        <f t="shared" si="9"/>
        <v>0.13794182516254991</v>
      </c>
      <c r="AG30" s="13">
        <f t="shared" si="9"/>
        <v>1.4989358551766716</v>
      </c>
      <c r="AH30" s="13">
        <f t="shared" si="9"/>
        <v>4.1167793186226636</v>
      </c>
    </row>
    <row r="31" spans="1:34" x14ac:dyDescent="0.25">
      <c r="A31" s="12" t="s">
        <v>53</v>
      </c>
      <c r="B31" s="13">
        <f>(B27-B23)/B23*100</f>
        <v>-13.080734633380988</v>
      </c>
      <c r="C31" s="13">
        <f t="shared" ref="C31:AH31" si="10">(C27-C23)/C23*100</f>
        <v>4.463130969373057</v>
      </c>
      <c r="D31" s="13">
        <f t="shared" si="10"/>
        <v>2.6710794775464652</v>
      </c>
      <c r="E31" s="13">
        <f t="shared" si="10"/>
        <v>3.4656263889907808</v>
      </c>
      <c r="F31" s="13">
        <f t="shared" si="10"/>
        <v>4.277754989689055</v>
      </c>
      <c r="G31" s="13">
        <f t="shared" si="10"/>
        <v>-0.84644787721535819</v>
      </c>
      <c r="H31" s="13">
        <f t="shared" si="10"/>
        <v>6.0959955623439992</v>
      </c>
      <c r="I31" s="13">
        <f t="shared" si="10"/>
        <v>9.7299959327137451</v>
      </c>
      <c r="J31" s="13">
        <f t="shared" si="10"/>
        <v>1.6296821927506695</v>
      </c>
      <c r="K31" s="13">
        <f t="shared" si="10"/>
        <v>2.1212037132460697</v>
      </c>
      <c r="L31" s="13">
        <f t="shared" si="10"/>
        <v>5.9396831142335431</v>
      </c>
      <c r="M31" s="13">
        <f t="shared" si="10"/>
        <v>4.1280742190750788</v>
      </c>
      <c r="N31" s="13">
        <f t="shared" si="10"/>
        <v>-0.6567612527452571</v>
      </c>
      <c r="O31" s="13">
        <f t="shared" si="10"/>
        <v>-2.5785795716365394</v>
      </c>
      <c r="P31" s="13">
        <f t="shared" si="10"/>
        <v>-2.0171326343643372</v>
      </c>
      <c r="Q31" s="13">
        <f t="shared" si="10"/>
        <v>-5.8584010317346644</v>
      </c>
      <c r="R31" s="13">
        <f t="shared" si="10"/>
        <v>-9.035706958553714</v>
      </c>
      <c r="S31" s="13">
        <f t="shared" si="10"/>
        <v>10.394692987155562</v>
      </c>
      <c r="T31" s="13">
        <f t="shared" si="10"/>
        <v>0.94620386739991957</v>
      </c>
      <c r="U31" s="13">
        <f t="shared" si="10"/>
        <v>6.3597283082038785E-3</v>
      </c>
      <c r="V31" s="13">
        <f t="shared" si="10"/>
        <v>6.9537299629034433</v>
      </c>
      <c r="W31" s="13">
        <f t="shared" si="10"/>
        <v>0.75678438202058884</v>
      </c>
      <c r="X31" s="13">
        <f t="shared" si="10"/>
        <v>1.0856562267886447</v>
      </c>
      <c r="Y31" s="13">
        <f t="shared" si="10"/>
        <v>2.0706011333940215</v>
      </c>
      <c r="Z31" s="13">
        <f t="shared" si="10"/>
        <v>0.14477454126624603</v>
      </c>
      <c r="AA31" s="13">
        <f t="shared" si="10"/>
        <v>0.26096831864711761</v>
      </c>
      <c r="AB31" s="13">
        <f t="shared" si="10"/>
        <v>-4.0904944075318745</v>
      </c>
      <c r="AC31" s="13">
        <f t="shared" si="10"/>
        <v>-6.2833173691397084</v>
      </c>
      <c r="AD31" s="13">
        <f t="shared" si="10"/>
        <v>6.8359719375664305</v>
      </c>
      <c r="AE31" s="13">
        <f t="shared" si="10"/>
        <v>-5.969024865730935</v>
      </c>
      <c r="AF31" s="13">
        <f t="shared" si="10"/>
        <v>-1.4330105050632946</v>
      </c>
      <c r="AG31" s="13">
        <f t="shared" si="10"/>
        <v>2.0076481835564168</v>
      </c>
      <c r="AH31" s="13">
        <f t="shared" si="10"/>
        <v>-3.4099256787976659</v>
      </c>
    </row>
    <row r="32" spans="1:34" x14ac:dyDescent="0.25">
      <c r="AH32"/>
    </row>
    <row r="33" spans="1:34" x14ac:dyDescent="0.25">
      <c r="AH33"/>
    </row>
    <row r="34" spans="1:34" x14ac:dyDescent="0.25">
      <c r="A34" s="10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  <c r="AH34"/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">
        <v>0.38061600000000001</v>
      </c>
      <c r="G35" s="7">
        <f>E35*D35</f>
        <v>36.539135999999999</v>
      </c>
      <c r="H35" s="7">
        <f>B19</f>
        <v>46.671300000000002</v>
      </c>
      <c r="I35" s="2">
        <f>(H35-G35)/G35*100</f>
        <v>27.729621193013436</v>
      </c>
      <c r="AG35"/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">
        <v>0.83380699999999996</v>
      </c>
      <c r="G36" s="7">
        <f t="shared" ref="G36:G41" si="11">E36*D36</f>
        <v>80.04547199999999</v>
      </c>
      <c r="H36" s="7">
        <f>C19</f>
        <v>80.850099999999998</v>
      </c>
      <c r="I36" s="2">
        <f t="shared" ref="I36:I41" si="12">(H36-G36)/G36*100</f>
        <v>1.0052136365689845</v>
      </c>
      <c r="AG36"/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">
        <v>0.247114</v>
      </c>
      <c r="G37" s="7">
        <f t="shared" si="11"/>
        <v>23.722943999999998</v>
      </c>
      <c r="H37" s="7">
        <f>O19</f>
        <v>26.356265</v>
      </c>
      <c r="I37" s="2">
        <f t="shared" si="12"/>
        <v>11.100312844813875</v>
      </c>
      <c r="AG37"/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96</v>
      </c>
      <c r="E38" s="2">
        <v>1.0265299999999999</v>
      </c>
      <c r="G38" s="7">
        <f t="shared" si="11"/>
        <v>98.546879999999987</v>
      </c>
      <c r="H38" s="7">
        <f>P19</f>
        <v>106.08345</v>
      </c>
      <c r="I38" s="2">
        <f t="shared" si="12"/>
        <v>7.6477002620478824</v>
      </c>
      <c r="AG38"/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64</v>
      </c>
      <c r="E39" s="2">
        <v>0.31273000000000001</v>
      </c>
      <c r="G39" s="7">
        <f t="shared" si="11"/>
        <v>20.014720000000001</v>
      </c>
      <c r="H39" s="7">
        <f>Q19</f>
        <v>22.214399999999998</v>
      </c>
      <c r="I39" s="2">
        <f t="shared" si="12"/>
        <v>10.990311131007564</v>
      </c>
      <c r="AG39"/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1.1742300000000001</v>
      </c>
      <c r="G40" s="7">
        <f t="shared" si="11"/>
        <v>35.226900000000001</v>
      </c>
      <c r="H40" s="7">
        <f>R19</f>
        <v>37.553200000000004</v>
      </c>
      <c r="I40" s="2">
        <f t="shared" si="12"/>
        <v>6.6037601946240043</v>
      </c>
      <c r="AG40"/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1.8447199999999999</v>
      </c>
      <c r="G41" s="7">
        <f t="shared" si="11"/>
        <v>59.031039999999997</v>
      </c>
      <c r="H41" s="7">
        <f>S19</f>
        <v>64.149166666666673</v>
      </c>
      <c r="I41" s="2">
        <f t="shared" si="12"/>
        <v>8.6702295379967484</v>
      </c>
      <c r="AG41"/>
      <c r="AH41"/>
    </row>
    <row r="42" spans="1:34" x14ac:dyDescent="0.25">
      <c r="C42"/>
      <c r="D42"/>
      <c r="E42" s="32"/>
      <c r="AH4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3650-57F2-487A-9F32-1CDF2F11FEF7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3.7109375" bestFit="1" customWidth="1"/>
    <col min="2" max="34" width="6.7109375" style="2" customWidth="1"/>
  </cols>
  <sheetData>
    <row r="1" spans="1:34" x14ac:dyDescent="0.25">
      <c r="A1" s="1" t="s">
        <v>115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20.663499999999999</v>
      </c>
      <c r="C2" s="2">
        <v>38.702300000000001</v>
      </c>
      <c r="D2" s="2">
        <v>35.329000000000001</v>
      </c>
      <c r="E2" s="2">
        <v>33.780999999999999</v>
      </c>
      <c r="F2" s="2">
        <v>57.874000000000002</v>
      </c>
      <c r="G2" s="2">
        <v>40.032699999999998</v>
      </c>
      <c r="H2" s="2">
        <v>40.7761</v>
      </c>
      <c r="I2" s="2">
        <v>19.619800000000001</v>
      </c>
      <c r="J2" s="2">
        <v>39.949300000000001</v>
      </c>
      <c r="K2" s="2">
        <v>42.219799999999999</v>
      </c>
      <c r="L2" s="2">
        <v>40.855400000000003</v>
      </c>
      <c r="M2" s="2">
        <v>39.210500000000003</v>
      </c>
      <c r="N2" s="2">
        <v>23.482399999999998</v>
      </c>
      <c r="O2" s="2">
        <v>13.0146</v>
      </c>
      <c r="P2" s="2">
        <v>35.037100000000002</v>
      </c>
      <c r="Q2" s="2">
        <v>13.268700000000001</v>
      </c>
      <c r="R2" s="2">
        <v>22.849</v>
      </c>
      <c r="S2" s="2">
        <v>44.396000000000001</v>
      </c>
      <c r="T2" s="2">
        <v>29.735700000000001</v>
      </c>
      <c r="U2" s="2">
        <v>43.491100000000003</v>
      </c>
      <c r="V2" s="2">
        <v>68.563400000000001</v>
      </c>
      <c r="W2" s="2">
        <v>41.009900000000002</v>
      </c>
      <c r="X2" s="2">
        <v>23.340699999999998</v>
      </c>
      <c r="Y2" s="2">
        <v>49.969799999999999</v>
      </c>
      <c r="Z2" s="2">
        <v>35.412199999999999</v>
      </c>
      <c r="AA2" s="2">
        <v>34.882300000000001</v>
      </c>
      <c r="AB2" s="2">
        <v>11.110900000000001</v>
      </c>
      <c r="AC2" s="2">
        <v>32.716799999999999</v>
      </c>
      <c r="AD2" s="2">
        <v>33.791800000000002</v>
      </c>
      <c r="AE2" s="2">
        <v>29.709</v>
      </c>
      <c r="AF2" s="2">
        <v>31.1279</v>
      </c>
      <c r="AG2" s="2">
        <v>41.0717</v>
      </c>
      <c r="AH2" s="2">
        <v>20.6403</v>
      </c>
    </row>
    <row r="3" spans="1:34" x14ac:dyDescent="0.25">
      <c r="A3" s="4" t="s">
        <v>35</v>
      </c>
      <c r="B3" s="2">
        <v>21.2074</v>
      </c>
      <c r="C3" s="2">
        <v>40.110399999999998</v>
      </c>
      <c r="D3" s="2">
        <v>36.75</v>
      </c>
      <c r="E3" s="2">
        <v>32.969499999999996</v>
      </c>
      <c r="F3" s="2">
        <v>60.8444</v>
      </c>
      <c r="G3" s="2">
        <v>39.659500000000001</v>
      </c>
      <c r="H3" s="2">
        <v>43.156300000000002</v>
      </c>
      <c r="I3" s="2">
        <v>17.843699999999998</v>
      </c>
      <c r="J3" s="2">
        <v>39.263399999999997</v>
      </c>
      <c r="K3" s="2">
        <v>43.866</v>
      </c>
      <c r="L3" s="2">
        <v>42.5047</v>
      </c>
      <c r="M3" s="2">
        <v>40.120100000000001</v>
      </c>
      <c r="N3" s="2">
        <v>24.337700000000002</v>
      </c>
      <c r="O3" s="2">
        <v>13.4397</v>
      </c>
      <c r="P3" s="2">
        <v>31.901</v>
      </c>
      <c r="Q3" s="2">
        <v>14.2172</v>
      </c>
      <c r="R3" s="2">
        <v>23.424199999999999</v>
      </c>
      <c r="S3" s="2">
        <v>66.176500000000004</v>
      </c>
      <c r="T3" s="2">
        <v>30.327300000000001</v>
      </c>
      <c r="U3" s="2">
        <v>41.920200000000001</v>
      </c>
      <c r="V3" s="2">
        <v>68.224000000000004</v>
      </c>
      <c r="W3" s="2">
        <v>39.945700000000002</v>
      </c>
      <c r="X3" s="2">
        <v>23.7685</v>
      </c>
      <c r="Y3" s="2">
        <v>52.400199999999998</v>
      </c>
      <c r="Z3" s="2">
        <v>36.159399999999998</v>
      </c>
      <c r="AA3" s="2">
        <v>35.485799999999998</v>
      </c>
      <c r="AB3" s="2">
        <v>10.817299999999999</v>
      </c>
      <c r="AC3" s="2">
        <v>33.341700000000003</v>
      </c>
      <c r="AD3" s="2">
        <v>34.483699999999999</v>
      </c>
      <c r="AE3" s="2">
        <v>30.073699999999999</v>
      </c>
      <c r="AF3" s="2">
        <v>30.9923</v>
      </c>
      <c r="AG3" s="2">
        <v>40.592799999999997</v>
      </c>
      <c r="AH3" s="2">
        <v>21.814399999999999</v>
      </c>
    </row>
    <row r="4" spans="1:34" x14ac:dyDescent="0.25">
      <c r="A4" s="4" t="s">
        <v>36</v>
      </c>
      <c r="B4" s="2">
        <v>19.7864</v>
      </c>
      <c r="C4" s="2">
        <v>39.839799999999997</v>
      </c>
      <c r="D4" s="2">
        <v>35.826500000000003</v>
      </c>
      <c r="E4" s="2">
        <v>33.944000000000003</v>
      </c>
      <c r="F4" s="2">
        <v>60.978999999999999</v>
      </c>
      <c r="G4" s="2">
        <v>40.567300000000003</v>
      </c>
      <c r="H4" s="2">
        <v>43.565600000000003</v>
      </c>
      <c r="I4" s="2">
        <v>20.331299999999999</v>
      </c>
      <c r="J4" s="2">
        <v>39.582299999999996</v>
      </c>
      <c r="K4" s="2">
        <v>44.938899999999997</v>
      </c>
      <c r="L4" s="2">
        <v>46.4634</v>
      </c>
      <c r="M4" s="2">
        <v>39.4313</v>
      </c>
      <c r="N4" s="2">
        <v>25.548400000000001</v>
      </c>
      <c r="O4" s="2">
        <v>13.5387</v>
      </c>
      <c r="P4" s="2">
        <v>33.207799999999999</v>
      </c>
      <c r="Q4" s="2">
        <v>15.1999</v>
      </c>
      <c r="R4" s="2">
        <v>21.1069</v>
      </c>
      <c r="S4" s="2">
        <v>68.308499999999995</v>
      </c>
      <c r="T4" s="2">
        <v>30.5899</v>
      </c>
      <c r="U4" s="2">
        <v>44.817100000000003</v>
      </c>
      <c r="V4" s="2">
        <v>69.955600000000004</v>
      </c>
      <c r="W4" s="2">
        <v>40.296100000000003</v>
      </c>
      <c r="X4" s="2">
        <v>23.464099999999998</v>
      </c>
      <c r="Y4" s="2">
        <v>52.595999999999997</v>
      </c>
      <c r="Z4" s="2">
        <v>36.287799999999997</v>
      </c>
      <c r="AA4" s="2">
        <v>33.839799999999997</v>
      </c>
      <c r="AB4" s="2">
        <v>10.4483</v>
      </c>
      <c r="AC4" s="2">
        <v>33.174500000000002</v>
      </c>
      <c r="AD4" s="2">
        <v>34.2515</v>
      </c>
      <c r="AE4" s="2">
        <v>28.096299999999999</v>
      </c>
      <c r="AF4" s="2">
        <v>31.536000000000001</v>
      </c>
      <c r="AG4" s="2">
        <v>40.414200000000001</v>
      </c>
      <c r="AH4" s="2">
        <v>20.543500000000002</v>
      </c>
    </row>
    <row r="5" spans="1:34" x14ac:dyDescent="0.25">
      <c r="A5" s="4" t="s">
        <v>37</v>
      </c>
      <c r="B5" s="2">
        <v>20.261600000000001</v>
      </c>
      <c r="C5" s="2">
        <v>40.350099999999998</v>
      </c>
      <c r="D5" s="2">
        <v>36.458300000000001</v>
      </c>
      <c r="E5" s="2">
        <v>34.713500000000003</v>
      </c>
      <c r="F5" s="2">
        <v>62.0777</v>
      </c>
      <c r="G5" s="2">
        <v>40.408700000000003</v>
      </c>
      <c r="H5" s="2">
        <v>42.843299999999999</v>
      </c>
      <c r="I5" s="2">
        <v>17.776499999999999</v>
      </c>
      <c r="J5" s="2">
        <v>39.922699999999999</v>
      </c>
      <c r="K5" s="2">
        <v>42.898800000000001</v>
      </c>
      <c r="L5" s="2">
        <v>43.5197</v>
      </c>
      <c r="M5" s="2">
        <v>38.548999999999999</v>
      </c>
      <c r="N5" s="2">
        <v>23.968299999999999</v>
      </c>
      <c r="O5" s="2">
        <v>12.79</v>
      </c>
      <c r="P5" s="2">
        <v>34.757300000000001</v>
      </c>
      <c r="Q5" s="2">
        <v>15.771000000000001</v>
      </c>
      <c r="R5" s="2">
        <v>19.502099999999999</v>
      </c>
      <c r="S5" s="2">
        <v>67.887900000000002</v>
      </c>
      <c r="T5" s="2">
        <v>30.496200000000002</v>
      </c>
      <c r="U5" s="2">
        <v>45.650599999999997</v>
      </c>
      <c r="V5" s="2">
        <v>69.955600000000004</v>
      </c>
      <c r="W5" s="2">
        <v>40.003599999999999</v>
      </c>
      <c r="X5" s="2">
        <v>23.9057</v>
      </c>
      <c r="Y5" s="2">
        <v>54.992100000000001</v>
      </c>
      <c r="Z5" s="2">
        <v>34.939500000000002</v>
      </c>
      <c r="AA5" s="2">
        <v>34.281700000000001</v>
      </c>
      <c r="AB5" s="2">
        <v>10.929399999999999</v>
      </c>
      <c r="AC5" s="2">
        <v>34.133099999999999</v>
      </c>
      <c r="AD5" s="2">
        <v>34.032600000000002</v>
      </c>
      <c r="AE5" s="2">
        <v>29.4</v>
      </c>
      <c r="AF5" s="2">
        <v>31.0855</v>
      </c>
      <c r="AG5" s="2">
        <v>42.048099999999998</v>
      </c>
      <c r="AH5" s="2">
        <v>20.331299999999999</v>
      </c>
    </row>
    <row r="6" spans="1:34" x14ac:dyDescent="0.25">
      <c r="A6" s="4" t="s">
        <v>38</v>
      </c>
      <c r="B6" s="2">
        <v>20.981300000000001</v>
      </c>
      <c r="C6" s="2">
        <v>39.806199999999997</v>
      </c>
      <c r="D6" s="2">
        <v>36.9801</v>
      </c>
      <c r="E6" s="2">
        <v>35.610500000000002</v>
      </c>
      <c r="F6" s="2">
        <v>59.659100000000002</v>
      </c>
      <c r="G6" s="2">
        <v>40.787999999999997</v>
      </c>
      <c r="H6" s="2">
        <v>43.703800000000001</v>
      </c>
      <c r="I6" s="2">
        <v>19.4285</v>
      </c>
      <c r="J6" s="2">
        <v>39.718400000000003</v>
      </c>
      <c r="K6" s="2">
        <v>43.5197</v>
      </c>
      <c r="L6" s="2">
        <v>44.695900000000002</v>
      </c>
      <c r="M6" s="2">
        <v>39.753599999999999</v>
      </c>
      <c r="N6" s="2">
        <v>23.770199999999999</v>
      </c>
      <c r="O6" s="2">
        <v>13.2981</v>
      </c>
      <c r="P6" s="2">
        <v>32.969499999999996</v>
      </c>
      <c r="Q6" s="2">
        <v>15.4009</v>
      </c>
      <c r="R6" s="2">
        <v>19.330400000000001</v>
      </c>
      <c r="S6" s="2">
        <v>66.576099999999997</v>
      </c>
      <c r="T6" s="2">
        <v>32.163200000000003</v>
      </c>
      <c r="U6" s="2">
        <v>43.0398</v>
      </c>
      <c r="V6" s="2">
        <v>67.721100000000007</v>
      </c>
      <c r="W6" s="2">
        <v>40.296100000000003</v>
      </c>
      <c r="X6" s="2">
        <v>23.7378</v>
      </c>
      <c r="Y6" s="2">
        <v>53.806699999999999</v>
      </c>
      <c r="Z6" s="2">
        <v>37.046900000000001</v>
      </c>
      <c r="AA6" s="2">
        <v>33.839799999999997</v>
      </c>
      <c r="AB6" s="2">
        <v>11.0465</v>
      </c>
      <c r="AC6" s="2">
        <v>34.097900000000003</v>
      </c>
      <c r="AD6" s="2">
        <v>34.910400000000003</v>
      </c>
      <c r="AE6" s="2">
        <v>28.5992</v>
      </c>
      <c r="AF6" s="2">
        <v>31.681000000000001</v>
      </c>
      <c r="AG6" s="2">
        <v>40.592799999999997</v>
      </c>
      <c r="AH6" s="2">
        <v>21.037400000000002</v>
      </c>
    </row>
    <row r="7" spans="1:34" x14ac:dyDescent="0.25">
      <c r="A7" s="4" t="s">
        <v>39</v>
      </c>
      <c r="B7" s="2">
        <v>21.131499999999999</v>
      </c>
      <c r="C7" s="2">
        <v>40.453800000000001</v>
      </c>
      <c r="D7" s="2">
        <v>36.947099999999999</v>
      </c>
      <c r="E7" s="2">
        <v>33.490299999999998</v>
      </c>
      <c r="F7" s="2">
        <v>61.386400000000002</v>
      </c>
      <c r="G7" s="2">
        <v>41.015599999999999</v>
      </c>
      <c r="H7" s="2">
        <v>43.156300000000002</v>
      </c>
      <c r="I7" s="2">
        <v>19.7104</v>
      </c>
      <c r="J7" s="2">
        <v>39.849400000000003</v>
      </c>
      <c r="K7" s="2">
        <v>44.786700000000003</v>
      </c>
      <c r="L7" s="2">
        <v>42.732599999999998</v>
      </c>
      <c r="M7" s="2">
        <v>38.4236</v>
      </c>
      <c r="N7" s="2">
        <v>24.432099999999998</v>
      </c>
      <c r="O7" s="2">
        <v>13.1815</v>
      </c>
      <c r="P7" s="2">
        <v>33.313600000000001</v>
      </c>
      <c r="Q7" s="2">
        <v>15.7981</v>
      </c>
      <c r="R7" s="2">
        <v>17.2715</v>
      </c>
      <c r="S7" s="2">
        <v>67.061999999999998</v>
      </c>
      <c r="T7" s="2">
        <v>31.564599999999999</v>
      </c>
      <c r="U7" s="2">
        <v>42.319699999999997</v>
      </c>
      <c r="V7" s="2">
        <v>69.778499999999994</v>
      </c>
      <c r="W7" s="2">
        <v>41.323099999999997</v>
      </c>
      <c r="X7" s="2">
        <v>23.997199999999999</v>
      </c>
      <c r="Y7" s="2">
        <v>55.097499999999997</v>
      </c>
      <c r="Z7" s="2">
        <v>36.465899999999998</v>
      </c>
      <c r="AA7" s="2">
        <v>33.1081</v>
      </c>
      <c r="AB7" s="2">
        <v>11.1409</v>
      </c>
      <c r="AC7" s="2">
        <v>32.627200000000002</v>
      </c>
      <c r="AD7" s="2">
        <v>35.613799999999998</v>
      </c>
      <c r="AE7" s="2">
        <v>28.507999999999999</v>
      </c>
      <c r="AF7" s="2">
        <v>31.273599999999998</v>
      </c>
      <c r="AG7" s="2">
        <v>41.138100000000001</v>
      </c>
      <c r="AH7" s="2">
        <v>21.595099999999999</v>
      </c>
    </row>
    <row r="8" spans="1:34" x14ac:dyDescent="0.25">
      <c r="A8" s="4" t="s">
        <v>40</v>
      </c>
      <c r="B8" s="2">
        <v>19.821999999999999</v>
      </c>
      <c r="C8" s="2">
        <v>40.909100000000002</v>
      </c>
      <c r="D8" s="2">
        <v>37.415199999999999</v>
      </c>
      <c r="E8" s="2">
        <v>33.695</v>
      </c>
      <c r="F8" s="2">
        <v>60.444099999999999</v>
      </c>
      <c r="G8" s="2">
        <v>40.076300000000003</v>
      </c>
      <c r="H8" s="2">
        <v>42.907899999999998</v>
      </c>
      <c r="I8" s="2">
        <v>16.2439</v>
      </c>
      <c r="J8" s="2">
        <v>39.696399999999997</v>
      </c>
      <c r="K8" s="2">
        <v>44.012</v>
      </c>
      <c r="L8" s="2">
        <v>44.817100000000003</v>
      </c>
      <c r="M8" s="2">
        <v>38.783999999999999</v>
      </c>
      <c r="N8" s="2">
        <v>24.3871</v>
      </c>
      <c r="O8" s="2">
        <v>12.769299999999999</v>
      </c>
      <c r="P8" s="2">
        <v>32.83</v>
      </c>
      <c r="Q8" s="2">
        <v>14.4977</v>
      </c>
      <c r="R8" s="2">
        <v>20.354299999999999</v>
      </c>
      <c r="S8" s="2">
        <v>68.478300000000004</v>
      </c>
      <c r="T8" s="2">
        <v>30.9956</v>
      </c>
      <c r="U8" s="2">
        <v>45.529600000000002</v>
      </c>
      <c r="V8" s="2">
        <v>69.078900000000004</v>
      </c>
      <c r="W8" s="2">
        <v>40.3108</v>
      </c>
      <c r="X8" s="2">
        <v>23.5242</v>
      </c>
      <c r="Y8" s="2">
        <v>52.877699999999997</v>
      </c>
      <c r="Z8" s="2">
        <v>36.123899999999999</v>
      </c>
      <c r="AA8" s="2">
        <v>32.695700000000002</v>
      </c>
      <c r="AB8" s="2">
        <v>9.3654399999999995</v>
      </c>
      <c r="AC8" s="2">
        <v>33.501300000000001</v>
      </c>
      <c r="AD8" s="2">
        <v>34.597299999999997</v>
      </c>
      <c r="AE8" s="2">
        <v>28.077200000000001</v>
      </c>
      <c r="AF8" s="2">
        <v>31.830400000000001</v>
      </c>
      <c r="AG8" s="2">
        <v>41.046199999999999</v>
      </c>
      <c r="AH8" s="2">
        <v>21.096399999999999</v>
      </c>
    </row>
    <row r="9" spans="1:34" x14ac:dyDescent="0.25">
      <c r="A9" s="4" t="s">
        <v>41</v>
      </c>
      <c r="B9" s="2">
        <v>18.598199999999999</v>
      </c>
      <c r="C9" s="2">
        <v>40.027799999999999</v>
      </c>
      <c r="D9" s="2">
        <v>37.313899999999997</v>
      </c>
      <c r="E9" s="2">
        <v>33.839799999999997</v>
      </c>
      <c r="F9" s="2">
        <v>61.799300000000002</v>
      </c>
      <c r="G9" s="2">
        <v>39.653500000000001</v>
      </c>
      <c r="H9" s="2">
        <v>44.674100000000003</v>
      </c>
      <c r="I9" s="2">
        <v>18.430299999999999</v>
      </c>
      <c r="J9" s="2">
        <v>39.151299999999999</v>
      </c>
      <c r="K9" s="2">
        <v>44.396000000000001</v>
      </c>
      <c r="L9" s="2">
        <v>44.0413</v>
      </c>
      <c r="M9" s="2">
        <v>37.415199999999999</v>
      </c>
      <c r="N9" s="2">
        <v>24.906099999999999</v>
      </c>
      <c r="O9" s="2">
        <v>13.0383</v>
      </c>
      <c r="P9" s="2">
        <v>33.264600000000002</v>
      </c>
      <c r="Q9" s="2">
        <v>14.181900000000001</v>
      </c>
      <c r="R9" s="2">
        <v>20.241700000000002</v>
      </c>
      <c r="S9" s="2">
        <v>69.955600000000004</v>
      </c>
      <c r="T9" s="2">
        <v>31.891400000000001</v>
      </c>
      <c r="U9" s="2">
        <v>44.0413</v>
      </c>
      <c r="V9" s="2">
        <v>71.263099999999994</v>
      </c>
      <c r="W9" s="2">
        <v>40.697699999999998</v>
      </c>
      <c r="X9" s="2">
        <v>23.2988</v>
      </c>
      <c r="Y9" s="2">
        <v>54.270200000000003</v>
      </c>
      <c r="Z9" s="2">
        <v>36.684800000000003</v>
      </c>
      <c r="AA9" s="2">
        <v>32.236800000000002</v>
      </c>
      <c r="AB9" s="2">
        <v>10.6091</v>
      </c>
      <c r="AC9" s="2">
        <v>33.341700000000003</v>
      </c>
      <c r="AD9" s="2">
        <v>34.511099999999999</v>
      </c>
      <c r="AE9" s="2">
        <v>26.0731</v>
      </c>
      <c r="AF9" s="2">
        <v>33.124699999999997</v>
      </c>
      <c r="AG9" s="2">
        <v>39.744100000000003</v>
      </c>
      <c r="AH9" s="2">
        <v>19.0349</v>
      </c>
    </row>
    <row r="10" spans="1:34" x14ac:dyDescent="0.25">
      <c r="A10" s="5" t="s">
        <v>56</v>
      </c>
      <c r="B10" s="2">
        <f>AVERAGE(B2:B8)</f>
        <v>20.550528571428572</v>
      </c>
      <c r="C10" s="2">
        <f>AVERAGE(C3:C9)</f>
        <v>40.213885714285709</v>
      </c>
      <c r="D10" s="2">
        <f t="shared" ref="D10:AD10" si="0">AVERAGE(D2:D9)</f>
        <v>36.627512500000002</v>
      </c>
      <c r="E10" s="2">
        <f t="shared" si="0"/>
        <v>34.005449999999996</v>
      </c>
      <c r="F10" s="2">
        <f>AVERAGE(F3:F9)</f>
        <v>61.027142857142856</v>
      </c>
      <c r="G10" s="2">
        <f t="shared" si="0"/>
        <v>40.275200000000005</v>
      </c>
      <c r="H10" s="2">
        <f>AVERAGE(H3:H9)</f>
        <v>43.429614285714287</v>
      </c>
      <c r="I10" s="2">
        <f t="shared" si="0"/>
        <v>18.673049999999996</v>
      </c>
      <c r="J10" s="2">
        <f t="shared" si="0"/>
        <v>39.641649999999998</v>
      </c>
      <c r="K10" s="2">
        <f t="shared" si="0"/>
        <v>43.8297375</v>
      </c>
      <c r="L10" s="2">
        <f t="shared" si="0"/>
        <v>43.703762499999996</v>
      </c>
      <c r="M10" s="2">
        <f>AVERAGE(M2:M8)</f>
        <v>39.181728571428572</v>
      </c>
      <c r="N10" s="2">
        <f t="shared" si="0"/>
        <v>24.3540375</v>
      </c>
      <c r="O10" s="2">
        <f t="shared" si="0"/>
        <v>13.133775</v>
      </c>
      <c r="P10" s="2">
        <f>AVERAGE(P3:P9)</f>
        <v>33.177685714285715</v>
      </c>
      <c r="Q10" s="2">
        <f t="shared" si="0"/>
        <v>14.791924999999999</v>
      </c>
      <c r="R10" s="2">
        <f t="shared" si="0"/>
        <v>20.510012500000002</v>
      </c>
      <c r="S10" s="2">
        <f>AVERAGE(S3:S9)</f>
        <v>67.777842857142858</v>
      </c>
      <c r="T10" s="2">
        <f t="shared" si="0"/>
        <v>30.970487499999997</v>
      </c>
      <c r="U10" s="2">
        <f t="shared" si="0"/>
        <v>43.851175000000005</v>
      </c>
      <c r="V10" s="2">
        <f>AVERAGE(V2:V8)</f>
        <v>69.039585714285721</v>
      </c>
      <c r="W10" s="2">
        <f t="shared" si="0"/>
        <v>40.485374999999998</v>
      </c>
      <c r="X10" s="2">
        <f t="shared" si="0"/>
        <v>23.629625000000001</v>
      </c>
      <c r="Y10" s="2">
        <f>AVERAGE(Y3:Y9)</f>
        <v>53.720057142857137</v>
      </c>
      <c r="Z10" s="2">
        <f t="shared" si="0"/>
        <v>36.140050000000002</v>
      </c>
      <c r="AA10" s="2">
        <f>AVERAGE(AA2:AA8)</f>
        <v>34.019028571428571</v>
      </c>
      <c r="AB10" s="2">
        <f t="shared" si="0"/>
        <v>10.683480000000001</v>
      </c>
      <c r="AC10" s="2">
        <f t="shared" si="0"/>
        <v>33.366775000000004</v>
      </c>
      <c r="AD10" s="2">
        <f t="shared" si="0"/>
        <v>34.524024999999995</v>
      </c>
      <c r="AE10" s="2">
        <f>AVERAGE(AE2:AE8)</f>
        <v>28.92334285714286</v>
      </c>
      <c r="AF10" s="2">
        <f>AVERAGE(AF2:AF8)</f>
        <v>31.360957142857139</v>
      </c>
      <c r="AG10" s="2">
        <f>AVERAGE(AG2:AG8)</f>
        <v>40.986271428571435</v>
      </c>
      <c r="AH10" s="2">
        <f>AVERAGE(AH2:AH8)</f>
        <v>21.008342857142857</v>
      </c>
    </row>
    <row r="11" spans="1:34" x14ac:dyDescent="0.25">
      <c r="A11" s="6" t="s">
        <v>57</v>
      </c>
      <c r="B11" s="7">
        <f>B10*3</f>
        <v>61.651585714285716</v>
      </c>
      <c r="C11" s="7">
        <f>C10*3</f>
        <v>120.64165714285713</v>
      </c>
      <c r="D11" s="7">
        <f>D10*2</f>
        <v>73.255025000000003</v>
      </c>
      <c r="E11" s="7">
        <f>E10*2</f>
        <v>68.010899999999992</v>
      </c>
      <c r="F11" s="7">
        <f>F10*1</f>
        <v>61.027142857142856</v>
      </c>
      <c r="G11" s="7">
        <f>G10*3</f>
        <v>120.82560000000001</v>
      </c>
      <c r="H11" s="7">
        <f>H10*1</f>
        <v>43.429614285714287</v>
      </c>
      <c r="I11" s="7">
        <f>I10*2</f>
        <v>37.346099999999993</v>
      </c>
      <c r="J11" s="7">
        <f>J10*3</f>
        <v>118.92495</v>
      </c>
      <c r="K11" s="7">
        <f>K10*2</f>
        <v>87.659475</v>
      </c>
      <c r="L11" s="7">
        <f>L10*2</f>
        <v>87.407524999999993</v>
      </c>
      <c r="M11" s="7">
        <f>M10*2</f>
        <v>78.363457142857143</v>
      </c>
      <c r="N11" s="7">
        <f>N10*3</f>
        <v>73.062112499999998</v>
      </c>
      <c r="O11" s="7">
        <f>O10*3</f>
        <v>39.401325</v>
      </c>
      <c r="P11" s="7">
        <f>P10*3</f>
        <v>99.533057142857146</v>
      </c>
      <c r="Q11" s="7">
        <f>Q10*2</f>
        <v>29.583849999999998</v>
      </c>
      <c r="R11" s="7">
        <f>R10*4</f>
        <v>82.040050000000008</v>
      </c>
      <c r="S11" s="7">
        <f>S10*1</f>
        <v>67.777842857142858</v>
      </c>
      <c r="T11" s="7">
        <f>T10*3</f>
        <v>92.911462499999999</v>
      </c>
      <c r="U11" s="7">
        <f>U10*2</f>
        <v>87.70235000000001</v>
      </c>
      <c r="V11" s="7">
        <f>V10*1</f>
        <v>69.039585714285721</v>
      </c>
      <c r="W11" s="7">
        <f>W10*3</f>
        <v>121.45612499999999</v>
      </c>
      <c r="X11" s="7">
        <f>X10*4</f>
        <v>94.518500000000003</v>
      </c>
      <c r="Y11" s="7">
        <f>Y10*2</f>
        <v>107.44011428571427</v>
      </c>
      <c r="Z11" s="7">
        <f>Z10*3</f>
        <v>108.42015000000001</v>
      </c>
      <c r="AA11" s="7">
        <f>AA10*3</f>
        <v>102.05708571428571</v>
      </c>
      <c r="AB11" s="7">
        <f>AB10*6</f>
        <v>64.100880000000004</v>
      </c>
      <c r="AC11" s="7">
        <f>AC10*3</f>
        <v>100.10032500000001</v>
      </c>
      <c r="AD11" s="7">
        <f>AD10*2</f>
        <v>69.048049999999989</v>
      </c>
      <c r="AE11" s="7">
        <f>AE10*3</f>
        <v>86.770028571428583</v>
      </c>
      <c r="AF11" s="7">
        <f>AF10*3</f>
        <v>94.082871428571423</v>
      </c>
      <c r="AG11" s="7">
        <f>AG10*2</f>
        <v>81.972542857142869</v>
      </c>
      <c r="AH11" s="7">
        <f>AH10*3</f>
        <v>63.025028571428571</v>
      </c>
    </row>
    <row r="14" spans="1:34" x14ac:dyDescent="0.25">
      <c r="A14" s="5" t="s">
        <v>43</v>
      </c>
      <c r="B14" s="2">
        <f>AVERAGE(B2:B9)</f>
        <v>20.306487499999999</v>
      </c>
      <c r="C14" s="2">
        <f t="shared" ref="C14:AH14" si="1">AVERAGE(C2:C9)</f>
        <v>40.0249375</v>
      </c>
      <c r="D14" s="2">
        <f t="shared" si="1"/>
        <v>36.627512500000002</v>
      </c>
      <c r="E14" s="2">
        <f t="shared" si="1"/>
        <v>34.005449999999996</v>
      </c>
      <c r="F14" s="2">
        <f t="shared" si="1"/>
        <v>60.633000000000003</v>
      </c>
      <c r="G14" s="2">
        <f t="shared" si="1"/>
        <v>40.275200000000005</v>
      </c>
      <c r="H14" s="2">
        <f t="shared" si="1"/>
        <v>43.097924999999996</v>
      </c>
      <c r="I14" s="2">
        <f t="shared" si="1"/>
        <v>18.673049999999996</v>
      </c>
      <c r="J14" s="2">
        <f t="shared" si="1"/>
        <v>39.641649999999998</v>
      </c>
      <c r="K14" s="2">
        <f t="shared" si="1"/>
        <v>43.8297375</v>
      </c>
      <c r="L14" s="2">
        <f t="shared" si="1"/>
        <v>43.703762499999996</v>
      </c>
      <c r="M14" s="2">
        <f t="shared" si="1"/>
        <v>38.960912500000006</v>
      </c>
      <c r="N14" s="2">
        <f t="shared" si="1"/>
        <v>24.3540375</v>
      </c>
      <c r="O14" s="2">
        <f t="shared" si="1"/>
        <v>13.133775</v>
      </c>
      <c r="P14" s="2">
        <f t="shared" si="1"/>
        <v>33.410112499999997</v>
      </c>
      <c r="Q14" s="2">
        <f t="shared" si="1"/>
        <v>14.791924999999999</v>
      </c>
      <c r="R14" s="2">
        <f t="shared" si="1"/>
        <v>20.510012500000002</v>
      </c>
      <c r="S14" s="2">
        <f t="shared" si="1"/>
        <v>64.855112500000004</v>
      </c>
      <c r="T14" s="2">
        <f t="shared" si="1"/>
        <v>30.970487499999997</v>
      </c>
      <c r="U14" s="2">
        <f t="shared" si="1"/>
        <v>43.851175000000005</v>
      </c>
      <c r="V14" s="2">
        <f t="shared" si="1"/>
        <v>69.317525000000003</v>
      </c>
      <c r="W14" s="2">
        <f t="shared" si="1"/>
        <v>40.485374999999998</v>
      </c>
      <c r="X14" s="2">
        <f t="shared" si="1"/>
        <v>23.629625000000001</v>
      </c>
      <c r="Y14" s="2">
        <f t="shared" si="1"/>
        <v>53.251275</v>
      </c>
      <c r="Z14" s="2">
        <f t="shared" si="1"/>
        <v>36.140050000000002</v>
      </c>
      <c r="AA14" s="2">
        <f t="shared" si="1"/>
        <v>33.796250000000001</v>
      </c>
      <c r="AB14" s="2">
        <f t="shared" si="1"/>
        <v>10.683480000000001</v>
      </c>
      <c r="AC14" s="2">
        <f t="shared" si="1"/>
        <v>33.366775000000004</v>
      </c>
      <c r="AD14" s="2">
        <f t="shared" si="1"/>
        <v>34.524024999999995</v>
      </c>
      <c r="AE14" s="2">
        <f t="shared" si="1"/>
        <v>28.567062500000002</v>
      </c>
      <c r="AF14" s="2">
        <f t="shared" si="1"/>
        <v>31.581424999999996</v>
      </c>
      <c r="AG14" s="2">
        <f t="shared" si="1"/>
        <v>40.831000000000003</v>
      </c>
      <c r="AH14" s="2">
        <f t="shared" si="1"/>
        <v>20.7616625</v>
      </c>
    </row>
    <row r="15" spans="1:34" x14ac:dyDescent="0.25">
      <c r="A15" s="6" t="s">
        <v>44</v>
      </c>
      <c r="B15" s="7">
        <f>B14*3</f>
        <v>60.919462499999995</v>
      </c>
      <c r="C15" s="7">
        <f>C14*3</f>
        <v>120.07481250000001</v>
      </c>
      <c r="D15" s="7">
        <f>D14*2</f>
        <v>73.255025000000003</v>
      </c>
      <c r="E15" s="7">
        <f>E14*2</f>
        <v>68.010899999999992</v>
      </c>
      <c r="F15" s="7">
        <f>F14*1</f>
        <v>60.633000000000003</v>
      </c>
      <c r="G15" s="7">
        <f>G14*3</f>
        <v>120.82560000000001</v>
      </c>
      <c r="H15" s="7">
        <f>H14*1</f>
        <v>43.097924999999996</v>
      </c>
      <c r="I15" s="7">
        <f>I14*2</f>
        <v>37.346099999999993</v>
      </c>
      <c r="J15" s="7">
        <f>J14*3</f>
        <v>118.92495</v>
      </c>
      <c r="K15" s="7">
        <f>K14*2</f>
        <v>87.659475</v>
      </c>
      <c r="L15" s="7">
        <f>L14*2</f>
        <v>87.407524999999993</v>
      </c>
      <c r="M15" s="7">
        <f>M14*4</f>
        <v>155.84365000000003</v>
      </c>
      <c r="N15" s="7">
        <f>N14*3</f>
        <v>73.062112499999998</v>
      </c>
      <c r="O15" s="7">
        <f>O14*3</f>
        <v>39.401325</v>
      </c>
      <c r="P15" s="7">
        <f>P14*3</f>
        <v>100.23033749999999</v>
      </c>
      <c r="Q15" s="7">
        <f>Q14*2</f>
        <v>29.583849999999998</v>
      </c>
      <c r="R15" s="7">
        <f>R14*2</f>
        <v>41.020025000000004</v>
      </c>
      <c r="S15" s="7">
        <f>S14*1</f>
        <v>64.855112500000004</v>
      </c>
      <c r="T15" s="7">
        <f>T14*3</f>
        <v>92.911462499999999</v>
      </c>
      <c r="U15" s="7">
        <f>U14*2</f>
        <v>87.70235000000001</v>
      </c>
      <c r="V15" s="7">
        <f>V14*3</f>
        <v>207.95257500000002</v>
      </c>
      <c r="W15" s="7">
        <f>W14*3</f>
        <v>121.45612499999999</v>
      </c>
      <c r="X15" s="7">
        <f>X14*2</f>
        <v>47.259250000000002</v>
      </c>
      <c r="Y15" s="7">
        <f>Y14*2</f>
        <v>106.50255</v>
      </c>
      <c r="Z15" s="7">
        <f>Z14*3</f>
        <v>108.42015000000001</v>
      </c>
      <c r="AA15" s="7">
        <f>AA14*3</f>
        <v>101.38875</v>
      </c>
      <c r="AB15" s="7">
        <f>AB14*6</f>
        <v>64.100880000000004</v>
      </c>
      <c r="AC15" s="7">
        <f>AC14*3</f>
        <v>100.10032500000001</v>
      </c>
      <c r="AD15" s="7">
        <f>AD14*2</f>
        <v>69.048049999999989</v>
      </c>
      <c r="AE15" s="7">
        <f>AE14*3</f>
        <v>85.701187500000003</v>
      </c>
      <c r="AF15" s="7">
        <f>AF14*3</f>
        <v>94.744274999999988</v>
      </c>
      <c r="AG15" s="7">
        <f>AG14*2</f>
        <v>81.662000000000006</v>
      </c>
      <c r="AH15" s="7">
        <f>AH14*3</f>
        <v>62.2849875</v>
      </c>
    </row>
    <row r="16" spans="1:34" x14ac:dyDescent="0.25">
      <c r="A16" s="8" t="s">
        <v>45</v>
      </c>
      <c r="B16" s="9">
        <f>STDEV(B2:B9)/B14*100</f>
        <v>4.3653710599352271</v>
      </c>
      <c r="C16" s="9">
        <f>STDEV(C2:C9)/C14*100</f>
        <v>1.6109490693217103</v>
      </c>
      <c r="D16" s="9">
        <f t="shared" ref="D16:AH16" si="2">STDEV(D2:D9)/D14*100</f>
        <v>1.98208792625351</v>
      </c>
      <c r="E16" s="9">
        <f t="shared" si="2"/>
        <v>2.3823251400941343</v>
      </c>
      <c r="F16" s="9">
        <f t="shared" si="2"/>
        <v>2.2280959030482146</v>
      </c>
      <c r="G16" s="9">
        <f t="shared" si="2"/>
        <v>1.2514444473662776</v>
      </c>
      <c r="H16" s="9">
        <f t="shared" si="2"/>
        <v>2.5671642754517188</v>
      </c>
      <c r="I16" s="9">
        <f t="shared" si="2"/>
        <v>7.2259149127684292</v>
      </c>
      <c r="J16" s="9">
        <f t="shared" si="2"/>
        <v>0.74633163726227869</v>
      </c>
      <c r="K16" s="9">
        <f t="shared" si="2"/>
        <v>2.122122714983592</v>
      </c>
      <c r="L16" s="9">
        <f t="shared" si="2"/>
        <v>3.9139148345220303</v>
      </c>
      <c r="M16" s="9">
        <f t="shared" si="2"/>
        <v>2.1982251693729515</v>
      </c>
      <c r="N16" s="9">
        <f t="shared" si="2"/>
        <v>2.6827517798842302</v>
      </c>
      <c r="O16" s="9">
        <f t="shared" si="2"/>
        <v>2.1558126716576935</v>
      </c>
      <c r="P16" s="9">
        <f t="shared" si="2"/>
        <v>3.0652492357350472</v>
      </c>
      <c r="Q16" s="9">
        <f t="shared" si="2"/>
        <v>6.0561625523427089</v>
      </c>
      <c r="R16" s="9">
        <f t="shared" si="2"/>
        <v>9.6306466719503483</v>
      </c>
      <c r="S16" s="9">
        <f t="shared" si="2"/>
        <v>12.879628158892695</v>
      </c>
      <c r="T16" s="9">
        <f t="shared" si="2"/>
        <v>2.7103998326857037</v>
      </c>
      <c r="U16" s="9">
        <f t="shared" si="2"/>
        <v>3.2119031225525756</v>
      </c>
      <c r="V16" s="9">
        <f t="shared" si="2"/>
        <v>1.6522581026212753</v>
      </c>
      <c r="W16" s="9">
        <f t="shared" si="2"/>
        <v>1.1982905579023064</v>
      </c>
      <c r="X16" s="9">
        <f t="shared" si="2"/>
        <v>1.1009560646156074</v>
      </c>
      <c r="Y16" s="9">
        <f t="shared" si="2"/>
        <v>3.1620534981339237</v>
      </c>
      <c r="Z16" s="9">
        <f t="shared" si="2"/>
        <v>1.8763471997167804</v>
      </c>
      <c r="AA16" s="9">
        <f t="shared" si="2"/>
        <v>3.2394270311628919</v>
      </c>
      <c r="AB16" s="9">
        <f t="shared" si="2"/>
        <v>5.4809818687227212</v>
      </c>
      <c r="AC16" s="9">
        <f t="shared" si="2"/>
        <v>1.6600052536624836</v>
      </c>
      <c r="AD16" s="9">
        <f t="shared" si="2"/>
        <v>1.6223467828744187</v>
      </c>
      <c r="AE16" s="9">
        <f t="shared" si="2"/>
        <v>4.3789110389698376</v>
      </c>
      <c r="AF16" s="9">
        <f t="shared" si="2"/>
        <v>2.1902028884690403</v>
      </c>
      <c r="AG16" s="9">
        <f t="shared" si="2"/>
        <v>1.642513164526203</v>
      </c>
      <c r="AH16" s="9">
        <f t="shared" si="2"/>
        <v>4.1594162427455146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20.531700000000001</v>
      </c>
      <c r="C18" s="2">
        <f t="shared" ref="C18:AH18" si="3">AVERAGE(C3:C8)</f>
        <v>40.244899999999994</v>
      </c>
      <c r="D18" s="2">
        <f t="shared" si="3"/>
        <v>36.729533333333336</v>
      </c>
      <c r="E18" s="2">
        <f t="shared" si="3"/>
        <v>34.070466666666668</v>
      </c>
      <c r="F18" s="2">
        <f t="shared" si="3"/>
        <v>60.898449999999997</v>
      </c>
      <c r="G18" s="2">
        <f t="shared" si="3"/>
        <v>40.419233333333331</v>
      </c>
      <c r="H18" s="2">
        <f t="shared" si="3"/>
        <v>43.222199999999994</v>
      </c>
      <c r="I18" s="2">
        <f t="shared" si="3"/>
        <v>18.555716666666665</v>
      </c>
      <c r="J18" s="2">
        <f t="shared" si="3"/>
        <v>39.6721</v>
      </c>
      <c r="K18" s="2">
        <f t="shared" si="3"/>
        <v>44.003683333333335</v>
      </c>
      <c r="L18" s="2">
        <f t="shared" si="3"/>
        <v>44.122233333333327</v>
      </c>
      <c r="M18" s="2">
        <f t="shared" si="3"/>
        <v>39.176933333333331</v>
      </c>
      <c r="N18" s="2">
        <f t="shared" si="3"/>
        <v>24.407300000000003</v>
      </c>
      <c r="O18" s="2">
        <f t="shared" si="3"/>
        <v>13.169549999999999</v>
      </c>
      <c r="P18" s="2">
        <f t="shared" si="3"/>
        <v>33.163199999999996</v>
      </c>
      <c r="Q18" s="2">
        <f t="shared" si="3"/>
        <v>15.147466666666666</v>
      </c>
      <c r="R18" s="2">
        <f t="shared" si="3"/>
        <v>20.164899999999999</v>
      </c>
      <c r="S18" s="2">
        <f t="shared" si="3"/>
        <v>67.414883333333336</v>
      </c>
      <c r="T18" s="2">
        <f t="shared" si="3"/>
        <v>31.0228</v>
      </c>
      <c r="U18" s="2">
        <f t="shared" si="3"/>
        <v>43.879500000000007</v>
      </c>
      <c r="V18" s="2">
        <f t="shared" si="3"/>
        <v>69.118949999999998</v>
      </c>
      <c r="W18" s="2">
        <f t="shared" si="3"/>
        <v>40.362566666666666</v>
      </c>
      <c r="X18" s="2">
        <f t="shared" si="3"/>
        <v>23.732916666666668</v>
      </c>
      <c r="Y18" s="2">
        <f t="shared" si="3"/>
        <v>53.628366666666665</v>
      </c>
      <c r="Z18" s="2">
        <f t="shared" si="3"/>
        <v>36.170566666666666</v>
      </c>
      <c r="AA18" s="2">
        <f t="shared" si="3"/>
        <v>33.875149999999998</v>
      </c>
      <c r="AB18" s="2">
        <f t="shared" si="3"/>
        <v>10.624640000000001</v>
      </c>
      <c r="AC18" s="2">
        <f t="shared" si="3"/>
        <v>33.479283333333335</v>
      </c>
      <c r="AD18" s="2">
        <f t="shared" si="3"/>
        <v>34.648216666666663</v>
      </c>
      <c r="AE18" s="2">
        <f t="shared" si="3"/>
        <v>28.792400000000001</v>
      </c>
      <c r="AF18" s="2">
        <f t="shared" si="3"/>
        <v>31.399799999999999</v>
      </c>
      <c r="AG18" s="2">
        <f t="shared" si="3"/>
        <v>40.972033333333336</v>
      </c>
      <c r="AH18" s="2">
        <f t="shared" si="3"/>
        <v>21.069683333333334</v>
      </c>
    </row>
    <row r="19" spans="1:34" x14ac:dyDescent="0.25">
      <c r="A19" s="6" t="s">
        <v>47</v>
      </c>
      <c r="B19" s="7">
        <f>B18*3</f>
        <v>61.595100000000002</v>
      </c>
      <c r="C19" s="7">
        <f>C18*3</f>
        <v>120.73469999999998</v>
      </c>
      <c r="D19" s="7">
        <f>D18*2</f>
        <v>73.459066666666672</v>
      </c>
      <c r="E19" s="7">
        <f>E18*2</f>
        <v>68.140933333333336</v>
      </c>
      <c r="F19" s="7">
        <f>F18*1</f>
        <v>60.898449999999997</v>
      </c>
      <c r="G19" s="7">
        <f>G18*3</f>
        <v>121.2577</v>
      </c>
      <c r="H19" s="7">
        <f>H18*1</f>
        <v>43.222199999999994</v>
      </c>
      <c r="I19" s="7">
        <f>I18*2</f>
        <v>37.111433333333331</v>
      </c>
      <c r="J19" s="7">
        <f>J18*3</f>
        <v>119.0163</v>
      </c>
      <c r="K19" s="7">
        <f>K18*2</f>
        <v>88.00736666666667</v>
      </c>
      <c r="L19" s="7">
        <f>L18*2</f>
        <v>88.244466666666654</v>
      </c>
      <c r="M19" s="7">
        <f>M18*4</f>
        <v>156.70773333333332</v>
      </c>
      <c r="N19" s="7">
        <f>N18*3</f>
        <v>73.221900000000005</v>
      </c>
      <c r="O19" s="7">
        <f>O18*3</f>
        <v>39.508649999999996</v>
      </c>
      <c r="P19" s="7">
        <f>P18*3</f>
        <v>99.489599999999996</v>
      </c>
      <c r="Q19" s="7">
        <f>Q18*2</f>
        <v>30.294933333333333</v>
      </c>
      <c r="R19" s="7">
        <f>R18*2</f>
        <v>40.329799999999999</v>
      </c>
      <c r="S19" s="7">
        <f>S18*1</f>
        <v>67.414883333333336</v>
      </c>
      <c r="T19" s="7">
        <f>T18*3</f>
        <v>93.068399999999997</v>
      </c>
      <c r="U19" s="7">
        <f>U18*2</f>
        <v>87.759000000000015</v>
      </c>
      <c r="V19" s="7">
        <f>V18*3</f>
        <v>207.35685000000001</v>
      </c>
      <c r="W19" s="7">
        <f>W18*3</f>
        <v>121.0877</v>
      </c>
      <c r="X19" s="7">
        <f>X18*2</f>
        <v>47.465833333333336</v>
      </c>
      <c r="Y19" s="7">
        <f>Y18*2</f>
        <v>107.25673333333333</v>
      </c>
      <c r="Z19" s="7">
        <f>Z18*3</f>
        <v>108.51169999999999</v>
      </c>
      <c r="AA19" s="7">
        <f>AA18*3</f>
        <v>101.62545</v>
      </c>
      <c r="AB19" s="7">
        <f>AB18*6</f>
        <v>63.747840000000011</v>
      </c>
      <c r="AC19" s="7">
        <f>AC18*3</f>
        <v>100.43785</v>
      </c>
      <c r="AD19" s="7">
        <f>AD18*2</f>
        <v>69.296433333333326</v>
      </c>
      <c r="AE19" s="7">
        <f>AE18*3</f>
        <v>86.377200000000002</v>
      </c>
      <c r="AF19" s="7">
        <f>AF18*3</f>
        <v>94.199399999999997</v>
      </c>
      <c r="AG19" s="7">
        <f>AG18*2</f>
        <v>81.944066666666671</v>
      </c>
      <c r="AH19" s="7">
        <f>AH18*3</f>
        <v>63.209050000000005</v>
      </c>
    </row>
    <row r="20" spans="1:34" x14ac:dyDescent="0.25">
      <c r="A20" s="8" t="s">
        <v>45</v>
      </c>
      <c r="B20" s="9">
        <f>STDEV(B3:B8)/B18*100</f>
        <v>3.1942357673049071</v>
      </c>
      <c r="C20" s="9">
        <f t="shared" ref="C20:AH20" si="4">STDEV(C3:C8)/C18*100</f>
        <v>1.0367975944853909</v>
      </c>
      <c r="D20" s="9">
        <f t="shared" si="4"/>
        <v>1.4761004020841213</v>
      </c>
      <c r="E20" s="9">
        <f t="shared" si="4"/>
        <v>2.7816524078899501</v>
      </c>
      <c r="F20" s="9">
        <f t="shared" si="4"/>
        <v>1.3502150443691758</v>
      </c>
      <c r="G20" s="9">
        <f t="shared" si="4"/>
        <v>1.2163140323598969</v>
      </c>
      <c r="H20" s="9">
        <f t="shared" si="4"/>
        <v>0.80206267456205182</v>
      </c>
      <c r="I20" s="9">
        <f t="shared" si="4"/>
        <v>8.246100678482108</v>
      </c>
      <c r="J20" s="9">
        <f t="shared" si="4"/>
        <v>0.58798979003197838</v>
      </c>
      <c r="K20" s="9">
        <f t="shared" si="4"/>
        <v>1.7490500423772555</v>
      </c>
      <c r="L20" s="9">
        <f t="shared" si="4"/>
        <v>3.3926187958069649</v>
      </c>
      <c r="M20" s="9">
        <f t="shared" si="4"/>
        <v>1.7695510236490002</v>
      </c>
      <c r="N20" s="9">
        <f t="shared" si="4"/>
        <v>2.5300223260582455</v>
      </c>
      <c r="O20" s="9">
        <f t="shared" si="4"/>
        <v>2.4726081042288417</v>
      </c>
      <c r="P20" s="9">
        <f t="shared" si="4"/>
        <v>2.7987811308013253</v>
      </c>
      <c r="Q20" s="9">
        <f t="shared" si="4"/>
        <v>4.3458345342516402</v>
      </c>
      <c r="R20" s="9">
        <f t="shared" si="4"/>
        <v>10.176148943257635</v>
      </c>
      <c r="S20" s="9">
        <f t="shared" si="4"/>
        <v>1.4095478127487688</v>
      </c>
      <c r="T20" s="9">
        <f t="shared" si="4"/>
        <v>2.2989354522486489</v>
      </c>
      <c r="U20" s="9">
        <f t="shared" si="4"/>
        <v>3.774517877465887</v>
      </c>
      <c r="V20" s="9">
        <f t="shared" si="4"/>
        <v>1.3864206156256407</v>
      </c>
      <c r="W20" s="9">
        <f t="shared" si="4"/>
        <v>1.2322008386131031</v>
      </c>
      <c r="X20" s="9">
        <f t="shared" si="4"/>
        <v>0.87742170619082716</v>
      </c>
      <c r="Y20" s="9">
        <f t="shared" si="4"/>
        <v>2.2356939096396493</v>
      </c>
      <c r="Z20" s="9">
        <f t="shared" si="4"/>
        <v>1.9101322523127102</v>
      </c>
      <c r="AA20" s="9">
        <f t="shared" si="4"/>
        <v>2.874677065942532</v>
      </c>
      <c r="AB20" s="9">
        <f t="shared" si="4"/>
        <v>6.2307243025465775</v>
      </c>
      <c r="AC20" s="9">
        <f t="shared" si="4"/>
        <v>1.7150839262979236</v>
      </c>
      <c r="AD20" s="9">
        <f t="shared" si="4"/>
        <v>1.6157899132557589</v>
      </c>
      <c r="AE20" s="9">
        <f t="shared" si="4"/>
        <v>2.7458377923407271</v>
      </c>
      <c r="AF20" s="9">
        <f t="shared" si="4"/>
        <v>1.0694328235173491</v>
      </c>
      <c r="AG20" s="9">
        <f t="shared" si="4"/>
        <v>1.4602634304471598</v>
      </c>
      <c r="AH20" s="9">
        <f t="shared" si="4"/>
        <v>2.7301746594478504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20.479725000000002</v>
      </c>
      <c r="C22" s="2">
        <f t="shared" ref="C22:AH22" si="5">AVERAGE(C2:C5)</f>
        <v>39.75065</v>
      </c>
      <c r="D22" s="2">
        <f t="shared" si="5"/>
        <v>36.090950000000007</v>
      </c>
      <c r="E22" s="2">
        <f t="shared" si="5"/>
        <v>33.851999999999997</v>
      </c>
      <c r="F22" s="2">
        <f t="shared" si="5"/>
        <v>60.443775000000002</v>
      </c>
      <c r="G22" s="2">
        <f t="shared" si="5"/>
        <v>40.167050000000003</v>
      </c>
      <c r="H22" s="2">
        <f t="shared" si="5"/>
        <v>42.585324999999997</v>
      </c>
      <c r="I22" s="2">
        <f t="shared" si="5"/>
        <v>18.892824999999998</v>
      </c>
      <c r="J22" s="2">
        <f t="shared" si="5"/>
        <v>39.679424999999995</v>
      </c>
      <c r="K22" s="2">
        <f t="shared" si="5"/>
        <v>43.480874999999997</v>
      </c>
      <c r="L22" s="2">
        <f t="shared" si="5"/>
        <v>43.335799999999999</v>
      </c>
      <c r="M22" s="2">
        <f t="shared" si="5"/>
        <v>39.327725000000001</v>
      </c>
      <c r="N22" s="2">
        <f t="shared" si="5"/>
        <v>24.334199999999999</v>
      </c>
      <c r="O22" s="2">
        <f t="shared" si="5"/>
        <v>13.19575</v>
      </c>
      <c r="P22" s="2">
        <f t="shared" si="5"/>
        <v>33.725800000000007</v>
      </c>
      <c r="Q22" s="2">
        <f t="shared" si="5"/>
        <v>14.6142</v>
      </c>
      <c r="R22" s="2">
        <f t="shared" si="5"/>
        <v>21.720549999999999</v>
      </c>
      <c r="S22" s="2">
        <f t="shared" si="5"/>
        <v>61.692225000000001</v>
      </c>
      <c r="T22" s="2">
        <f t="shared" si="5"/>
        <v>30.287275000000001</v>
      </c>
      <c r="U22" s="2">
        <f t="shared" si="5"/>
        <v>43.969750000000005</v>
      </c>
      <c r="V22" s="2">
        <f t="shared" si="5"/>
        <v>69.17465</v>
      </c>
      <c r="W22" s="2">
        <f t="shared" si="5"/>
        <v>40.313825000000001</v>
      </c>
      <c r="X22" s="2">
        <f t="shared" si="5"/>
        <v>23.61975</v>
      </c>
      <c r="Y22" s="2">
        <f t="shared" si="5"/>
        <v>52.489525</v>
      </c>
      <c r="Z22" s="2">
        <f t="shared" si="5"/>
        <v>35.699725000000001</v>
      </c>
      <c r="AA22" s="2">
        <f t="shared" si="5"/>
        <v>34.622399999999999</v>
      </c>
      <c r="AB22" s="2">
        <f t="shared" si="5"/>
        <v>10.826475</v>
      </c>
      <c r="AC22" s="2">
        <f t="shared" si="5"/>
        <v>33.341525000000004</v>
      </c>
      <c r="AD22" s="2">
        <f t="shared" si="5"/>
        <v>34.139899999999997</v>
      </c>
      <c r="AE22" s="2">
        <f t="shared" si="5"/>
        <v>29.319749999999999</v>
      </c>
      <c r="AF22" s="2">
        <f t="shared" si="5"/>
        <v>31.185424999999999</v>
      </c>
      <c r="AG22" s="2">
        <f t="shared" si="5"/>
        <v>41.031700000000001</v>
      </c>
      <c r="AH22" s="2">
        <f t="shared" si="5"/>
        <v>20.832374999999999</v>
      </c>
    </row>
    <row r="23" spans="1:34" x14ac:dyDescent="0.25">
      <c r="A23" s="6" t="s">
        <v>49</v>
      </c>
      <c r="B23" s="7">
        <f>B22*3</f>
        <v>61.439175000000006</v>
      </c>
      <c r="C23" s="7">
        <f>C22*3</f>
        <v>119.25194999999999</v>
      </c>
      <c r="D23" s="7">
        <f>D22*2</f>
        <v>72.181900000000013</v>
      </c>
      <c r="E23" s="7">
        <f>E22*2</f>
        <v>67.703999999999994</v>
      </c>
      <c r="F23" s="7">
        <f>F22*1</f>
        <v>60.443775000000002</v>
      </c>
      <c r="G23" s="7">
        <f>G22*3</f>
        <v>120.50115000000001</v>
      </c>
      <c r="H23" s="7">
        <f>H22*1</f>
        <v>42.585324999999997</v>
      </c>
      <c r="I23" s="7">
        <f>I22*2</f>
        <v>37.785649999999997</v>
      </c>
      <c r="J23" s="7">
        <f>J22*3</f>
        <v>119.03827499999998</v>
      </c>
      <c r="K23" s="7">
        <f>K22*2</f>
        <v>86.961749999999995</v>
      </c>
      <c r="L23" s="7">
        <f>L22*2</f>
        <v>86.671599999999998</v>
      </c>
      <c r="M23" s="7">
        <f>M22*4</f>
        <v>157.3109</v>
      </c>
      <c r="N23" s="7">
        <f>N22*3</f>
        <v>73.002600000000001</v>
      </c>
      <c r="O23" s="7">
        <f>O22*3</f>
        <v>39.587249999999997</v>
      </c>
      <c r="P23" s="7">
        <f>P22*3</f>
        <v>101.17740000000002</v>
      </c>
      <c r="Q23" s="7">
        <f>Q22*2</f>
        <v>29.228400000000001</v>
      </c>
      <c r="R23" s="7">
        <f>R22*2</f>
        <v>43.441099999999999</v>
      </c>
      <c r="S23" s="7">
        <f>S22*1</f>
        <v>61.692225000000001</v>
      </c>
      <c r="T23" s="7">
        <f>T22*3</f>
        <v>90.86182500000001</v>
      </c>
      <c r="U23" s="7">
        <f>U22*2</f>
        <v>87.93950000000001</v>
      </c>
      <c r="V23" s="7">
        <f>V22*3</f>
        <v>207.52395000000001</v>
      </c>
      <c r="W23" s="7">
        <f>W22*3</f>
        <v>120.941475</v>
      </c>
      <c r="X23" s="7">
        <f>X22*2</f>
        <v>47.2395</v>
      </c>
      <c r="Y23" s="7">
        <f>Y22*2</f>
        <v>104.97905</v>
      </c>
      <c r="Z23" s="7">
        <f>Z22*3</f>
        <v>107.099175</v>
      </c>
      <c r="AA23" s="7">
        <f>AA22*3</f>
        <v>103.8672</v>
      </c>
      <c r="AB23" s="7">
        <f>AB22*6</f>
        <v>64.958849999999998</v>
      </c>
      <c r="AC23" s="7">
        <f>AC22*3</f>
        <v>100.02457500000001</v>
      </c>
      <c r="AD23" s="7">
        <f>AD22*2</f>
        <v>68.279799999999994</v>
      </c>
      <c r="AE23" s="7">
        <f>AE22*3</f>
        <v>87.959249999999997</v>
      </c>
      <c r="AF23" s="7">
        <f>AF22*3</f>
        <v>93.556274999999999</v>
      </c>
      <c r="AG23" s="7">
        <f>AG22*2</f>
        <v>82.063400000000001</v>
      </c>
      <c r="AH23" s="7">
        <f>AH22*3</f>
        <v>62.497124999999997</v>
      </c>
    </row>
    <row r="24" spans="1:34" x14ac:dyDescent="0.25">
      <c r="A24" s="8" t="s">
        <v>45</v>
      </c>
      <c r="B24" s="9">
        <f>STDEV(B2:B5)/B22*100</f>
        <v>2.9453675748169967</v>
      </c>
      <c r="C24" s="9">
        <f t="shared" ref="C24:AH24" si="6">STDEV(C2:C5)/C22*100</f>
        <v>1.8347504142060458</v>
      </c>
      <c r="D24" s="9">
        <f t="shared" si="6"/>
        <v>1.7667878317167991</v>
      </c>
      <c r="E24" s="9">
        <f t="shared" si="6"/>
        <v>2.1126987093577521</v>
      </c>
      <c r="F24" s="9">
        <f t="shared" si="6"/>
        <v>2.9780385960691707</v>
      </c>
      <c r="G24" s="9">
        <f t="shared" si="6"/>
        <v>1.0105167718442771</v>
      </c>
      <c r="H24" s="9">
        <f t="shared" si="6"/>
        <v>2.9162158321925995</v>
      </c>
      <c r="I24" s="9">
        <f t="shared" si="6"/>
        <v>6.7952549931240416</v>
      </c>
      <c r="J24" s="9">
        <f t="shared" si="6"/>
        <v>0.8160218737831052</v>
      </c>
      <c r="K24" s="9">
        <f t="shared" si="6"/>
        <v>2.7222953348142434</v>
      </c>
      <c r="L24" s="9">
        <f t="shared" si="6"/>
        <v>5.4376915938839687</v>
      </c>
      <c r="M24" s="9">
        <f t="shared" si="6"/>
        <v>1.6470569183395556</v>
      </c>
      <c r="N24" s="9">
        <f t="shared" si="6"/>
        <v>3.6245035455372956</v>
      </c>
      <c r="O24" s="9">
        <f t="shared" si="6"/>
        <v>2.6777776227685068</v>
      </c>
      <c r="P24" s="9">
        <f t="shared" si="6"/>
        <v>4.3246000641898377</v>
      </c>
      <c r="Q24" s="9">
        <f t="shared" si="6"/>
        <v>7.5468158534436069</v>
      </c>
      <c r="R24" s="9">
        <f t="shared" si="6"/>
        <v>8.1815044188125139</v>
      </c>
      <c r="S24" s="9">
        <f t="shared" si="6"/>
        <v>18.750533883242593</v>
      </c>
      <c r="T24" s="9">
        <f t="shared" si="6"/>
        <v>1.2659956302805142</v>
      </c>
      <c r="U24" s="9">
        <f t="shared" si="6"/>
        <v>3.7076334935742659</v>
      </c>
      <c r="V24" s="9">
        <f t="shared" si="6"/>
        <v>1.3189027874664705</v>
      </c>
      <c r="W24" s="9">
        <f t="shared" si="6"/>
        <v>1.2123298060604524</v>
      </c>
      <c r="X24" s="9">
        <f t="shared" si="6"/>
        <v>1.1093968374253389</v>
      </c>
      <c r="Y24" s="9">
        <f t="shared" si="6"/>
        <v>3.909212106182383</v>
      </c>
      <c r="Z24" s="9">
        <f t="shared" si="6"/>
        <v>1.784649175043761</v>
      </c>
      <c r="AA24" s="9">
        <f t="shared" si="6"/>
        <v>2.0704300527827475</v>
      </c>
      <c r="AB24" s="9">
        <f t="shared" si="6"/>
        <v>2.5829058022860187</v>
      </c>
      <c r="AC24" s="9">
        <f t="shared" si="6"/>
        <v>1.7699630270944449</v>
      </c>
      <c r="AD24" s="9">
        <f t="shared" si="6"/>
        <v>0.86783160249277391</v>
      </c>
      <c r="AE24" s="9">
        <f t="shared" si="6"/>
        <v>2.9361005799091782</v>
      </c>
      <c r="AF24" s="9">
        <f t="shared" si="6"/>
        <v>0.77113465404662829</v>
      </c>
      <c r="AG24" s="9">
        <f t="shared" si="6"/>
        <v>1.7846170205186564</v>
      </c>
      <c r="AH24" s="9">
        <f t="shared" si="6"/>
        <v>3.2030949777823317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20.133249999999997</v>
      </c>
      <c r="C26" s="2">
        <f t="shared" ref="C26:AH26" si="7">AVERAGE(C6:C9)</f>
        <v>40.299224999999993</v>
      </c>
      <c r="D26" s="2">
        <f t="shared" si="7"/>
        <v>37.164074999999997</v>
      </c>
      <c r="E26" s="2">
        <f t="shared" si="7"/>
        <v>34.158899999999996</v>
      </c>
      <c r="F26" s="2">
        <f t="shared" si="7"/>
        <v>60.822225000000003</v>
      </c>
      <c r="G26" s="2">
        <f t="shared" si="7"/>
        <v>40.38335</v>
      </c>
      <c r="H26" s="2">
        <f t="shared" si="7"/>
        <v>43.610525000000003</v>
      </c>
      <c r="I26" s="2">
        <f t="shared" si="7"/>
        <v>18.453275000000001</v>
      </c>
      <c r="J26" s="2">
        <f t="shared" si="7"/>
        <v>39.603875000000002</v>
      </c>
      <c r="K26" s="2">
        <f t="shared" si="7"/>
        <v>44.178600000000003</v>
      </c>
      <c r="L26" s="2">
        <f t="shared" si="7"/>
        <v>44.071725000000001</v>
      </c>
      <c r="M26" s="2">
        <f t="shared" si="7"/>
        <v>38.594099999999997</v>
      </c>
      <c r="N26" s="2">
        <f t="shared" si="7"/>
        <v>24.373874999999998</v>
      </c>
      <c r="O26" s="2">
        <f t="shared" si="7"/>
        <v>13.0718</v>
      </c>
      <c r="P26" s="2">
        <f t="shared" si="7"/>
        <v>33.094425000000001</v>
      </c>
      <c r="Q26" s="2">
        <f t="shared" si="7"/>
        <v>14.96965</v>
      </c>
      <c r="R26" s="2">
        <f t="shared" si="7"/>
        <v>19.299475000000001</v>
      </c>
      <c r="S26" s="2">
        <f t="shared" si="7"/>
        <v>68.018000000000001</v>
      </c>
      <c r="T26" s="2">
        <f t="shared" si="7"/>
        <v>31.653700000000001</v>
      </c>
      <c r="U26" s="2">
        <f t="shared" si="7"/>
        <v>43.732599999999998</v>
      </c>
      <c r="V26" s="2">
        <f t="shared" si="7"/>
        <v>69.460399999999993</v>
      </c>
      <c r="W26" s="2">
        <f t="shared" si="7"/>
        <v>40.656925000000001</v>
      </c>
      <c r="X26" s="2">
        <f t="shared" si="7"/>
        <v>23.639499999999998</v>
      </c>
      <c r="Y26" s="2">
        <f t="shared" si="7"/>
        <v>54.013024999999999</v>
      </c>
      <c r="Z26" s="2">
        <f t="shared" si="7"/>
        <v>36.580374999999997</v>
      </c>
      <c r="AA26" s="2">
        <f t="shared" si="7"/>
        <v>32.970100000000002</v>
      </c>
      <c r="AB26" s="2">
        <f t="shared" si="7"/>
        <v>10.540485</v>
      </c>
      <c r="AC26" s="2">
        <f t="shared" si="7"/>
        <v>33.392025000000004</v>
      </c>
      <c r="AD26" s="2">
        <f t="shared" si="7"/>
        <v>34.908149999999999</v>
      </c>
      <c r="AE26" s="2">
        <f t="shared" si="7"/>
        <v>27.814374999999998</v>
      </c>
      <c r="AF26" s="2">
        <f t="shared" si="7"/>
        <v>31.977424999999997</v>
      </c>
      <c r="AG26" s="2">
        <f t="shared" si="7"/>
        <v>40.630299999999998</v>
      </c>
      <c r="AH26" s="2">
        <f t="shared" si="7"/>
        <v>20.690950000000001</v>
      </c>
    </row>
    <row r="27" spans="1:34" x14ac:dyDescent="0.25">
      <c r="A27" s="6" t="s">
        <v>51</v>
      </c>
      <c r="B27" s="7">
        <f>B26*3</f>
        <v>60.39974999999999</v>
      </c>
      <c r="C27" s="7">
        <f>C26*3</f>
        <v>120.89767499999998</v>
      </c>
      <c r="D27" s="7">
        <f>D26*2</f>
        <v>74.328149999999994</v>
      </c>
      <c r="E27" s="7">
        <f>E26*2</f>
        <v>68.317799999999991</v>
      </c>
      <c r="F27" s="7">
        <f>F26*1</f>
        <v>60.822225000000003</v>
      </c>
      <c r="G27" s="7">
        <f>G26*3</f>
        <v>121.15004999999999</v>
      </c>
      <c r="H27" s="7">
        <f>H26*1</f>
        <v>43.610525000000003</v>
      </c>
      <c r="I27" s="7">
        <f>I26*2</f>
        <v>36.906550000000003</v>
      </c>
      <c r="J27" s="7">
        <f>J26*3</f>
        <v>118.81162500000001</v>
      </c>
      <c r="K27" s="7">
        <f>K26*2</f>
        <v>88.357200000000006</v>
      </c>
      <c r="L27" s="7">
        <f>L26*2</f>
        <v>88.143450000000001</v>
      </c>
      <c r="M27" s="7">
        <f>M26*4</f>
        <v>154.37639999999999</v>
      </c>
      <c r="N27" s="7">
        <f>N26*3</f>
        <v>73.121624999999995</v>
      </c>
      <c r="O27" s="7">
        <f>O26*3</f>
        <v>39.215400000000002</v>
      </c>
      <c r="P27" s="7">
        <f>P26*3</f>
        <v>99.283275000000003</v>
      </c>
      <c r="Q27" s="7">
        <f>Q26*2</f>
        <v>29.939299999999999</v>
      </c>
      <c r="R27" s="7">
        <f>R26*2</f>
        <v>38.598950000000002</v>
      </c>
      <c r="S27" s="7">
        <f>S26*1</f>
        <v>68.018000000000001</v>
      </c>
      <c r="T27" s="7">
        <f>T26*3</f>
        <v>94.961100000000002</v>
      </c>
      <c r="U27" s="7">
        <f>U26*2</f>
        <v>87.465199999999996</v>
      </c>
      <c r="V27" s="7">
        <f>V26*3</f>
        <v>208.38119999999998</v>
      </c>
      <c r="W27" s="7">
        <f>W26*3</f>
        <v>121.970775</v>
      </c>
      <c r="X27" s="7">
        <f>X26*2</f>
        <v>47.278999999999996</v>
      </c>
      <c r="Y27" s="7">
        <f>Y26*2</f>
        <v>108.02605</v>
      </c>
      <c r="Z27" s="7">
        <f>Z26*3</f>
        <v>109.74112499999998</v>
      </c>
      <c r="AA27" s="7">
        <f>AA26*3</f>
        <v>98.910300000000007</v>
      </c>
      <c r="AB27" s="7">
        <f>AB26*6</f>
        <v>63.242910000000002</v>
      </c>
      <c r="AC27" s="7">
        <f>AC26*3</f>
        <v>100.17607500000001</v>
      </c>
      <c r="AD27" s="7">
        <f>AD26*2</f>
        <v>69.816299999999998</v>
      </c>
      <c r="AE27" s="7">
        <f>AE26*3</f>
        <v>83.443124999999995</v>
      </c>
      <c r="AF27" s="7">
        <f>AF26*3</f>
        <v>95.93227499999999</v>
      </c>
      <c r="AG27" s="7">
        <f>AG26*2</f>
        <v>81.260599999999997</v>
      </c>
      <c r="AH27" s="7">
        <f>AH26*3</f>
        <v>62.072850000000003</v>
      </c>
    </row>
    <row r="28" spans="1:34" x14ac:dyDescent="0.25">
      <c r="A28" s="8" t="s">
        <v>45</v>
      </c>
      <c r="B28" s="9">
        <f>STDEV(B6:B9)/B26*100</f>
        <v>5.855158684279739</v>
      </c>
      <c r="C28" s="9">
        <f t="shared" ref="C28:AH28" si="8">STDEV(C6:C9)/C26*100</f>
        <v>1.2093760396977262</v>
      </c>
      <c r="D28" s="9">
        <f t="shared" si="8"/>
        <v>0.63378214872202887</v>
      </c>
      <c r="E28" s="9">
        <f t="shared" si="8"/>
        <v>2.8639600573554387</v>
      </c>
      <c r="F28" s="9">
        <f t="shared" si="8"/>
        <v>1.5795138278132739</v>
      </c>
      <c r="G28" s="9">
        <f t="shared" si="8"/>
        <v>1.5598801258721495</v>
      </c>
      <c r="H28" s="9">
        <f t="shared" si="8"/>
        <v>1.7957442666606298</v>
      </c>
      <c r="I28" s="9">
        <f t="shared" si="8"/>
        <v>8.5186641376066881</v>
      </c>
      <c r="J28" s="9">
        <f t="shared" si="8"/>
        <v>0.7806902896601905</v>
      </c>
      <c r="K28" s="9">
        <f t="shared" si="8"/>
        <v>1.2252092994079467</v>
      </c>
      <c r="L28" s="9">
        <f t="shared" si="8"/>
        <v>2.1682225642446724</v>
      </c>
      <c r="M28" s="9">
        <f t="shared" si="8"/>
        <v>2.5029328928901804</v>
      </c>
      <c r="N28" s="9">
        <f t="shared" si="8"/>
        <v>1.9115661463735432</v>
      </c>
      <c r="O28" s="9">
        <f t="shared" si="8"/>
        <v>1.743778056996325</v>
      </c>
      <c r="P28" s="9">
        <f t="shared" si="8"/>
        <v>0.70330442120748704</v>
      </c>
      <c r="Q28" s="9">
        <f t="shared" si="8"/>
        <v>5.0516684293231622</v>
      </c>
      <c r="R28" s="9">
        <f t="shared" si="8"/>
        <v>7.3970666429270011</v>
      </c>
      <c r="S28" s="9">
        <f t="shared" si="8"/>
        <v>2.2392088156560694</v>
      </c>
      <c r="T28" s="9">
        <f t="shared" si="8"/>
        <v>1.5870805134963102</v>
      </c>
      <c r="U28" s="9">
        <f t="shared" si="8"/>
        <v>3.179630348374539</v>
      </c>
      <c r="V28" s="9">
        <f t="shared" si="8"/>
        <v>2.1226573421798718</v>
      </c>
      <c r="W28" s="9">
        <f t="shared" si="8"/>
        <v>1.1842338340265814</v>
      </c>
      <c r="X28" s="9">
        <f t="shared" si="8"/>
        <v>1.2619515904009433</v>
      </c>
      <c r="Y28" s="9">
        <f t="shared" si="8"/>
        <v>1.7148443844319967</v>
      </c>
      <c r="Z28" s="9">
        <f t="shared" si="8"/>
        <v>1.0587882401370363</v>
      </c>
      <c r="AA28" s="9">
        <f t="shared" si="8"/>
        <v>2.0634011025348022</v>
      </c>
      <c r="AB28" s="9">
        <f t="shared" si="8"/>
        <v>7.7501396185386717</v>
      </c>
      <c r="AC28" s="9">
        <f t="shared" si="8"/>
        <v>1.8114925581331831</v>
      </c>
      <c r="AD28" s="9">
        <f t="shared" si="8"/>
        <v>1.4344518062280318</v>
      </c>
      <c r="AE28" s="9">
        <f t="shared" si="8"/>
        <v>4.2530518143683977</v>
      </c>
      <c r="AF28" s="9">
        <f t="shared" si="8"/>
        <v>2.5024773543336534</v>
      </c>
      <c r="AG28" s="9">
        <f t="shared" si="8"/>
        <v>1.5679779121688202</v>
      </c>
      <c r="AH28" s="9">
        <f t="shared" si="8"/>
        <v>5.471086383471806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1.1090667452950815</v>
      </c>
      <c r="C30" s="13">
        <f t="shared" ref="C30:AH30" si="9">(C19-C15)/C15*100</f>
        <v>0.54956363142350773</v>
      </c>
      <c r="D30" s="13">
        <f t="shared" si="9"/>
        <v>0.278536068572318</v>
      </c>
      <c r="E30" s="13">
        <f t="shared" si="9"/>
        <v>0.19119484278747101</v>
      </c>
      <c r="F30" s="13">
        <f t="shared" si="9"/>
        <v>0.43779789883395864</v>
      </c>
      <c r="G30" s="13">
        <f t="shared" si="9"/>
        <v>0.35762288786481611</v>
      </c>
      <c r="H30" s="13">
        <f t="shared" si="9"/>
        <v>0.28835494980326143</v>
      </c>
      <c r="I30" s="13">
        <f t="shared" si="9"/>
        <v>-0.62835655307157157</v>
      </c>
      <c r="J30" s="13">
        <f t="shared" si="9"/>
        <v>7.6813149805827624E-2</v>
      </c>
      <c r="K30" s="13">
        <f t="shared" si="9"/>
        <v>0.3968671574483752</v>
      </c>
      <c r="L30" s="13">
        <f t="shared" si="9"/>
        <v>0.95751672028999912</v>
      </c>
      <c r="M30" s="13">
        <f t="shared" si="9"/>
        <v>0.55445527189160271</v>
      </c>
      <c r="N30" s="13">
        <f t="shared" si="9"/>
        <v>0.21870090328965963</v>
      </c>
      <c r="O30" s="13">
        <f t="shared" si="9"/>
        <v>0.27238931685671963</v>
      </c>
      <c r="P30" s="13">
        <f t="shared" si="9"/>
        <v>-0.73903522473921091</v>
      </c>
      <c r="Q30" s="13">
        <f t="shared" si="9"/>
        <v>2.4036199931156177</v>
      </c>
      <c r="R30" s="13">
        <f t="shared" si="9"/>
        <v>-1.6826537770272085</v>
      </c>
      <c r="S30" s="13">
        <f t="shared" si="9"/>
        <v>3.9469067813787713</v>
      </c>
      <c r="T30" s="13">
        <f t="shared" si="9"/>
        <v>0.1689108058114982</v>
      </c>
      <c r="U30" s="13">
        <f t="shared" si="9"/>
        <v>6.4593480106296744E-2</v>
      </c>
      <c r="V30" s="13">
        <f t="shared" si="9"/>
        <v>-0.28647156689452669</v>
      </c>
      <c r="W30" s="13">
        <f t="shared" si="9"/>
        <v>-0.30333999211648471</v>
      </c>
      <c r="X30" s="13">
        <f t="shared" si="9"/>
        <v>0.43712782859087784</v>
      </c>
      <c r="Y30" s="13">
        <f t="shared" si="9"/>
        <v>0.70813640925342169</v>
      </c>
      <c r="Z30" s="13">
        <f t="shared" si="9"/>
        <v>8.4440023372024303E-2</v>
      </c>
      <c r="AA30" s="13">
        <f t="shared" si="9"/>
        <v>0.2334578540518539</v>
      </c>
      <c r="AB30" s="13">
        <f t="shared" si="9"/>
        <v>-0.55075686948446401</v>
      </c>
      <c r="AC30" s="13">
        <f t="shared" si="9"/>
        <v>0.33718671742572781</v>
      </c>
      <c r="AD30" s="13">
        <f t="shared" si="9"/>
        <v>0.35972534102460035</v>
      </c>
      <c r="AE30" s="13">
        <f t="shared" si="9"/>
        <v>0.7888017887733455</v>
      </c>
      <c r="AF30" s="13">
        <f t="shared" si="9"/>
        <v>-0.57510071188996958</v>
      </c>
      <c r="AG30" s="13">
        <f t="shared" si="9"/>
        <v>0.34540749267304904</v>
      </c>
      <c r="AH30" s="13">
        <f t="shared" si="9"/>
        <v>1.4836038941165479</v>
      </c>
    </row>
    <row r="31" spans="1:34" x14ac:dyDescent="0.25">
      <c r="A31" s="12" t="s">
        <v>53</v>
      </c>
      <c r="B31" s="13">
        <f>(B27-B23)/B23*100</f>
        <v>-1.6917951779137912</v>
      </c>
      <c r="C31" s="13">
        <f t="shared" ref="C31:AH31" si="10">(C27-C23)/C23*100</f>
        <v>1.3800403263845871</v>
      </c>
      <c r="D31" s="13">
        <f t="shared" si="10"/>
        <v>2.9733908362068333</v>
      </c>
      <c r="E31" s="13">
        <f t="shared" si="10"/>
        <v>0.90659340659340315</v>
      </c>
      <c r="F31" s="13">
        <f t="shared" si="10"/>
        <v>0.62611906685179874</v>
      </c>
      <c r="G31" s="13">
        <f t="shared" si="10"/>
        <v>0.53850108484440473</v>
      </c>
      <c r="H31" s="13">
        <f t="shared" si="10"/>
        <v>2.4074020804115159</v>
      </c>
      <c r="I31" s="13">
        <f t="shared" si="10"/>
        <v>-2.3265446009265265</v>
      </c>
      <c r="J31" s="13">
        <f t="shared" si="10"/>
        <v>-0.19040094457012088</v>
      </c>
      <c r="K31" s="13">
        <f t="shared" si="10"/>
        <v>1.6046710191549862</v>
      </c>
      <c r="L31" s="13">
        <f t="shared" si="10"/>
        <v>1.6981917952362751</v>
      </c>
      <c r="M31" s="13">
        <f t="shared" si="10"/>
        <v>-1.8654142847062818</v>
      </c>
      <c r="N31" s="13">
        <f t="shared" si="10"/>
        <v>0.163042138225205</v>
      </c>
      <c r="O31" s="13">
        <f t="shared" si="10"/>
        <v>-0.93931758331279624</v>
      </c>
      <c r="P31" s="13">
        <f t="shared" si="10"/>
        <v>-1.8720830936553186</v>
      </c>
      <c r="Q31" s="13">
        <f t="shared" si="10"/>
        <v>2.4322234539009959</v>
      </c>
      <c r="R31" s="13">
        <f t="shared" si="10"/>
        <v>-11.146471889523969</v>
      </c>
      <c r="S31" s="13">
        <f t="shared" si="10"/>
        <v>10.253763744134694</v>
      </c>
      <c r="T31" s="13">
        <f t="shared" si="10"/>
        <v>4.5115481666805515</v>
      </c>
      <c r="U31" s="13">
        <f t="shared" si="10"/>
        <v>-0.53934807452852662</v>
      </c>
      <c r="V31" s="13">
        <f t="shared" si="10"/>
        <v>0.41308485117017335</v>
      </c>
      <c r="W31" s="13">
        <f t="shared" si="10"/>
        <v>0.85107280194822033</v>
      </c>
      <c r="X31" s="13">
        <f t="shared" si="10"/>
        <v>8.3616465034551085E-2</v>
      </c>
      <c r="Y31" s="13">
        <f t="shared" si="10"/>
        <v>2.9024838765448888</v>
      </c>
      <c r="Z31" s="13">
        <f t="shared" si="10"/>
        <v>2.4668257248480017</v>
      </c>
      <c r="AA31" s="13">
        <f t="shared" si="10"/>
        <v>-4.7723439160774435</v>
      </c>
      <c r="AB31" s="13">
        <f t="shared" si="10"/>
        <v>-2.6415800156560598</v>
      </c>
      <c r="AC31" s="13">
        <f t="shared" si="10"/>
        <v>0.15146277802229963</v>
      </c>
      <c r="AD31" s="13">
        <f t="shared" si="10"/>
        <v>2.2502995029276653</v>
      </c>
      <c r="AE31" s="13">
        <f t="shared" si="10"/>
        <v>-5.1343377757313782</v>
      </c>
      <c r="AF31" s="13">
        <f t="shared" si="10"/>
        <v>2.5396479284793996</v>
      </c>
      <c r="AG31" s="13">
        <f t="shared" si="10"/>
        <v>-0.97826802204150054</v>
      </c>
      <c r="AH31" s="13">
        <f t="shared" si="10"/>
        <v>-0.67887122807648259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E30F-5EE4-4B37-AE02-49DC67FEA5E7}">
  <dimension ref="A1:AH47"/>
  <sheetViews>
    <sheetView topLeftCell="A22"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34" width="11.5703125" style="2" customWidth="1"/>
  </cols>
  <sheetData>
    <row r="1" spans="1:34" x14ac:dyDescent="0.25">
      <c r="A1" s="1" t="s">
        <v>116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18.272099999999998</v>
      </c>
      <c r="C2" s="2">
        <v>33.780999999999999</v>
      </c>
      <c r="D2" s="2">
        <v>41.802300000000002</v>
      </c>
      <c r="E2" s="2">
        <v>28.984200000000001</v>
      </c>
      <c r="F2" s="2">
        <v>58.890300000000003</v>
      </c>
      <c r="G2" s="2">
        <v>42.194200000000002</v>
      </c>
      <c r="H2" s="2">
        <v>38.2166</v>
      </c>
      <c r="I2" s="2">
        <v>41.881</v>
      </c>
      <c r="J2" s="2">
        <v>32.1554</v>
      </c>
      <c r="K2" s="2">
        <v>33.186199999999999</v>
      </c>
      <c r="L2" s="2">
        <v>39.7423</v>
      </c>
      <c r="M2" s="2">
        <v>27.478899999999999</v>
      </c>
      <c r="N2" s="2">
        <v>23.809699999999999</v>
      </c>
      <c r="O2" s="2">
        <v>12.815099999999999</v>
      </c>
      <c r="P2" s="2">
        <v>25.8904</v>
      </c>
      <c r="Q2" s="2">
        <v>15.2887</v>
      </c>
      <c r="R2" s="2">
        <v>21.197800000000001</v>
      </c>
      <c r="S2" s="2">
        <v>59.482100000000003</v>
      </c>
      <c r="T2" s="2">
        <v>31.401700000000002</v>
      </c>
      <c r="U2" s="2">
        <v>46.9574</v>
      </c>
      <c r="V2" s="2">
        <v>53.457799999999999</v>
      </c>
      <c r="W2" s="2">
        <v>26.699000000000002</v>
      </c>
      <c r="X2" s="2">
        <v>19.430599999999998</v>
      </c>
      <c r="Y2" s="2">
        <v>46.005400000000002</v>
      </c>
      <c r="Z2" s="2">
        <v>28.793399999999998</v>
      </c>
      <c r="AA2" s="2">
        <v>26.806100000000001</v>
      </c>
      <c r="AB2" s="2">
        <v>8.5322600000000008</v>
      </c>
      <c r="AC2" s="2">
        <v>29.074999999999999</v>
      </c>
      <c r="AD2" s="2">
        <v>32.728499999999997</v>
      </c>
      <c r="AE2" s="2">
        <v>24.886399999999998</v>
      </c>
      <c r="AF2" s="2">
        <v>26.747299999999999</v>
      </c>
      <c r="AG2" s="2">
        <v>36.292299999999997</v>
      </c>
      <c r="AH2" s="2">
        <v>18.3948</v>
      </c>
    </row>
    <row r="3" spans="1:34" x14ac:dyDescent="0.25">
      <c r="A3" s="4" t="s">
        <v>35</v>
      </c>
      <c r="B3" s="2">
        <v>19.9191</v>
      </c>
      <c r="C3" s="2">
        <v>34.000700000000002</v>
      </c>
      <c r="D3" s="2">
        <v>47.164099999999998</v>
      </c>
      <c r="E3" s="2">
        <v>30.474</v>
      </c>
      <c r="F3" s="2">
        <v>59.034799999999997</v>
      </c>
      <c r="G3" s="2">
        <v>43.796300000000002</v>
      </c>
      <c r="H3" s="2">
        <v>44.556699999999999</v>
      </c>
      <c r="I3" s="2">
        <v>36.513199999999998</v>
      </c>
      <c r="J3" s="2">
        <v>33.4649</v>
      </c>
      <c r="K3" s="2">
        <v>35.099800000000002</v>
      </c>
      <c r="L3" s="2">
        <v>41.857199999999999</v>
      </c>
      <c r="M3" s="2">
        <v>29.971800000000002</v>
      </c>
      <c r="N3" s="2">
        <v>25.3567</v>
      </c>
      <c r="O3" s="2">
        <v>13.4269</v>
      </c>
      <c r="P3" s="2">
        <v>27.5657</v>
      </c>
      <c r="Q3" s="2">
        <v>16.5016</v>
      </c>
      <c r="R3" s="2">
        <v>21.409800000000001</v>
      </c>
      <c r="S3" s="2">
        <v>71.761799999999994</v>
      </c>
      <c r="T3" s="2">
        <v>32.860199999999999</v>
      </c>
      <c r="U3" s="2">
        <v>46.163499999999999</v>
      </c>
      <c r="V3" s="2">
        <v>58.079799999999999</v>
      </c>
      <c r="W3" s="2">
        <v>30.1752</v>
      </c>
      <c r="X3" s="2">
        <v>20.660599999999999</v>
      </c>
      <c r="Y3" s="2">
        <v>50.7042</v>
      </c>
      <c r="Z3" s="2">
        <v>29.692</v>
      </c>
      <c r="AA3" s="2">
        <v>28.2059</v>
      </c>
      <c r="AB3" s="2">
        <v>8.2629400000000004</v>
      </c>
      <c r="AC3" s="2">
        <v>29.2392</v>
      </c>
      <c r="AD3" s="2">
        <v>34.174999999999997</v>
      </c>
      <c r="AE3" s="2">
        <v>25.384699999999999</v>
      </c>
      <c r="AF3" s="2">
        <v>30.046299999999999</v>
      </c>
      <c r="AG3" s="2">
        <v>38.406300000000002</v>
      </c>
      <c r="AH3" s="2">
        <v>18.616</v>
      </c>
    </row>
    <row r="4" spans="1:34" x14ac:dyDescent="0.25">
      <c r="A4" s="4" t="s">
        <v>36</v>
      </c>
      <c r="B4" s="2">
        <v>19.313300000000002</v>
      </c>
      <c r="C4" s="2">
        <v>34.133600000000001</v>
      </c>
      <c r="D4" s="2">
        <v>43.773899999999998</v>
      </c>
      <c r="E4" s="2">
        <v>29.664999999999999</v>
      </c>
      <c r="F4" s="2">
        <v>59.5946</v>
      </c>
      <c r="G4" s="2">
        <v>43.3429</v>
      </c>
      <c r="H4" s="2">
        <v>46.892400000000002</v>
      </c>
      <c r="I4" s="2">
        <v>42.610799999999998</v>
      </c>
      <c r="J4" s="2">
        <v>32.972799999999999</v>
      </c>
      <c r="K4" s="2">
        <v>35.839599999999997</v>
      </c>
      <c r="L4" s="2">
        <v>41.783799999999999</v>
      </c>
      <c r="M4" s="2">
        <v>30.626799999999999</v>
      </c>
      <c r="N4" s="2">
        <v>26.5898</v>
      </c>
      <c r="O4" s="2">
        <v>13.9216</v>
      </c>
      <c r="P4" s="2">
        <v>27.755299999999998</v>
      </c>
      <c r="Q4" s="2">
        <v>15.493</v>
      </c>
      <c r="R4" s="2">
        <v>19.905799999999999</v>
      </c>
      <c r="S4" s="2">
        <v>70.172600000000003</v>
      </c>
      <c r="T4" s="2">
        <v>33.088200000000001</v>
      </c>
      <c r="U4" s="2">
        <v>50.453800000000001</v>
      </c>
      <c r="V4" s="2">
        <v>54.809800000000003</v>
      </c>
      <c r="W4" s="2">
        <v>29.253699999999998</v>
      </c>
      <c r="X4" s="2">
        <v>19.223500000000001</v>
      </c>
      <c r="Y4" s="2">
        <v>50.735300000000002</v>
      </c>
      <c r="Z4" s="2">
        <v>30.5412</v>
      </c>
      <c r="AA4" s="2">
        <v>30.184799999999999</v>
      </c>
      <c r="AB4" s="2">
        <v>8.2794899999999991</v>
      </c>
      <c r="AC4" s="2">
        <v>29.2547</v>
      </c>
      <c r="AD4" s="2">
        <v>35.342199999999998</v>
      </c>
      <c r="AE4" s="2">
        <v>24.2971</v>
      </c>
      <c r="AF4" s="2">
        <v>28.7346</v>
      </c>
      <c r="AG4" s="2">
        <v>36.548999999999999</v>
      </c>
      <c r="AH4" s="2">
        <v>18.398900000000001</v>
      </c>
    </row>
    <row r="5" spans="1:34" x14ac:dyDescent="0.25">
      <c r="A5" s="4" t="s">
        <v>37</v>
      </c>
      <c r="B5" s="2">
        <v>19.354800000000001</v>
      </c>
      <c r="C5" s="2">
        <v>33.915199999999999</v>
      </c>
      <c r="D5" s="2">
        <v>45.750100000000003</v>
      </c>
      <c r="E5" s="2">
        <v>30.3674</v>
      </c>
      <c r="F5" s="2">
        <v>61.247199999999999</v>
      </c>
      <c r="G5" s="2">
        <v>41.286999999999999</v>
      </c>
      <c r="H5" s="2">
        <v>47.784199999999998</v>
      </c>
      <c r="I5" s="2">
        <v>39.6678</v>
      </c>
      <c r="J5" s="2">
        <v>31.994</v>
      </c>
      <c r="K5" s="2">
        <v>34.0291</v>
      </c>
      <c r="L5" s="2">
        <v>40.779800000000002</v>
      </c>
      <c r="M5" s="2">
        <v>30.740600000000001</v>
      </c>
      <c r="N5" s="2">
        <v>24.547999999999998</v>
      </c>
      <c r="O5" s="2">
        <v>12.650499999999999</v>
      </c>
      <c r="P5" s="2">
        <v>28.488399999999999</v>
      </c>
      <c r="Q5" s="2">
        <v>16.9239</v>
      </c>
      <c r="R5" s="2">
        <v>20.810600000000001</v>
      </c>
      <c r="S5" s="2">
        <v>72.608500000000006</v>
      </c>
      <c r="T5" s="2">
        <v>29.379799999999999</v>
      </c>
      <c r="U5" s="2">
        <v>50.111699999999999</v>
      </c>
      <c r="V5" s="2">
        <v>55.026400000000002</v>
      </c>
      <c r="W5" s="2">
        <v>29.990500000000001</v>
      </c>
      <c r="X5" s="2">
        <v>19.663499999999999</v>
      </c>
      <c r="Y5" s="2">
        <v>52.739600000000003</v>
      </c>
      <c r="Z5" s="2">
        <v>27.118400000000001</v>
      </c>
      <c r="AA5" s="2">
        <v>30.1814</v>
      </c>
      <c r="AB5" s="2">
        <v>8.6324199999999998</v>
      </c>
      <c r="AC5" s="2">
        <v>28.2973</v>
      </c>
      <c r="AD5" s="2">
        <v>35.848300000000002</v>
      </c>
      <c r="AE5" s="2">
        <v>24.175000000000001</v>
      </c>
      <c r="AF5" s="2">
        <v>28.712199999999999</v>
      </c>
      <c r="AG5" s="2">
        <v>38.825000000000003</v>
      </c>
      <c r="AH5" s="2">
        <v>19.481999999999999</v>
      </c>
    </row>
    <row r="6" spans="1:34" x14ac:dyDescent="0.25">
      <c r="A6" s="4" t="s">
        <v>38</v>
      </c>
      <c r="B6" s="2">
        <v>19.945399999999999</v>
      </c>
      <c r="C6" s="2">
        <v>33.573999999999998</v>
      </c>
      <c r="D6" s="2">
        <v>46.536200000000001</v>
      </c>
      <c r="E6" s="2">
        <v>31.041</v>
      </c>
      <c r="F6" s="2">
        <v>59.953800000000001</v>
      </c>
      <c r="G6" s="2">
        <v>42.4392</v>
      </c>
      <c r="H6" s="2">
        <v>46.977400000000003</v>
      </c>
      <c r="I6" s="2">
        <v>42.480800000000002</v>
      </c>
      <c r="J6" s="2">
        <v>32.697800000000001</v>
      </c>
      <c r="K6" s="2">
        <v>34.545299999999997</v>
      </c>
      <c r="L6" s="2">
        <v>43.384900000000002</v>
      </c>
      <c r="M6" s="2">
        <v>29.277699999999999</v>
      </c>
      <c r="N6" s="2">
        <v>25.558800000000002</v>
      </c>
      <c r="O6" s="2">
        <v>12.874700000000001</v>
      </c>
      <c r="P6" s="2">
        <v>28.724699999999999</v>
      </c>
      <c r="Q6" s="2">
        <v>16.817</v>
      </c>
      <c r="R6" s="2">
        <v>20.644600000000001</v>
      </c>
      <c r="S6" s="2">
        <v>70.837699999999998</v>
      </c>
      <c r="T6" s="2">
        <v>31.293600000000001</v>
      </c>
      <c r="U6" s="2">
        <v>48.632599999999996</v>
      </c>
      <c r="V6" s="2">
        <v>56.796999999999997</v>
      </c>
      <c r="W6" s="2">
        <v>29.650700000000001</v>
      </c>
      <c r="X6" s="2">
        <v>20.2498</v>
      </c>
      <c r="Y6" s="2">
        <v>52.906199999999998</v>
      </c>
      <c r="Z6" s="2">
        <v>29.676300000000001</v>
      </c>
      <c r="AA6" s="2">
        <v>28.954699999999999</v>
      </c>
      <c r="AB6" s="2">
        <v>8.4265600000000003</v>
      </c>
      <c r="AC6" s="2">
        <v>28.531400000000001</v>
      </c>
      <c r="AD6" s="2">
        <v>37.1614</v>
      </c>
      <c r="AE6" s="2">
        <v>22.8644</v>
      </c>
      <c r="AF6" s="2">
        <v>27.3003</v>
      </c>
      <c r="AG6" s="2">
        <v>37.341799999999999</v>
      </c>
      <c r="AH6" s="2">
        <v>18.7819</v>
      </c>
    </row>
    <row r="7" spans="1:34" x14ac:dyDescent="0.25">
      <c r="A7" s="4" t="s">
        <v>39</v>
      </c>
      <c r="B7" s="2">
        <v>19.724799999999998</v>
      </c>
      <c r="C7" s="2">
        <v>33.537799999999997</v>
      </c>
      <c r="D7" s="2">
        <v>46.287100000000002</v>
      </c>
      <c r="E7" s="2">
        <v>28.902200000000001</v>
      </c>
      <c r="F7" s="2">
        <v>61.738799999999998</v>
      </c>
      <c r="G7" s="2">
        <v>41.499400000000001</v>
      </c>
      <c r="H7" s="2">
        <v>45.222299999999997</v>
      </c>
      <c r="I7" s="2">
        <v>42.0608</v>
      </c>
      <c r="J7" s="2">
        <v>33.183700000000002</v>
      </c>
      <c r="K7" s="2">
        <v>36.2029</v>
      </c>
      <c r="L7" s="2">
        <v>40.382800000000003</v>
      </c>
      <c r="M7" s="2">
        <v>31.620799999999999</v>
      </c>
      <c r="N7" s="2">
        <v>24.4466</v>
      </c>
      <c r="O7" s="2">
        <v>12.786099999999999</v>
      </c>
      <c r="P7" s="2">
        <v>28.7346</v>
      </c>
      <c r="Q7" s="2">
        <v>17.422999999999998</v>
      </c>
      <c r="R7" s="2">
        <v>18.552399999999999</v>
      </c>
      <c r="S7" s="2">
        <v>70.654200000000003</v>
      </c>
      <c r="T7" s="2">
        <v>33.457700000000003</v>
      </c>
      <c r="U7" s="2">
        <v>48.172199999999997</v>
      </c>
      <c r="V7" s="2">
        <v>57.097200000000001</v>
      </c>
      <c r="W7" s="2">
        <v>30.3093</v>
      </c>
      <c r="X7" s="2">
        <v>20.6678</v>
      </c>
      <c r="Y7" s="2">
        <v>51.750399999999999</v>
      </c>
      <c r="Z7" s="2">
        <v>30.090699999999998</v>
      </c>
      <c r="AA7" s="2">
        <v>31.022099999999998</v>
      </c>
      <c r="AB7" s="2">
        <v>8.4715600000000002</v>
      </c>
      <c r="AC7" s="2">
        <v>28.312200000000001</v>
      </c>
      <c r="AD7" s="2">
        <v>38.159199999999998</v>
      </c>
      <c r="AE7" s="2">
        <v>23.478300000000001</v>
      </c>
      <c r="AF7" s="2">
        <v>30.2791</v>
      </c>
      <c r="AG7" s="2">
        <v>38.334499999999998</v>
      </c>
      <c r="AH7" s="2">
        <v>18.602599999999999</v>
      </c>
    </row>
    <row r="8" spans="1:34" x14ac:dyDescent="0.25">
      <c r="A8" s="4" t="s">
        <v>40</v>
      </c>
      <c r="B8" s="2">
        <v>19.122900000000001</v>
      </c>
      <c r="C8" s="2">
        <v>32.630800000000001</v>
      </c>
      <c r="D8" s="2">
        <v>45.678199999999997</v>
      </c>
      <c r="E8" s="2">
        <v>30.265599999999999</v>
      </c>
      <c r="F8" s="2">
        <v>62.352699999999999</v>
      </c>
      <c r="G8" s="2">
        <v>39.854199999999999</v>
      </c>
      <c r="H8" s="2">
        <v>46.568100000000001</v>
      </c>
      <c r="I8" s="2">
        <v>40.4587</v>
      </c>
      <c r="J8" s="2">
        <v>35.178199999999997</v>
      </c>
      <c r="K8" s="2">
        <v>35.872100000000003</v>
      </c>
      <c r="L8" s="2">
        <v>40.600900000000003</v>
      </c>
      <c r="M8" s="2">
        <v>30.5166</v>
      </c>
      <c r="N8" s="2">
        <v>25.590699999999998</v>
      </c>
      <c r="O8" s="2">
        <v>12.5047</v>
      </c>
      <c r="P8" s="2">
        <v>29.446100000000001</v>
      </c>
      <c r="Q8" s="2">
        <v>16.2987</v>
      </c>
      <c r="R8" s="2">
        <v>20.845099999999999</v>
      </c>
      <c r="S8" s="2">
        <v>71.436300000000003</v>
      </c>
      <c r="T8" s="2">
        <v>33.288899999999998</v>
      </c>
      <c r="U8" s="2">
        <v>52.028199999999998</v>
      </c>
      <c r="V8" s="2">
        <v>56.066400000000002</v>
      </c>
      <c r="W8" s="2">
        <v>30.177600000000002</v>
      </c>
      <c r="X8" s="2">
        <v>19.473400000000002</v>
      </c>
      <c r="Y8" s="2">
        <v>49.445</v>
      </c>
      <c r="Z8" s="2">
        <v>29.5596</v>
      </c>
      <c r="AA8" s="2">
        <v>27.8749</v>
      </c>
      <c r="AB8" s="2">
        <v>8.3032900000000005</v>
      </c>
      <c r="AC8" s="2">
        <v>28.802800000000001</v>
      </c>
      <c r="AD8" s="2">
        <v>37.452199999999998</v>
      </c>
      <c r="AE8" s="2">
        <v>23.092600000000001</v>
      </c>
      <c r="AF8" s="2">
        <v>31.203900000000001</v>
      </c>
      <c r="AG8" s="2">
        <v>38.003599999999999</v>
      </c>
      <c r="AH8" s="2">
        <v>19.0123</v>
      </c>
    </row>
    <row r="9" spans="1:34" x14ac:dyDescent="0.25">
      <c r="A9" s="4" t="s">
        <v>41</v>
      </c>
      <c r="B9" s="2">
        <v>14.914899999999999</v>
      </c>
      <c r="C9" s="2">
        <v>34.506999999999998</v>
      </c>
      <c r="D9" s="2">
        <v>41.119500000000002</v>
      </c>
      <c r="E9" s="2">
        <v>28.045999999999999</v>
      </c>
      <c r="F9" s="2">
        <v>61.638100000000001</v>
      </c>
      <c r="G9" s="2">
        <v>35.649299999999997</v>
      </c>
      <c r="H9" s="2">
        <v>41.225900000000003</v>
      </c>
      <c r="I9" s="2">
        <v>44.735199999999999</v>
      </c>
      <c r="J9" s="2">
        <v>32.883000000000003</v>
      </c>
      <c r="K9" s="2">
        <v>34.032200000000003</v>
      </c>
      <c r="L9" s="2">
        <v>42.541600000000003</v>
      </c>
      <c r="M9" s="2">
        <v>29.340299999999999</v>
      </c>
      <c r="N9" s="2">
        <v>24.159500000000001</v>
      </c>
      <c r="O9" s="2">
        <v>12.057499999999999</v>
      </c>
      <c r="P9" s="2">
        <v>27.051100000000002</v>
      </c>
      <c r="Q9" s="2">
        <v>16.109400000000001</v>
      </c>
      <c r="R9" s="2">
        <v>20.851700000000001</v>
      </c>
      <c r="S9" s="2">
        <v>70.351799999999997</v>
      </c>
      <c r="T9" s="2">
        <v>31.8645</v>
      </c>
      <c r="U9" s="2">
        <v>44.833799999999997</v>
      </c>
      <c r="V9" s="2">
        <v>53.002699999999997</v>
      </c>
      <c r="W9" s="2">
        <v>29.2363</v>
      </c>
      <c r="X9" s="2">
        <v>19.8767</v>
      </c>
      <c r="Y9" s="2">
        <v>48.758899999999997</v>
      </c>
      <c r="Z9" s="2">
        <v>26.166699999999999</v>
      </c>
      <c r="AA9" s="2">
        <v>26.628799999999998</v>
      </c>
      <c r="AB9" s="2">
        <v>7.9908700000000001</v>
      </c>
      <c r="AC9" s="2">
        <v>27.904299999999999</v>
      </c>
      <c r="AD9" s="2">
        <v>35.258400000000002</v>
      </c>
      <c r="AE9" s="2">
        <v>20.232800000000001</v>
      </c>
      <c r="AF9" s="2">
        <v>29.2486</v>
      </c>
      <c r="AG9" s="2">
        <v>33.405700000000003</v>
      </c>
      <c r="AH9" s="2">
        <v>14.799899999999999</v>
      </c>
    </row>
    <row r="14" spans="1:34" x14ac:dyDescent="0.25">
      <c r="A14" s="5" t="s">
        <v>43</v>
      </c>
      <c r="B14" s="2">
        <f>AVERAGE(B2:B9)</f>
        <v>18.820912499999999</v>
      </c>
      <c r="C14" s="2">
        <f t="shared" ref="C14:AH14" si="0">AVERAGE(C2:C9)</f>
        <v>33.760012499999995</v>
      </c>
      <c r="D14" s="2">
        <f t="shared" si="0"/>
        <v>44.763925</v>
      </c>
      <c r="E14" s="2">
        <f t="shared" si="0"/>
        <v>29.718174999999999</v>
      </c>
      <c r="F14" s="2">
        <f t="shared" si="0"/>
        <v>60.556287499999996</v>
      </c>
      <c r="G14" s="2">
        <f t="shared" si="0"/>
        <v>41.2578125</v>
      </c>
      <c r="H14" s="2">
        <f t="shared" si="0"/>
        <v>44.680450000000008</v>
      </c>
      <c r="I14" s="2">
        <f t="shared" si="0"/>
        <v>41.3010375</v>
      </c>
      <c r="J14" s="2">
        <f t="shared" si="0"/>
        <v>33.066224999999996</v>
      </c>
      <c r="K14" s="2">
        <f t="shared" si="0"/>
        <v>34.850899999999996</v>
      </c>
      <c r="L14" s="2">
        <f t="shared" si="0"/>
        <v>41.384162500000002</v>
      </c>
      <c r="M14" s="2">
        <f t="shared" si="0"/>
        <v>29.946687500000003</v>
      </c>
      <c r="N14" s="2">
        <f t="shared" si="0"/>
        <v>25.007474999999999</v>
      </c>
      <c r="O14" s="2">
        <f t="shared" si="0"/>
        <v>12.879637500000001</v>
      </c>
      <c r="P14" s="2">
        <f t="shared" si="0"/>
        <v>27.957037499999998</v>
      </c>
      <c r="Q14" s="2">
        <f t="shared" si="0"/>
        <v>16.3569125</v>
      </c>
      <c r="R14" s="2">
        <f t="shared" si="0"/>
        <v>20.527225000000001</v>
      </c>
      <c r="S14" s="2">
        <f t="shared" si="0"/>
        <v>69.663124999999994</v>
      </c>
      <c r="T14" s="2">
        <f t="shared" si="0"/>
        <v>32.079325000000004</v>
      </c>
      <c r="U14" s="2">
        <f t="shared" si="0"/>
        <v>48.419150000000002</v>
      </c>
      <c r="V14" s="2">
        <f t="shared" si="0"/>
        <v>55.542137499999995</v>
      </c>
      <c r="W14" s="2">
        <f t="shared" si="0"/>
        <v>29.4365375</v>
      </c>
      <c r="X14" s="2">
        <f t="shared" si="0"/>
        <v>19.905737500000001</v>
      </c>
      <c r="Y14" s="2">
        <f t="shared" si="0"/>
        <v>50.380624999999995</v>
      </c>
      <c r="Z14" s="2">
        <f t="shared" si="0"/>
        <v>28.954787499999998</v>
      </c>
      <c r="AA14" s="2">
        <f t="shared" si="0"/>
        <v>28.7323375</v>
      </c>
      <c r="AB14" s="2">
        <f t="shared" si="0"/>
        <v>8.3624237500000014</v>
      </c>
      <c r="AC14" s="2">
        <f t="shared" si="0"/>
        <v>28.677112499999996</v>
      </c>
      <c r="AD14" s="2">
        <f t="shared" si="0"/>
        <v>35.765650000000001</v>
      </c>
      <c r="AE14" s="2">
        <f t="shared" si="0"/>
        <v>23.551412499999998</v>
      </c>
      <c r="AF14" s="2">
        <f t="shared" si="0"/>
        <v>29.0340375</v>
      </c>
      <c r="AG14" s="2">
        <f t="shared" si="0"/>
        <v>37.144775000000003</v>
      </c>
      <c r="AH14" s="2">
        <f t="shared" si="0"/>
        <v>18.261050000000001</v>
      </c>
    </row>
    <row r="15" spans="1:34" x14ac:dyDescent="0.25">
      <c r="A15" s="6" t="s">
        <v>44</v>
      </c>
      <c r="B15" s="7">
        <f>B14*3</f>
        <v>56.462737499999996</v>
      </c>
      <c r="C15" s="7">
        <f>C14*3</f>
        <v>101.28003749999999</v>
      </c>
      <c r="D15" s="7">
        <f>D14*2</f>
        <v>89.527850000000001</v>
      </c>
      <c r="E15" s="7">
        <f>E14*2</f>
        <v>59.436349999999997</v>
      </c>
      <c r="F15" s="7">
        <f>F14*1</f>
        <v>60.556287499999996</v>
      </c>
      <c r="G15" s="7">
        <f>G14*3</f>
        <v>123.7734375</v>
      </c>
      <c r="H15" s="7">
        <f>H14*1</f>
        <v>44.680450000000008</v>
      </c>
      <c r="I15" s="7">
        <f>I14*2</f>
        <v>82.602074999999999</v>
      </c>
      <c r="J15" s="7">
        <f>J14*3</f>
        <v>99.19867499999998</v>
      </c>
      <c r="K15" s="7">
        <f>K14*2</f>
        <v>69.701799999999992</v>
      </c>
      <c r="L15" s="7">
        <f>L14*2</f>
        <v>82.768325000000004</v>
      </c>
      <c r="M15" s="7">
        <f>M14*4</f>
        <v>119.78675000000001</v>
      </c>
      <c r="N15" s="7">
        <f>N14*3</f>
        <v>75.022424999999998</v>
      </c>
      <c r="O15" s="7">
        <f>O14*3</f>
        <v>38.638912500000004</v>
      </c>
      <c r="P15" s="7">
        <f>P14*3</f>
        <v>83.871112499999995</v>
      </c>
      <c r="Q15" s="7">
        <f>Q14*2</f>
        <v>32.713825</v>
      </c>
      <c r="R15" s="7">
        <f>R14*2</f>
        <v>41.054450000000003</v>
      </c>
      <c r="S15" s="7">
        <f>S14*1</f>
        <v>69.663124999999994</v>
      </c>
      <c r="T15" s="7">
        <f>T14*3</f>
        <v>96.237975000000006</v>
      </c>
      <c r="U15" s="7">
        <f>U14*2</f>
        <v>96.838300000000004</v>
      </c>
      <c r="V15" s="7">
        <f>V14*3</f>
        <v>166.62641249999999</v>
      </c>
      <c r="W15" s="7">
        <f>W14*3</f>
        <v>88.3096125</v>
      </c>
      <c r="X15" s="7">
        <f>X14*2</f>
        <v>39.811475000000002</v>
      </c>
      <c r="Y15" s="7">
        <f>Y14*2</f>
        <v>100.76124999999999</v>
      </c>
      <c r="Z15" s="7">
        <f>Z14*3</f>
        <v>86.864362499999999</v>
      </c>
      <c r="AA15" s="7">
        <f>AA14*3</f>
        <v>86.1970125</v>
      </c>
      <c r="AB15" s="7">
        <f>AB14*6</f>
        <v>50.174542500000008</v>
      </c>
      <c r="AC15" s="7">
        <f>AC14*3</f>
        <v>86.031337499999992</v>
      </c>
      <c r="AD15" s="7">
        <f>AD14*2</f>
        <v>71.531300000000002</v>
      </c>
      <c r="AE15" s="7">
        <f>AE14*3</f>
        <v>70.654237499999994</v>
      </c>
      <c r="AF15" s="7">
        <f>AF14*3</f>
        <v>87.102112500000004</v>
      </c>
      <c r="AG15" s="7">
        <f>AG14*2</f>
        <v>74.289550000000006</v>
      </c>
      <c r="AH15" s="7">
        <f>AH14*3</f>
        <v>54.783150000000006</v>
      </c>
    </row>
    <row r="16" spans="1:34" x14ac:dyDescent="0.25">
      <c r="A16" s="8" t="s">
        <v>45</v>
      </c>
      <c r="B16" s="9">
        <f>STDEV(B2:B9)/B14*100</f>
        <v>8.8599195518693961</v>
      </c>
      <c r="C16" s="9">
        <f>STDEV(C2:C9)/C14*100</f>
        <v>1.6374390377684263</v>
      </c>
      <c r="D16" s="9">
        <f t="shared" ref="D16:AH16" si="1">STDEV(D2:D9)/D14*100</f>
        <v>5.070570153843998</v>
      </c>
      <c r="E16" s="9">
        <f t="shared" si="1"/>
        <v>3.3759430205045562</v>
      </c>
      <c r="F16" s="9">
        <f t="shared" si="1"/>
        <v>2.2200398381633404</v>
      </c>
      <c r="G16" s="9">
        <f t="shared" si="1"/>
        <v>6.2502711317896962</v>
      </c>
      <c r="H16" s="9">
        <f t="shared" si="1"/>
        <v>7.4417335468194041</v>
      </c>
      <c r="I16" s="9">
        <f t="shared" si="1"/>
        <v>5.9389167261670703</v>
      </c>
      <c r="J16" s="9">
        <f t="shared" si="1"/>
        <v>2.9786315500131</v>
      </c>
      <c r="K16" s="9">
        <f t="shared" si="1"/>
        <v>3.0904924816430976</v>
      </c>
      <c r="L16" s="9">
        <f t="shared" si="1"/>
        <v>2.9457911805488233</v>
      </c>
      <c r="M16" s="9">
        <f t="shared" si="1"/>
        <v>4.2099294440505464</v>
      </c>
      <c r="N16" s="9">
        <f t="shared" si="1"/>
        <v>3.6864817764392552</v>
      </c>
      <c r="O16" s="9">
        <f t="shared" si="1"/>
        <v>4.418592240228036</v>
      </c>
      <c r="P16" s="9">
        <f t="shared" si="1"/>
        <v>4.0511347477701234</v>
      </c>
      <c r="Q16" s="9">
        <f t="shared" si="1"/>
        <v>4.4102349326949053</v>
      </c>
      <c r="R16" s="9">
        <f t="shared" si="1"/>
        <v>4.44017455925826</v>
      </c>
      <c r="S16" s="9">
        <f t="shared" si="1"/>
        <v>6.016619276999351</v>
      </c>
      <c r="T16" s="9">
        <f t="shared" si="1"/>
        <v>4.3131010682159161</v>
      </c>
      <c r="U16" s="9">
        <f t="shared" si="1"/>
        <v>4.9503024214678701</v>
      </c>
      <c r="V16" s="9">
        <f t="shared" si="1"/>
        <v>3.2137340901575384</v>
      </c>
      <c r="W16" s="9">
        <f t="shared" si="1"/>
        <v>4.0148057948727409</v>
      </c>
      <c r="X16" s="9">
        <f t="shared" si="1"/>
        <v>2.8205400472869449</v>
      </c>
      <c r="Y16" s="9">
        <f t="shared" si="1"/>
        <v>4.5447387943029698</v>
      </c>
      <c r="Z16" s="9">
        <f t="shared" si="1"/>
        <v>5.2877041549797319</v>
      </c>
      <c r="AA16" s="9">
        <f t="shared" si="1"/>
        <v>5.6808513100497633</v>
      </c>
      <c r="AB16" s="9">
        <f t="shared" si="1"/>
        <v>2.3748957814154563</v>
      </c>
      <c r="AC16" s="9">
        <f t="shared" si="1"/>
        <v>1.7283159866619251</v>
      </c>
      <c r="AD16" s="9">
        <f t="shared" si="1"/>
        <v>5.0371471727406023</v>
      </c>
      <c r="AE16" s="9">
        <f t="shared" si="1"/>
        <v>6.7687848217527282</v>
      </c>
      <c r="AF16" s="9">
        <f t="shared" si="1"/>
        <v>5.1675721834682031</v>
      </c>
      <c r="AG16" s="9">
        <f t="shared" si="1"/>
        <v>4.7366421298432346</v>
      </c>
      <c r="AH16" s="9">
        <f t="shared" si="1"/>
        <v>7.9047029497882209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19.563383333333334</v>
      </c>
      <c r="C18" s="2">
        <f t="shared" ref="C18:AH18" si="2">AVERAGE(C3:C8)</f>
        <v>33.632016666666665</v>
      </c>
      <c r="D18" s="2">
        <f t="shared" si="2"/>
        <v>45.864933333333333</v>
      </c>
      <c r="E18" s="2">
        <f t="shared" si="2"/>
        <v>30.119200000000003</v>
      </c>
      <c r="F18" s="2">
        <f t="shared" si="2"/>
        <v>60.653650000000006</v>
      </c>
      <c r="G18" s="2">
        <f t="shared" si="2"/>
        <v>42.036499999999997</v>
      </c>
      <c r="H18" s="2">
        <f t="shared" si="2"/>
        <v>46.333516666666661</v>
      </c>
      <c r="I18" s="2">
        <f t="shared" si="2"/>
        <v>40.632016666666665</v>
      </c>
      <c r="J18" s="2">
        <f t="shared" si="2"/>
        <v>33.248566666666669</v>
      </c>
      <c r="K18" s="2">
        <f t="shared" si="2"/>
        <v>35.264800000000001</v>
      </c>
      <c r="L18" s="2">
        <f t="shared" si="2"/>
        <v>41.4649</v>
      </c>
      <c r="M18" s="2">
        <f t="shared" si="2"/>
        <v>30.459050000000001</v>
      </c>
      <c r="N18" s="2">
        <f t="shared" si="2"/>
        <v>25.348433333333332</v>
      </c>
      <c r="O18" s="2">
        <f t="shared" si="2"/>
        <v>13.027416666666667</v>
      </c>
      <c r="P18" s="2">
        <f t="shared" si="2"/>
        <v>28.452466666666666</v>
      </c>
      <c r="Q18" s="2">
        <f t="shared" si="2"/>
        <v>16.5762</v>
      </c>
      <c r="R18" s="2">
        <f t="shared" si="2"/>
        <v>20.361383333333336</v>
      </c>
      <c r="S18" s="2">
        <f t="shared" si="2"/>
        <v>71.24518333333333</v>
      </c>
      <c r="T18" s="2">
        <f t="shared" si="2"/>
        <v>32.22806666666667</v>
      </c>
      <c r="U18" s="2">
        <f t="shared" si="2"/>
        <v>49.260333333333335</v>
      </c>
      <c r="V18" s="2">
        <f t="shared" si="2"/>
        <v>56.312766666666668</v>
      </c>
      <c r="W18" s="2">
        <f t="shared" si="2"/>
        <v>29.926166666666671</v>
      </c>
      <c r="X18" s="2">
        <f t="shared" si="2"/>
        <v>19.989766666666668</v>
      </c>
      <c r="Y18" s="2">
        <f t="shared" si="2"/>
        <v>51.380116666666673</v>
      </c>
      <c r="Z18" s="2">
        <f t="shared" si="2"/>
        <v>29.446366666666663</v>
      </c>
      <c r="AA18" s="2">
        <f t="shared" si="2"/>
        <v>29.403966666666665</v>
      </c>
      <c r="AB18" s="2">
        <f t="shared" si="2"/>
        <v>8.3960433333333331</v>
      </c>
      <c r="AC18" s="2">
        <f t="shared" si="2"/>
        <v>28.739599999999999</v>
      </c>
      <c r="AD18" s="2">
        <f t="shared" si="2"/>
        <v>36.356383333333333</v>
      </c>
      <c r="AE18" s="2">
        <f t="shared" si="2"/>
        <v>23.882016666666669</v>
      </c>
      <c r="AF18" s="2">
        <f t="shared" si="2"/>
        <v>29.3794</v>
      </c>
      <c r="AG18" s="2">
        <f t="shared" si="2"/>
        <v>37.910033333333331</v>
      </c>
      <c r="AH18" s="2">
        <f t="shared" si="2"/>
        <v>18.815616666666664</v>
      </c>
    </row>
    <row r="19" spans="1:34" x14ac:dyDescent="0.25">
      <c r="A19" s="6" t="s">
        <v>47</v>
      </c>
      <c r="B19" s="7">
        <f>B18*3</f>
        <v>58.690150000000003</v>
      </c>
      <c r="C19" s="7">
        <f>C18*3</f>
        <v>100.89605</v>
      </c>
      <c r="D19" s="7">
        <f>D18*2</f>
        <v>91.729866666666666</v>
      </c>
      <c r="E19" s="7">
        <f>E18*2</f>
        <v>60.238400000000006</v>
      </c>
      <c r="F19" s="7">
        <f>F18*1</f>
        <v>60.653650000000006</v>
      </c>
      <c r="G19" s="7">
        <f>G18*3</f>
        <v>126.1095</v>
      </c>
      <c r="H19" s="7">
        <f>H18*1</f>
        <v>46.333516666666661</v>
      </c>
      <c r="I19" s="7">
        <f>I18*2</f>
        <v>81.26403333333333</v>
      </c>
      <c r="J19" s="7">
        <f>J18*3</f>
        <v>99.745699999999999</v>
      </c>
      <c r="K19" s="7">
        <f>K18*2</f>
        <v>70.529600000000002</v>
      </c>
      <c r="L19" s="7">
        <f>L18*2</f>
        <v>82.9298</v>
      </c>
      <c r="M19" s="7">
        <f>M18*4</f>
        <v>121.83620000000001</v>
      </c>
      <c r="N19" s="7">
        <f>N18*3</f>
        <v>76.045299999999997</v>
      </c>
      <c r="O19" s="7">
        <f>O18*3</f>
        <v>39.082250000000002</v>
      </c>
      <c r="P19" s="7">
        <f>P18*3</f>
        <v>85.357399999999998</v>
      </c>
      <c r="Q19" s="7">
        <f>Q18*2</f>
        <v>33.1524</v>
      </c>
      <c r="R19" s="7">
        <f>R18*2</f>
        <v>40.722766666666672</v>
      </c>
      <c r="S19" s="7">
        <f>S18*1</f>
        <v>71.24518333333333</v>
      </c>
      <c r="T19" s="7">
        <f>T18*3</f>
        <v>96.684200000000004</v>
      </c>
      <c r="U19" s="7">
        <f>U18*2</f>
        <v>98.520666666666671</v>
      </c>
      <c r="V19" s="7">
        <f>V18*3</f>
        <v>168.9383</v>
      </c>
      <c r="W19" s="7">
        <f>W18*3</f>
        <v>89.778500000000008</v>
      </c>
      <c r="X19" s="7">
        <f>X18*2</f>
        <v>39.979533333333336</v>
      </c>
      <c r="Y19" s="7">
        <f>Y18*2</f>
        <v>102.76023333333335</v>
      </c>
      <c r="Z19" s="7">
        <f>Z18*3</f>
        <v>88.339099999999988</v>
      </c>
      <c r="AA19" s="7">
        <f>AA18*3</f>
        <v>88.2119</v>
      </c>
      <c r="AB19" s="7">
        <f>AB18*6</f>
        <v>50.376260000000002</v>
      </c>
      <c r="AC19" s="7">
        <f>AC18*3</f>
        <v>86.218800000000002</v>
      </c>
      <c r="AD19" s="7">
        <f>AD18*2</f>
        <v>72.712766666666667</v>
      </c>
      <c r="AE19" s="7">
        <f>AE18*3</f>
        <v>71.646050000000002</v>
      </c>
      <c r="AF19" s="7">
        <f>AF18*3</f>
        <v>88.138199999999998</v>
      </c>
      <c r="AG19" s="7">
        <f>AG18*2</f>
        <v>75.820066666666662</v>
      </c>
      <c r="AH19" s="7">
        <f>AH18*3</f>
        <v>56.446849999999991</v>
      </c>
    </row>
    <row r="20" spans="1:34" x14ac:dyDescent="0.25">
      <c r="A20" s="8" t="s">
        <v>45</v>
      </c>
      <c r="B20" s="9">
        <f>STDEV(B3:B8)/B18*100</f>
        <v>1.7686407691333843</v>
      </c>
      <c r="C20" s="9">
        <f t="shared" ref="C20:AH20" si="3">STDEV(C3:C8)/C18*100</f>
        <v>1.6189833576298034</v>
      </c>
      <c r="D20" s="9">
        <f t="shared" si="3"/>
        <v>2.5308815916691785</v>
      </c>
      <c r="E20" s="9">
        <f t="shared" si="3"/>
        <v>2.4605007517932069</v>
      </c>
      <c r="F20" s="9">
        <f t="shared" si="3"/>
        <v>2.1683673166634718</v>
      </c>
      <c r="G20" s="9">
        <f t="shared" si="3"/>
        <v>3.4601786988776944</v>
      </c>
      <c r="H20" s="9">
        <f t="shared" si="3"/>
        <v>2.6039673710349924</v>
      </c>
      <c r="I20" s="9">
        <f t="shared" si="3"/>
        <v>5.7507334307815716</v>
      </c>
      <c r="J20" s="9">
        <f t="shared" si="3"/>
        <v>3.2191172839619995</v>
      </c>
      <c r="K20" s="9">
        <f t="shared" si="3"/>
        <v>2.4231785594916735</v>
      </c>
      <c r="L20" s="9">
        <f t="shared" si="3"/>
        <v>2.7132817078264253</v>
      </c>
      <c r="M20" s="9">
        <f t="shared" si="3"/>
        <v>2.5823535180584831</v>
      </c>
      <c r="N20" s="9">
        <f t="shared" si="3"/>
        <v>3.1053091329952842</v>
      </c>
      <c r="O20" s="9">
        <f t="shared" si="3"/>
        <v>4.1422684579688358</v>
      </c>
      <c r="P20" s="9">
        <f t="shared" si="3"/>
        <v>2.4424581084294732</v>
      </c>
      <c r="Q20" s="9">
        <f t="shared" si="3"/>
        <v>3.9576318582405268</v>
      </c>
      <c r="R20" s="9">
        <f t="shared" si="3"/>
        <v>4.9577648849749956</v>
      </c>
      <c r="S20" s="9">
        <f t="shared" si="3"/>
        <v>1.2280994091179391</v>
      </c>
      <c r="T20" s="9">
        <f t="shared" si="3"/>
        <v>4.9573659107323715</v>
      </c>
      <c r="U20" s="9">
        <f t="shared" si="3"/>
        <v>4.1582183171675267</v>
      </c>
      <c r="V20" s="9">
        <f t="shared" si="3"/>
        <v>2.2387106222589743</v>
      </c>
      <c r="W20" s="9">
        <f t="shared" si="3"/>
        <v>1.3401765721543299</v>
      </c>
      <c r="X20" s="9">
        <f t="shared" si="3"/>
        <v>3.1141590519209972</v>
      </c>
      <c r="Y20" s="9">
        <f t="shared" si="3"/>
        <v>2.6012593524113901</v>
      </c>
      <c r="Z20" s="9">
        <f t="shared" si="3"/>
        <v>4.0636658624587589</v>
      </c>
      <c r="AA20" s="9">
        <f t="shared" si="3"/>
        <v>4.2498231222563421</v>
      </c>
      <c r="AB20" s="9">
        <f t="shared" si="3"/>
        <v>1.7045762339952302</v>
      </c>
      <c r="AC20" s="9">
        <f t="shared" si="3"/>
        <v>1.5091408348724398</v>
      </c>
      <c r="AD20" s="9">
        <f t="shared" si="3"/>
        <v>4.1063698749282995</v>
      </c>
      <c r="AE20" s="9">
        <f t="shared" si="3"/>
        <v>3.9001721270078185</v>
      </c>
      <c r="AF20" s="9">
        <f t="shared" si="3"/>
        <v>4.757115317386825</v>
      </c>
      <c r="AG20" s="9">
        <f t="shared" si="3"/>
        <v>2.1904019167882058</v>
      </c>
      <c r="AH20" s="9">
        <f t="shared" si="3"/>
        <v>2.0484333795604908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19.214824999999998</v>
      </c>
      <c r="C22" s="2">
        <f t="shared" ref="C22:AH22" si="4">AVERAGE(C2:C5)</f>
        <v>33.957625</v>
      </c>
      <c r="D22" s="2">
        <f t="shared" si="4"/>
        <v>44.622599999999998</v>
      </c>
      <c r="E22" s="2">
        <f t="shared" si="4"/>
        <v>29.87265</v>
      </c>
      <c r="F22" s="2">
        <f t="shared" si="4"/>
        <v>59.691724999999998</v>
      </c>
      <c r="G22" s="2">
        <f t="shared" si="4"/>
        <v>42.655099999999997</v>
      </c>
      <c r="H22" s="2">
        <f t="shared" si="4"/>
        <v>44.362475000000003</v>
      </c>
      <c r="I22" s="2">
        <f t="shared" si="4"/>
        <v>40.168199999999999</v>
      </c>
      <c r="J22" s="2">
        <f t="shared" si="4"/>
        <v>32.646774999999998</v>
      </c>
      <c r="K22" s="2">
        <f t="shared" si="4"/>
        <v>34.538674999999998</v>
      </c>
      <c r="L22" s="2">
        <f t="shared" si="4"/>
        <v>41.040775000000004</v>
      </c>
      <c r="M22" s="2">
        <f t="shared" si="4"/>
        <v>29.704525</v>
      </c>
      <c r="N22" s="2">
        <f t="shared" si="4"/>
        <v>25.076049999999999</v>
      </c>
      <c r="O22" s="2">
        <f t="shared" si="4"/>
        <v>13.203524999999999</v>
      </c>
      <c r="P22" s="2">
        <f t="shared" si="4"/>
        <v>27.424949999999999</v>
      </c>
      <c r="Q22" s="2">
        <f t="shared" si="4"/>
        <v>16.0518</v>
      </c>
      <c r="R22" s="2">
        <f t="shared" si="4"/>
        <v>20.831000000000003</v>
      </c>
      <c r="S22" s="2">
        <f t="shared" si="4"/>
        <v>68.506249999999994</v>
      </c>
      <c r="T22" s="2">
        <f t="shared" si="4"/>
        <v>31.682475</v>
      </c>
      <c r="U22" s="2">
        <f t="shared" si="4"/>
        <v>48.421599999999998</v>
      </c>
      <c r="V22" s="2">
        <f t="shared" si="4"/>
        <v>55.343449999999997</v>
      </c>
      <c r="W22" s="2">
        <f t="shared" si="4"/>
        <v>29.029599999999999</v>
      </c>
      <c r="X22" s="2">
        <f t="shared" si="4"/>
        <v>19.74455</v>
      </c>
      <c r="Y22" s="2">
        <f t="shared" si="4"/>
        <v>50.046124999999996</v>
      </c>
      <c r="Z22" s="2">
        <f t="shared" si="4"/>
        <v>29.036250000000003</v>
      </c>
      <c r="AA22" s="2">
        <f t="shared" si="4"/>
        <v>28.844549999999998</v>
      </c>
      <c r="AB22" s="2">
        <f t="shared" si="4"/>
        <v>8.4267775</v>
      </c>
      <c r="AC22" s="2">
        <f t="shared" si="4"/>
        <v>28.966549999999998</v>
      </c>
      <c r="AD22" s="2">
        <f t="shared" si="4"/>
        <v>34.523499999999999</v>
      </c>
      <c r="AE22" s="2">
        <f t="shared" si="4"/>
        <v>24.685799999999997</v>
      </c>
      <c r="AF22" s="2">
        <f t="shared" si="4"/>
        <v>28.560099999999998</v>
      </c>
      <c r="AG22" s="2">
        <f t="shared" si="4"/>
        <v>37.518150000000006</v>
      </c>
      <c r="AH22" s="2">
        <f t="shared" si="4"/>
        <v>18.722925</v>
      </c>
    </row>
    <row r="23" spans="1:34" x14ac:dyDescent="0.25">
      <c r="A23" s="6" t="s">
        <v>49</v>
      </c>
      <c r="B23" s="7">
        <f>B22*3</f>
        <v>57.644474999999993</v>
      </c>
      <c r="C23" s="7">
        <f>C22*3</f>
        <v>101.87287499999999</v>
      </c>
      <c r="D23" s="7">
        <f>D22*2</f>
        <v>89.245199999999997</v>
      </c>
      <c r="E23" s="7">
        <f>E22*2</f>
        <v>59.7453</v>
      </c>
      <c r="F23" s="7">
        <f>F22*1</f>
        <v>59.691724999999998</v>
      </c>
      <c r="G23" s="7">
        <f>G22*3</f>
        <v>127.96529999999998</v>
      </c>
      <c r="H23" s="7">
        <f>H22*1</f>
        <v>44.362475000000003</v>
      </c>
      <c r="I23" s="7">
        <f>I22*2</f>
        <v>80.336399999999998</v>
      </c>
      <c r="J23" s="7">
        <f>J22*3</f>
        <v>97.940325000000001</v>
      </c>
      <c r="K23" s="7">
        <f>K22*2</f>
        <v>69.077349999999996</v>
      </c>
      <c r="L23" s="7">
        <f>L22*2</f>
        <v>82.081550000000007</v>
      </c>
      <c r="M23" s="7">
        <f>M22*4</f>
        <v>118.8181</v>
      </c>
      <c r="N23" s="7">
        <f>N22*3</f>
        <v>75.228149999999999</v>
      </c>
      <c r="O23" s="7">
        <f>O22*3</f>
        <v>39.610574999999997</v>
      </c>
      <c r="P23" s="7">
        <f>P22*3</f>
        <v>82.274850000000001</v>
      </c>
      <c r="Q23" s="7">
        <f>Q22*2</f>
        <v>32.1036</v>
      </c>
      <c r="R23" s="7">
        <f>R22*2</f>
        <v>41.662000000000006</v>
      </c>
      <c r="S23" s="7">
        <f>S22*1</f>
        <v>68.506249999999994</v>
      </c>
      <c r="T23" s="7">
        <f>T22*3</f>
        <v>95.047425000000004</v>
      </c>
      <c r="U23" s="7">
        <f>U22*2</f>
        <v>96.843199999999996</v>
      </c>
      <c r="V23" s="7">
        <f>V22*3</f>
        <v>166.03035</v>
      </c>
      <c r="W23" s="7">
        <f>W22*3</f>
        <v>87.088799999999992</v>
      </c>
      <c r="X23" s="7">
        <f>X22*2</f>
        <v>39.489100000000001</v>
      </c>
      <c r="Y23" s="7">
        <f>Y22*2</f>
        <v>100.09224999999999</v>
      </c>
      <c r="Z23" s="7">
        <f>Z22*3</f>
        <v>87.108750000000015</v>
      </c>
      <c r="AA23" s="7">
        <f>AA22*3</f>
        <v>86.533649999999994</v>
      </c>
      <c r="AB23" s="7">
        <f>AB22*6</f>
        <v>50.560665</v>
      </c>
      <c r="AC23" s="7">
        <f>AC22*3</f>
        <v>86.899649999999994</v>
      </c>
      <c r="AD23" s="7">
        <f>AD22*2</f>
        <v>69.046999999999997</v>
      </c>
      <c r="AE23" s="7">
        <f>AE22*3</f>
        <v>74.057399999999987</v>
      </c>
      <c r="AF23" s="7">
        <f>AF22*3</f>
        <v>85.680299999999988</v>
      </c>
      <c r="AG23" s="7">
        <f>AG22*2</f>
        <v>75.036300000000011</v>
      </c>
      <c r="AH23" s="7">
        <f>AH22*3</f>
        <v>56.168774999999997</v>
      </c>
    </row>
    <row r="24" spans="1:34" x14ac:dyDescent="0.25">
      <c r="A24" s="8" t="s">
        <v>45</v>
      </c>
      <c r="B24" s="9">
        <f>STDEV(B2:B5)/B22*100</f>
        <v>3.5729861584309313</v>
      </c>
      <c r="C24" s="9">
        <f t="shared" ref="C24:AH24" si="5">STDEV(C2:C5)/C22*100</f>
        <v>0.43619176814157085</v>
      </c>
      <c r="D24" s="9">
        <f t="shared" si="5"/>
        <v>5.2404767142734423</v>
      </c>
      <c r="E24" s="9">
        <f t="shared" si="5"/>
        <v>2.3183291158066552</v>
      </c>
      <c r="F24" s="9">
        <f t="shared" si="5"/>
        <v>1.8102182707649566</v>
      </c>
      <c r="G24" s="9">
        <f t="shared" si="5"/>
        <v>2.659106738736964</v>
      </c>
      <c r="H24" s="9">
        <f t="shared" si="5"/>
        <v>9.731959546402825</v>
      </c>
      <c r="I24" s="9">
        <f t="shared" si="5"/>
        <v>6.8192874521388021</v>
      </c>
      <c r="J24" s="9">
        <f t="shared" si="5"/>
        <v>2.124516708524244</v>
      </c>
      <c r="K24" s="9">
        <f t="shared" si="5"/>
        <v>3.3831415125012225</v>
      </c>
      <c r="L24" s="9">
        <f t="shared" si="5"/>
        <v>2.4255224173485193</v>
      </c>
      <c r="M24" s="9">
        <f t="shared" si="5"/>
        <v>5.1235895054037579</v>
      </c>
      <c r="N24" s="9">
        <f t="shared" si="5"/>
        <v>4.7480111608560094</v>
      </c>
      <c r="O24" s="9">
        <f t="shared" si="5"/>
        <v>4.4210522297428199</v>
      </c>
      <c r="P24" s="9">
        <f t="shared" si="5"/>
        <v>4.0024907412019344</v>
      </c>
      <c r="Q24" s="9">
        <f t="shared" si="5"/>
        <v>4.9020199624258725</v>
      </c>
      <c r="R24" s="9">
        <f t="shared" si="5"/>
        <v>3.1915006473664533</v>
      </c>
      <c r="S24" s="9">
        <f t="shared" si="5"/>
        <v>8.9046586422270178</v>
      </c>
      <c r="T24" s="9">
        <f t="shared" si="5"/>
        <v>5.3886682585786483</v>
      </c>
      <c r="U24" s="9">
        <f t="shared" si="5"/>
        <v>4.4976955326343377</v>
      </c>
      <c r="V24" s="9">
        <f t="shared" si="5"/>
        <v>3.526707776240297</v>
      </c>
      <c r="W24" s="9">
        <f t="shared" si="5"/>
        <v>5.5251074624511132</v>
      </c>
      <c r="X24" s="9">
        <f t="shared" si="5"/>
        <v>3.2241751879931986</v>
      </c>
      <c r="Y24" s="9">
        <f t="shared" si="5"/>
        <v>5.7090768486664007</v>
      </c>
      <c r="Z24" s="9">
        <f t="shared" si="5"/>
        <v>5.042804251498981</v>
      </c>
      <c r="AA24" s="9">
        <f t="shared" si="5"/>
        <v>5.712991003357053</v>
      </c>
      <c r="AB24" s="9">
        <f t="shared" si="5"/>
        <v>2.1876364191489284</v>
      </c>
      <c r="AC24" s="9">
        <f t="shared" si="5"/>
        <v>1.5656479897992723</v>
      </c>
      <c r="AD24" s="9">
        <f t="shared" si="5"/>
        <v>4.0166951876999422</v>
      </c>
      <c r="AE24" s="9">
        <f t="shared" si="5"/>
        <v>2.2683971892638093</v>
      </c>
      <c r="AF24" s="9">
        <f t="shared" si="5"/>
        <v>4.76181039664952</v>
      </c>
      <c r="AG24" s="9">
        <f t="shared" si="5"/>
        <v>3.4198029546022148</v>
      </c>
      <c r="AH24" s="9">
        <f t="shared" si="5"/>
        <v>2.7585972075571705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18.427</v>
      </c>
      <c r="C26" s="2">
        <f t="shared" ref="C26:AH26" si="6">AVERAGE(C6:C9)</f>
        <v>33.562399999999997</v>
      </c>
      <c r="D26" s="2">
        <f t="shared" si="6"/>
        <v>44.905249999999995</v>
      </c>
      <c r="E26" s="2">
        <f t="shared" si="6"/>
        <v>29.563699999999997</v>
      </c>
      <c r="F26" s="2">
        <f t="shared" si="6"/>
        <v>61.420850000000002</v>
      </c>
      <c r="G26" s="2">
        <f t="shared" si="6"/>
        <v>39.860524999999996</v>
      </c>
      <c r="H26" s="2">
        <f t="shared" si="6"/>
        <v>44.998425000000005</v>
      </c>
      <c r="I26" s="2">
        <f t="shared" si="6"/>
        <v>42.433875</v>
      </c>
      <c r="J26" s="2">
        <f t="shared" si="6"/>
        <v>33.485675000000001</v>
      </c>
      <c r="K26" s="2">
        <f t="shared" si="6"/>
        <v>35.163125000000001</v>
      </c>
      <c r="L26" s="2">
        <f t="shared" si="6"/>
        <v>41.727550000000008</v>
      </c>
      <c r="M26" s="2">
        <f t="shared" si="6"/>
        <v>30.188849999999999</v>
      </c>
      <c r="N26" s="2">
        <f t="shared" si="6"/>
        <v>24.938900000000004</v>
      </c>
      <c r="O26" s="2">
        <f t="shared" si="6"/>
        <v>12.55575</v>
      </c>
      <c r="P26" s="2">
        <f t="shared" si="6"/>
        <v>28.489125000000001</v>
      </c>
      <c r="Q26" s="2">
        <f t="shared" si="6"/>
        <v>16.662025</v>
      </c>
      <c r="R26" s="2">
        <f t="shared" si="6"/>
        <v>20.22345</v>
      </c>
      <c r="S26" s="2">
        <f t="shared" si="6"/>
        <v>70.819999999999993</v>
      </c>
      <c r="T26" s="2">
        <f t="shared" si="6"/>
        <v>32.476174999999998</v>
      </c>
      <c r="U26" s="2">
        <f t="shared" si="6"/>
        <v>48.416699999999999</v>
      </c>
      <c r="V26" s="2">
        <f t="shared" si="6"/>
        <v>55.740825000000001</v>
      </c>
      <c r="W26" s="2">
        <f t="shared" si="6"/>
        <v>29.843475000000002</v>
      </c>
      <c r="X26" s="2">
        <f t="shared" si="6"/>
        <v>20.066925000000001</v>
      </c>
      <c r="Y26" s="2">
        <f t="shared" si="6"/>
        <v>50.715125</v>
      </c>
      <c r="Z26" s="2">
        <f t="shared" si="6"/>
        <v>28.873325000000001</v>
      </c>
      <c r="AA26" s="2">
        <f t="shared" si="6"/>
        <v>28.620124999999998</v>
      </c>
      <c r="AB26" s="2">
        <f t="shared" si="6"/>
        <v>8.2980699999999992</v>
      </c>
      <c r="AC26" s="2">
        <f t="shared" si="6"/>
        <v>28.387675000000002</v>
      </c>
      <c r="AD26" s="2">
        <f t="shared" si="6"/>
        <v>37.007799999999996</v>
      </c>
      <c r="AE26" s="2">
        <f t="shared" si="6"/>
        <v>22.417024999999999</v>
      </c>
      <c r="AF26" s="2">
        <f t="shared" si="6"/>
        <v>29.507974999999998</v>
      </c>
      <c r="AG26" s="2">
        <f t="shared" si="6"/>
        <v>36.7714</v>
      </c>
      <c r="AH26" s="2">
        <f t="shared" si="6"/>
        <v>17.799174999999998</v>
      </c>
    </row>
    <row r="27" spans="1:34" x14ac:dyDescent="0.25">
      <c r="A27" s="6" t="s">
        <v>51</v>
      </c>
      <c r="B27" s="7">
        <f>B26*3</f>
        <v>55.280999999999999</v>
      </c>
      <c r="C27" s="7">
        <f>C26*3</f>
        <v>100.68719999999999</v>
      </c>
      <c r="D27" s="7">
        <f>D26*2</f>
        <v>89.81049999999999</v>
      </c>
      <c r="E27" s="7">
        <f>E26*2</f>
        <v>59.127399999999994</v>
      </c>
      <c r="F27" s="7">
        <f>F26*1</f>
        <v>61.420850000000002</v>
      </c>
      <c r="G27" s="7">
        <f>G26*3</f>
        <v>119.58157499999999</v>
      </c>
      <c r="H27" s="7">
        <f>H26*1</f>
        <v>44.998425000000005</v>
      </c>
      <c r="I27" s="7">
        <f>I26*2</f>
        <v>84.867750000000001</v>
      </c>
      <c r="J27" s="7">
        <f>J26*3</f>
        <v>100.457025</v>
      </c>
      <c r="K27" s="7">
        <f>K26*2</f>
        <v>70.326250000000002</v>
      </c>
      <c r="L27" s="7">
        <f>L26*2</f>
        <v>83.455100000000016</v>
      </c>
      <c r="M27" s="7">
        <f>M26*4</f>
        <v>120.75539999999999</v>
      </c>
      <c r="N27" s="7">
        <f>N26*3</f>
        <v>74.816700000000012</v>
      </c>
      <c r="O27" s="7">
        <f>O26*3</f>
        <v>37.667249999999996</v>
      </c>
      <c r="P27" s="7">
        <f>P26*3</f>
        <v>85.467375000000004</v>
      </c>
      <c r="Q27" s="7">
        <f>Q26*2</f>
        <v>33.32405</v>
      </c>
      <c r="R27" s="7">
        <f>R26*2</f>
        <v>40.446899999999999</v>
      </c>
      <c r="S27" s="7">
        <f>S26*1</f>
        <v>70.819999999999993</v>
      </c>
      <c r="T27" s="7">
        <f>T26*3</f>
        <v>97.428524999999993</v>
      </c>
      <c r="U27" s="7">
        <f>U26*2</f>
        <v>96.833399999999997</v>
      </c>
      <c r="V27" s="7">
        <f>V26*3</f>
        <v>167.222475</v>
      </c>
      <c r="W27" s="7">
        <f>W26*3</f>
        <v>89.530425000000008</v>
      </c>
      <c r="X27" s="7">
        <f>X26*2</f>
        <v>40.133850000000002</v>
      </c>
      <c r="Y27" s="7">
        <f>Y26*2</f>
        <v>101.43025</v>
      </c>
      <c r="Z27" s="7">
        <f>Z26*3</f>
        <v>86.619975000000011</v>
      </c>
      <c r="AA27" s="7">
        <f>AA26*3</f>
        <v>85.860374999999991</v>
      </c>
      <c r="AB27" s="7">
        <f>AB26*6</f>
        <v>49.788419999999995</v>
      </c>
      <c r="AC27" s="7">
        <f>AC26*3</f>
        <v>85.163025000000005</v>
      </c>
      <c r="AD27" s="7">
        <f>AD26*2</f>
        <v>74.015599999999992</v>
      </c>
      <c r="AE27" s="7">
        <f>AE26*3</f>
        <v>67.251075</v>
      </c>
      <c r="AF27" s="7">
        <f>AF26*3</f>
        <v>88.523924999999991</v>
      </c>
      <c r="AG27" s="7">
        <f>AG26*2</f>
        <v>73.5428</v>
      </c>
      <c r="AH27" s="7">
        <f>AH26*3</f>
        <v>53.397524999999995</v>
      </c>
    </row>
    <row r="28" spans="1:34" x14ac:dyDescent="0.25">
      <c r="A28" s="8" t="s">
        <v>45</v>
      </c>
      <c r="B28" s="9">
        <f>STDEV(B6:B9)/B26*100</f>
        <v>12.845617493551185</v>
      </c>
      <c r="C28" s="9">
        <f t="shared" ref="C28:AH28" si="7">STDEV(C6:C9)/C26*100</f>
        <v>2.2827174642243611</v>
      </c>
      <c r="D28" s="9">
        <f t="shared" si="7"/>
        <v>5.6773659387429607</v>
      </c>
      <c r="E28" s="9">
        <f t="shared" si="7"/>
        <v>4.5448849975851058</v>
      </c>
      <c r="F28" s="9">
        <f t="shared" si="7"/>
        <v>1.6733074871196865</v>
      </c>
      <c r="G28" s="9">
        <f t="shared" si="7"/>
        <v>7.5359835331023906</v>
      </c>
      <c r="H28" s="9">
        <f t="shared" si="7"/>
        <v>5.8321844347958081</v>
      </c>
      <c r="I28" s="9">
        <f t="shared" si="7"/>
        <v>4.1578825366473362</v>
      </c>
      <c r="J28" s="9">
        <f t="shared" si="7"/>
        <v>3.422292055941667</v>
      </c>
      <c r="K28" s="9">
        <f t="shared" si="7"/>
        <v>2.9574964847653122</v>
      </c>
      <c r="L28" s="9">
        <f t="shared" si="7"/>
        <v>3.5240692521968908</v>
      </c>
      <c r="M28" s="9">
        <f t="shared" si="7"/>
        <v>3.6827345215166334</v>
      </c>
      <c r="N28" s="9">
        <f t="shared" si="7"/>
        <v>2.9817951079513265</v>
      </c>
      <c r="O28" s="9">
        <f t="shared" si="7"/>
        <v>2.928681382773036</v>
      </c>
      <c r="P28" s="9">
        <f t="shared" si="7"/>
        <v>3.5678289327576209</v>
      </c>
      <c r="Q28" s="9">
        <f t="shared" si="7"/>
        <v>3.5345372223317781</v>
      </c>
      <c r="R28" s="9">
        <f t="shared" si="7"/>
        <v>5.5290835898368069</v>
      </c>
      <c r="S28" s="9">
        <f t="shared" si="7"/>
        <v>0.6454487330893206</v>
      </c>
      <c r="T28" s="9">
        <f t="shared" si="7"/>
        <v>3.2763709772733005</v>
      </c>
      <c r="U28" s="9">
        <f t="shared" si="7"/>
        <v>6.0788029201261065</v>
      </c>
      <c r="V28" s="9">
        <f t="shared" si="7"/>
        <v>3.3656493631326461</v>
      </c>
      <c r="W28" s="9">
        <f t="shared" si="7"/>
        <v>1.6579556554451276</v>
      </c>
      <c r="X28" s="9">
        <f t="shared" si="7"/>
        <v>2.5458099377807786</v>
      </c>
      <c r="Y28" s="9">
        <f t="shared" si="7"/>
        <v>3.8289863011765721</v>
      </c>
      <c r="Z28" s="9">
        <f t="shared" si="7"/>
        <v>6.2990693397045483</v>
      </c>
      <c r="AA28" s="9">
        <f t="shared" si="7"/>
        <v>6.5062329511518868</v>
      </c>
      <c r="AB28" s="9">
        <f t="shared" si="7"/>
        <v>2.6126633903026151</v>
      </c>
      <c r="AC28" s="9">
        <f t="shared" si="7"/>
        <v>1.3372696749520852</v>
      </c>
      <c r="AD28" s="9">
        <f t="shared" si="7"/>
        <v>3.348612930952044</v>
      </c>
      <c r="AE28" s="9">
        <f t="shared" si="7"/>
        <v>6.5933225997841749</v>
      </c>
      <c r="AF28" s="9">
        <f t="shared" si="7"/>
        <v>5.6747535839353596</v>
      </c>
      <c r="AG28" s="9">
        <f t="shared" si="7"/>
        <v>6.2043842600999648</v>
      </c>
      <c r="AH28" s="9">
        <f t="shared" si="7"/>
        <v>11.273197952772666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3.9449247390812516</v>
      </c>
      <c r="C30" s="13">
        <f t="shared" ref="C30:AH30" si="8">(C19-C15)/C15*100</f>
        <v>-0.37913443703058392</v>
      </c>
      <c r="D30" s="13">
        <f t="shared" si="8"/>
        <v>2.4595884595314925</v>
      </c>
      <c r="E30" s="13">
        <f t="shared" si="8"/>
        <v>1.349426739697186</v>
      </c>
      <c r="F30" s="13">
        <f t="shared" si="8"/>
        <v>0.16078016671680839</v>
      </c>
      <c r="G30" s="13">
        <f t="shared" si="8"/>
        <v>1.8873698163226638</v>
      </c>
      <c r="H30" s="13">
        <f t="shared" si="8"/>
        <v>3.6997538446158287</v>
      </c>
      <c r="I30" s="13">
        <f t="shared" si="8"/>
        <v>-1.6198644727346974</v>
      </c>
      <c r="J30" s="13">
        <f t="shared" si="8"/>
        <v>0.55144385749105962</v>
      </c>
      <c r="K30" s="13">
        <f t="shared" si="8"/>
        <v>1.1876307355046938</v>
      </c>
      <c r="L30" s="13">
        <f t="shared" si="8"/>
        <v>0.19509274834303558</v>
      </c>
      <c r="M30" s="13">
        <f t="shared" si="8"/>
        <v>1.7109154393119379</v>
      </c>
      <c r="N30" s="13">
        <f t="shared" si="8"/>
        <v>1.3634256690582836</v>
      </c>
      <c r="O30" s="13">
        <f t="shared" si="8"/>
        <v>1.1473860709718431</v>
      </c>
      <c r="P30" s="13">
        <f t="shared" si="8"/>
        <v>1.7721089606388649</v>
      </c>
      <c r="Q30" s="13">
        <f t="shared" si="8"/>
        <v>1.340641150950707</v>
      </c>
      <c r="R30" s="13">
        <f t="shared" si="8"/>
        <v>-0.80791079489149331</v>
      </c>
      <c r="S30" s="13">
        <f t="shared" si="8"/>
        <v>2.2710125813812345</v>
      </c>
      <c r="T30" s="13">
        <f t="shared" si="8"/>
        <v>0.46366831804181075</v>
      </c>
      <c r="U30" s="13">
        <f t="shared" si="8"/>
        <v>1.7372947136274248</v>
      </c>
      <c r="V30" s="13">
        <f t="shared" si="8"/>
        <v>1.3874676081140569</v>
      </c>
      <c r="W30" s="13">
        <f t="shared" si="8"/>
        <v>1.6633381785023778</v>
      </c>
      <c r="X30" s="13">
        <f t="shared" si="8"/>
        <v>0.4221354102889544</v>
      </c>
      <c r="Y30" s="13">
        <f t="shared" si="8"/>
        <v>1.9838810389245436</v>
      </c>
      <c r="Z30" s="13">
        <f t="shared" si="8"/>
        <v>1.6977474508029562</v>
      </c>
      <c r="AA30" s="13">
        <f t="shared" si="8"/>
        <v>2.3375375103632514</v>
      </c>
      <c r="AB30" s="13">
        <f t="shared" si="8"/>
        <v>0.4020315681004839</v>
      </c>
      <c r="AC30" s="13">
        <f t="shared" si="8"/>
        <v>0.21790025059183746</v>
      </c>
      <c r="AD30" s="13">
        <f t="shared" si="8"/>
        <v>1.651677890191658</v>
      </c>
      <c r="AE30" s="13">
        <f t="shared" si="8"/>
        <v>1.4037551533975707</v>
      </c>
      <c r="AF30" s="13">
        <f t="shared" si="8"/>
        <v>1.1895090374530164</v>
      </c>
      <c r="AG30" s="13">
        <f t="shared" si="8"/>
        <v>2.0602045195679022</v>
      </c>
      <c r="AH30" s="13">
        <f t="shared" si="8"/>
        <v>3.0368826911194122</v>
      </c>
    </row>
    <row r="31" spans="1:34" x14ac:dyDescent="0.25">
      <c r="A31" s="12" t="s">
        <v>53</v>
      </c>
      <c r="B31" s="13">
        <f>(B27-B23)/B23*100</f>
        <v>-4.1000893841083546</v>
      </c>
      <c r="C31" s="13">
        <f t="shared" ref="C31:AH31" si="9">(C27-C23)/C23*100</f>
        <v>-1.1638770379259478</v>
      </c>
      <c r="D31" s="13">
        <f t="shared" si="9"/>
        <v>0.63342342221205561</v>
      </c>
      <c r="E31" s="13">
        <f t="shared" si="9"/>
        <v>-1.0342236125686972</v>
      </c>
      <c r="F31" s="13">
        <f t="shared" si="9"/>
        <v>2.896758302763077</v>
      </c>
      <c r="G31" s="13">
        <f t="shared" si="9"/>
        <v>-6.5515612435558701</v>
      </c>
      <c r="H31" s="13">
        <f t="shared" si="9"/>
        <v>1.433531379842989</v>
      </c>
      <c r="I31" s="13">
        <f t="shared" si="9"/>
        <v>5.6404693264821466</v>
      </c>
      <c r="J31" s="13">
        <f t="shared" si="9"/>
        <v>2.569625943144461</v>
      </c>
      <c r="K31" s="13">
        <f t="shared" si="9"/>
        <v>1.8079732358001663</v>
      </c>
      <c r="L31" s="13">
        <f t="shared" si="9"/>
        <v>1.6733967621225581</v>
      </c>
      <c r="M31" s="13">
        <f t="shared" si="9"/>
        <v>1.6304754915286421</v>
      </c>
      <c r="N31" s="13">
        <f t="shared" si="9"/>
        <v>-0.54693622001868702</v>
      </c>
      <c r="O31" s="13">
        <f t="shared" si="9"/>
        <v>-4.9060762182826219</v>
      </c>
      <c r="P31" s="13">
        <f t="shared" si="9"/>
        <v>3.8803170106053111</v>
      </c>
      <c r="Q31" s="13">
        <f t="shared" si="9"/>
        <v>3.8015985746146832</v>
      </c>
      <c r="R31" s="13">
        <f t="shared" si="9"/>
        <v>-2.9165666554654277</v>
      </c>
      <c r="S31" s="13">
        <f t="shared" si="9"/>
        <v>3.3774290666909943</v>
      </c>
      <c r="T31" s="13">
        <f t="shared" si="9"/>
        <v>2.5051704451751209</v>
      </c>
      <c r="U31" s="13">
        <f t="shared" si="9"/>
        <v>-1.0119450823597814E-2</v>
      </c>
      <c r="V31" s="13">
        <f t="shared" si="9"/>
        <v>0.71801631448708292</v>
      </c>
      <c r="W31" s="13">
        <f t="shared" si="9"/>
        <v>2.8036039077355714</v>
      </c>
      <c r="X31" s="13">
        <f t="shared" si="9"/>
        <v>1.6327290315555478</v>
      </c>
      <c r="Y31" s="13">
        <f t="shared" si="9"/>
        <v>1.3367668325969375</v>
      </c>
      <c r="Z31" s="13">
        <f t="shared" si="9"/>
        <v>-0.5611089586293041</v>
      </c>
      <c r="AA31" s="13">
        <f t="shared" si="9"/>
        <v>-0.77804992624257019</v>
      </c>
      <c r="AB31" s="13">
        <f t="shared" si="9"/>
        <v>-1.5273632180273047</v>
      </c>
      <c r="AC31" s="13">
        <f t="shared" si="9"/>
        <v>-1.9984257704144834</v>
      </c>
      <c r="AD31" s="13">
        <f t="shared" si="9"/>
        <v>7.1959679638507037</v>
      </c>
      <c r="AE31" s="13">
        <f t="shared" si="9"/>
        <v>-9.1906075557607849</v>
      </c>
      <c r="AF31" s="13">
        <f t="shared" si="9"/>
        <v>3.3188784352996001</v>
      </c>
      <c r="AG31" s="13">
        <f t="shared" si="9"/>
        <v>-1.9903699942561286</v>
      </c>
      <c r="AH31" s="13">
        <f t="shared" si="9"/>
        <v>-4.9337910609586952</v>
      </c>
    </row>
    <row r="32" spans="1:34" x14ac:dyDescent="0.25">
      <c r="AH32"/>
    </row>
    <row r="33" spans="1:34" x14ac:dyDescent="0.25">
      <c r="AH33"/>
    </row>
    <row r="34" spans="1:34" x14ac:dyDescent="0.25">
      <c r="A34" s="10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  <c r="AH34"/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192</v>
      </c>
      <c r="E35" s="2">
        <v>0.27360499999999999</v>
      </c>
      <c r="G35" s="7">
        <f>E35*D35</f>
        <v>52.532159999999998</v>
      </c>
      <c r="H35" s="7">
        <f>B19</f>
        <v>58.690150000000003</v>
      </c>
      <c r="I35" s="2">
        <f>(H35-G35)/G35*100</f>
        <v>11.722324001145214</v>
      </c>
      <c r="AG35"/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192</v>
      </c>
      <c r="E36" s="2">
        <v>0.51852399999999998</v>
      </c>
      <c r="G36" s="7">
        <f t="shared" ref="G36:G41" si="10">E36*D36</f>
        <v>99.556607999999997</v>
      </c>
      <c r="H36" s="7">
        <f>C19</f>
        <v>100.89605</v>
      </c>
      <c r="I36" s="2">
        <f t="shared" ref="I36:I41" si="11">(H36-G36)/G36*100</f>
        <v>1.3454074289071856</v>
      </c>
      <c r="AG36"/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192</v>
      </c>
      <c r="E37" s="2">
        <v>0.177512</v>
      </c>
      <c r="G37" s="7">
        <f t="shared" si="10"/>
        <v>34.082304000000001</v>
      </c>
      <c r="H37" s="7">
        <f>O19</f>
        <v>39.082250000000002</v>
      </c>
      <c r="I37" s="2">
        <f t="shared" si="11"/>
        <v>14.67021126271276</v>
      </c>
      <c r="AG37"/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192</v>
      </c>
      <c r="E38" s="2">
        <v>0.42026200000000002</v>
      </c>
      <c r="G38" s="7">
        <f t="shared" si="10"/>
        <v>80.690303999999998</v>
      </c>
      <c r="H38" s="7">
        <f>P19</f>
        <v>85.357399999999998</v>
      </c>
      <c r="I38" s="2">
        <f t="shared" si="11"/>
        <v>5.7839613542663075</v>
      </c>
      <c r="AG38"/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128</v>
      </c>
      <c r="E39" s="2">
        <v>0.233595</v>
      </c>
      <c r="G39" s="7">
        <f t="shared" si="10"/>
        <v>29.90016</v>
      </c>
      <c r="H39" s="7">
        <f>Q19</f>
        <v>33.1524</v>
      </c>
      <c r="I39" s="2">
        <f t="shared" si="11"/>
        <v>10.876998651512235</v>
      </c>
      <c r="AG39"/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62</v>
      </c>
      <c r="E40" s="2">
        <v>0.63667499999999999</v>
      </c>
      <c r="G40" s="7">
        <f t="shared" si="10"/>
        <v>39.473849999999999</v>
      </c>
      <c r="H40" s="7">
        <f>R19</f>
        <v>40.722766666666672</v>
      </c>
      <c r="I40" s="2">
        <f t="shared" si="11"/>
        <v>3.1639089338047177</v>
      </c>
      <c r="AG40"/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65</v>
      </c>
      <c r="E41" s="2">
        <v>1.0589200000000001</v>
      </c>
      <c r="G41" s="7">
        <f t="shared" si="10"/>
        <v>68.829800000000006</v>
      </c>
      <c r="H41" s="7">
        <f>S19</f>
        <v>71.24518333333333</v>
      </c>
      <c r="I41" s="2">
        <f t="shared" si="11"/>
        <v>3.5092116108623355</v>
      </c>
      <c r="AG41"/>
      <c r="AH41"/>
    </row>
    <row r="42" spans="1:34" x14ac:dyDescent="0.25">
      <c r="C42"/>
      <c r="D42"/>
      <c r="E42" s="32"/>
      <c r="AH4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A5AB-AF6C-4189-B883-C64C5B46AB01}">
  <dimension ref="A1:AJ31"/>
  <sheetViews>
    <sheetView zoomScale="70" zoomScaleNormal="70" workbookViewId="0">
      <selection activeCell="A10" sqref="A10:XFD10"/>
    </sheetView>
  </sheetViews>
  <sheetFormatPr baseColWidth="10" defaultRowHeight="15" x14ac:dyDescent="0.25"/>
  <cols>
    <col min="1" max="1" width="13" style="22" bestFit="1" customWidth="1"/>
    <col min="2" max="34" width="6.5703125" style="2" customWidth="1"/>
  </cols>
  <sheetData>
    <row r="1" spans="1:36" x14ac:dyDescent="0.25">
      <c r="A1" s="14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6" x14ac:dyDescent="0.25">
      <c r="A2" s="4" t="s">
        <v>34</v>
      </c>
      <c r="B2" s="2">
        <v>19.719200000000001</v>
      </c>
      <c r="C2" s="2">
        <v>33.302300000000002</v>
      </c>
      <c r="D2" s="2">
        <v>34.262599999999999</v>
      </c>
      <c r="E2" s="2">
        <v>27.2346</v>
      </c>
      <c r="F2" s="2">
        <v>57.5092</v>
      </c>
      <c r="G2" s="2">
        <v>53.643099999999997</v>
      </c>
      <c r="H2" s="2">
        <v>42.1646</v>
      </c>
      <c r="I2" s="2">
        <v>32.629600000000003</v>
      </c>
      <c r="J2" s="2">
        <v>37.567100000000003</v>
      </c>
      <c r="K2" s="2">
        <v>33.912599999999998</v>
      </c>
      <c r="L2" s="2">
        <v>38.083500000000001</v>
      </c>
      <c r="M2" s="2">
        <v>44.3127</v>
      </c>
      <c r="N2" s="2">
        <v>22.688500000000001</v>
      </c>
      <c r="O2" s="2">
        <v>13.1873</v>
      </c>
      <c r="P2" s="2">
        <v>24.517499999999998</v>
      </c>
      <c r="Q2" s="2">
        <v>13.943</v>
      </c>
      <c r="R2" s="2">
        <v>16.377500000000001</v>
      </c>
      <c r="S2" s="2">
        <v>36.368600000000001</v>
      </c>
      <c r="T2" s="2">
        <v>37.644599999999997</v>
      </c>
      <c r="U2" s="2">
        <v>37.786999999999999</v>
      </c>
      <c r="V2" s="2">
        <v>43.15</v>
      </c>
      <c r="W2" s="2">
        <v>39.93</v>
      </c>
      <c r="X2" s="2">
        <v>24.2926</v>
      </c>
      <c r="Y2" s="2">
        <v>48.717599999999997</v>
      </c>
      <c r="Z2" s="2">
        <v>37.309600000000003</v>
      </c>
      <c r="AA2" s="2">
        <v>27.5763</v>
      </c>
      <c r="AB2" s="2">
        <v>9.0896600000000003</v>
      </c>
      <c r="AC2" s="2">
        <v>37.673000000000002</v>
      </c>
      <c r="AD2" s="2">
        <v>29.106000000000002</v>
      </c>
      <c r="AE2" s="2">
        <v>31.236000000000001</v>
      </c>
      <c r="AF2" s="2">
        <v>31.728899999999999</v>
      </c>
      <c r="AG2" s="2">
        <v>40.091500000000003</v>
      </c>
      <c r="AH2" s="2">
        <v>19.906099999999999</v>
      </c>
    </row>
    <row r="3" spans="1:36" x14ac:dyDescent="0.25">
      <c r="A3" s="4" t="s">
        <v>35</v>
      </c>
      <c r="B3" s="2">
        <v>20.741399999999999</v>
      </c>
      <c r="C3" s="2">
        <v>37.146700000000003</v>
      </c>
      <c r="D3" s="2">
        <v>36.236199999999997</v>
      </c>
      <c r="E3" s="2">
        <v>28.6525</v>
      </c>
      <c r="F3" s="2">
        <v>61.912100000000002</v>
      </c>
      <c r="G3" s="2">
        <v>58.941499999999998</v>
      </c>
      <c r="H3" s="2">
        <v>43.137999999999998</v>
      </c>
      <c r="I3" s="2">
        <v>34.518700000000003</v>
      </c>
      <c r="J3" s="2">
        <v>41.614199999999997</v>
      </c>
      <c r="K3" s="2">
        <v>35.343600000000002</v>
      </c>
      <c r="L3" s="2">
        <v>42.2239</v>
      </c>
      <c r="M3" s="2">
        <v>45.671100000000003</v>
      </c>
      <c r="N3" s="2">
        <v>24.779900000000001</v>
      </c>
      <c r="O3" s="2">
        <v>13.013500000000001</v>
      </c>
      <c r="P3" s="2">
        <v>25.539300000000001</v>
      </c>
      <c r="Q3" s="2">
        <v>13.98</v>
      </c>
      <c r="R3" s="2">
        <v>17.193300000000001</v>
      </c>
      <c r="S3" s="2">
        <v>46.1297</v>
      </c>
      <c r="T3" s="2">
        <v>41.170099999999998</v>
      </c>
      <c r="U3" s="2">
        <v>37.7849</v>
      </c>
      <c r="V3" s="2">
        <v>48.659399999999998</v>
      </c>
      <c r="W3" s="2">
        <v>40.244599999999998</v>
      </c>
      <c r="X3" s="2">
        <v>25.726299999999998</v>
      </c>
      <c r="Y3" s="2">
        <v>53.372599999999998</v>
      </c>
      <c r="Z3" s="2">
        <v>40.7303</v>
      </c>
      <c r="AA3" s="2">
        <v>27.5806</v>
      </c>
      <c r="AB3" s="2">
        <v>8.7921600000000009</v>
      </c>
      <c r="AC3" s="2">
        <v>39.626800000000003</v>
      </c>
      <c r="AD3" s="2">
        <v>31.108899999999998</v>
      </c>
      <c r="AE3" s="2">
        <v>32.175699999999999</v>
      </c>
      <c r="AF3" s="2">
        <v>32.985100000000003</v>
      </c>
      <c r="AG3" s="2">
        <v>41.765999999999998</v>
      </c>
      <c r="AH3" s="2">
        <v>20.5748</v>
      </c>
    </row>
    <row r="4" spans="1:36" x14ac:dyDescent="0.25">
      <c r="A4" s="4" t="s">
        <v>36</v>
      </c>
      <c r="B4" s="2">
        <v>22.375599999999999</v>
      </c>
      <c r="C4" s="2">
        <v>38.2044</v>
      </c>
      <c r="D4" s="2">
        <v>34.801099999999998</v>
      </c>
      <c r="E4" s="2">
        <v>28.788699999999999</v>
      </c>
      <c r="F4" s="2">
        <v>61.964300000000001</v>
      </c>
      <c r="G4" s="2">
        <v>57.075099999999999</v>
      </c>
      <c r="H4" s="2">
        <v>44.042700000000004</v>
      </c>
      <c r="I4" s="2">
        <v>36.770400000000002</v>
      </c>
      <c r="J4" s="2">
        <v>43.1479</v>
      </c>
      <c r="K4" s="2">
        <v>34.413200000000003</v>
      </c>
      <c r="L4" s="2">
        <v>43.297600000000003</v>
      </c>
      <c r="M4" s="2">
        <v>46.014200000000002</v>
      </c>
      <c r="N4" s="2">
        <v>25.436399999999999</v>
      </c>
      <c r="O4" s="2">
        <v>12.9382</v>
      </c>
      <c r="P4" s="2">
        <v>27.055199999999999</v>
      </c>
      <c r="Q4" s="2">
        <v>13.2989</v>
      </c>
      <c r="R4" s="2">
        <v>16.473700000000001</v>
      </c>
      <c r="S4" s="2">
        <v>46.978200000000001</v>
      </c>
      <c r="T4" s="2">
        <v>41.5398</v>
      </c>
      <c r="U4" s="2">
        <v>37.282299999999999</v>
      </c>
      <c r="V4" s="2">
        <v>48.504199999999997</v>
      </c>
      <c r="W4" s="2">
        <v>44.323799999999999</v>
      </c>
      <c r="X4" s="2">
        <v>25.684799999999999</v>
      </c>
      <c r="Y4" s="2">
        <v>51.908799999999999</v>
      </c>
      <c r="Z4" s="2">
        <v>40.754100000000001</v>
      </c>
      <c r="AA4" s="2">
        <v>28.581</v>
      </c>
      <c r="AB4" s="2">
        <v>8.7916899999999991</v>
      </c>
      <c r="AC4" s="2">
        <v>40.090899999999998</v>
      </c>
      <c r="AD4" s="2">
        <v>30.234500000000001</v>
      </c>
      <c r="AE4" s="2">
        <v>32.343200000000003</v>
      </c>
      <c r="AF4" s="2">
        <v>33.2258</v>
      </c>
      <c r="AG4" s="2">
        <v>39.195399999999999</v>
      </c>
      <c r="AH4" s="2">
        <v>22.223299999999998</v>
      </c>
    </row>
    <row r="5" spans="1:36" x14ac:dyDescent="0.25">
      <c r="A5" s="4" t="s">
        <v>37</v>
      </c>
      <c r="B5" s="2">
        <v>19.5962</v>
      </c>
      <c r="C5" s="2">
        <v>40.065399999999997</v>
      </c>
      <c r="D5" s="2">
        <v>36.7072</v>
      </c>
      <c r="E5" s="2">
        <v>29.664999999999999</v>
      </c>
      <c r="F5" s="2">
        <v>63.602699999999999</v>
      </c>
      <c r="G5" s="2">
        <v>58.765999999999998</v>
      </c>
      <c r="H5" s="2">
        <v>44.390799999999999</v>
      </c>
      <c r="I5" s="2">
        <v>39.959499999999998</v>
      </c>
      <c r="J5" s="2">
        <v>43.275599999999997</v>
      </c>
      <c r="K5" s="2">
        <v>34.247999999999998</v>
      </c>
      <c r="L5" s="2">
        <v>39.342199999999998</v>
      </c>
      <c r="M5" s="2">
        <v>46.023800000000001</v>
      </c>
      <c r="N5" s="2">
        <v>24.698499999999999</v>
      </c>
      <c r="O5" s="2">
        <v>12.784000000000001</v>
      </c>
      <c r="P5" s="2">
        <v>27.7254</v>
      </c>
      <c r="Q5" s="2">
        <v>13.3202</v>
      </c>
      <c r="R5" s="2">
        <v>16.564399999999999</v>
      </c>
      <c r="S5" s="2">
        <v>49.8202</v>
      </c>
      <c r="T5" s="2">
        <v>42.688400000000001</v>
      </c>
      <c r="U5" s="2">
        <v>39.301299999999998</v>
      </c>
      <c r="V5" s="2">
        <v>50.956200000000003</v>
      </c>
      <c r="W5" s="2">
        <v>42.332599999999999</v>
      </c>
      <c r="X5" s="2">
        <v>27.015699999999999</v>
      </c>
      <c r="Y5" s="2">
        <v>56.209400000000002</v>
      </c>
      <c r="Z5" s="2">
        <v>38.283499999999997</v>
      </c>
      <c r="AA5" s="2">
        <v>26.482199999999999</v>
      </c>
      <c r="AB5" s="2">
        <v>8.7640799999999999</v>
      </c>
      <c r="AC5" s="2">
        <v>38.828400000000002</v>
      </c>
      <c r="AD5" s="2">
        <v>30.618600000000001</v>
      </c>
      <c r="AE5" s="2">
        <v>30.848500000000001</v>
      </c>
      <c r="AF5" s="2">
        <v>33.811199999999999</v>
      </c>
      <c r="AG5" s="2">
        <v>41.209200000000003</v>
      </c>
      <c r="AH5" s="2">
        <v>19.715499999999999</v>
      </c>
    </row>
    <row r="6" spans="1:36" x14ac:dyDescent="0.25">
      <c r="A6" s="4" t="s">
        <v>38</v>
      </c>
      <c r="B6" s="2">
        <v>19.361899999999999</v>
      </c>
      <c r="C6" s="2">
        <v>40.257399999999997</v>
      </c>
      <c r="D6" s="2">
        <v>37.417299999999997</v>
      </c>
      <c r="E6" s="2">
        <v>30.049399999999999</v>
      </c>
      <c r="F6" s="2">
        <v>62.494100000000003</v>
      </c>
      <c r="G6" s="2">
        <v>58.835299999999997</v>
      </c>
      <c r="H6" s="2">
        <v>43.113399999999999</v>
      </c>
      <c r="I6" s="2">
        <v>38.435299999999998</v>
      </c>
      <c r="J6" s="2">
        <v>43.459000000000003</v>
      </c>
      <c r="K6" s="2">
        <v>33.593600000000002</v>
      </c>
      <c r="L6" s="2">
        <v>42.337400000000002</v>
      </c>
      <c r="M6" s="2">
        <v>44.698999999999998</v>
      </c>
      <c r="N6" s="2">
        <v>23.867100000000001</v>
      </c>
      <c r="O6" s="2">
        <v>12.607699999999999</v>
      </c>
      <c r="P6" s="2">
        <v>28.966200000000001</v>
      </c>
      <c r="Q6" s="2">
        <v>13.1379</v>
      </c>
      <c r="R6" s="2">
        <v>16.490100000000002</v>
      </c>
      <c r="S6" s="2">
        <v>46.345399999999998</v>
      </c>
      <c r="T6" s="2">
        <v>40.494599999999998</v>
      </c>
      <c r="U6" s="2">
        <v>37.690199999999997</v>
      </c>
      <c r="V6" s="2">
        <v>48.045299999999997</v>
      </c>
      <c r="W6" s="2">
        <v>44.905299999999997</v>
      </c>
      <c r="X6" s="2">
        <v>26.440200000000001</v>
      </c>
      <c r="Y6" s="2">
        <v>56.674100000000003</v>
      </c>
      <c r="Z6" s="2">
        <v>40.139000000000003</v>
      </c>
      <c r="AA6" s="2">
        <v>26.846599999999999</v>
      </c>
      <c r="AB6" s="2">
        <v>8.5488599999999995</v>
      </c>
      <c r="AC6" s="2">
        <v>37.101399999999998</v>
      </c>
      <c r="AD6" s="2">
        <v>31.357399999999998</v>
      </c>
      <c r="AE6" s="2">
        <v>31.132300000000001</v>
      </c>
      <c r="AF6" s="2">
        <v>32.593000000000004</v>
      </c>
      <c r="AG6" s="2">
        <v>39.9801</v>
      </c>
      <c r="AH6" s="2">
        <v>19.336300000000001</v>
      </c>
    </row>
    <row r="7" spans="1:36" x14ac:dyDescent="0.25">
      <c r="A7" s="4" t="s">
        <v>39</v>
      </c>
      <c r="B7" s="2">
        <v>20.051200000000001</v>
      </c>
      <c r="C7" s="2">
        <v>41.046799999999998</v>
      </c>
      <c r="D7" s="2">
        <v>38.4236</v>
      </c>
      <c r="E7" s="2">
        <v>29.997299999999999</v>
      </c>
      <c r="F7" s="2">
        <v>61.523400000000002</v>
      </c>
      <c r="G7" s="2">
        <v>57.523000000000003</v>
      </c>
      <c r="H7" s="2">
        <v>45.0122</v>
      </c>
      <c r="I7" s="2">
        <v>38.636800000000001</v>
      </c>
      <c r="J7" s="2">
        <v>44.3127</v>
      </c>
      <c r="K7" s="2">
        <v>34.796999999999997</v>
      </c>
      <c r="L7" s="2">
        <v>39.826599999999999</v>
      </c>
      <c r="M7" s="2">
        <v>46.914900000000003</v>
      </c>
      <c r="N7" s="2">
        <v>23.5229</v>
      </c>
      <c r="O7" s="2">
        <v>12.567</v>
      </c>
      <c r="P7" s="2">
        <v>30.177900000000001</v>
      </c>
      <c r="Q7" s="2">
        <v>13.7121</v>
      </c>
      <c r="R7" s="2">
        <v>16.354900000000001</v>
      </c>
      <c r="S7" s="2">
        <v>48.328800000000001</v>
      </c>
      <c r="T7" s="2">
        <v>42.878</v>
      </c>
      <c r="U7" s="2">
        <v>38.583799999999997</v>
      </c>
      <c r="V7" s="2">
        <v>51.825400000000002</v>
      </c>
      <c r="W7" s="2">
        <v>43.263599999999997</v>
      </c>
      <c r="X7" s="2">
        <v>26.631</v>
      </c>
      <c r="Y7" s="2">
        <v>54.738399999999999</v>
      </c>
      <c r="Z7" s="2">
        <v>41.222700000000003</v>
      </c>
      <c r="AA7" s="2">
        <v>27.167999999999999</v>
      </c>
      <c r="AB7" s="2">
        <v>8.9254099999999994</v>
      </c>
      <c r="AC7" s="2">
        <v>38.352800000000002</v>
      </c>
      <c r="AD7" s="2">
        <v>32.859000000000002</v>
      </c>
      <c r="AE7" s="2">
        <v>31.673500000000001</v>
      </c>
      <c r="AF7" s="2">
        <v>32.985500000000002</v>
      </c>
      <c r="AG7" s="2">
        <v>40.9452</v>
      </c>
      <c r="AH7" s="2">
        <v>20.118600000000001</v>
      </c>
    </row>
    <row r="8" spans="1:36" x14ac:dyDescent="0.25">
      <c r="A8" s="4" t="s">
        <v>40</v>
      </c>
      <c r="B8" s="2">
        <v>20.444099999999999</v>
      </c>
      <c r="C8" s="2">
        <v>41.030900000000003</v>
      </c>
      <c r="D8" s="2">
        <v>37.339100000000002</v>
      </c>
      <c r="E8" s="2">
        <v>30.335699999999999</v>
      </c>
      <c r="F8" s="2">
        <v>64.5334</v>
      </c>
      <c r="G8" s="2">
        <v>58.849699999999999</v>
      </c>
      <c r="H8" s="2">
        <v>43.611499999999999</v>
      </c>
      <c r="I8" s="2">
        <v>38.866</v>
      </c>
      <c r="J8" s="2">
        <v>45.613599999999998</v>
      </c>
      <c r="K8" s="2">
        <v>35.560200000000002</v>
      </c>
      <c r="L8" s="2">
        <v>41.994700000000002</v>
      </c>
      <c r="M8" s="2">
        <v>47.580500000000001</v>
      </c>
      <c r="N8" s="2">
        <v>23.594000000000001</v>
      </c>
      <c r="O8" s="2">
        <v>13.342499999999999</v>
      </c>
      <c r="P8" s="2">
        <v>30.659099999999999</v>
      </c>
      <c r="Q8" s="2">
        <v>12.8619</v>
      </c>
      <c r="R8" s="2">
        <v>14.516</v>
      </c>
      <c r="S8" s="2">
        <v>47.824800000000003</v>
      </c>
      <c r="T8" s="2">
        <v>42.451500000000003</v>
      </c>
      <c r="U8" s="2">
        <v>39.520899999999997</v>
      </c>
      <c r="V8" s="2">
        <v>52.763800000000003</v>
      </c>
      <c r="W8" s="2">
        <v>45.851500000000001</v>
      </c>
      <c r="X8" s="2">
        <v>25.237500000000001</v>
      </c>
      <c r="Y8" s="2">
        <v>52.139000000000003</v>
      </c>
      <c r="Z8" s="2">
        <v>41.777799999999999</v>
      </c>
      <c r="AA8" s="2">
        <v>26.391400000000001</v>
      </c>
      <c r="AB8" s="2">
        <v>9.1063700000000001</v>
      </c>
      <c r="AC8" s="2">
        <v>37.032400000000003</v>
      </c>
      <c r="AD8" s="2">
        <v>30.264199999999999</v>
      </c>
      <c r="AE8" s="2">
        <v>31.033000000000001</v>
      </c>
      <c r="AF8" s="2">
        <v>32.460299999999997</v>
      </c>
      <c r="AG8" s="2">
        <v>39.4666</v>
      </c>
      <c r="AH8" s="2">
        <v>20.400600000000001</v>
      </c>
    </row>
    <row r="9" spans="1:36" x14ac:dyDescent="0.25">
      <c r="A9" s="4" t="s">
        <v>41</v>
      </c>
      <c r="B9" s="2">
        <v>18.8978</v>
      </c>
      <c r="C9" s="2">
        <v>42.308900000000001</v>
      </c>
      <c r="D9" s="2">
        <v>37.375500000000002</v>
      </c>
      <c r="E9" s="2">
        <v>29.1493</v>
      </c>
      <c r="F9" s="2">
        <v>64.223299999999995</v>
      </c>
      <c r="G9" s="2">
        <v>56.307499999999997</v>
      </c>
      <c r="H9" s="2">
        <v>43.605800000000002</v>
      </c>
      <c r="I9" s="2">
        <v>38.557899999999997</v>
      </c>
      <c r="J9" s="2">
        <v>45.481900000000003</v>
      </c>
      <c r="K9" s="2">
        <v>34.934800000000003</v>
      </c>
      <c r="L9" s="2">
        <v>42.074800000000003</v>
      </c>
      <c r="M9" s="2">
        <v>46.384399999999999</v>
      </c>
      <c r="N9" s="2">
        <v>23.7333</v>
      </c>
      <c r="O9" s="2">
        <v>13.139900000000001</v>
      </c>
      <c r="P9" s="2">
        <v>31.6753</v>
      </c>
      <c r="Q9" s="2">
        <v>13.393800000000001</v>
      </c>
      <c r="R9" s="2">
        <v>16.317299999999999</v>
      </c>
      <c r="S9" s="2">
        <v>48.0139</v>
      </c>
      <c r="T9" s="2">
        <v>39.174500000000002</v>
      </c>
      <c r="U9" s="2">
        <v>39.324100000000001</v>
      </c>
      <c r="V9" s="2">
        <v>52.951799999999999</v>
      </c>
      <c r="W9" s="2">
        <v>43.845700000000001</v>
      </c>
      <c r="X9" s="2">
        <v>27.635000000000002</v>
      </c>
      <c r="Y9" s="2">
        <v>55.738100000000003</v>
      </c>
      <c r="Z9" s="2">
        <v>30.546500000000002</v>
      </c>
      <c r="AA9" s="2">
        <v>27.2531</v>
      </c>
      <c r="AB9" s="2">
        <v>8.2832500000000007</v>
      </c>
      <c r="AC9" s="2">
        <v>36.826700000000002</v>
      </c>
      <c r="AD9" s="2">
        <v>29.413699999999999</v>
      </c>
      <c r="AE9" s="2">
        <v>29.2803</v>
      </c>
      <c r="AF9" s="2">
        <v>33.022199999999998</v>
      </c>
      <c r="AG9" s="2">
        <v>40.007300000000001</v>
      </c>
      <c r="AH9" s="2">
        <v>18.877300000000002</v>
      </c>
    </row>
    <row r="10" spans="1:36" x14ac:dyDescent="0.25">
      <c r="A10" s="20"/>
    </row>
    <row r="11" spans="1:36" x14ac:dyDescent="0.25">
      <c r="A11" s="20"/>
    </row>
    <row r="12" spans="1:36" x14ac:dyDescent="0.25">
      <c r="A12" s="20"/>
    </row>
    <row r="13" spans="1:36" x14ac:dyDescent="0.25">
      <c r="A13" s="20"/>
    </row>
    <row r="14" spans="1:36" x14ac:dyDescent="0.25">
      <c r="A14" s="5" t="s">
        <v>43</v>
      </c>
      <c r="B14" s="2">
        <f>AVERAGE(B2:B9)</f>
        <v>20.148424999999996</v>
      </c>
      <c r="C14" s="2">
        <f t="shared" ref="C14:AH14" si="0">AVERAGE(C2:C9)</f>
        <v>39.170349999999999</v>
      </c>
      <c r="D14" s="2">
        <f t="shared" si="0"/>
        <v>36.570324999999997</v>
      </c>
      <c r="E14" s="2">
        <f t="shared" si="0"/>
        <v>29.2340625</v>
      </c>
      <c r="F14" s="2">
        <f t="shared" si="0"/>
        <v>62.220312499999991</v>
      </c>
      <c r="G14" s="2">
        <f t="shared" si="0"/>
        <v>57.492649999999998</v>
      </c>
      <c r="H14" s="2">
        <f t="shared" si="0"/>
        <v>43.634875000000001</v>
      </c>
      <c r="I14" s="2">
        <f t="shared" si="0"/>
        <v>37.296774999999997</v>
      </c>
      <c r="J14" s="2">
        <f t="shared" si="0"/>
        <v>43.058999999999997</v>
      </c>
      <c r="K14" s="2">
        <f t="shared" si="0"/>
        <v>34.600375000000007</v>
      </c>
      <c r="L14" s="2">
        <f t="shared" si="0"/>
        <v>41.1475875</v>
      </c>
      <c r="M14" s="2">
        <f t="shared" si="0"/>
        <v>45.950074999999998</v>
      </c>
      <c r="N14" s="2">
        <f t="shared" si="0"/>
        <v>24.040074999999995</v>
      </c>
      <c r="O14" s="2">
        <f t="shared" si="0"/>
        <v>12.9475125</v>
      </c>
      <c r="P14" s="2">
        <f t="shared" si="0"/>
        <v>28.2894875</v>
      </c>
      <c r="Q14" s="2">
        <f t="shared" si="0"/>
        <v>13.455975</v>
      </c>
      <c r="R14" s="2">
        <f t="shared" si="0"/>
        <v>16.285900000000002</v>
      </c>
      <c r="S14" s="2">
        <f t="shared" si="0"/>
        <v>46.226199999999992</v>
      </c>
      <c r="T14" s="2">
        <f t="shared" si="0"/>
        <v>41.005187499999998</v>
      </c>
      <c r="U14" s="2">
        <f t="shared" si="0"/>
        <v>38.409312499999999</v>
      </c>
      <c r="V14" s="2">
        <f t="shared" si="0"/>
        <v>49.607012499999996</v>
      </c>
      <c r="W14" s="2">
        <f t="shared" si="0"/>
        <v>43.087137500000004</v>
      </c>
      <c r="X14" s="2">
        <f t="shared" si="0"/>
        <v>26.082887499999998</v>
      </c>
      <c r="Y14" s="2">
        <f t="shared" si="0"/>
        <v>53.687250000000006</v>
      </c>
      <c r="Z14" s="2">
        <f t="shared" si="0"/>
        <v>38.845437500000003</v>
      </c>
      <c r="AA14" s="2">
        <f t="shared" si="0"/>
        <v>27.2349</v>
      </c>
      <c r="AB14" s="2">
        <f t="shared" si="0"/>
        <v>8.7876849999999997</v>
      </c>
      <c r="AC14" s="2">
        <f t="shared" si="0"/>
        <v>38.191550000000007</v>
      </c>
      <c r="AD14" s="2">
        <f t="shared" si="0"/>
        <v>30.6202875</v>
      </c>
      <c r="AE14" s="2">
        <f t="shared" si="0"/>
        <v>31.215312500000003</v>
      </c>
      <c r="AF14" s="2">
        <f t="shared" si="0"/>
        <v>32.851500000000001</v>
      </c>
      <c r="AG14" s="2">
        <f t="shared" si="0"/>
        <v>40.332662499999998</v>
      </c>
      <c r="AH14" s="2">
        <f t="shared" si="0"/>
        <v>20.1440625</v>
      </c>
      <c r="AI14" s="10"/>
      <c r="AJ14" s="16" t="s">
        <v>56</v>
      </c>
    </row>
    <row r="15" spans="1:36" x14ac:dyDescent="0.25">
      <c r="A15" s="6" t="s">
        <v>44</v>
      </c>
      <c r="B15" s="7">
        <f>B14*3</f>
        <v>60.445274999999988</v>
      </c>
      <c r="C15" s="7">
        <f>C14*3</f>
        <v>117.51105</v>
      </c>
      <c r="D15" s="7">
        <f>D14*2</f>
        <v>73.140649999999994</v>
      </c>
      <c r="E15" s="7">
        <f>E14*2</f>
        <v>58.468125000000001</v>
      </c>
      <c r="F15" s="7">
        <f>F14*1</f>
        <v>62.220312499999991</v>
      </c>
      <c r="G15" s="7">
        <f>G14*3</f>
        <v>172.47794999999999</v>
      </c>
      <c r="H15" s="7">
        <f>H14*1</f>
        <v>43.634875000000001</v>
      </c>
      <c r="I15" s="7">
        <f>I14*2</f>
        <v>74.593549999999993</v>
      </c>
      <c r="J15" s="7">
        <f>J14*3</f>
        <v>129.17699999999999</v>
      </c>
      <c r="K15" s="7">
        <f>K14*2</f>
        <v>69.200750000000014</v>
      </c>
      <c r="L15" s="7">
        <f>L14*2</f>
        <v>82.295175</v>
      </c>
      <c r="M15" s="7">
        <f>M14*4</f>
        <v>183.80029999999999</v>
      </c>
      <c r="N15" s="7">
        <f>N14*3</f>
        <v>72.120224999999976</v>
      </c>
      <c r="O15" s="7">
        <f>O14*3</f>
        <v>38.842537499999999</v>
      </c>
      <c r="P15" s="7">
        <f>P14*3</f>
        <v>84.868462499999993</v>
      </c>
      <c r="Q15" s="7">
        <f>Q14*2</f>
        <v>26.911950000000001</v>
      </c>
      <c r="R15" s="7">
        <f>R14*2</f>
        <v>32.571800000000003</v>
      </c>
      <c r="S15" s="7">
        <f>S14*1</f>
        <v>46.226199999999992</v>
      </c>
      <c r="T15" s="7">
        <f>T14*3</f>
        <v>123.01556249999999</v>
      </c>
      <c r="U15" s="7">
        <f>U14*2</f>
        <v>76.818624999999997</v>
      </c>
      <c r="V15" s="7">
        <f>V14*3</f>
        <v>148.82103749999999</v>
      </c>
      <c r="W15" s="7">
        <f>W14*3</f>
        <v>129.26141250000001</v>
      </c>
      <c r="X15" s="7">
        <f>X14*2</f>
        <v>52.165774999999996</v>
      </c>
      <c r="Y15" s="7">
        <f>Y14*2</f>
        <v>107.37450000000001</v>
      </c>
      <c r="Z15" s="7">
        <f>Z14*3</f>
        <v>116.53631250000001</v>
      </c>
      <c r="AA15" s="7">
        <f>AA14*3</f>
        <v>81.704700000000003</v>
      </c>
      <c r="AB15" s="7">
        <f>AB14*6</f>
        <v>52.726109999999998</v>
      </c>
      <c r="AC15" s="7">
        <f>AC14*3</f>
        <v>114.57465000000002</v>
      </c>
      <c r="AD15" s="7">
        <f>AD14*2</f>
        <v>61.240575</v>
      </c>
      <c r="AE15" s="7">
        <f>AE14*3</f>
        <v>93.645937500000002</v>
      </c>
      <c r="AF15" s="7">
        <f>AF14*3</f>
        <v>98.554500000000004</v>
      </c>
      <c r="AG15" s="7">
        <f>AG14*2</f>
        <v>80.665324999999996</v>
      </c>
      <c r="AH15" s="7">
        <f>AH14*3</f>
        <v>60.432187499999998</v>
      </c>
      <c r="AI15" s="7"/>
      <c r="AJ15" s="7">
        <f>AVERAGE(B15:AH15)</f>
        <v>85.6376787121212</v>
      </c>
    </row>
    <row r="16" spans="1:36" x14ac:dyDescent="0.25">
      <c r="A16" s="8" t="s">
        <v>45</v>
      </c>
      <c r="B16" s="9">
        <f>STDEV(B2:B9)/B14*100</f>
        <v>5.3325348673759603</v>
      </c>
      <c r="C16" s="9">
        <f>STDEV(C2:C9)/C14*100</f>
        <v>7.3662541660080505</v>
      </c>
      <c r="D16" s="9">
        <f t="shared" ref="D16:AH16" si="1">STDEV(D2:D9)/D14*100</f>
        <v>3.8639902383559117</v>
      </c>
      <c r="E16" s="9">
        <f t="shared" si="1"/>
        <v>3.4663498225279463</v>
      </c>
      <c r="F16" s="9">
        <f t="shared" si="1"/>
        <v>3.5519151365967803</v>
      </c>
      <c r="G16" s="9">
        <f t="shared" si="1"/>
        <v>3.2047656616444264</v>
      </c>
      <c r="H16" s="9">
        <f t="shared" si="1"/>
        <v>1.9972750770564849</v>
      </c>
      <c r="I16" s="9">
        <f t="shared" si="1"/>
        <v>6.7230490031104821</v>
      </c>
      <c r="J16" s="9">
        <f t="shared" si="1"/>
        <v>5.981264755318354</v>
      </c>
      <c r="K16" s="9">
        <f t="shared" si="1"/>
        <v>1.9753444976765022</v>
      </c>
      <c r="L16" s="9">
        <f t="shared" si="1"/>
        <v>4.4212177452168842</v>
      </c>
      <c r="M16" s="9">
        <f t="shared" si="1"/>
        <v>2.3426741879184796</v>
      </c>
      <c r="N16" s="9">
        <f t="shared" si="1"/>
        <v>3.6358322875219202</v>
      </c>
      <c r="O16" s="9">
        <f t="shared" si="1"/>
        <v>2.1490701573753435</v>
      </c>
      <c r="P16" s="9">
        <f t="shared" si="1"/>
        <v>8.936224089302252</v>
      </c>
      <c r="Q16" s="9">
        <f t="shared" si="1"/>
        <v>2.9170168630465048</v>
      </c>
      <c r="R16" s="9">
        <f t="shared" si="1"/>
        <v>4.7133474077574657</v>
      </c>
      <c r="S16" s="9">
        <f t="shared" si="1"/>
        <v>8.9884940968436631</v>
      </c>
      <c r="T16" s="9">
        <f t="shared" si="1"/>
        <v>4.4826832611368097</v>
      </c>
      <c r="U16" s="9">
        <f t="shared" si="1"/>
        <v>2.3000105090191623</v>
      </c>
      <c r="V16" s="9">
        <f t="shared" si="1"/>
        <v>6.5604843253623031</v>
      </c>
      <c r="W16" s="9">
        <f t="shared" si="1"/>
        <v>4.9389442435882529</v>
      </c>
      <c r="X16" s="9">
        <f t="shared" si="1"/>
        <v>4.0762280519943603</v>
      </c>
      <c r="Y16" s="9">
        <f t="shared" si="1"/>
        <v>5.0251737110851051</v>
      </c>
      <c r="Z16" s="9">
        <f t="shared" si="1"/>
        <v>9.4669072781969668</v>
      </c>
      <c r="AA16" s="9">
        <f t="shared" si="1"/>
        <v>2.5895224470388238</v>
      </c>
      <c r="AB16" s="9">
        <f t="shared" si="1"/>
        <v>3.1128650220907059</v>
      </c>
      <c r="AC16" s="9">
        <f t="shared" si="1"/>
        <v>3.2467338612329284</v>
      </c>
      <c r="AD16" s="9">
        <f t="shared" si="1"/>
        <v>3.8677953650839583</v>
      </c>
      <c r="AE16" s="9">
        <f t="shared" si="1"/>
        <v>3.0448932782670957</v>
      </c>
      <c r="AF16" s="9">
        <f t="shared" si="1"/>
        <v>1.8573604197710289</v>
      </c>
      <c r="AG16" s="9">
        <f t="shared" si="1"/>
        <v>2.2036668703286222</v>
      </c>
      <c r="AH16" s="9">
        <f t="shared" si="1"/>
        <v>4.9899478396909309</v>
      </c>
      <c r="AI16" s="9"/>
      <c r="AJ16" s="9"/>
    </row>
    <row r="17" spans="1:36" x14ac:dyDescent="0.25">
      <c r="A17" s="2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x14ac:dyDescent="0.25">
      <c r="A18" s="5" t="s">
        <v>46</v>
      </c>
      <c r="B18" s="2">
        <f>AVERAGE(B3:B8)</f>
        <v>20.428399999999996</v>
      </c>
      <c r="C18" s="2">
        <f t="shared" ref="C18:AH18" si="2">AVERAGE(C3:C8)</f>
        <v>39.625266666666668</v>
      </c>
      <c r="D18" s="2">
        <f t="shared" si="2"/>
        <v>36.820749999999997</v>
      </c>
      <c r="E18" s="2">
        <f t="shared" si="2"/>
        <v>29.581433333333333</v>
      </c>
      <c r="F18" s="2">
        <f t="shared" si="2"/>
        <v>62.67166666666666</v>
      </c>
      <c r="G18" s="2">
        <f t="shared" si="2"/>
        <v>58.33176666666666</v>
      </c>
      <c r="H18" s="2">
        <f t="shared" si="2"/>
        <v>43.884766666666671</v>
      </c>
      <c r="I18" s="2">
        <f t="shared" si="2"/>
        <v>37.864449999999998</v>
      </c>
      <c r="J18" s="2">
        <f t="shared" si="2"/>
        <v>43.570500000000003</v>
      </c>
      <c r="K18" s="2">
        <f t="shared" si="2"/>
        <v>34.659266666666667</v>
      </c>
      <c r="L18" s="2">
        <f t="shared" si="2"/>
        <v>41.503733333333329</v>
      </c>
      <c r="M18" s="2">
        <f t="shared" si="2"/>
        <v>46.150583333333337</v>
      </c>
      <c r="N18" s="2">
        <f t="shared" si="2"/>
        <v>24.316466666666667</v>
      </c>
      <c r="O18" s="2">
        <f t="shared" si="2"/>
        <v>12.875483333333333</v>
      </c>
      <c r="P18" s="2">
        <f t="shared" si="2"/>
        <v>28.353849999999998</v>
      </c>
      <c r="Q18" s="2">
        <f t="shared" si="2"/>
        <v>13.385166666666668</v>
      </c>
      <c r="R18" s="2">
        <f t="shared" si="2"/>
        <v>16.265400000000003</v>
      </c>
      <c r="S18" s="2">
        <f t="shared" si="2"/>
        <v>47.57118333333333</v>
      </c>
      <c r="T18" s="2">
        <f t="shared" si="2"/>
        <v>41.870399999999997</v>
      </c>
      <c r="U18" s="2">
        <f t="shared" si="2"/>
        <v>38.360566666666664</v>
      </c>
      <c r="V18" s="2">
        <f t="shared" si="2"/>
        <v>50.125716666666669</v>
      </c>
      <c r="W18" s="2">
        <f t="shared" si="2"/>
        <v>43.486899999999999</v>
      </c>
      <c r="X18" s="2">
        <f t="shared" si="2"/>
        <v>26.122583333333335</v>
      </c>
      <c r="Y18" s="2">
        <f t="shared" si="2"/>
        <v>54.173716666666671</v>
      </c>
      <c r="Z18" s="2">
        <f t="shared" si="2"/>
        <v>40.484566666666666</v>
      </c>
      <c r="AA18" s="2">
        <f t="shared" si="2"/>
        <v>27.174966666666666</v>
      </c>
      <c r="AB18" s="2">
        <f t="shared" si="2"/>
        <v>8.8214283333333317</v>
      </c>
      <c r="AC18" s="2">
        <f t="shared" si="2"/>
        <v>38.505450000000003</v>
      </c>
      <c r="AD18" s="2">
        <f t="shared" si="2"/>
        <v>31.073766666666668</v>
      </c>
      <c r="AE18" s="2">
        <f t="shared" si="2"/>
        <v>31.534366666666671</v>
      </c>
      <c r="AF18" s="2">
        <f t="shared" si="2"/>
        <v>33.010150000000003</v>
      </c>
      <c r="AG18" s="2">
        <f t="shared" si="2"/>
        <v>40.427083333333336</v>
      </c>
      <c r="AH18" s="2">
        <f t="shared" si="2"/>
        <v>20.394849999999998</v>
      </c>
      <c r="AI18" s="10"/>
      <c r="AJ18" s="16" t="s">
        <v>56</v>
      </c>
    </row>
    <row r="19" spans="1:36" x14ac:dyDescent="0.25">
      <c r="A19" s="6" t="s">
        <v>47</v>
      </c>
      <c r="B19" s="7">
        <f>B18*3</f>
        <v>61.285199999999989</v>
      </c>
      <c r="C19" s="7">
        <f>C18*3</f>
        <v>118.8758</v>
      </c>
      <c r="D19" s="7">
        <f>D18*2</f>
        <v>73.641499999999994</v>
      </c>
      <c r="E19" s="7">
        <f>E18*2</f>
        <v>59.162866666666666</v>
      </c>
      <c r="F19" s="7">
        <f>F18*1</f>
        <v>62.67166666666666</v>
      </c>
      <c r="G19" s="7">
        <f>G18*3</f>
        <v>174.99529999999999</v>
      </c>
      <c r="H19" s="7">
        <f>H18*1</f>
        <v>43.884766666666671</v>
      </c>
      <c r="I19" s="7">
        <f>I18*2</f>
        <v>75.728899999999996</v>
      </c>
      <c r="J19" s="7">
        <f>J18*3</f>
        <v>130.7115</v>
      </c>
      <c r="K19" s="7">
        <f>K18*2</f>
        <v>69.318533333333335</v>
      </c>
      <c r="L19" s="7">
        <f>L18*2</f>
        <v>83.007466666666659</v>
      </c>
      <c r="M19" s="7">
        <f>M18*4</f>
        <v>184.60233333333335</v>
      </c>
      <c r="N19" s="7">
        <f>N18*3</f>
        <v>72.949399999999997</v>
      </c>
      <c r="O19" s="7">
        <f>O18*3</f>
        <v>38.626449999999998</v>
      </c>
      <c r="P19" s="7">
        <f>P18*3</f>
        <v>85.061549999999997</v>
      </c>
      <c r="Q19" s="7">
        <f>Q18*2</f>
        <v>26.770333333333337</v>
      </c>
      <c r="R19" s="7">
        <f>R18*2</f>
        <v>32.530800000000006</v>
      </c>
      <c r="S19" s="7">
        <f>S18*1</f>
        <v>47.57118333333333</v>
      </c>
      <c r="T19" s="7">
        <f>T18*3</f>
        <v>125.6112</v>
      </c>
      <c r="U19" s="7">
        <f>U18*2</f>
        <v>76.721133333333327</v>
      </c>
      <c r="V19" s="7">
        <f>V18*3</f>
        <v>150.37715</v>
      </c>
      <c r="W19" s="7">
        <f>W18*3</f>
        <v>130.4607</v>
      </c>
      <c r="X19" s="7">
        <f>X18*2</f>
        <v>52.24516666666667</v>
      </c>
      <c r="Y19" s="7">
        <f>Y18*2</f>
        <v>108.34743333333334</v>
      </c>
      <c r="Z19" s="7">
        <f>Z18*3</f>
        <v>121.4537</v>
      </c>
      <c r="AA19" s="7">
        <f>AA18*3</f>
        <v>81.524900000000002</v>
      </c>
      <c r="AB19" s="7">
        <f>AB18*6</f>
        <v>52.928569999999993</v>
      </c>
      <c r="AC19" s="7">
        <f>AC18*3</f>
        <v>115.51635000000002</v>
      </c>
      <c r="AD19" s="7">
        <f>AD18*2</f>
        <v>62.147533333333335</v>
      </c>
      <c r="AE19" s="7">
        <f>AE18*3</f>
        <v>94.603100000000012</v>
      </c>
      <c r="AF19" s="7">
        <f>AF18*3</f>
        <v>99.030450000000002</v>
      </c>
      <c r="AG19" s="7">
        <f>AG18*2</f>
        <v>80.854166666666671</v>
      </c>
      <c r="AH19" s="7">
        <f>AH18*3</f>
        <v>61.184549999999994</v>
      </c>
      <c r="AI19" s="10"/>
      <c r="AJ19" s="7">
        <f>AVERAGE(B19:AH19)</f>
        <v>86.497019797979775</v>
      </c>
    </row>
    <row r="20" spans="1:36" x14ac:dyDescent="0.25">
      <c r="A20" s="8" t="s">
        <v>45</v>
      </c>
      <c r="B20" s="9">
        <f>STDEV(B3:B8)/B18*100</f>
        <v>5.3003659842202078</v>
      </c>
      <c r="C20" s="9">
        <f t="shared" ref="C20:AH20" si="3">STDEV(C3:C8)/C18*100</f>
        <v>4.0302539119282228</v>
      </c>
      <c r="D20" s="9">
        <f t="shared" si="3"/>
        <v>3.3543377536086791</v>
      </c>
      <c r="E20" s="9">
        <f t="shared" si="3"/>
        <v>2.3707796275545068</v>
      </c>
      <c r="F20" s="9">
        <f t="shared" si="3"/>
        <v>1.8553441189038364</v>
      </c>
      <c r="G20" s="9">
        <f t="shared" si="3"/>
        <v>1.3959858783498731</v>
      </c>
      <c r="H20" s="9">
        <f t="shared" si="3"/>
        <v>1.6989532877681333</v>
      </c>
      <c r="I20" s="9">
        <f t="shared" si="3"/>
        <v>5.1082313151799372</v>
      </c>
      <c r="J20" s="9">
        <f t="shared" si="3"/>
        <v>3.0500583384404369</v>
      </c>
      <c r="K20" s="9">
        <f t="shared" si="3"/>
        <v>2.1061389775208177</v>
      </c>
      <c r="L20" s="9">
        <f t="shared" si="3"/>
        <v>3.7570988965855299</v>
      </c>
      <c r="M20" s="9">
        <f t="shared" si="3"/>
        <v>2.1669313306111513</v>
      </c>
      <c r="N20" s="9">
        <f t="shared" si="3"/>
        <v>3.1687712688017773</v>
      </c>
      <c r="O20" s="9">
        <f t="shared" si="3"/>
        <v>2.2411350610796186</v>
      </c>
      <c r="P20" s="9">
        <f t="shared" si="3"/>
        <v>6.8786282551223055</v>
      </c>
      <c r="Q20" s="9">
        <f t="shared" si="3"/>
        <v>3.0020299131556349</v>
      </c>
      <c r="R20" s="9">
        <f t="shared" si="3"/>
        <v>5.5758769961760342</v>
      </c>
      <c r="S20" s="9">
        <f t="shared" si="3"/>
        <v>2.9170827594510818</v>
      </c>
      <c r="T20" s="9">
        <f t="shared" si="3"/>
        <v>2.2694341073228705</v>
      </c>
      <c r="U20" s="9">
        <f t="shared" si="3"/>
        <v>2.3962064815499762</v>
      </c>
      <c r="V20" s="9">
        <f t="shared" si="3"/>
        <v>3.95446319993304</v>
      </c>
      <c r="W20" s="9">
        <f t="shared" si="3"/>
        <v>4.6218383606847269</v>
      </c>
      <c r="X20" s="9">
        <f t="shared" si="3"/>
        <v>2.590183561178629</v>
      </c>
      <c r="Y20" s="9">
        <f t="shared" si="3"/>
        <v>3.7492043810068023</v>
      </c>
      <c r="Z20" s="9">
        <f t="shared" si="3"/>
        <v>2.9875553429102348</v>
      </c>
      <c r="AA20" s="9">
        <f t="shared" si="3"/>
        <v>3.0090541005485436</v>
      </c>
      <c r="AB20" s="9">
        <f t="shared" si="3"/>
        <v>2.0984051206718051</v>
      </c>
      <c r="AC20" s="9">
        <f t="shared" si="3"/>
        <v>3.2932019205057261</v>
      </c>
      <c r="AD20" s="9">
        <f t="shared" si="3"/>
        <v>3.1648274756814732</v>
      </c>
      <c r="AE20" s="9">
        <f t="shared" si="3"/>
        <v>1.9896579381780035</v>
      </c>
      <c r="AF20" s="9">
        <f t="shared" si="3"/>
        <v>1.4627630874677269</v>
      </c>
      <c r="AG20" s="9">
        <f t="shared" si="3"/>
        <v>2.5496491651599937</v>
      </c>
      <c r="AH20" s="9">
        <f t="shared" si="3"/>
        <v>4.9198427251752053</v>
      </c>
      <c r="AI20" s="10"/>
      <c r="AJ20" s="10"/>
    </row>
    <row r="21" spans="1:36" x14ac:dyDescent="0.25">
      <c r="A21" s="2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x14ac:dyDescent="0.25">
      <c r="A22" s="5" t="s">
        <v>48</v>
      </c>
      <c r="B22" s="2">
        <f>AVERAGE(B2:B5)</f>
        <v>20.6081</v>
      </c>
      <c r="C22" s="2">
        <f t="shared" ref="C22:AH22" si="4">AVERAGE(C2:C5)</f>
        <v>37.179699999999997</v>
      </c>
      <c r="D22" s="2">
        <f t="shared" si="4"/>
        <v>35.501774999999995</v>
      </c>
      <c r="E22" s="2">
        <f t="shared" si="4"/>
        <v>28.5852</v>
      </c>
      <c r="F22" s="2">
        <f t="shared" si="4"/>
        <v>61.247075000000002</v>
      </c>
      <c r="G22" s="2">
        <f t="shared" si="4"/>
        <v>57.106424999999994</v>
      </c>
      <c r="H22" s="2">
        <f t="shared" si="4"/>
        <v>43.434025000000005</v>
      </c>
      <c r="I22" s="2">
        <f t="shared" si="4"/>
        <v>35.969549999999998</v>
      </c>
      <c r="J22" s="2">
        <f t="shared" si="4"/>
        <v>41.401199999999996</v>
      </c>
      <c r="K22" s="2">
        <f t="shared" si="4"/>
        <v>34.479350000000004</v>
      </c>
      <c r="L22" s="2">
        <f t="shared" si="4"/>
        <v>40.736800000000002</v>
      </c>
      <c r="M22" s="2">
        <f t="shared" si="4"/>
        <v>45.505449999999996</v>
      </c>
      <c r="N22" s="2">
        <f t="shared" si="4"/>
        <v>24.400824999999998</v>
      </c>
      <c r="O22" s="2">
        <f t="shared" si="4"/>
        <v>12.98075</v>
      </c>
      <c r="P22" s="2">
        <f t="shared" si="4"/>
        <v>26.209350000000001</v>
      </c>
      <c r="Q22" s="2">
        <f t="shared" si="4"/>
        <v>13.635525000000001</v>
      </c>
      <c r="R22" s="2">
        <f t="shared" si="4"/>
        <v>16.652225000000001</v>
      </c>
      <c r="S22" s="2">
        <f t="shared" si="4"/>
        <v>44.824174999999997</v>
      </c>
      <c r="T22" s="2">
        <f t="shared" si="4"/>
        <v>40.760724999999994</v>
      </c>
      <c r="U22" s="2">
        <f t="shared" si="4"/>
        <v>38.038874999999997</v>
      </c>
      <c r="V22" s="2">
        <f t="shared" si="4"/>
        <v>47.817450000000001</v>
      </c>
      <c r="W22" s="2">
        <f t="shared" si="4"/>
        <v>41.707750000000004</v>
      </c>
      <c r="X22" s="2">
        <f t="shared" si="4"/>
        <v>25.679849999999998</v>
      </c>
      <c r="Y22" s="2">
        <f t="shared" si="4"/>
        <v>52.552099999999996</v>
      </c>
      <c r="Z22" s="2">
        <f t="shared" si="4"/>
        <v>39.269375000000004</v>
      </c>
      <c r="AA22" s="2">
        <f t="shared" si="4"/>
        <v>27.555025000000001</v>
      </c>
      <c r="AB22" s="2">
        <f t="shared" si="4"/>
        <v>8.8593975</v>
      </c>
      <c r="AC22" s="2">
        <f t="shared" si="4"/>
        <v>39.054775000000006</v>
      </c>
      <c r="AD22" s="2">
        <f t="shared" si="4"/>
        <v>30.266999999999999</v>
      </c>
      <c r="AE22" s="2">
        <f t="shared" si="4"/>
        <v>31.650849999999998</v>
      </c>
      <c r="AF22" s="2">
        <f t="shared" si="4"/>
        <v>32.937749999999994</v>
      </c>
      <c r="AG22" s="2">
        <f t="shared" si="4"/>
        <v>40.565525000000001</v>
      </c>
      <c r="AH22" s="2">
        <f t="shared" si="4"/>
        <v>20.604925000000001</v>
      </c>
      <c r="AI22" s="10"/>
      <c r="AJ22" s="16" t="s">
        <v>56</v>
      </c>
    </row>
    <row r="23" spans="1:36" x14ac:dyDescent="0.25">
      <c r="A23" s="6" t="s">
        <v>49</v>
      </c>
      <c r="B23" s="7">
        <f>B22*3</f>
        <v>61.824300000000001</v>
      </c>
      <c r="C23" s="7">
        <f>C22*3</f>
        <v>111.53909999999999</v>
      </c>
      <c r="D23" s="7">
        <f>D22*2</f>
        <v>71.00354999999999</v>
      </c>
      <c r="E23" s="7">
        <f>E22*2</f>
        <v>57.170400000000001</v>
      </c>
      <c r="F23" s="7">
        <f>F22*1</f>
        <v>61.247075000000002</v>
      </c>
      <c r="G23" s="7">
        <f>G22*3</f>
        <v>171.31927499999998</v>
      </c>
      <c r="H23" s="7">
        <f>H22*1</f>
        <v>43.434025000000005</v>
      </c>
      <c r="I23" s="7">
        <f>I22*2</f>
        <v>71.939099999999996</v>
      </c>
      <c r="J23" s="7">
        <f>J22*3</f>
        <v>124.20359999999999</v>
      </c>
      <c r="K23" s="7">
        <f>K22*2</f>
        <v>68.958700000000007</v>
      </c>
      <c r="L23" s="7">
        <f>L22*2</f>
        <v>81.473600000000005</v>
      </c>
      <c r="M23" s="7">
        <f>M22*4</f>
        <v>182.02179999999998</v>
      </c>
      <c r="N23" s="7">
        <f>N22*3</f>
        <v>73.202474999999993</v>
      </c>
      <c r="O23" s="7">
        <f>O22*3</f>
        <v>38.942250000000001</v>
      </c>
      <c r="P23" s="7">
        <f>P22*3</f>
        <v>78.628050000000002</v>
      </c>
      <c r="Q23" s="7">
        <f>Q22*2</f>
        <v>27.271050000000002</v>
      </c>
      <c r="R23" s="7">
        <f>R22*2</f>
        <v>33.304450000000003</v>
      </c>
      <c r="S23" s="7">
        <f>S22*1</f>
        <v>44.824174999999997</v>
      </c>
      <c r="T23" s="7">
        <f>T22*3</f>
        <v>122.28217499999998</v>
      </c>
      <c r="U23" s="7">
        <f>U22*2</f>
        <v>76.077749999999995</v>
      </c>
      <c r="V23" s="7">
        <f>V22*3</f>
        <v>143.45235</v>
      </c>
      <c r="W23" s="7">
        <f>W22*3</f>
        <v>125.12325000000001</v>
      </c>
      <c r="X23" s="7">
        <f>X22*2</f>
        <v>51.359699999999997</v>
      </c>
      <c r="Y23" s="7">
        <f>Y22*2</f>
        <v>105.10419999999999</v>
      </c>
      <c r="Z23" s="7">
        <f>Z22*3</f>
        <v>117.80812500000002</v>
      </c>
      <c r="AA23" s="7">
        <f>AA22*3</f>
        <v>82.665075000000002</v>
      </c>
      <c r="AB23" s="7">
        <f>AB22*6</f>
        <v>53.156385</v>
      </c>
      <c r="AC23" s="7">
        <f>AC22*3</f>
        <v>117.16432500000002</v>
      </c>
      <c r="AD23" s="7">
        <f>AD22*2</f>
        <v>60.533999999999999</v>
      </c>
      <c r="AE23" s="7">
        <f>AE22*3</f>
        <v>94.952550000000002</v>
      </c>
      <c r="AF23" s="7">
        <f>AF22*3</f>
        <v>98.813249999999982</v>
      </c>
      <c r="AG23" s="7">
        <f>AG22*2</f>
        <v>81.131050000000002</v>
      </c>
      <c r="AH23" s="7">
        <f>AH22*3</f>
        <v>61.814775000000004</v>
      </c>
      <c r="AI23" s="10"/>
      <c r="AJ23" s="7">
        <f>AVERAGE(B23:AH23)</f>
        <v>84.658967727272753</v>
      </c>
    </row>
    <row r="24" spans="1:36" x14ac:dyDescent="0.25">
      <c r="A24" s="8" t="s">
        <v>45</v>
      </c>
      <c r="B24" s="9">
        <f>STDEV(B2:B5)/B22*100</f>
        <v>6.2368187527795467</v>
      </c>
      <c r="C24" s="9">
        <f t="shared" ref="C24:AH24" si="5">STDEV(C2:C5)/C22*100</f>
        <v>7.6725629227396119</v>
      </c>
      <c r="D24" s="9">
        <f t="shared" si="5"/>
        <v>3.2602019835105751</v>
      </c>
      <c r="E24" s="9">
        <f t="shared" si="5"/>
        <v>3.5192584537148845</v>
      </c>
      <c r="F24" s="9">
        <f t="shared" si="5"/>
        <v>4.265705626531112</v>
      </c>
      <c r="G24" s="9">
        <f t="shared" si="5"/>
        <v>4.3032940842517453</v>
      </c>
      <c r="H24" s="9">
        <f t="shared" si="5"/>
        <v>2.2965695004853832</v>
      </c>
      <c r="I24" s="9">
        <f t="shared" si="5"/>
        <v>8.7653165791160497</v>
      </c>
      <c r="J24" s="9">
        <f t="shared" si="5"/>
        <v>6.4375179682264765</v>
      </c>
      <c r="K24" s="9">
        <f t="shared" si="5"/>
        <v>1.7768702704262396</v>
      </c>
      <c r="L24" s="9">
        <f t="shared" si="5"/>
        <v>5.9717478743852777</v>
      </c>
      <c r="M24" s="9">
        <f t="shared" si="5"/>
        <v>1.7842093851492911</v>
      </c>
      <c r="N24" s="9">
        <f t="shared" si="5"/>
        <v>4.8702679691625814</v>
      </c>
      <c r="O24" s="9">
        <f t="shared" si="5"/>
        <v>1.2910449744642263</v>
      </c>
      <c r="P24" s="9">
        <f t="shared" si="5"/>
        <v>5.5401308414706083</v>
      </c>
      <c r="Q24" s="9">
        <f t="shared" si="5"/>
        <v>2.7634199918969</v>
      </c>
      <c r="R24" s="9">
        <f t="shared" si="5"/>
        <v>2.214122110171457</v>
      </c>
      <c r="S24" s="9">
        <f t="shared" si="5"/>
        <v>13.059490407474339</v>
      </c>
      <c r="T24" s="9">
        <f t="shared" si="5"/>
        <v>5.3376799208024215</v>
      </c>
      <c r="U24" s="9">
        <f t="shared" si="5"/>
        <v>2.2988717870056923</v>
      </c>
      <c r="V24" s="9">
        <f t="shared" si="5"/>
        <v>6.9167916041689717</v>
      </c>
      <c r="W24" s="9">
        <f t="shared" si="5"/>
        <v>4.901070883067371</v>
      </c>
      <c r="X24" s="9">
        <f t="shared" si="5"/>
        <v>4.3311233505496798</v>
      </c>
      <c r="Y24" s="9">
        <f t="shared" si="5"/>
        <v>5.933212217987422</v>
      </c>
      <c r="Z24" s="9">
        <f t="shared" si="5"/>
        <v>4.4476297301959953</v>
      </c>
      <c r="AA24" s="9">
        <f t="shared" si="5"/>
        <v>3.1110846340053606</v>
      </c>
      <c r="AB24" s="9">
        <f t="shared" si="5"/>
        <v>1.7390418897538957</v>
      </c>
      <c r="AC24" s="9">
        <f t="shared" si="5"/>
        <v>2.7103156051063642</v>
      </c>
      <c r="AD24" s="9">
        <f t="shared" si="5"/>
        <v>2.817326591306629</v>
      </c>
      <c r="AE24" s="9">
        <f t="shared" si="5"/>
        <v>2.2861153554601752</v>
      </c>
      <c r="AF24" s="9">
        <f t="shared" si="5"/>
        <v>2.6637872903965172</v>
      </c>
      <c r="AG24" s="9">
        <f t="shared" si="5"/>
        <v>2.8313088306027674</v>
      </c>
      <c r="AH24" s="9">
        <f t="shared" si="5"/>
        <v>5.533139151059439</v>
      </c>
      <c r="AI24" s="10"/>
      <c r="AJ24" s="10"/>
    </row>
    <row r="25" spans="1:36" x14ac:dyDescent="0.25">
      <c r="A25" s="2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5">
      <c r="A26" s="5" t="s">
        <v>50</v>
      </c>
      <c r="B26" s="2">
        <f>AVERAGE(B6:B9)</f>
        <v>19.688749999999999</v>
      </c>
      <c r="C26" s="2">
        <f t="shared" ref="C26:AH26" si="6">AVERAGE(C6:C9)</f>
        <v>41.161000000000001</v>
      </c>
      <c r="D26" s="2">
        <f t="shared" si="6"/>
        <v>37.638874999999999</v>
      </c>
      <c r="E26" s="2">
        <f t="shared" si="6"/>
        <v>29.882925</v>
      </c>
      <c r="F26" s="2">
        <f t="shared" si="6"/>
        <v>63.193550000000002</v>
      </c>
      <c r="G26" s="2">
        <f t="shared" si="6"/>
        <v>57.878875000000001</v>
      </c>
      <c r="H26" s="2">
        <f t="shared" si="6"/>
        <v>43.835724999999996</v>
      </c>
      <c r="I26" s="2">
        <f t="shared" si="6"/>
        <v>38.624000000000002</v>
      </c>
      <c r="J26" s="2">
        <f t="shared" si="6"/>
        <v>44.716799999999999</v>
      </c>
      <c r="K26" s="2">
        <f t="shared" si="6"/>
        <v>34.721400000000003</v>
      </c>
      <c r="L26" s="2">
        <f t="shared" si="6"/>
        <v>41.558375000000005</v>
      </c>
      <c r="M26" s="2">
        <f t="shared" si="6"/>
        <v>46.3947</v>
      </c>
      <c r="N26" s="2">
        <f t="shared" si="6"/>
        <v>23.679325000000002</v>
      </c>
      <c r="O26" s="2">
        <f t="shared" si="6"/>
        <v>12.914275</v>
      </c>
      <c r="P26" s="2">
        <f t="shared" si="6"/>
        <v>30.369624999999999</v>
      </c>
      <c r="Q26" s="2">
        <f t="shared" si="6"/>
        <v>13.276425</v>
      </c>
      <c r="R26" s="2">
        <f t="shared" si="6"/>
        <v>15.919574999999998</v>
      </c>
      <c r="S26" s="2">
        <f t="shared" si="6"/>
        <v>47.628225</v>
      </c>
      <c r="T26" s="2">
        <f t="shared" si="6"/>
        <v>41.249650000000003</v>
      </c>
      <c r="U26" s="2">
        <f t="shared" si="6"/>
        <v>38.77975</v>
      </c>
      <c r="V26" s="2">
        <f t="shared" si="6"/>
        <v>51.396574999999999</v>
      </c>
      <c r="W26" s="2">
        <f t="shared" si="6"/>
        <v>44.466524999999997</v>
      </c>
      <c r="X26" s="2">
        <f t="shared" si="6"/>
        <v>26.485925000000002</v>
      </c>
      <c r="Y26" s="2">
        <f t="shared" si="6"/>
        <v>54.822400000000002</v>
      </c>
      <c r="Z26" s="2">
        <f t="shared" si="6"/>
        <v>38.421500000000002</v>
      </c>
      <c r="AA26" s="2">
        <f t="shared" si="6"/>
        <v>26.914775000000002</v>
      </c>
      <c r="AB26" s="2">
        <f t="shared" si="6"/>
        <v>8.7159724999999995</v>
      </c>
      <c r="AC26" s="2">
        <f t="shared" si="6"/>
        <v>37.328325000000007</v>
      </c>
      <c r="AD26" s="2">
        <f t="shared" si="6"/>
        <v>30.973574999999997</v>
      </c>
      <c r="AE26" s="2">
        <f t="shared" si="6"/>
        <v>30.779775000000001</v>
      </c>
      <c r="AF26" s="2">
        <f t="shared" si="6"/>
        <v>32.765250000000002</v>
      </c>
      <c r="AG26" s="2">
        <f t="shared" si="6"/>
        <v>40.099800000000002</v>
      </c>
      <c r="AH26" s="2">
        <f t="shared" si="6"/>
        <v>19.683200000000003</v>
      </c>
      <c r="AI26" s="10"/>
      <c r="AJ26" s="16" t="s">
        <v>56</v>
      </c>
    </row>
    <row r="27" spans="1:36" x14ac:dyDescent="0.25">
      <c r="A27" s="6" t="s">
        <v>51</v>
      </c>
      <c r="B27" s="7">
        <f>B26*3</f>
        <v>59.066249999999997</v>
      </c>
      <c r="C27" s="7">
        <f>C26*3</f>
        <v>123.483</v>
      </c>
      <c r="D27" s="7">
        <f>D26*2</f>
        <v>75.277749999999997</v>
      </c>
      <c r="E27" s="7">
        <f>E26*2</f>
        <v>59.76585</v>
      </c>
      <c r="F27" s="7">
        <f>F26*1</f>
        <v>63.193550000000002</v>
      </c>
      <c r="G27" s="7">
        <f>G26*3</f>
        <v>173.63662500000001</v>
      </c>
      <c r="H27" s="7">
        <f>H26*1</f>
        <v>43.835724999999996</v>
      </c>
      <c r="I27" s="7">
        <f>I26*2</f>
        <v>77.248000000000005</v>
      </c>
      <c r="J27" s="7">
        <f>J26*3</f>
        <v>134.15039999999999</v>
      </c>
      <c r="K27" s="7">
        <f>K26*2</f>
        <v>69.442800000000005</v>
      </c>
      <c r="L27" s="7">
        <f>L26*2</f>
        <v>83.11675000000001</v>
      </c>
      <c r="M27" s="7">
        <f>M26*4</f>
        <v>185.5788</v>
      </c>
      <c r="N27" s="7">
        <f>N26*3</f>
        <v>71.037975000000003</v>
      </c>
      <c r="O27" s="7">
        <f>O26*3</f>
        <v>38.742824999999996</v>
      </c>
      <c r="P27" s="7">
        <f>P26*3</f>
        <v>91.108874999999998</v>
      </c>
      <c r="Q27" s="7">
        <f>Q26*2</f>
        <v>26.552849999999999</v>
      </c>
      <c r="R27" s="7">
        <f>R26*2</f>
        <v>31.839149999999997</v>
      </c>
      <c r="S27" s="7">
        <f>S26*1</f>
        <v>47.628225</v>
      </c>
      <c r="T27" s="7">
        <f>T26*3</f>
        <v>123.74895000000001</v>
      </c>
      <c r="U27" s="7">
        <f>U26*2</f>
        <v>77.5595</v>
      </c>
      <c r="V27" s="7">
        <f>V26*3</f>
        <v>154.18972500000001</v>
      </c>
      <c r="W27" s="7">
        <f>W26*3</f>
        <v>133.399575</v>
      </c>
      <c r="X27" s="7">
        <f>X26*2</f>
        <v>52.971850000000003</v>
      </c>
      <c r="Y27" s="7">
        <f>Y26*2</f>
        <v>109.6448</v>
      </c>
      <c r="Z27" s="7">
        <f>Z26*3</f>
        <v>115.2645</v>
      </c>
      <c r="AA27" s="7">
        <f>AA26*3</f>
        <v>80.744325000000003</v>
      </c>
      <c r="AB27" s="7">
        <f>AB26*6</f>
        <v>52.295834999999997</v>
      </c>
      <c r="AC27" s="7">
        <f>AC26*3</f>
        <v>111.98497500000002</v>
      </c>
      <c r="AD27" s="7">
        <f>AD26*2</f>
        <v>61.947149999999993</v>
      </c>
      <c r="AE27" s="7">
        <f>AE26*3</f>
        <v>92.339325000000002</v>
      </c>
      <c r="AF27" s="7">
        <f>AF26*3</f>
        <v>98.295749999999998</v>
      </c>
      <c r="AG27" s="7">
        <f>AG26*2</f>
        <v>80.199600000000004</v>
      </c>
      <c r="AH27" s="7">
        <f>AH26*3</f>
        <v>59.049600000000012</v>
      </c>
      <c r="AI27" s="10"/>
      <c r="AJ27" s="7">
        <f>AVERAGE(B27:AH27)</f>
        <v>86.616389696969691</v>
      </c>
    </row>
    <row r="28" spans="1:36" x14ac:dyDescent="0.25">
      <c r="A28" s="8" t="s">
        <v>45</v>
      </c>
      <c r="B28" s="9">
        <f>STDEV(B6:B9)/B26*100</f>
        <v>3.5119617197879052</v>
      </c>
      <c r="C28" s="9">
        <f t="shared" ref="C28:AH28" si="7">STDEV(C6:C9)/C26*100</f>
        <v>2.0634579911105333</v>
      </c>
      <c r="D28" s="9">
        <f t="shared" si="7"/>
        <v>1.392509063585033</v>
      </c>
      <c r="E28" s="9">
        <f t="shared" si="7"/>
        <v>1.7107087386566078</v>
      </c>
      <c r="F28" s="9">
        <f t="shared" si="7"/>
        <v>2.2627996105756156</v>
      </c>
      <c r="G28" s="9">
        <f t="shared" si="7"/>
        <v>2.1049961876409387</v>
      </c>
      <c r="H28" s="9">
        <f t="shared" si="7"/>
        <v>1.8668093979715992</v>
      </c>
      <c r="I28" s="9">
        <f t="shared" si="7"/>
        <v>0.4696249141230015</v>
      </c>
      <c r="J28" s="9">
        <f t="shared" si="7"/>
        <v>2.2860538235412955</v>
      </c>
      <c r="K28" s="9">
        <f t="shared" si="7"/>
        <v>2.367253248038856</v>
      </c>
      <c r="L28" s="9">
        <f t="shared" si="7"/>
        <v>2.8002974617569216</v>
      </c>
      <c r="M28" s="9">
        <f t="shared" si="7"/>
        <v>2.655114798539262</v>
      </c>
      <c r="N28" s="9">
        <f t="shared" si="7"/>
        <v>0.64472814005851931</v>
      </c>
      <c r="O28" s="9">
        <f t="shared" si="7"/>
        <v>2.9952310762832295</v>
      </c>
      <c r="P28" s="9">
        <f t="shared" si="7"/>
        <v>3.7034167170093961</v>
      </c>
      <c r="Q28" s="9">
        <f t="shared" si="7"/>
        <v>2.7317574152123063</v>
      </c>
      <c r="R28" s="9">
        <f t="shared" si="7"/>
        <v>5.8962259053872366</v>
      </c>
      <c r="S28" s="9">
        <f t="shared" si="7"/>
        <v>1.8478953093441581</v>
      </c>
      <c r="T28" s="9">
        <f t="shared" si="7"/>
        <v>4.1924835283344617</v>
      </c>
      <c r="U28" s="9">
        <f t="shared" si="7"/>
        <v>2.1425879627616369</v>
      </c>
      <c r="V28" s="9">
        <f t="shared" si="7"/>
        <v>4.4513937441138749</v>
      </c>
      <c r="W28" s="9">
        <f t="shared" si="7"/>
        <v>2.5782605946796671</v>
      </c>
      <c r="X28" s="9">
        <f t="shared" si="7"/>
        <v>3.7134587891403679</v>
      </c>
      <c r="Y28" s="9">
        <f t="shared" si="7"/>
        <v>3.5674467908784613</v>
      </c>
      <c r="Z28" s="9">
        <f t="shared" si="7"/>
        <v>13.778546556729426</v>
      </c>
      <c r="AA28" s="9">
        <f t="shared" si="7"/>
        <v>1.4503766411222605</v>
      </c>
      <c r="AB28" s="9">
        <f t="shared" si="7"/>
        <v>4.248952306373206</v>
      </c>
      <c r="AC28" s="9">
        <f t="shared" si="7"/>
        <v>1.8561744519737942</v>
      </c>
      <c r="AD28" s="9">
        <f t="shared" si="7"/>
        <v>4.8026990292839891</v>
      </c>
      <c r="AE28" s="9">
        <f t="shared" si="7"/>
        <v>3.3740311831747589</v>
      </c>
      <c r="AF28" s="9">
        <f t="shared" si="7"/>
        <v>0.85818581936503613</v>
      </c>
      <c r="AG28" s="9">
        <f t="shared" si="7"/>
        <v>1.5362750392293458</v>
      </c>
      <c r="AH28" s="9">
        <f t="shared" si="7"/>
        <v>3.561228373904421</v>
      </c>
      <c r="AI28" s="10"/>
      <c r="AJ28" s="10"/>
    </row>
    <row r="29" spans="1:36" x14ac:dyDescent="0.25">
      <c r="A2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6" t="s">
        <v>56</v>
      </c>
      <c r="AJ29" s="10"/>
    </row>
    <row r="30" spans="1:36" x14ac:dyDescent="0.25">
      <c r="A30" s="12" t="s">
        <v>52</v>
      </c>
      <c r="B30" s="13">
        <f>(B19-B15)/B15*100</f>
        <v>1.3895627077550745</v>
      </c>
      <c r="C30" s="13">
        <f t="shared" ref="C30:AH30" si="8">(C19-C15)/C15*100</f>
        <v>1.1613801425482972</v>
      </c>
      <c r="D30" s="13">
        <f t="shared" si="8"/>
        <v>0.68477652304156422</v>
      </c>
      <c r="E30" s="13">
        <f t="shared" si="8"/>
        <v>1.1882400310710588</v>
      </c>
      <c r="F30" s="13">
        <f t="shared" si="8"/>
        <v>0.72541288934649495</v>
      </c>
      <c r="G30" s="13">
        <f t="shared" si="8"/>
        <v>1.4595198980507325</v>
      </c>
      <c r="H30" s="13">
        <f t="shared" si="8"/>
        <v>0.57268793978823174</v>
      </c>
      <c r="I30" s="13">
        <f t="shared" si="8"/>
        <v>1.5220484881065488</v>
      </c>
      <c r="J30" s="13">
        <f t="shared" si="8"/>
        <v>1.1879049676025983</v>
      </c>
      <c r="K30" s="13">
        <f t="shared" si="8"/>
        <v>0.17020528438394253</v>
      </c>
      <c r="L30" s="13">
        <f t="shared" si="8"/>
        <v>0.86553272007339233</v>
      </c>
      <c r="M30" s="13">
        <f t="shared" si="8"/>
        <v>0.43636127543499947</v>
      </c>
      <c r="N30" s="13">
        <f t="shared" si="8"/>
        <v>1.1497121646528707</v>
      </c>
      <c r="O30" s="13">
        <f t="shared" si="8"/>
        <v>-0.55631664125959956</v>
      </c>
      <c r="P30" s="13">
        <f t="shared" si="8"/>
        <v>0.22751384237696576</v>
      </c>
      <c r="Q30" s="13">
        <f t="shared" si="8"/>
        <v>-0.52622224203992674</v>
      </c>
      <c r="R30" s="13">
        <f t="shared" si="8"/>
        <v>-0.12587575755714087</v>
      </c>
      <c r="S30" s="13">
        <f t="shared" si="8"/>
        <v>2.9095693207171238</v>
      </c>
      <c r="T30" s="13">
        <f t="shared" si="8"/>
        <v>2.110007422841325</v>
      </c>
      <c r="U30" s="13">
        <f t="shared" si="8"/>
        <v>-0.1269114966151374</v>
      </c>
      <c r="V30" s="13">
        <f t="shared" si="8"/>
        <v>1.0456266977711479</v>
      </c>
      <c r="W30" s="13">
        <f t="shared" si="8"/>
        <v>0.92780008883161236</v>
      </c>
      <c r="X30" s="13">
        <f t="shared" si="8"/>
        <v>0.15219109975203704</v>
      </c>
      <c r="Y30" s="13">
        <f t="shared" si="8"/>
        <v>0.90611209675791737</v>
      </c>
      <c r="Z30" s="13">
        <f t="shared" si="8"/>
        <v>4.2196182413099681</v>
      </c>
      <c r="AA30" s="13">
        <f t="shared" si="8"/>
        <v>-0.22006077985721773</v>
      </c>
      <c r="AB30" s="13">
        <f t="shared" si="8"/>
        <v>0.3839843295854653</v>
      </c>
      <c r="AC30" s="13">
        <f t="shared" si="8"/>
        <v>0.82190955852799641</v>
      </c>
      <c r="AD30" s="13">
        <f t="shared" si="8"/>
        <v>1.480976188308708</v>
      </c>
      <c r="AE30" s="13">
        <f t="shared" si="8"/>
        <v>1.0221078730724542</v>
      </c>
      <c r="AF30" s="13">
        <f t="shared" si="8"/>
        <v>0.48293076419645725</v>
      </c>
      <c r="AG30" s="13">
        <f t="shared" si="8"/>
        <v>0.23410513336018382</v>
      </c>
      <c r="AH30" s="13">
        <f t="shared" si="8"/>
        <v>1.2449698267169242</v>
      </c>
      <c r="AI30" s="19">
        <f>AVERAGE(B30:AH30)</f>
        <v>0.88264789692888102</v>
      </c>
      <c r="AJ30" s="9">
        <f>(AJ19-AJ15)/AJ15*100</f>
        <v>1.003461442185194</v>
      </c>
    </row>
    <row r="31" spans="1:36" x14ac:dyDescent="0.25">
      <c r="A31" s="12" t="s">
        <v>53</v>
      </c>
      <c r="B31" s="13">
        <f>(B27-B23)/B23*100</f>
        <v>-4.4611099519121193</v>
      </c>
      <c r="C31" s="13">
        <f t="shared" ref="C31:AH31" si="9">(C27-C23)/C23*100</f>
        <v>10.708262842357536</v>
      </c>
      <c r="D31" s="13">
        <f t="shared" si="9"/>
        <v>6.0196990150492589</v>
      </c>
      <c r="E31" s="13">
        <f t="shared" si="9"/>
        <v>4.5398492926409464</v>
      </c>
      <c r="F31" s="13">
        <f t="shared" si="9"/>
        <v>3.1780701364105948</v>
      </c>
      <c r="G31" s="13">
        <f t="shared" si="9"/>
        <v>1.3526498988511559</v>
      </c>
      <c r="H31" s="13">
        <f t="shared" si="9"/>
        <v>0.92485096649456511</v>
      </c>
      <c r="I31" s="13">
        <f t="shared" si="9"/>
        <v>7.3797142305088732</v>
      </c>
      <c r="J31" s="13">
        <f t="shared" si="9"/>
        <v>8.008463522796438</v>
      </c>
      <c r="K31" s="13">
        <f t="shared" si="9"/>
        <v>0.70201439412285604</v>
      </c>
      <c r="L31" s="13">
        <f t="shared" si="9"/>
        <v>2.0167882602462708</v>
      </c>
      <c r="M31" s="13">
        <f t="shared" si="9"/>
        <v>1.9541615344975254</v>
      </c>
      <c r="N31" s="13">
        <f t="shared" si="9"/>
        <v>-2.9568672370708637</v>
      </c>
      <c r="O31" s="13">
        <f t="shared" si="9"/>
        <v>-0.51210446237699425</v>
      </c>
      <c r="P31" s="13">
        <f t="shared" si="9"/>
        <v>15.873247524261375</v>
      </c>
      <c r="Q31" s="13">
        <f t="shared" si="9"/>
        <v>-2.6335619640608008</v>
      </c>
      <c r="R31" s="13">
        <f t="shared" si="9"/>
        <v>-4.3997123507519449</v>
      </c>
      <c r="S31" s="13">
        <f t="shared" si="9"/>
        <v>6.2556644935461811</v>
      </c>
      <c r="T31" s="13">
        <f t="shared" si="9"/>
        <v>1.1995002542275903</v>
      </c>
      <c r="U31" s="13">
        <f t="shared" si="9"/>
        <v>1.94767852624454</v>
      </c>
      <c r="V31" s="13">
        <f t="shared" si="9"/>
        <v>7.4849767187501737</v>
      </c>
      <c r="W31" s="13">
        <f t="shared" si="9"/>
        <v>6.6145380654674373</v>
      </c>
      <c r="X31" s="13">
        <f t="shared" si="9"/>
        <v>3.1389396744918816</v>
      </c>
      <c r="Y31" s="13">
        <f t="shared" si="9"/>
        <v>4.3200937736075362</v>
      </c>
      <c r="Z31" s="13">
        <f t="shared" si="9"/>
        <v>-2.1591252725565573</v>
      </c>
      <c r="AA31" s="13">
        <f t="shared" si="9"/>
        <v>-2.3235326405982191</v>
      </c>
      <c r="AB31" s="13">
        <f t="shared" si="9"/>
        <v>-1.6189024140750043</v>
      </c>
      <c r="AC31" s="13">
        <f t="shared" si="9"/>
        <v>-4.4205862151299025</v>
      </c>
      <c r="AD31" s="13">
        <f t="shared" si="9"/>
        <v>2.3344731886212617</v>
      </c>
      <c r="AE31" s="13">
        <f t="shared" si="9"/>
        <v>-2.7521377782903143</v>
      </c>
      <c r="AF31" s="13">
        <f t="shared" si="9"/>
        <v>-0.52371519001751698</v>
      </c>
      <c r="AG31" s="13">
        <f t="shared" si="9"/>
        <v>-1.148080790276963</v>
      </c>
      <c r="AH31" s="13">
        <f t="shared" si="9"/>
        <v>-4.4733237320688977</v>
      </c>
      <c r="AI31" s="19">
        <f>AVERAGE(B31:AH31)</f>
        <v>1.8657841307275116</v>
      </c>
      <c r="AJ31" s="9">
        <f>(AJ27-AJ23)/AJ23*100</f>
        <v>2.3121259592991201</v>
      </c>
    </row>
  </sheetData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B2CE-CD24-4E21-AF7A-9913AC23C096}">
  <dimension ref="A1:AH31"/>
  <sheetViews>
    <sheetView topLeftCell="A7"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17" width="7.42578125" style="10" customWidth="1"/>
    <col min="18" max="18" width="8.42578125" style="10" customWidth="1"/>
    <col min="19" max="19" width="11.42578125" style="10"/>
    <col min="20" max="34" width="7.42578125" style="10" customWidth="1"/>
  </cols>
  <sheetData>
    <row r="1" spans="1:34" x14ac:dyDescent="0.25">
      <c r="A1" s="1" t="s">
        <v>117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13.092700000000001</v>
      </c>
      <c r="C2" s="2">
        <v>30.0532</v>
      </c>
      <c r="D2" s="2">
        <v>39.728499999999997</v>
      </c>
      <c r="E2" s="2">
        <v>35.305399999999999</v>
      </c>
      <c r="F2" s="2">
        <v>57.137900000000002</v>
      </c>
      <c r="G2" s="2">
        <v>38.982300000000002</v>
      </c>
      <c r="H2" s="2">
        <v>40.0824</v>
      </c>
      <c r="I2" s="2">
        <v>40.32</v>
      </c>
      <c r="J2" s="2">
        <v>35.753900000000002</v>
      </c>
      <c r="K2" s="2">
        <v>23.0534</v>
      </c>
      <c r="L2" s="2">
        <v>38.684800000000003</v>
      </c>
      <c r="M2" s="2">
        <v>29.9603</v>
      </c>
      <c r="N2" s="2">
        <v>14.0366</v>
      </c>
      <c r="O2" s="2">
        <v>14.777699999999999</v>
      </c>
      <c r="P2" s="2">
        <v>32.561300000000003</v>
      </c>
      <c r="Q2" s="2">
        <v>13.709899999999999</v>
      </c>
      <c r="R2" s="2">
        <v>17.834</v>
      </c>
      <c r="S2" s="2">
        <v>64.439099999999996</v>
      </c>
      <c r="T2" s="2">
        <v>34.043999999999997</v>
      </c>
      <c r="U2" s="2">
        <v>44.767800000000001</v>
      </c>
      <c r="V2" s="2">
        <v>43.5871</v>
      </c>
      <c r="W2" s="2">
        <v>34.679400000000001</v>
      </c>
      <c r="X2" s="2">
        <v>13.5747</v>
      </c>
      <c r="Y2" s="2">
        <v>40.892000000000003</v>
      </c>
      <c r="Z2" s="2">
        <v>28.867599999999999</v>
      </c>
      <c r="AA2" s="2">
        <v>21.122699999999998</v>
      </c>
      <c r="AB2" s="2">
        <v>7.2080000000000002</v>
      </c>
      <c r="AC2" s="2">
        <v>28.2789</v>
      </c>
      <c r="AD2" s="2">
        <v>37.056199999999997</v>
      </c>
      <c r="AE2" s="2">
        <v>31.293600000000001</v>
      </c>
      <c r="AF2" s="2">
        <v>28.479199999999999</v>
      </c>
      <c r="AG2" s="2">
        <v>29.2576</v>
      </c>
      <c r="AH2" s="2">
        <v>11.637600000000001</v>
      </c>
    </row>
    <row r="3" spans="1:34" x14ac:dyDescent="0.25">
      <c r="A3" s="4" t="s">
        <v>35</v>
      </c>
      <c r="B3" s="2">
        <v>15.013299999999999</v>
      </c>
      <c r="C3" s="2">
        <v>31.164200000000001</v>
      </c>
      <c r="D3" s="2">
        <v>43.511899999999997</v>
      </c>
      <c r="E3" s="2">
        <v>35.630600000000001</v>
      </c>
      <c r="F3" s="2">
        <v>60.273299999999999</v>
      </c>
      <c r="G3" s="2">
        <v>39.662999999999997</v>
      </c>
      <c r="H3" s="2">
        <v>44.424300000000002</v>
      </c>
      <c r="I3" s="2">
        <v>41.3444</v>
      </c>
      <c r="J3" s="2">
        <v>36.583300000000001</v>
      </c>
      <c r="K3" s="2">
        <v>23.719000000000001</v>
      </c>
      <c r="L3" s="2">
        <v>40.6233</v>
      </c>
      <c r="M3" s="2">
        <v>32.309699999999999</v>
      </c>
      <c r="N3" s="2">
        <v>14.779199999999999</v>
      </c>
      <c r="O3" s="2">
        <v>15.1286</v>
      </c>
      <c r="P3" s="2">
        <v>32.9285</v>
      </c>
      <c r="Q3" s="2">
        <v>14.2088</v>
      </c>
      <c r="R3" s="2">
        <v>20.119199999999999</v>
      </c>
      <c r="S3" s="2">
        <v>66.113600000000005</v>
      </c>
      <c r="T3" s="2">
        <v>36.451300000000003</v>
      </c>
      <c r="U3" s="2">
        <v>43.372100000000003</v>
      </c>
      <c r="V3" s="2">
        <v>47.764299999999999</v>
      </c>
      <c r="W3" s="2">
        <v>35.696899999999999</v>
      </c>
      <c r="X3" s="2">
        <v>15.0639</v>
      </c>
      <c r="Y3" s="2">
        <v>46.055799999999998</v>
      </c>
      <c r="Z3" s="2">
        <v>30.085999999999999</v>
      </c>
      <c r="AA3" s="2">
        <v>22.343800000000002</v>
      </c>
      <c r="AB3" s="2">
        <v>7.8025700000000002</v>
      </c>
      <c r="AC3" s="2">
        <v>29.9389</v>
      </c>
      <c r="AD3" s="2">
        <v>35.9223</v>
      </c>
      <c r="AE3" s="2">
        <v>30.481400000000001</v>
      </c>
      <c r="AF3" s="2">
        <v>28.243300000000001</v>
      </c>
      <c r="AG3" s="2">
        <v>29.552</v>
      </c>
      <c r="AH3" s="2">
        <v>13.7362</v>
      </c>
    </row>
    <row r="4" spans="1:34" x14ac:dyDescent="0.25">
      <c r="A4" s="4" t="s">
        <v>36</v>
      </c>
      <c r="B4" s="2">
        <v>14.639200000000001</v>
      </c>
      <c r="C4" s="2">
        <v>31.069800000000001</v>
      </c>
      <c r="D4" s="2">
        <v>41.389699999999998</v>
      </c>
      <c r="E4" s="2">
        <v>35.3583</v>
      </c>
      <c r="F4" s="2">
        <v>60.8444</v>
      </c>
      <c r="G4" s="2">
        <v>39.970999999999997</v>
      </c>
      <c r="H4" s="2">
        <v>44.653700000000001</v>
      </c>
      <c r="I4" s="2">
        <v>41.715299999999999</v>
      </c>
      <c r="J4" s="2">
        <v>36.076599999999999</v>
      </c>
      <c r="K4" s="2">
        <v>24.183399999999999</v>
      </c>
      <c r="L4" s="2">
        <v>41.519599999999997</v>
      </c>
      <c r="M4" s="2">
        <v>32.0428</v>
      </c>
      <c r="N4" s="2">
        <v>14.7608</v>
      </c>
      <c r="O4" s="2">
        <v>14.308999999999999</v>
      </c>
      <c r="P4" s="2">
        <v>33.371200000000002</v>
      </c>
      <c r="Q4" s="2">
        <v>14.1813</v>
      </c>
      <c r="R4" s="2">
        <v>20.230899999999998</v>
      </c>
      <c r="S4" s="2">
        <v>64.988299999999995</v>
      </c>
      <c r="T4" s="2">
        <v>36.0304</v>
      </c>
      <c r="U4" s="2">
        <v>46.787100000000002</v>
      </c>
      <c r="V4" s="2">
        <v>48.847999999999999</v>
      </c>
      <c r="W4" s="2">
        <v>35.435000000000002</v>
      </c>
      <c r="X4" s="2">
        <v>15.371600000000001</v>
      </c>
      <c r="Y4" s="2">
        <v>46.137799999999999</v>
      </c>
      <c r="Z4" s="2">
        <v>30.559899999999999</v>
      </c>
      <c r="AA4" s="2">
        <v>22.6706</v>
      </c>
      <c r="AB4" s="2">
        <v>8.1678800000000003</v>
      </c>
      <c r="AC4" s="2">
        <v>30.5762</v>
      </c>
      <c r="AD4" s="2">
        <v>36.9816</v>
      </c>
      <c r="AE4" s="2">
        <v>30.934000000000001</v>
      </c>
      <c r="AF4" s="2">
        <v>28.7041</v>
      </c>
      <c r="AG4" s="2">
        <v>29.077200000000001</v>
      </c>
      <c r="AH4" s="2">
        <v>14.539099999999999</v>
      </c>
    </row>
    <row r="5" spans="1:34" x14ac:dyDescent="0.25">
      <c r="A5" s="4" t="s">
        <v>37</v>
      </c>
      <c r="B5" s="2">
        <v>15.141999999999999</v>
      </c>
      <c r="C5" s="2">
        <v>30.956399999999999</v>
      </c>
      <c r="D5" s="2">
        <v>39.960099999999997</v>
      </c>
      <c r="E5" s="2">
        <v>36.406199999999998</v>
      </c>
      <c r="F5" s="2">
        <v>60.640799999999999</v>
      </c>
      <c r="G5" s="2">
        <v>40.084200000000003</v>
      </c>
      <c r="H5" s="2">
        <v>45.564100000000003</v>
      </c>
      <c r="I5" s="2">
        <v>39.796100000000003</v>
      </c>
      <c r="J5" s="2">
        <v>35.756799999999998</v>
      </c>
      <c r="K5" s="2">
        <v>22.697800000000001</v>
      </c>
      <c r="L5" s="2">
        <v>42.876600000000003</v>
      </c>
      <c r="M5" s="2">
        <v>33.796100000000003</v>
      </c>
      <c r="N5" s="2">
        <v>14.3942</v>
      </c>
      <c r="O5" s="2">
        <v>14.249599999999999</v>
      </c>
      <c r="P5" s="2">
        <v>33.834600000000002</v>
      </c>
      <c r="Q5" s="2">
        <v>14.222300000000001</v>
      </c>
      <c r="R5" s="2">
        <v>20.716200000000001</v>
      </c>
      <c r="S5" s="2">
        <v>66.730599999999995</v>
      </c>
      <c r="T5" s="2">
        <v>36.7102</v>
      </c>
      <c r="U5" s="2">
        <v>44.427999999999997</v>
      </c>
      <c r="V5" s="2">
        <v>47.307400000000001</v>
      </c>
      <c r="W5" s="2">
        <v>35.939399999999999</v>
      </c>
      <c r="X5" s="2">
        <v>14.7645</v>
      </c>
      <c r="Y5" s="2">
        <v>47.171700000000001</v>
      </c>
      <c r="Z5" s="2">
        <v>31.845800000000001</v>
      </c>
      <c r="AA5" s="2">
        <v>22.7255</v>
      </c>
      <c r="AB5" s="2">
        <v>7.5750599999999997</v>
      </c>
      <c r="AC5" s="2">
        <v>29.196899999999999</v>
      </c>
      <c r="AD5" s="2">
        <v>36.7194</v>
      </c>
      <c r="AE5" s="2">
        <v>31.741099999999999</v>
      </c>
      <c r="AF5" s="2">
        <v>27.460699999999999</v>
      </c>
      <c r="AG5" s="2">
        <v>30.5458</v>
      </c>
      <c r="AH5" s="2">
        <v>14.384600000000001</v>
      </c>
    </row>
    <row r="6" spans="1:34" x14ac:dyDescent="0.25">
      <c r="A6" s="4" t="s">
        <v>38</v>
      </c>
      <c r="B6" s="2">
        <v>13.9322</v>
      </c>
      <c r="C6" s="2">
        <v>31.640499999999999</v>
      </c>
      <c r="D6" s="2">
        <v>44.110999999999997</v>
      </c>
      <c r="E6" s="2">
        <v>36.002000000000002</v>
      </c>
      <c r="F6" s="2">
        <v>59.907600000000002</v>
      </c>
      <c r="G6" s="2">
        <v>39.527299999999997</v>
      </c>
      <c r="H6" s="2">
        <v>45.075099999999999</v>
      </c>
      <c r="I6" s="2">
        <v>40.953400000000002</v>
      </c>
      <c r="J6" s="2">
        <v>36.6188</v>
      </c>
      <c r="K6" s="2">
        <v>23.156300000000002</v>
      </c>
      <c r="L6" s="2">
        <v>42.3367</v>
      </c>
      <c r="M6" s="2">
        <v>33.925699999999999</v>
      </c>
      <c r="N6" s="2">
        <v>14.5069</v>
      </c>
      <c r="O6" s="2">
        <v>14.5372</v>
      </c>
      <c r="P6" s="2">
        <v>33.537799999999997</v>
      </c>
      <c r="Q6" s="2">
        <v>14.7483</v>
      </c>
      <c r="R6" s="2">
        <v>20.944500000000001</v>
      </c>
      <c r="S6" s="2">
        <v>65.858599999999996</v>
      </c>
      <c r="T6" s="2">
        <v>36.937800000000003</v>
      </c>
      <c r="U6" s="2">
        <v>43.993000000000002</v>
      </c>
      <c r="V6" s="2">
        <v>47.307400000000001</v>
      </c>
      <c r="W6" s="2">
        <v>34.6235</v>
      </c>
      <c r="X6" s="2">
        <v>15.2919</v>
      </c>
      <c r="Y6" s="2">
        <v>45.3673</v>
      </c>
      <c r="Z6" s="2">
        <v>29.062899999999999</v>
      </c>
      <c r="AA6" s="2">
        <v>22.308599999999998</v>
      </c>
      <c r="AB6" s="2">
        <v>7.5741100000000001</v>
      </c>
      <c r="AC6" s="2">
        <v>29.663699999999999</v>
      </c>
      <c r="AD6" s="2">
        <v>38.543300000000002</v>
      </c>
      <c r="AE6" s="2">
        <v>29.746400000000001</v>
      </c>
      <c r="AF6" s="2">
        <v>28.362300000000001</v>
      </c>
      <c r="AG6" s="2">
        <v>29.380400000000002</v>
      </c>
      <c r="AH6" s="2">
        <v>14.0252</v>
      </c>
    </row>
    <row r="7" spans="1:34" x14ac:dyDescent="0.25">
      <c r="A7" s="4" t="s">
        <v>39</v>
      </c>
      <c r="B7" s="2">
        <v>14.833</v>
      </c>
      <c r="C7" s="2">
        <v>31.803999999999998</v>
      </c>
      <c r="D7" s="2">
        <v>43.762300000000003</v>
      </c>
      <c r="E7" s="2">
        <v>37.520200000000003</v>
      </c>
      <c r="F7" s="2">
        <v>60.970599999999997</v>
      </c>
      <c r="G7" s="2">
        <v>40.436500000000002</v>
      </c>
      <c r="H7" s="2">
        <v>43.609400000000001</v>
      </c>
      <c r="I7" s="2">
        <v>41.179699999999997</v>
      </c>
      <c r="J7" s="2">
        <v>36.383099999999999</v>
      </c>
      <c r="K7" s="2">
        <v>23.940300000000001</v>
      </c>
      <c r="L7" s="2">
        <v>40.443300000000001</v>
      </c>
      <c r="M7" s="2">
        <v>34.3748</v>
      </c>
      <c r="N7" s="2">
        <v>14.4107</v>
      </c>
      <c r="O7" s="2">
        <v>14.455399999999999</v>
      </c>
      <c r="P7" s="2">
        <v>33.103999999999999</v>
      </c>
      <c r="Q7" s="2">
        <v>14.552</v>
      </c>
      <c r="R7" s="2">
        <v>18.8992</v>
      </c>
      <c r="S7" s="2">
        <v>65.784899999999993</v>
      </c>
      <c r="T7" s="2">
        <v>36.695</v>
      </c>
      <c r="U7" s="2">
        <v>45.140500000000003</v>
      </c>
      <c r="V7" s="2">
        <v>49.050899999999999</v>
      </c>
      <c r="W7" s="2">
        <v>36.045099999999998</v>
      </c>
      <c r="X7" s="2">
        <v>14.9717</v>
      </c>
      <c r="Y7" s="2">
        <v>47.152299999999997</v>
      </c>
      <c r="Z7" s="2">
        <v>30.867599999999999</v>
      </c>
      <c r="AA7" s="2">
        <v>23.218699999999998</v>
      </c>
      <c r="AB7" s="2">
        <v>8.0075500000000002</v>
      </c>
      <c r="AC7" s="2">
        <v>29.240500000000001</v>
      </c>
      <c r="AD7" s="2">
        <v>39.867400000000004</v>
      </c>
      <c r="AE7" s="2">
        <v>30.352699999999999</v>
      </c>
      <c r="AF7" s="2">
        <v>28.520299999999999</v>
      </c>
      <c r="AG7" s="2">
        <v>29.6996</v>
      </c>
      <c r="AH7" s="2">
        <v>15.0426</v>
      </c>
    </row>
    <row r="8" spans="1:34" x14ac:dyDescent="0.25">
      <c r="A8" s="4" t="s">
        <v>40</v>
      </c>
      <c r="B8" s="2">
        <v>13.63</v>
      </c>
      <c r="C8" s="2">
        <v>31.687100000000001</v>
      </c>
      <c r="D8" s="2">
        <v>42.015999999999998</v>
      </c>
      <c r="E8" s="2">
        <v>36.949100000000001</v>
      </c>
      <c r="F8" s="2">
        <v>63.960900000000002</v>
      </c>
      <c r="G8" s="2">
        <v>40.069099999999999</v>
      </c>
      <c r="H8" s="2">
        <v>43.917700000000004</v>
      </c>
      <c r="I8" s="2">
        <v>40.620800000000003</v>
      </c>
      <c r="J8" s="2">
        <v>36.959400000000002</v>
      </c>
      <c r="K8" s="2">
        <v>22.8841</v>
      </c>
      <c r="L8" s="2">
        <v>41.752800000000001</v>
      </c>
      <c r="M8" s="2">
        <v>33.235799999999998</v>
      </c>
      <c r="N8" s="2">
        <v>13.8996</v>
      </c>
      <c r="O8" s="2">
        <v>14.027200000000001</v>
      </c>
      <c r="P8" s="2">
        <v>34.065899999999999</v>
      </c>
      <c r="Q8" s="2">
        <v>13.186999999999999</v>
      </c>
      <c r="R8" s="2">
        <v>20.5519</v>
      </c>
      <c r="S8" s="2">
        <v>67.584500000000006</v>
      </c>
      <c r="T8" s="2">
        <v>37.559100000000001</v>
      </c>
      <c r="U8" s="2">
        <v>45.8658</v>
      </c>
      <c r="V8" s="2">
        <v>46.307299999999998</v>
      </c>
      <c r="W8" s="2">
        <v>35.313899999999997</v>
      </c>
      <c r="X8" s="2">
        <v>15.011900000000001</v>
      </c>
      <c r="Y8" s="2">
        <v>45.7074</v>
      </c>
      <c r="Z8" s="2">
        <v>30.7471</v>
      </c>
      <c r="AA8" s="2">
        <v>22.4072</v>
      </c>
      <c r="AB8" s="2">
        <v>7.0562800000000001</v>
      </c>
      <c r="AC8" s="2">
        <v>29.870999999999999</v>
      </c>
      <c r="AD8" s="2">
        <v>38.730600000000003</v>
      </c>
      <c r="AE8" s="2">
        <v>29.764800000000001</v>
      </c>
      <c r="AF8" s="2">
        <v>28.878</v>
      </c>
      <c r="AG8" s="2">
        <v>31.287700000000001</v>
      </c>
      <c r="AH8" s="2">
        <v>13.829700000000001</v>
      </c>
    </row>
    <row r="9" spans="1:34" x14ac:dyDescent="0.25">
      <c r="A9" s="4" t="s">
        <v>41</v>
      </c>
      <c r="B9" s="2">
        <v>9.5602800000000006</v>
      </c>
      <c r="C9" s="2">
        <v>31.433</v>
      </c>
      <c r="D9" s="2">
        <v>39.002400000000002</v>
      </c>
      <c r="E9" s="2">
        <v>36.273899999999998</v>
      </c>
      <c r="F9" s="2">
        <v>63.7759</v>
      </c>
      <c r="G9" s="2">
        <v>39.104999999999997</v>
      </c>
      <c r="H9" s="2">
        <v>42.974800000000002</v>
      </c>
      <c r="I9" s="2">
        <v>40.658900000000003</v>
      </c>
      <c r="J9" s="2">
        <v>36.3048</v>
      </c>
      <c r="K9" s="2">
        <v>22.511299999999999</v>
      </c>
      <c r="L9" s="2">
        <v>42.365099999999998</v>
      </c>
      <c r="M9" s="2">
        <v>29.674299999999999</v>
      </c>
      <c r="N9" s="2">
        <v>13.2706</v>
      </c>
      <c r="O9" s="2">
        <v>13.9495</v>
      </c>
      <c r="P9" s="2">
        <v>34.145899999999997</v>
      </c>
      <c r="Q9" s="2">
        <v>12.455500000000001</v>
      </c>
      <c r="R9" s="2">
        <v>20.6556</v>
      </c>
      <c r="S9" s="2">
        <v>66.387299999999996</v>
      </c>
      <c r="T9" s="2">
        <v>35.304000000000002</v>
      </c>
      <c r="U9" s="2">
        <v>44.066899999999997</v>
      </c>
      <c r="V9" s="2">
        <v>45.576700000000002</v>
      </c>
      <c r="W9" s="2">
        <v>35.382800000000003</v>
      </c>
      <c r="X9" s="2">
        <v>14.8462</v>
      </c>
      <c r="Y9" s="2">
        <v>45.912799999999997</v>
      </c>
      <c r="Z9" s="2">
        <v>32.872</v>
      </c>
      <c r="AA9" s="2">
        <v>20.1309</v>
      </c>
      <c r="AB9" s="2">
        <v>6.2833500000000004</v>
      </c>
      <c r="AC9" s="2">
        <v>29.591999999999999</v>
      </c>
      <c r="AD9" s="2">
        <v>38.840899999999998</v>
      </c>
      <c r="AE9" s="2">
        <v>27.7347</v>
      </c>
      <c r="AF9" s="2">
        <v>27.825700000000001</v>
      </c>
      <c r="AG9" s="2">
        <v>26.079799999999999</v>
      </c>
      <c r="AH9" s="2">
        <v>9.1584699999999994</v>
      </c>
    </row>
    <row r="10" spans="1:34" x14ac:dyDescent="0.25">
      <c r="A10" s="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4" spans="1:34" x14ac:dyDescent="0.25">
      <c r="A14" s="5" t="s">
        <v>43</v>
      </c>
      <c r="B14" s="2">
        <f>AVERAGE(B2:B9)</f>
        <v>13.730335</v>
      </c>
      <c r="C14" s="2">
        <f t="shared" ref="C14:AH14" si="0">AVERAGE(C2:C9)</f>
        <v>31.226025</v>
      </c>
      <c r="D14" s="2">
        <f t="shared" si="0"/>
        <v>41.685237499999999</v>
      </c>
      <c r="E14" s="2">
        <f t="shared" si="0"/>
        <v>36.180712499999998</v>
      </c>
      <c r="F14" s="2">
        <f t="shared" si="0"/>
        <v>60.938924999999998</v>
      </c>
      <c r="G14" s="2">
        <f t="shared" si="0"/>
        <v>39.729800000000004</v>
      </c>
      <c r="H14" s="2">
        <f t="shared" si="0"/>
        <v>43.787687500000004</v>
      </c>
      <c r="I14" s="2">
        <f t="shared" si="0"/>
        <v>40.823575000000005</v>
      </c>
      <c r="J14" s="2">
        <f t="shared" si="0"/>
        <v>36.304587499999997</v>
      </c>
      <c r="K14" s="2">
        <f t="shared" si="0"/>
        <v>23.2682</v>
      </c>
      <c r="L14" s="2">
        <f t="shared" si="0"/>
        <v>41.325274999999998</v>
      </c>
      <c r="M14" s="2">
        <f t="shared" si="0"/>
        <v>32.414937500000001</v>
      </c>
      <c r="N14" s="2">
        <f t="shared" si="0"/>
        <v>14.257325000000002</v>
      </c>
      <c r="O14" s="2">
        <f t="shared" si="0"/>
        <v>14.429275000000001</v>
      </c>
      <c r="P14" s="2">
        <f t="shared" si="0"/>
        <v>33.443649999999998</v>
      </c>
      <c r="Q14" s="2">
        <f t="shared" si="0"/>
        <v>13.9081375</v>
      </c>
      <c r="R14" s="2">
        <f t="shared" si="0"/>
        <v>19.993937499999998</v>
      </c>
      <c r="S14" s="2">
        <f t="shared" si="0"/>
        <v>65.985862499999996</v>
      </c>
      <c r="T14" s="2">
        <f t="shared" si="0"/>
        <v>36.216475000000003</v>
      </c>
      <c r="U14" s="2">
        <f t="shared" si="0"/>
        <v>44.80265</v>
      </c>
      <c r="V14" s="2">
        <f t="shared" si="0"/>
        <v>46.9686375</v>
      </c>
      <c r="W14" s="2">
        <f t="shared" si="0"/>
        <v>35.389499999999998</v>
      </c>
      <c r="X14" s="2">
        <f t="shared" si="0"/>
        <v>14.862049999999998</v>
      </c>
      <c r="Y14" s="2">
        <f t="shared" si="0"/>
        <v>45.549637499999996</v>
      </c>
      <c r="Z14" s="2">
        <f t="shared" si="0"/>
        <v>30.613612499999995</v>
      </c>
      <c r="AA14" s="2">
        <f t="shared" si="0"/>
        <v>22.116</v>
      </c>
      <c r="AB14" s="2">
        <f t="shared" si="0"/>
        <v>7.4593500000000006</v>
      </c>
      <c r="AC14" s="2">
        <f t="shared" si="0"/>
        <v>29.544762499999997</v>
      </c>
      <c r="AD14" s="2">
        <f t="shared" si="0"/>
        <v>37.8327125</v>
      </c>
      <c r="AE14" s="2">
        <f t="shared" si="0"/>
        <v>30.256087500000003</v>
      </c>
      <c r="AF14" s="2">
        <f t="shared" si="0"/>
        <v>28.309200000000001</v>
      </c>
      <c r="AG14" s="2">
        <f t="shared" si="0"/>
        <v>29.360012500000003</v>
      </c>
      <c r="AH14" s="2">
        <f t="shared" si="0"/>
        <v>13.294183749999998</v>
      </c>
    </row>
    <row r="15" spans="1:34" x14ac:dyDescent="0.25">
      <c r="A15" s="6" t="s">
        <v>44</v>
      </c>
      <c r="B15" s="7">
        <f>B14*3</f>
        <v>41.191005000000004</v>
      </c>
      <c r="C15" s="7">
        <f>C14*3</f>
        <v>93.678075000000007</v>
      </c>
      <c r="D15" s="7">
        <f>D14*2</f>
        <v>83.370474999999999</v>
      </c>
      <c r="E15" s="7">
        <f>E14*2</f>
        <v>72.361424999999997</v>
      </c>
      <c r="F15" s="7">
        <f>F14*1</f>
        <v>60.938924999999998</v>
      </c>
      <c r="G15" s="7">
        <f>G14*3</f>
        <v>119.18940000000001</v>
      </c>
      <c r="H15" s="7">
        <f>H14*1</f>
        <v>43.787687500000004</v>
      </c>
      <c r="I15" s="7">
        <f>I14*2</f>
        <v>81.647150000000011</v>
      </c>
      <c r="J15" s="7">
        <f>J14*3</f>
        <v>108.91376249999999</v>
      </c>
      <c r="K15" s="7">
        <f>K14*2</f>
        <v>46.5364</v>
      </c>
      <c r="L15" s="7">
        <f>L14*2</f>
        <v>82.650549999999996</v>
      </c>
      <c r="M15" s="7">
        <f>M14*4</f>
        <v>129.65975</v>
      </c>
      <c r="N15" s="7">
        <f>N14*3</f>
        <v>42.771975000000005</v>
      </c>
      <c r="O15" s="7">
        <f>O14*3</f>
        <v>43.287824999999998</v>
      </c>
      <c r="P15" s="7">
        <f>P14*3</f>
        <v>100.33095</v>
      </c>
      <c r="Q15" s="7">
        <f>Q14*2</f>
        <v>27.816275000000001</v>
      </c>
      <c r="R15" s="7">
        <f>R14*2</f>
        <v>39.987874999999995</v>
      </c>
      <c r="S15" s="7">
        <f>S14*1</f>
        <v>65.985862499999996</v>
      </c>
      <c r="T15" s="7">
        <f>T14*3</f>
        <v>108.64942500000001</v>
      </c>
      <c r="U15" s="7">
        <f>U14*2</f>
        <v>89.6053</v>
      </c>
      <c r="V15" s="7">
        <f>V14*3</f>
        <v>140.9059125</v>
      </c>
      <c r="W15" s="7">
        <f>W14*3</f>
        <v>106.16849999999999</v>
      </c>
      <c r="X15" s="7">
        <f>X14*2</f>
        <v>29.724099999999996</v>
      </c>
      <c r="Y15" s="7">
        <f>Y14*2</f>
        <v>91.099274999999992</v>
      </c>
      <c r="Z15" s="7">
        <f>Z14*3</f>
        <v>91.840837499999992</v>
      </c>
      <c r="AA15" s="7">
        <f>AA14*3</f>
        <v>66.347999999999999</v>
      </c>
      <c r="AB15" s="7">
        <f>AB14*6</f>
        <v>44.756100000000004</v>
      </c>
      <c r="AC15" s="7">
        <f>AC14*3</f>
        <v>88.634287499999999</v>
      </c>
      <c r="AD15" s="7">
        <f>AD14*2</f>
        <v>75.665424999999999</v>
      </c>
      <c r="AE15" s="7">
        <f>AE14*3</f>
        <v>90.768262500000006</v>
      </c>
      <c r="AF15" s="7">
        <f>AF14*3</f>
        <v>84.927599999999998</v>
      </c>
      <c r="AG15" s="7">
        <f>AG14*2</f>
        <v>58.720025000000007</v>
      </c>
      <c r="AH15" s="7">
        <f>AH14*3</f>
        <v>39.882551249999992</v>
      </c>
    </row>
    <row r="16" spans="1:34" x14ac:dyDescent="0.25">
      <c r="A16" s="8" t="s">
        <v>45</v>
      </c>
      <c r="B16" s="9">
        <f>STDEV(B2:B9)/B14*100</f>
        <v>13.352338609746514</v>
      </c>
      <c r="C16" s="9">
        <f>STDEV(C2:C9)/C14*100</f>
        <v>1.8106602507566194</v>
      </c>
      <c r="D16" s="9">
        <f t="shared" ref="D16:AH16" si="1">STDEV(D2:D9)/D14*100</f>
        <v>4.7750597682264955</v>
      </c>
      <c r="E16" s="9">
        <f t="shared" si="1"/>
        <v>2.1463249507394258</v>
      </c>
      <c r="F16" s="9">
        <f t="shared" si="1"/>
        <v>3.5755912315459071</v>
      </c>
      <c r="G16" s="9">
        <f t="shared" si="1"/>
        <v>1.2738426304628436</v>
      </c>
      <c r="H16" s="9">
        <f t="shared" si="1"/>
        <v>3.899312941805507</v>
      </c>
      <c r="I16" s="9">
        <f t="shared" si="1"/>
        <v>1.4893331859439807</v>
      </c>
      <c r="J16" s="9">
        <f t="shared" si="1"/>
        <v>1.1717082816957591</v>
      </c>
      <c r="K16" s="9">
        <f t="shared" si="1"/>
        <v>2.6177144499186329</v>
      </c>
      <c r="L16" s="9">
        <f t="shared" si="1"/>
        <v>3.2943840584844355</v>
      </c>
      <c r="M16" s="9">
        <f t="shared" si="1"/>
        <v>5.5174765807481778</v>
      </c>
      <c r="N16" s="9">
        <f t="shared" si="1"/>
        <v>3.5375964716208421</v>
      </c>
      <c r="O16" s="9">
        <f t="shared" si="1"/>
        <v>2.698625336715498</v>
      </c>
      <c r="P16" s="9">
        <f t="shared" si="1"/>
        <v>1.6787962004169579</v>
      </c>
      <c r="Q16" s="9">
        <f t="shared" si="1"/>
        <v>5.4714763896528646</v>
      </c>
      <c r="R16" s="9">
        <f t="shared" si="1"/>
        <v>5.383470941810808</v>
      </c>
      <c r="S16" s="9">
        <f t="shared" si="1"/>
        <v>1.4861749228598216</v>
      </c>
      <c r="T16" s="9">
        <f t="shared" si="1"/>
        <v>3.0314997784070812</v>
      </c>
      <c r="U16" s="9">
        <f t="shared" si="1"/>
        <v>2.4692859959959019</v>
      </c>
      <c r="V16" s="9">
        <f t="shared" si="1"/>
        <v>3.820504124127337</v>
      </c>
      <c r="W16" s="9">
        <f t="shared" si="1"/>
        <v>1.4820098613310062</v>
      </c>
      <c r="X16" s="9">
        <f t="shared" si="1"/>
        <v>3.7606592880177572</v>
      </c>
      <c r="Y16" s="9">
        <f t="shared" si="1"/>
        <v>4.3660744658399331</v>
      </c>
      <c r="Z16" s="9">
        <f t="shared" si="1"/>
        <v>4.3537880662901545</v>
      </c>
      <c r="AA16" s="9">
        <f t="shared" si="1"/>
        <v>4.5203440587361605</v>
      </c>
      <c r="AB16" s="9">
        <f t="shared" si="1"/>
        <v>8.1000780146268756</v>
      </c>
      <c r="AC16" s="9">
        <f t="shared" si="1"/>
        <v>2.2734064451399507</v>
      </c>
      <c r="AD16" s="9">
        <f t="shared" si="1"/>
        <v>3.5580516099938224</v>
      </c>
      <c r="AE16" s="9">
        <f t="shared" si="1"/>
        <v>4.0786342178894923</v>
      </c>
      <c r="AF16" s="9">
        <f t="shared" si="1"/>
        <v>1.6427136914732174</v>
      </c>
      <c r="AG16" s="9">
        <f t="shared" si="1"/>
        <v>5.1694420929920071</v>
      </c>
      <c r="AH16" s="9">
        <f t="shared" si="1"/>
        <v>14.679973018263468</v>
      </c>
    </row>
    <row r="18" spans="1:34" x14ac:dyDescent="0.25">
      <c r="A18" s="5" t="s">
        <v>46</v>
      </c>
      <c r="B18" s="2">
        <f>AVERAGE(B3:B8)</f>
        <v>14.531616666666666</v>
      </c>
      <c r="C18" s="2">
        <f t="shared" ref="C18:AH18" si="2">AVERAGE(C3:C8)</f>
        <v>31.387</v>
      </c>
      <c r="D18" s="2">
        <f t="shared" si="2"/>
        <v>42.458500000000001</v>
      </c>
      <c r="E18" s="2">
        <f t="shared" si="2"/>
        <v>36.311066666666669</v>
      </c>
      <c r="F18" s="2">
        <f t="shared" si="2"/>
        <v>61.099600000000002</v>
      </c>
      <c r="G18" s="2">
        <f t="shared" si="2"/>
        <v>39.958516666666661</v>
      </c>
      <c r="H18" s="2">
        <f t="shared" si="2"/>
        <v>44.540716666666668</v>
      </c>
      <c r="I18" s="2">
        <f t="shared" si="2"/>
        <v>40.934949999999994</v>
      </c>
      <c r="J18" s="2">
        <f t="shared" si="2"/>
        <v>36.396333333333331</v>
      </c>
      <c r="K18" s="2">
        <f t="shared" si="2"/>
        <v>23.430149999999998</v>
      </c>
      <c r="L18" s="2">
        <f t="shared" si="2"/>
        <v>41.59205</v>
      </c>
      <c r="M18" s="2">
        <f t="shared" si="2"/>
        <v>33.280816666666659</v>
      </c>
      <c r="N18" s="2">
        <f t="shared" si="2"/>
        <v>14.458566666666664</v>
      </c>
      <c r="O18" s="2">
        <f t="shared" si="2"/>
        <v>14.451166666666666</v>
      </c>
      <c r="P18" s="2">
        <f t="shared" si="2"/>
        <v>33.473666666666666</v>
      </c>
      <c r="Q18" s="2">
        <f t="shared" si="2"/>
        <v>14.183283333333334</v>
      </c>
      <c r="R18" s="2">
        <f t="shared" si="2"/>
        <v>20.243649999999999</v>
      </c>
      <c r="S18" s="2">
        <f t="shared" si="2"/>
        <v>66.176749999999998</v>
      </c>
      <c r="T18" s="2">
        <f t="shared" si="2"/>
        <v>36.730633333333337</v>
      </c>
      <c r="U18" s="2">
        <f t="shared" si="2"/>
        <v>44.931083333333333</v>
      </c>
      <c r="V18" s="2">
        <f t="shared" si="2"/>
        <v>47.76421666666667</v>
      </c>
      <c r="W18" s="2">
        <f t="shared" si="2"/>
        <v>35.508966666666666</v>
      </c>
      <c r="X18" s="2">
        <f t="shared" si="2"/>
        <v>15.07925</v>
      </c>
      <c r="Y18" s="2">
        <f t="shared" si="2"/>
        <v>46.265383333333325</v>
      </c>
      <c r="Z18" s="2">
        <f t="shared" si="2"/>
        <v>30.528216666666665</v>
      </c>
      <c r="AA18" s="2">
        <f t="shared" si="2"/>
        <v>22.612399999999997</v>
      </c>
      <c r="AB18" s="2">
        <f t="shared" si="2"/>
        <v>7.6972416666666668</v>
      </c>
      <c r="AC18" s="2">
        <f t="shared" si="2"/>
        <v>29.747866666666667</v>
      </c>
      <c r="AD18" s="2">
        <f t="shared" si="2"/>
        <v>37.794100000000007</v>
      </c>
      <c r="AE18" s="2">
        <f t="shared" si="2"/>
        <v>30.503400000000003</v>
      </c>
      <c r="AF18" s="2">
        <f t="shared" si="2"/>
        <v>28.361450000000001</v>
      </c>
      <c r="AG18" s="2">
        <f t="shared" si="2"/>
        <v>29.923783333333333</v>
      </c>
      <c r="AH18" s="2">
        <f t="shared" si="2"/>
        <v>14.259566666666666</v>
      </c>
    </row>
    <row r="19" spans="1:34" x14ac:dyDescent="0.25">
      <c r="A19" s="6" t="s">
        <v>47</v>
      </c>
      <c r="B19" s="7">
        <f>B18*3</f>
        <v>43.594850000000001</v>
      </c>
      <c r="C19" s="7">
        <f>C18*3</f>
        <v>94.161000000000001</v>
      </c>
      <c r="D19" s="7">
        <f>D18*2</f>
        <v>84.917000000000002</v>
      </c>
      <c r="E19" s="7">
        <f>E18*2</f>
        <v>72.622133333333338</v>
      </c>
      <c r="F19" s="7">
        <f>F18*1</f>
        <v>61.099600000000002</v>
      </c>
      <c r="G19" s="7">
        <f>G18*3</f>
        <v>119.87554999999998</v>
      </c>
      <c r="H19" s="7">
        <f>H18*1</f>
        <v>44.540716666666668</v>
      </c>
      <c r="I19" s="7">
        <f>I18*2</f>
        <v>81.869899999999987</v>
      </c>
      <c r="J19" s="7">
        <f>J18*3</f>
        <v>109.18899999999999</v>
      </c>
      <c r="K19" s="7">
        <f>K18*2</f>
        <v>46.860299999999995</v>
      </c>
      <c r="L19" s="7">
        <f>L18*2</f>
        <v>83.184100000000001</v>
      </c>
      <c r="M19" s="7">
        <f>M18*4</f>
        <v>133.12326666666664</v>
      </c>
      <c r="N19" s="7">
        <f>N18*3</f>
        <v>43.375699999999995</v>
      </c>
      <c r="O19" s="7">
        <f>O18*3</f>
        <v>43.353499999999997</v>
      </c>
      <c r="P19" s="7">
        <f>P18*3</f>
        <v>100.42099999999999</v>
      </c>
      <c r="Q19" s="7">
        <f>Q18*2</f>
        <v>28.366566666666667</v>
      </c>
      <c r="R19" s="7">
        <f>R18*2</f>
        <v>40.487299999999998</v>
      </c>
      <c r="S19" s="7">
        <f>S18*1</f>
        <v>66.176749999999998</v>
      </c>
      <c r="T19" s="7">
        <f>T18*3</f>
        <v>110.1919</v>
      </c>
      <c r="U19" s="7">
        <f>U18*2</f>
        <v>89.862166666666667</v>
      </c>
      <c r="V19" s="7">
        <f>V18*3</f>
        <v>143.29265000000001</v>
      </c>
      <c r="W19" s="7">
        <f>W18*3</f>
        <v>106.5269</v>
      </c>
      <c r="X19" s="7">
        <f>X18*2</f>
        <v>30.1585</v>
      </c>
      <c r="Y19" s="7">
        <f>Y18*2</f>
        <v>92.530766666666651</v>
      </c>
      <c r="Z19" s="7">
        <f>Z18*3</f>
        <v>91.584649999999996</v>
      </c>
      <c r="AA19" s="7">
        <f>AA18*3</f>
        <v>67.837199999999996</v>
      </c>
      <c r="AB19" s="7">
        <f>AB18*6</f>
        <v>46.183450000000001</v>
      </c>
      <c r="AC19" s="7">
        <f>AC18*3</f>
        <v>89.243600000000001</v>
      </c>
      <c r="AD19" s="7">
        <f>AD18*2</f>
        <v>75.588200000000015</v>
      </c>
      <c r="AE19" s="7">
        <f>AE18*3</f>
        <v>91.510200000000012</v>
      </c>
      <c r="AF19" s="7">
        <f>AF18*3</f>
        <v>85.084350000000001</v>
      </c>
      <c r="AG19" s="7">
        <f>AG18*2</f>
        <v>59.847566666666665</v>
      </c>
      <c r="AH19" s="7">
        <f>AH18*3</f>
        <v>42.778700000000001</v>
      </c>
    </row>
    <row r="20" spans="1:34" x14ac:dyDescent="0.25">
      <c r="A20" s="8" t="s">
        <v>45</v>
      </c>
      <c r="B20" s="9">
        <f>STDEV(B3:B8)/B18*100</f>
        <v>4.2187930709817811</v>
      </c>
      <c r="C20" s="9">
        <f t="shared" ref="C20:AH20" si="3">STDEV(C3:C8)/C18*100</f>
        <v>1.1609434416660709</v>
      </c>
      <c r="D20" s="9">
        <f t="shared" si="3"/>
        <v>3.815264266603323</v>
      </c>
      <c r="E20" s="9">
        <f t="shared" si="3"/>
        <v>2.2523667382535235</v>
      </c>
      <c r="F20" s="9">
        <f t="shared" si="3"/>
        <v>2.3811117291596133</v>
      </c>
      <c r="G20" s="9">
        <f t="shared" si="3"/>
        <v>0.81472975355038835</v>
      </c>
      <c r="H20" s="9">
        <f t="shared" si="3"/>
        <v>1.6235606943778089</v>
      </c>
      <c r="I20" s="9">
        <f t="shared" si="3"/>
        <v>1.6323648676681557</v>
      </c>
      <c r="J20" s="9">
        <f t="shared" si="3"/>
        <v>1.1740019891394313</v>
      </c>
      <c r="K20" s="9">
        <f t="shared" si="3"/>
        <v>2.5753963726377447</v>
      </c>
      <c r="L20" s="9">
        <f t="shared" si="3"/>
        <v>2.2793438772838344</v>
      </c>
      <c r="M20" s="9">
        <f t="shared" si="3"/>
        <v>2.8045518817089894</v>
      </c>
      <c r="N20" s="9">
        <f t="shared" si="3"/>
        <v>2.2204814770761772</v>
      </c>
      <c r="O20" s="9">
        <f t="shared" si="3"/>
        <v>2.6019466500932955</v>
      </c>
      <c r="P20" s="9">
        <f t="shared" si="3"/>
        <v>1.2880511159014527</v>
      </c>
      <c r="Q20" s="9">
        <f t="shared" si="3"/>
        <v>3.7967786230194478</v>
      </c>
      <c r="R20" s="9">
        <f t="shared" si="3"/>
        <v>3.5844915580438834</v>
      </c>
      <c r="S20" s="9">
        <f t="shared" si="3"/>
        <v>1.3447434778314833</v>
      </c>
      <c r="T20" s="9">
        <f t="shared" si="3"/>
        <v>1.3878546874013746</v>
      </c>
      <c r="U20" s="9">
        <f t="shared" si="3"/>
        <v>2.8021514132551042</v>
      </c>
      <c r="V20" s="9">
        <f t="shared" si="3"/>
        <v>2.1697210674240912</v>
      </c>
      <c r="W20" s="9">
        <f t="shared" si="3"/>
        <v>1.4555121146055952</v>
      </c>
      <c r="X20" s="9">
        <f t="shared" si="3"/>
        <v>1.4712498623502748</v>
      </c>
      <c r="Y20" s="9">
        <f t="shared" si="3"/>
        <v>1.6134657161384509</v>
      </c>
      <c r="Z20" s="9">
        <f t="shared" si="3"/>
        <v>3.0174586984899627</v>
      </c>
      <c r="AA20" s="9">
        <f t="shared" si="3"/>
        <v>1.5195475229920861</v>
      </c>
      <c r="AB20" s="9">
        <f t="shared" si="3"/>
        <v>5.0976605465382256</v>
      </c>
      <c r="AC20" s="9">
        <f t="shared" si="3"/>
        <v>1.7179385676500303</v>
      </c>
      <c r="AD20" s="9">
        <f t="shared" si="3"/>
        <v>3.9344467158943268</v>
      </c>
      <c r="AE20" s="9">
        <f t="shared" si="3"/>
        <v>2.4790240773252767</v>
      </c>
      <c r="AF20" s="9">
        <f t="shared" si="3"/>
        <v>1.7521884969838517</v>
      </c>
      <c r="AG20" s="9">
        <f t="shared" si="3"/>
        <v>2.7749706501067299</v>
      </c>
      <c r="AH20" s="9">
        <f t="shared" si="3"/>
        <v>3.4648507444317898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14.471800000000002</v>
      </c>
      <c r="C22" s="2">
        <f t="shared" ref="C22:AH22" si="4">AVERAGE(C2:C5)</f>
        <v>30.8109</v>
      </c>
      <c r="D22" s="2">
        <f t="shared" si="4"/>
        <v>41.147549999999995</v>
      </c>
      <c r="E22" s="2">
        <f t="shared" si="4"/>
        <v>35.675125000000001</v>
      </c>
      <c r="F22" s="2">
        <f t="shared" si="4"/>
        <v>59.724100000000007</v>
      </c>
      <c r="G22" s="2">
        <f t="shared" si="4"/>
        <v>39.675125000000001</v>
      </c>
      <c r="H22" s="2">
        <f t="shared" si="4"/>
        <v>43.681124999999994</v>
      </c>
      <c r="I22" s="2">
        <f t="shared" si="4"/>
        <v>40.793950000000002</v>
      </c>
      <c r="J22" s="2">
        <f t="shared" si="4"/>
        <v>36.042649999999995</v>
      </c>
      <c r="K22" s="2">
        <f t="shared" si="4"/>
        <v>23.413400000000003</v>
      </c>
      <c r="L22" s="2">
        <f t="shared" si="4"/>
        <v>40.926074999999997</v>
      </c>
      <c r="M22" s="2">
        <f t="shared" si="4"/>
        <v>32.027225000000001</v>
      </c>
      <c r="N22" s="2">
        <f t="shared" si="4"/>
        <v>14.492699999999999</v>
      </c>
      <c r="O22" s="2">
        <f t="shared" si="4"/>
        <v>14.616225</v>
      </c>
      <c r="P22" s="2">
        <f t="shared" si="4"/>
        <v>33.173900000000003</v>
      </c>
      <c r="Q22" s="2">
        <f t="shared" si="4"/>
        <v>14.080575</v>
      </c>
      <c r="R22" s="2">
        <f t="shared" si="4"/>
        <v>19.725074999999997</v>
      </c>
      <c r="S22" s="2">
        <f t="shared" si="4"/>
        <v>65.567899999999995</v>
      </c>
      <c r="T22" s="2">
        <f t="shared" si="4"/>
        <v>35.808975000000004</v>
      </c>
      <c r="U22" s="2">
        <f t="shared" si="4"/>
        <v>44.838750000000005</v>
      </c>
      <c r="V22" s="2">
        <f t="shared" si="4"/>
        <v>46.8767</v>
      </c>
      <c r="W22" s="2">
        <f t="shared" si="4"/>
        <v>35.437674999999999</v>
      </c>
      <c r="X22" s="2">
        <f t="shared" si="4"/>
        <v>14.693674999999999</v>
      </c>
      <c r="Y22" s="2">
        <f t="shared" si="4"/>
        <v>45.064324999999997</v>
      </c>
      <c r="Z22" s="2">
        <f t="shared" si="4"/>
        <v>30.339824999999998</v>
      </c>
      <c r="AA22" s="2">
        <f t="shared" si="4"/>
        <v>22.21565</v>
      </c>
      <c r="AB22" s="2">
        <f t="shared" si="4"/>
        <v>7.6883775000000005</v>
      </c>
      <c r="AC22" s="2">
        <f t="shared" si="4"/>
        <v>29.497724999999999</v>
      </c>
      <c r="AD22" s="2">
        <f t="shared" si="4"/>
        <v>36.669874999999998</v>
      </c>
      <c r="AE22" s="2">
        <f t="shared" si="4"/>
        <v>31.112525000000002</v>
      </c>
      <c r="AF22" s="2">
        <f t="shared" si="4"/>
        <v>28.221824999999999</v>
      </c>
      <c r="AG22" s="2">
        <f t="shared" si="4"/>
        <v>29.608150000000002</v>
      </c>
      <c r="AH22" s="2">
        <f t="shared" si="4"/>
        <v>13.574375</v>
      </c>
    </row>
    <row r="23" spans="1:34" x14ac:dyDescent="0.25">
      <c r="A23" s="6" t="s">
        <v>49</v>
      </c>
      <c r="B23" s="7">
        <f>B22*3</f>
        <v>43.415400000000005</v>
      </c>
      <c r="C23" s="7">
        <f>C22*3</f>
        <v>92.432699999999997</v>
      </c>
      <c r="D23" s="7">
        <f>D22*2</f>
        <v>82.295099999999991</v>
      </c>
      <c r="E23" s="7">
        <f>E22*2</f>
        <v>71.350250000000003</v>
      </c>
      <c r="F23" s="7">
        <f>F22*1</f>
        <v>59.724100000000007</v>
      </c>
      <c r="G23" s="7">
        <f>G22*3</f>
        <v>119.025375</v>
      </c>
      <c r="H23" s="7">
        <f>H22*1</f>
        <v>43.681124999999994</v>
      </c>
      <c r="I23" s="7">
        <f>I22*2</f>
        <v>81.587900000000005</v>
      </c>
      <c r="J23" s="7">
        <f>J22*3</f>
        <v>108.12794999999998</v>
      </c>
      <c r="K23" s="7">
        <f>K22*2</f>
        <v>46.826800000000006</v>
      </c>
      <c r="L23" s="7">
        <f>L22*2</f>
        <v>81.852149999999995</v>
      </c>
      <c r="M23" s="7">
        <f>M22*4</f>
        <v>128.10890000000001</v>
      </c>
      <c r="N23" s="7">
        <f>N22*3</f>
        <v>43.478099999999998</v>
      </c>
      <c r="O23" s="7">
        <f>O22*3</f>
        <v>43.848675</v>
      </c>
      <c r="P23" s="7">
        <f>P22*3</f>
        <v>99.52170000000001</v>
      </c>
      <c r="Q23" s="7">
        <f>Q22*2</f>
        <v>28.161149999999999</v>
      </c>
      <c r="R23" s="7">
        <f>R22*2</f>
        <v>39.450149999999994</v>
      </c>
      <c r="S23" s="7">
        <f>S22*1</f>
        <v>65.567899999999995</v>
      </c>
      <c r="T23" s="7">
        <f>T22*3</f>
        <v>107.42692500000001</v>
      </c>
      <c r="U23" s="7">
        <f>U22*2</f>
        <v>89.677500000000009</v>
      </c>
      <c r="V23" s="7">
        <f>V22*3</f>
        <v>140.6301</v>
      </c>
      <c r="W23" s="7">
        <f>W22*3</f>
        <v>106.313025</v>
      </c>
      <c r="X23" s="7">
        <f>X22*2</f>
        <v>29.387349999999998</v>
      </c>
      <c r="Y23" s="7">
        <f>Y22*2</f>
        <v>90.128649999999993</v>
      </c>
      <c r="Z23" s="7">
        <f>Z22*3</f>
        <v>91.019475</v>
      </c>
      <c r="AA23" s="7">
        <f>AA22*3</f>
        <v>66.646950000000004</v>
      </c>
      <c r="AB23" s="7">
        <f>AB22*6</f>
        <v>46.130265000000001</v>
      </c>
      <c r="AC23" s="7">
        <f>AC22*3</f>
        <v>88.493174999999994</v>
      </c>
      <c r="AD23" s="7">
        <f>AD22*2</f>
        <v>73.339749999999995</v>
      </c>
      <c r="AE23" s="7">
        <f>AE22*3</f>
        <v>93.337575000000001</v>
      </c>
      <c r="AF23" s="7">
        <f>AF22*3</f>
        <v>84.665475000000001</v>
      </c>
      <c r="AG23" s="7">
        <f>AG22*2</f>
        <v>59.216300000000004</v>
      </c>
      <c r="AH23" s="7">
        <f>AH22*3</f>
        <v>40.723124999999996</v>
      </c>
    </row>
    <row r="24" spans="1:34" x14ac:dyDescent="0.25">
      <c r="A24" s="8" t="s">
        <v>45</v>
      </c>
      <c r="B24" s="9">
        <f>STDEV(B2:B5)/B22*100</f>
        <v>6.5217155518226519</v>
      </c>
      <c r="C24" s="9">
        <f t="shared" ref="C24:AH24" si="5">STDEV(C2:C5)/C22*100</f>
        <v>1.6624864772287584</v>
      </c>
      <c r="D24" s="9">
        <f t="shared" si="5"/>
        <v>4.2262924738463017</v>
      </c>
      <c r="E24" s="9">
        <f t="shared" si="5"/>
        <v>1.4233504038258415</v>
      </c>
      <c r="F24" s="9">
        <f t="shared" si="5"/>
        <v>2.9138236790665655</v>
      </c>
      <c r="G24" s="9">
        <f t="shared" si="5"/>
        <v>1.2476016075988432</v>
      </c>
      <c r="H24" s="9">
        <f t="shared" si="5"/>
        <v>5.6068248607116882</v>
      </c>
      <c r="I24" s="9">
        <f t="shared" si="5"/>
        <v>2.1798196769653013</v>
      </c>
      <c r="J24" s="9">
        <f t="shared" si="5"/>
        <v>1.0847062150766169</v>
      </c>
      <c r="K24" s="9">
        <f t="shared" si="5"/>
        <v>2.8416448043362466</v>
      </c>
      <c r="L24" s="9">
        <f t="shared" si="5"/>
        <v>4.2955763784090104</v>
      </c>
      <c r="M24" s="9">
        <f t="shared" si="5"/>
        <v>4.9306449776285817</v>
      </c>
      <c r="N24" s="9">
        <f t="shared" si="5"/>
        <v>2.4287348885978925</v>
      </c>
      <c r="O24" s="9">
        <f t="shared" si="5"/>
        <v>2.8413111463594118</v>
      </c>
      <c r="P24" s="9">
        <f t="shared" si="5"/>
        <v>1.6610798760190597</v>
      </c>
      <c r="Q24" s="9">
        <f t="shared" si="5"/>
        <v>1.7591956987147981</v>
      </c>
      <c r="R24" s="9">
        <f t="shared" si="5"/>
        <v>6.5250707068324862</v>
      </c>
      <c r="S24" s="9">
        <f t="shared" si="5"/>
        <v>1.589800400635778</v>
      </c>
      <c r="T24" s="9">
        <f t="shared" si="5"/>
        <v>3.3777537267958713</v>
      </c>
      <c r="U24" s="9">
        <f t="shared" si="5"/>
        <v>3.1856113303369757</v>
      </c>
      <c r="V24" s="9">
        <f t="shared" si="5"/>
        <v>4.8771581521662934</v>
      </c>
      <c r="W24" s="9">
        <f t="shared" si="5"/>
        <v>1.5403589992409472</v>
      </c>
      <c r="X24" s="9">
        <f t="shared" si="5"/>
        <v>5.3497917656869545</v>
      </c>
      <c r="Y24" s="9">
        <f t="shared" si="5"/>
        <v>6.2744204342629146</v>
      </c>
      <c r="Z24" s="9">
        <f t="shared" si="5"/>
        <v>4.0583480556249913</v>
      </c>
      <c r="AA24" s="9">
        <f t="shared" si="5"/>
        <v>3.3663705293338411</v>
      </c>
      <c r="AB24" s="9">
        <f t="shared" si="5"/>
        <v>5.2381211715584124</v>
      </c>
      <c r="AC24" s="9">
        <f t="shared" si="5"/>
        <v>3.3524642911389937</v>
      </c>
      <c r="AD24" s="9">
        <f t="shared" si="5"/>
        <v>1.4150308101494695</v>
      </c>
      <c r="AE24" s="9">
        <f t="shared" si="5"/>
        <v>1.7189734735769382</v>
      </c>
      <c r="AF24" s="9">
        <f t="shared" si="5"/>
        <v>1.9175678710440947</v>
      </c>
      <c r="AG24" s="9">
        <f t="shared" si="5"/>
        <v>2.2122790449568788</v>
      </c>
      <c r="AH24" s="9">
        <f t="shared" si="5"/>
        <v>9.8510352269838766</v>
      </c>
    </row>
    <row r="26" spans="1:34" x14ac:dyDescent="0.25">
      <c r="A26" s="5" t="s">
        <v>50</v>
      </c>
      <c r="B26" s="2">
        <f>AVERAGE(B6:B9)</f>
        <v>12.98887</v>
      </c>
      <c r="C26" s="2">
        <f t="shared" ref="C26:AH26" si="6">AVERAGE(C6:C9)</f>
        <v>31.641149999999996</v>
      </c>
      <c r="D26" s="2">
        <f t="shared" si="6"/>
        <v>42.222924999999996</v>
      </c>
      <c r="E26" s="2">
        <f t="shared" si="6"/>
        <v>36.686300000000003</v>
      </c>
      <c r="F26" s="2">
        <f t="shared" si="6"/>
        <v>62.153750000000002</v>
      </c>
      <c r="G26" s="2">
        <f t="shared" si="6"/>
        <v>39.784474999999993</v>
      </c>
      <c r="H26" s="2">
        <f t="shared" si="6"/>
        <v>43.89425</v>
      </c>
      <c r="I26" s="2">
        <f t="shared" si="6"/>
        <v>40.853200000000001</v>
      </c>
      <c r="J26" s="2">
        <f t="shared" si="6"/>
        <v>36.566524999999999</v>
      </c>
      <c r="K26" s="2">
        <f t="shared" si="6"/>
        <v>23.122999999999998</v>
      </c>
      <c r="L26" s="2">
        <f t="shared" si="6"/>
        <v>41.724474999999998</v>
      </c>
      <c r="M26" s="2">
        <f t="shared" si="6"/>
        <v>32.80265</v>
      </c>
      <c r="N26" s="2">
        <f t="shared" si="6"/>
        <v>14.02195</v>
      </c>
      <c r="O26" s="2">
        <f t="shared" si="6"/>
        <v>14.242325000000001</v>
      </c>
      <c r="P26" s="2">
        <f t="shared" si="6"/>
        <v>33.713399999999993</v>
      </c>
      <c r="Q26" s="2">
        <f t="shared" si="6"/>
        <v>13.7357</v>
      </c>
      <c r="R26" s="2">
        <f t="shared" si="6"/>
        <v>20.262799999999999</v>
      </c>
      <c r="S26" s="2">
        <f t="shared" si="6"/>
        <v>66.403824999999998</v>
      </c>
      <c r="T26" s="2">
        <f t="shared" si="6"/>
        <v>36.623975000000002</v>
      </c>
      <c r="U26" s="2">
        <f t="shared" si="6"/>
        <v>44.766550000000002</v>
      </c>
      <c r="V26" s="2">
        <f t="shared" si="6"/>
        <v>47.060575</v>
      </c>
      <c r="W26" s="2">
        <f t="shared" si="6"/>
        <v>35.341324999999998</v>
      </c>
      <c r="X26" s="2">
        <f t="shared" si="6"/>
        <v>15.030425000000001</v>
      </c>
      <c r="Y26" s="2">
        <f t="shared" si="6"/>
        <v>46.034950000000002</v>
      </c>
      <c r="Z26" s="2">
        <f t="shared" si="6"/>
        <v>30.8874</v>
      </c>
      <c r="AA26" s="2">
        <f t="shared" si="6"/>
        <v>22.016349999999999</v>
      </c>
      <c r="AB26" s="2">
        <f t="shared" si="6"/>
        <v>7.2303224999999998</v>
      </c>
      <c r="AC26" s="2">
        <f t="shared" si="6"/>
        <v>29.591799999999999</v>
      </c>
      <c r="AD26" s="2">
        <f t="shared" si="6"/>
        <v>38.995550000000001</v>
      </c>
      <c r="AE26" s="2">
        <f t="shared" si="6"/>
        <v>29.399650000000001</v>
      </c>
      <c r="AF26" s="2">
        <f t="shared" si="6"/>
        <v>28.396574999999999</v>
      </c>
      <c r="AG26" s="2">
        <f t="shared" si="6"/>
        <v>29.111874999999998</v>
      </c>
      <c r="AH26" s="2">
        <f t="shared" si="6"/>
        <v>13.013992500000001</v>
      </c>
    </row>
    <row r="27" spans="1:34" x14ac:dyDescent="0.25">
      <c r="A27" s="6" t="s">
        <v>51</v>
      </c>
      <c r="B27" s="7">
        <f>B26*3</f>
        <v>38.966610000000003</v>
      </c>
      <c r="C27" s="7">
        <f>C26*3</f>
        <v>94.923449999999988</v>
      </c>
      <c r="D27" s="7">
        <f>D26*2</f>
        <v>84.445849999999993</v>
      </c>
      <c r="E27" s="7">
        <f>E26*2</f>
        <v>73.372600000000006</v>
      </c>
      <c r="F27" s="7">
        <f>F26*1</f>
        <v>62.153750000000002</v>
      </c>
      <c r="G27" s="7">
        <f>G26*3</f>
        <v>119.35342499999999</v>
      </c>
      <c r="H27" s="7">
        <f>H26*1</f>
        <v>43.89425</v>
      </c>
      <c r="I27" s="7">
        <f>I26*2</f>
        <v>81.706400000000002</v>
      </c>
      <c r="J27" s="7">
        <f>J26*3</f>
        <v>109.699575</v>
      </c>
      <c r="K27" s="7">
        <f>K26*2</f>
        <v>46.245999999999995</v>
      </c>
      <c r="L27" s="7">
        <f>L26*2</f>
        <v>83.448949999999996</v>
      </c>
      <c r="M27" s="7">
        <f>M26*4</f>
        <v>131.2106</v>
      </c>
      <c r="N27" s="7">
        <f>N26*3</f>
        <v>42.065849999999998</v>
      </c>
      <c r="O27" s="7">
        <f>O26*3</f>
        <v>42.726975000000003</v>
      </c>
      <c r="P27" s="7">
        <f>P26*3</f>
        <v>101.14019999999998</v>
      </c>
      <c r="Q27" s="7">
        <f>Q26*2</f>
        <v>27.471399999999999</v>
      </c>
      <c r="R27" s="7">
        <f>R26*2</f>
        <v>40.525599999999997</v>
      </c>
      <c r="S27" s="7">
        <f>S26*1</f>
        <v>66.403824999999998</v>
      </c>
      <c r="T27" s="7">
        <f>T26*3</f>
        <v>109.871925</v>
      </c>
      <c r="U27" s="7">
        <f>U26*2</f>
        <v>89.533100000000005</v>
      </c>
      <c r="V27" s="7">
        <f>V26*3</f>
        <v>141.181725</v>
      </c>
      <c r="W27" s="7">
        <f>W26*3</f>
        <v>106.02397499999999</v>
      </c>
      <c r="X27" s="7">
        <f>X26*2</f>
        <v>30.060850000000002</v>
      </c>
      <c r="Y27" s="7">
        <f>Y26*2</f>
        <v>92.069900000000004</v>
      </c>
      <c r="Z27" s="7">
        <f>Z26*3</f>
        <v>92.662199999999999</v>
      </c>
      <c r="AA27" s="7">
        <f>AA26*3</f>
        <v>66.049049999999994</v>
      </c>
      <c r="AB27" s="7">
        <f>AB26*6</f>
        <v>43.381934999999999</v>
      </c>
      <c r="AC27" s="7">
        <f>AC26*3</f>
        <v>88.775399999999991</v>
      </c>
      <c r="AD27" s="7">
        <f>AD26*2</f>
        <v>77.991100000000003</v>
      </c>
      <c r="AE27" s="7">
        <f>AE26*3</f>
        <v>88.198949999999996</v>
      </c>
      <c r="AF27" s="7">
        <f>AF26*3</f>
        <v>85.189724999999996</v>
      </c>
      <c r="AG27" s="7">
        <f>AG26*2</f>
        <v>58.223749999999995</v>
      </c>
      <c r="AH27" s="7">
        <f>AH26*3</f>
        <v>39.041977500000002</v>
      </c>
    </row>
    <row r="28" spans="1:34" x14ac:dyDescent="0.25">
      <c r="A28" s="8" t="s">
        <v>45</v>
      </c>
      <c r="B28" s="9">
        <f>STDEV(B6:B9)/B26*100</f>
        <v>18.031956963515412</v>
      </c>
      <c r="C28" s="9">
        <f t="shared" ref="C28:AH28" si="7">STDEV(C6:C9)/C26*100</f>
        <v>0.48947190801686302</v>
      </c>
      <c r="D28" s="9">
        <f t="shared" si="7"/>
        <v>5.5288907214119627</v>
      </c>
      <c r="E28" s="9">
        <f t="shared" si="7"/>
        <v>1.8639415991494479</v>
      </c>
      <c r="F28" s="9">
        <f t="shared" si="7"/>
        <v>3.2633845006566577</v>
      </c>
      <c r="G28" s="9">
        <f t="shared" si="7"/>
        <v>1.4756399089726064</v>
      </c>
      <c r="H28" s="9">
        <f t="shared" si="7"/>
        <v>2.0040780403410055</v>
      </c>
      <c r="I28" s="9">
        <f t="shared" si="7"/>
        <v>0.6451591785958406</v>
      </c>
      <c r="J28" s="9">
        <f t="shared" si="7"/>
        <v>0.80389024840977796</v>
      </c>
      <c r="K28" s="9">
        <f t="shared" si="7"/>
        <v>2.6191375347829657</v>
      </c>
      <c r="L28" s="9">
        <f t="shared" si="7"/>
        <v>2.1558671048374678</v>
      </c>
      <c r="M28" s="9">
        <f t="shared" si="7"/>
        <v>6.5163299722571217</v>
      </c>
      <c r="N28" s="9">
        <f t="shared" si="7"/>
        <v>4.0464523103743515</v>
      </c>
      <c r="O28" s="9">
        <f t="shared" si="7"/>
        <v>2.0843502554015956</v>
      </c>
      <c r="P28" s="9">
        <f t="shared" si="7"/>
        <v>1.4465676357589918</v>
      </c>
      <c r="Q28" s="9">
        <f t="shared" si="7"/>
        <v>8.0101906354707637</v>
      </c>
      <c r="R28" s="9">
        <f t="shared" si="7"/>
        <v>4.5606702471068976</v>
      </c>
      <c r="S28" s="9">
        <f t="shared" si="7"/>
        <v>1.2523161608686502</v>
      </c>
      <c r="T28" s="9">
        <f t="shared" si="7"/>
        <v>2.6000647665706156</v>
      </c>
      <c r="U28" s="9">
        <f t="shared" si="7"/>
        <v>2.0129427378787086</v>
      </c>
      <c r="V28" s="9">
        <f t="shared" si="7"/>
        <v>3.1971938895269019</v>
      </c>
      <c r="W28" s="9">
        <f t="shared" si="7"/>
        <v>1.6442610182730817</v>
      </c>
      <c r="X28" s="9">
        <f t="shared" si="7"/>
        <v>1.2511962978374842</v>
      </c>
      <c r="Y28" s="9">
        <f t="shared" si="7"/>
        <v>1.690292587821246</v>
      </c>
      <c r="Z28" s="9">
        <f t="shared" si="7"/>
        <v>5.0460053614119804</v>
      </c>
      <c r="AA28" s="9">
        <f t="shared" si="7"/>
        <v>6.0021592806743014</v>
      </c>
      <c r="AB28" s="9">
        <f t="shared" si="7"/>
        <v>10.254965054145435</v>
      </c>
      <c r="AC28" s="9">
        <f t="shared" si="7"/>
        <v>0.88667353620937928</v>
      </c>
      <c r="AD28" s="9">
        <f t="shared" si="7"/>
        <v>1.5234375149118951</v>
      </c>
      <c r="AE28" s="9">
        <f t="shared" si="7"/>
        <v>3.8950289136411729</v>
      </c>
      <c r="AF28" s="9">
        <f t="shared" si="7"/>
        <v>1.5405877987527417</v>
      </c>
      <c r="AG28" s="9">
        <f t="shared" si="7"/>
        <v>7.5114329530437933</v>
      </c>
      <c r="AH28" s="9">
        <f t="shared" si="7"/>
        <v>20.168814601926901</v>
      </c>
    </row>
    <row r="30" spans="1:34" x14ac:dyDescent="0.25">
      <c r="A30" s="12" t="s">
        <v>52</v>
      </c>
      <c r="B30" s="13">
        <f>(B19-B15)/B15*100</f>
        <v>5.8358493559455438</v>
      </c>
      <c r="C30" s="13">
        <f t="shared" ref="C30:AH30" si="8">(C19-C15)/C15*100</f>
        <v>0.51551550349427488</v>
      </c>
      <c r="D30" s="13">
        <f t="shared" si="8"/>
        <v>1.8550032250625927</v>
      </c>
      <c r="E30" s="13">
        <f t="shared" si="8"/>
        <v>0.36028634501509699</v>
      </c>
      <c r="F30" s="13">
        <f t="shared" si="8"/>
        <v>0.26366562915247488</v>
      </c>
      <c r="G30" s="13">
        <f t="shared" si="8"/>
        <v>0.57568038768545637</v>
      </c>
      <c r="H30" s="13">
        <f t="shared" si="8"/>
        <v>1.7197281008883243</v>
      </c>
      <c r="I30" s="13">
        <f t="shared" si="8"/>
        <v>0.27282030052485168</v>
      </c>
      <c r="J30" s="13">
        <f t="shared" si="8"/>
        <v>0.25271140550304921</v>
      </c>
      <c r="K30" s="13">
        <f t="shared" si="8"/>
        <v>0.69601430278232679</v>
      </c>
      <c r="L30" s="13">
        <f t="shared" si="8"/>
        <v>0.6455492431689871</v>
      </c>
      <c r="M30" s="13">
        <f t="shared" si="8"/>
        <v>2.671235033745349</v>
      </c>
      <c r="N30" s="13">
        <f t="shared" si="8"/>
        <v>1.4114966634110069</v>
      </c>
      <c r="O30" s="13">
        <f t="shared" si="8"/>
        <v>0.15171702435961804</v>
      </c>
      <c r="P30" s="13">
        <f t="shared" si="8"/>
        <v>8.9752962570364248E-2</v>
      </c>
      <c r="Q30" s="13">
        <f t="shared" si="8"/>
        <v>1.9783082625788908</v>
      </c>
      <c r="R30" s="13">
        <f t="shared" si="8"/>
        <v>1.2489410852664771</v>
      </c>
      <c r="S30" s="13">
        <f t="shared" si="8"/>
        <v>0.2892854511070494</v>
      </c>
      <c r="T30" s="13">
        <f t="shared" si="8"/>
        <v>1.4196807760372372</v>
      </c>
      <c r="U30" s="13">
        <f t="shared" si="8"/>
        <v>0.28666459089659568</v>
      </c>
      <c r="V30" s="13">
        <f t="shared" si="8"/>
        <v>1.6938519169662305</v>
      </c>
      <c r="W30" s="13">
        <f t="shared" si="8"/>
        <v>0.33757658815939112</v>
      </c>
      <c r="X30" s="13">
        <f t="shared" si="8"/>
        <v>1.4614403800283398</v>
      </c>
      <c r="Y30" s="13">
        <f t="shared" si="8"/>
        <v>1.5713535224804578</v>
      </c>
      <c r="Z30" s="13">
        <f t="shared" si="8"/>
        <v>-0.2789472602533658</v>
      </c>
      <c r="AA30" s="13">
        <f t="shared" si="8"/>
        <v>2.2445288478929233</v>
      </c>
      <c r="AB30" s="13">
        <f t="shared" si="8"/>
        <v>3.1891742131240144</v>
      </c>
      <c r="AC30" s="13">
        <f t="shared" si="8"/>
        <v>0.68744558927040678</v>
      </c>
      <c r="AD30" s="13">
        <f t="shared" si="8"/>
        <v>-0.10206114615755391</v>
      </c>
      <c r="AE30" s="13">
        <f t="shared" si="8"/>
        <v>0.81739749067027234</v>
      </c>
      <c r="AF30" s="13">
        <f t="shared" si="8"/>
        <v>0.18456897404377656</v>
      </c>
      <c r="AG30" s="13">
        <f t="shared" si="8"/>
        <v>1.9201995684890436</v>
      </c>
      <c r="AH30" s="13">
        <f t="shared" si="8"/>
        <v>7.261693796482013</v>
      </c>
    </row>
    <row r="31" spans="1:34" x14ac:dyDescent="0.25">
      <c r="A31" s="12" t="s">
        <v>53</v>
      </c>
      <c r="B31" s="13">
        <f>(B27-B23)/B23*100</f>
        <v>-10.247032159095625</v>
      </c>
      <c r="C31" s="13">
        <f t="shared" ref="C31:AH31" si="9">(C27-C23)/C23*100</f>
        <v>2.6946632522905762</v>
      </c>
      <c r="D31" s="13">
        <f t="shared" si="9"/>
        <v>2.6134605827078436</v>
      </c>
      <c r="E31" s="13">
        <f t="shared" si="9"/>
        <v>2.8343979173163416</v>
      </c>
      <c r="F31" s="13">
        <f t="shared" si="9"/>
        <v>4.0681232534270002</v>
      </c>
      <c r="G31" s="13">
        <f t="shared" si="9"/>
        <v>0.27561349838216465</v>
      </c>
      <c r="H31" s="13">
        <f t="shared" si="9"/>
        <v>0.48791096841028053</v>
      </c>
      <c r="I31" s="13">
        <f t="shared" si="9"/>
        <v>0.14524212536417455</v>
      </c>
      <c r="J31" s="13">
        <f t="shared" si="9"/>
        <v>1.4534863557479929</v>
      </c>
      <c r="K31" s="13">
        <f t="shared" si="9"/>
        <v>-1.2403153749562441</v>
      </c>
      <c r="L31" s="13">
        <f t="shared" si="9"/>
        <v>1.9508345229783237</v>
      </c>
      <c r="M31" s="13">
        <f t="shared" si="9"/>
        <v>2.4211432617093691</v>
      </c>
      <c r="N31" s="13">
        <f t="shared" si="9"/>
        <v>-3.2481870182919681</v>
      </c>
      <c r="O31" s="13">
        <f t="shared" si="9"/>
        <v>-2.5581160662209221</v>
      </c>
      <c r="P31" s="13">
        <f t="shared" si="9"/>
        <v>1.6262784900177236</v>
      </c>
      <c r="Q31" s="13">
        <f t="shared" si="9"/>
        <v>-2.4492962822896085</v>
      </c>
      <c r="R31" s="13">
        <f t="shared" si="9"/>
        <v>2.7260986333385393</v>
      </c>
      <c r="S31" s="13">
        <f t="shared" si="9"/>
        <v>1.2748997604010548</v>
      </c>
      <c r="T31" s="13">
        <f t="shared" si="9"/>
        <v>2.2759657320545972</v>
      </c>
      <c r="U31" s="13">
        <f t="shared" si="9"/>
        <v>-0.16102143793036661</v>
      </c>
      <c r="V31" s="13">
        <f t="shared" si="9"/>
        <v>0.39225244097814149</v>
      </c>
      <c r="W31" s="13">
        <f t="shared" si="9"/>
        <v>-0.27188578257462165</v>
      </c>
      <c r="X31" s="13">
        <f t="shared" si="9"/>
        <v>2.291802425193167</v>
      </c>
      <c r="Y31" s="13">
        <f t="shared" si="9"/>
        <v>2.1538656132095744</v>
      </c>
      <c r="Z31" s="13">
        <f t="shared" si="9"/>
        <v>1.8048060593625692</v>
      </c>
      <c r="AA31" s="13">
        <f t="shared" si="9"/>
        <v>-0.89711532185645393</v>
      </c>
      <c r="AB31" s="13">
        <f t="shared" si="9"/>
        <v>-5.9577589680007312</v>
      </c>
      <c r="AC31" s="13">
        <f t="shared" si="9"/>
        <v>0.31892289998635132</v>
      </c>
      <c r="AD31" s="13">
        <f t="shared" si="9"/>
        <v>6.3421950579324431</v>
      </c>
      <c r="AE31" s="13">
        <f t="shared" si="9"/>
        <v>-5.5054194412057571</v>
      </c>
      <c r="AF31" s="13">
        <f t="shared" si="9"/>
        <v>0.61920162852685234</v>
      </c>
      <c r="AG31" s="13">
        <f t="shared" si="9"/>
        <v>-1.6761432240785197</v>
      </c>
      <c r="AH31" s="13">
        <f t="shared" si="9"/>
        <v>-4.1282379483401499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99BD-D841-4367-9797-637F7CDE4DDD}">
  <dimension ref="A1:AH31"/>
  <sheetViews>
    <sheetView topLeftCell="A16" workbookViewId="0">
      <selection activeCell="A10" sqref="A10:XFD10"/>
    </sheetView>
  </sheetViews>
  <sheetFormatPr baseColWidth="10" defaultRowHeight="15" x14ac:dyDescent="0.25"/>
  <cols>
    <col min="1" max="1" width="16" bestFit="1" customWidth="1"/>
    <col min="2" max="34" width="6.7109375" style="2" customWidth="1"/>
  </cols>
  <sheetData>
    <row r="1" spans="1:34" x14ac:dyDescent="0.25">
      <c r="A1" s="1" t="s">
        <v>118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14.2879</v>
      </c>
      <c r="C2" s="2">
        <v>38.770400000000002</v>
      </c>
      <c r="D2" s="2">
        <v>33.157899999999998</v>
      </c>
      <c r="E2" s="2">
        <v>32.299799999999998</v>
      </c>
      <c r="F2" s="2">
        <v>67.957700000000003</v>
      </c>
      <c r="G2" s="2">
        <v>47.221299999999999</v>
      </c>
      <c r="H2" s="2">
        <v>42.131100000000004</v>
      </c>
      <c r="I2" s="2">
        <v>47.992199999999997</v>
      </c>
      <c r="J2" s="2">
        <v>39.9801</v>
      </c>
      <c r="K2" s="2">
        <v>27.675799999999999</v>
      </c>
      <c r="L2" s="2">
        <v>41.745600000000003</v>
      </c>
      <c r="M2" s="2">
        <v>24.640999999999998</v>
      </c>
      <c r="N2" s="2">
        <v>22.0794</v>
      </c>
      <c r="O2" s="2">
        <v>8.5504899999999999</v>
      </c>
      <c r="P2" s="2">
        <v>32.928899999999999</v>
      </c>
      <c r="Q2" s="2">
        <v>12.1501</v>
      </c>
      <c r="R2" s="2">
        <v>15.797000000000001</v>
      </c>
      <c r="S2" s="2">
        <v>60.344799999999999</v>
      </c>
      <c r="T2" s="2">
        <v>42.738799999999998</v>
      </c>
      <c r="U2" s="2">
        <v>42.326500000000003</v>
      </c>
      <c r="V2" s="2">
        <v>33.472499999999997</v>
      </c>
      <c r="W2" s="2">
        <v>33.737499999999997</v>
      </c>
      <c r="X2" s="2">
        <v>17.4373</v>
      </c>
      <c r="Y2" s="2">
        <v>45.407699999999998</v>
      </c>
      <c r="Z2" s="2">
        <v>34.4039</v>
      </c>
      <c r="AA2" s="2">
        <v>22.7927</v>
      </c>
      <c r="AB2" s="2">
        <v>7.65625</v>
      </c>
      <c r="AC2" s="2">
        <v>28.3565</v>
      </c>
      <c r="AD2" s="2">
        <v>36.727600000000002</v>
      </c>
      <c r="AE2" s="2">
        <v>31.910299999999999</v>
      </c>
      <c r="AF2" s="2">
        <v>26.231300000000001</v>
      </c>
      <c r="AG2" s="2">
        <v>28.269200000000001</v>
      </c>
      <c r="AH2" s="2">
        <v>12.8584</v>
      </c>
    </row>
    <row r="3" spans="1:34" x14ac:dyDescent="0.25">
      <c r="A3" s="4" t="s">
        <v>35</v>
      </c>
      <c r="B3" s="2">
        <v>13.634399999999999</v>
      </c>
      <c r="C3" s="2">
        <v>40.969900000000003</v>
      </c>
      <c r="D3" s="2">
        <v>36.930500000000002</v>
      </c>
      <c r="E3" s="2">
        <v>32.877699999999997</v>
      </c>
      <c r="F3" s="2">
        <v>72.473299999999995</v>
      </c>
      <c r="G3" s="2">
        <v>46.934899999999999</v>
      </c>
      <c r="H3" s="2">
        <v>45.9375</v>
      </c>
      <c r="I3" s="2">
        <v>49.374899999999997</v>
      </c>
      <c r="J3" s="2">
        <v>40.2562</v>
      </c>
      <c r="K3" s="2">
        <v>29.286100000000001</v>
      </c>
      <c r="L3" s="2">
        <v>42.666400000000003</v>
      </c>
      <c r="M3" s="2">
        <v>27.904299999999999</v>
      </c>
      <c r="N3" s="2">
        <v>24.1311</v>
      </c>
      <c r="O3" s="2">
        <v>9.6991300000000003</v>
      </c>
      <c r="P3" s="2">
        <v>31.2607</v>
      </c>
      <c r="Q3" s="2">
        <v>15.0375</v>
      </c>
      <c r="R3" s="2">
        <v>16.157800000000002</v>
      </c>
      <c r="S3" s="2">
        <v>66.939899999999994</v>
      </c>
      <c r="T3" s="2">
        <v>42.9148</v>
      </c>
      <c r="U3" s="2">
        <v>47.191000000000003</v>
      </c>
      <c r="V3" s="2">
        <v>36.228200000000001</v>
      </c>
      <c r="W3" s="2">
        <v>33.535299999999999</v>
      </c>
      <c r="X3" s="2">
        <v>20.807099999999998</v>
      </c>
      <c r="Y3" s="2">
        <v>50.911999999999999</v>
      </c>
      <c r="Z3" s="2">
        <v>35.0501</v>
      </c>
      <c r="AA3" s="2">
        <v>25.335599999999999</v>
      </c>
      <c r="AB3" s="2">
        <v>8.7112800000000004</v>
      </c>
      <c r="AC3" s="2">
        <v>29.573499999999999</v>
      </c>
      <c r="AD3" s="2">
        <v>36.276400000000002</v>
      </c>
      <c r="AE3" s="2">
        <v>32.331400000000002</v>
      </c>
      <c r="AF3" s="2">
        <v>26.419799999999999</v>
      </c>
      <c r="AG3" s="2">
        <v>30.625</v>
      </c>
      <c r="AH3" s="2">
        <v>12.464700000000001</v>
      </c>
    </row>
    <row r="4" spans="1:34" x14ac:dyDescent="0.25">
      <c r="A4" s="4" t="s">
        <v>36</v>
      </c>
      <c r="B4" s="2">
        <v>16.2287</v>
      </c>
      <c r="C4" s="2">
        <v>42.338700000000003</v>
      </c>
      <c r="D4" s="2">
        <v>35.526299999999999</v>
      </c>
      <c r="E4" s="2">
        <v>34.381500000000003</v>
      </c>
      <c r="F4" s="2">
        <v>73.495900000000006</v>
      </c>
      <c r="G4" s="2">
        <v>48.1599</v>
      </c>
      <c r="H4" s="2">
        <v>47.419400000000003</v>
      </c>
      <c r="I4" s="2">
        <v>48.312899999999999</v>
      </c>
      <c r="J4" s="2">
        <v>41.499400000000001</v>
      </c>
      <c r="K4" s="2">
        <v>29.0657</v>
      </c>
      <c r="L4" s="2">
        <v>43.1676</v>
      </c>
      <c r="M4" s="2">
        <v>28.182500000000001</v>
      </c>
      <c r="N4" s="2">
        <v>25.624400000000001</v>
      </c>
      <c r="O4" s="2">
        <v>9.4193200000000008</v>
      </c>
      <c r="P4" s="2">
        <v>30.757400000000001</v>
      </c>
      <c r="Q4" s="2">
        <v>14.6716</v>
      </c>
      <c r="R4" s="2">
        <v>16.369700000000002</v>
      </c>
      <c r="S4" s="2">
        <v>68.308499999999995</v>
      </c>
      <c r="T4" s="2">
        <v>42.317</v>
      </c>
      <c r="U4" s="2">
        <v>52.4251</v>
      </c>
      <c r="V4" s="2">
        <v>36.018099999999997</v>
      </c>
      <c r="W4" s="2">
        <v>35.071899999999999</v>
      </c>
      <c r="X4" s="2">
        <v>21.104500000000002</v>
      </c>
      <c r="Y4" s="2">
        <v>51.7727</v>
      </c>
      <c r="Z4" s="2">
        <v>36.1248</v>
      </c>
      <c r="AA4" s="2">
        <v>24.680099999999999</v>
      </c>
      <c r="AB4" s="2">
        <v>8.2567799999999991</v>
      </c>
      <c r="AC4" s="2">
        <v>33.009</v>
      </c>
      <c r="AD4" s="2">
        <v>36.914099999999998</v>
      </c>
      <c r="AE4" s="2">
        <v>33.520800000000001</v>
      </c>
      <c r="AF4" s="2">
        <v>27.349699999999999</v>
      </c>
      <c r="AG4" s="2">
        <v>29.0641</v>
      </c>
      <c r="AH4" s="2">
        <v>14.1691</v>
      </c>
    </row>
    <row r="5" spans="1:34" x14ac:dyDescent="0.25">
      <c r="A5" s="4" t="s">
        <v>37</v>
      </c>
      <c r="B5" s="2">
        <v>14.762</v>
      </c>
      <c r="C5" s="2">
        <v>41.572400000000002</v>
      </c>
      <c r="D5" s="2">
        <v>37.440600000000003</v>
      </c>
      <c r="E5" s="2">
        <v>36.914099999999998</v>
      </c>
      <c r="F5" s="2">
        <v>76.5625</v>
      </c>
      <c r="G5" s="2">
        <v>47.655099999999997</v>
      </c>
      <c r="H5" s="2">
        <v>47.275300000000001</v>
      </c>
      <c r="I5" s="2">
        <v>43.308900000000001</v>
      </c>
      <c r="J5" s="2">
        <v>41.656199999999998</v>
      </c>
      <c r="K5" s="2">
        <v>29.074400000000001</v>
      </c>
      <c r="L5" s="2">
        <v>45.69</v>
      </c>
      <c r="M5" s="2">
        <v>30.1477</v>
      </c>
      <c r="N5" s="2">
        <v>25.883299999999998</v>
      </c>
      <c r="O5" s="2">
        <v>9.9366099999999999</v>
      </c>
      <c r="P5" s="2">
        <v>33.548000000000002</v>
      </c>
      <c r="Q5" s="2">
        <v>14.5184</v>
      </c>
      <c r="R5" s="2">
        <v>13.741199999999999</v>
      </c>
      <c r="S5" s="2">
        <v>68.734399999999994</v>
      </c>
      <c r="T5" s="2">
        <v>42.622399999999999</v>
      </c>
      <c r="U5" s="2">
        <v>54.768999999999998</v>
      </c>
      <c r="V5" s="2">
        <v>36.955800000000004</v>
      </c>
      <c r="W5" s="2">
        <v>35.461100000000002</v>
      </c>
      <c r="X5" s="2">
        <v>21.421600000000002</v>
      </c>
      <c r="Y5" s="2">
        <v>53.846200000000003</v>
      </c>
      <c r="Z5" s="2">
        <v>38.9163</v>
      </c>
      <c r="AA5" s="2">
        <v>26.5045</v>
      </c>
      <c r="AB5" s="2">
        <v>8.8134200000000007</v>
      </c>
      <c r="AC5" s="2">
        <v>31.536000000000001</v>
      </c>
      <c r="AD5" s="2">
        <v>36.713299999999997</v>
      </c>
      <c r="AE5" s="2">
        <v>33.623100000000001</v>
      </c>
      <c r="AF5" s="2">
        <v>30.1158</v>
      </c>
      <c r="AG5" s="2">
        <v>32.232900000000001</v>
      </c>
      <c r="AH5" s="2">
        <v>12.934100000000001</v>
      </c>
    </row>
    <row r="6" spans="1:34" x14ac:dyDescent="0.25">
      <c r="A6" s="4" t="s">
        <v>38</v>
      </c>
      <c r="B6" s="2">
        <v>15.046099999999999</v>
      </c>
      <c r="C6" s="2">
        <v>41.525399999999998</v>
      </c>
      <c r="D6" s="2">
        <v>37.834000000000003</v>
      </c>
      <c r="E6" s="2">
        <v>37.0381</v>
      </c>
      <c r="F6" s="2">
        <v>73.630899999999997</v>
      </c>
      <c r="G6" s="2">
        <v>48.146700000000003</v>
      </c>
      <c r="H6" s="2">
        <v>47.533499999999997</v>
      </c>
      <c r="I6" s="2">
        <v>47.2348</v>
      </c>
      <c r="J6" s="2">
        <v>41.691000000000003</v>
      </c>
      <c r="K6" s="2">
        <v>29.197600000000001</v>
      </c>
      <c r="L6" s="2">
        <v>48.632599999999996</v>
      </c>
      <c r="M6" s="2">
        <v>32.436</v>
      </c>
      <c r="N6" s="2">
        <v>25.1129</v>
      </c>
      <c r="O6" s="2">
        <v>9.4451400000000003</v>
      </c>
      <c r="P6" s="2">
        <v>31.8841</v>
      </c>
      <c r="Q6" s="2">
        <v>15.4412</v>
      </c>
      <c r="R6" s="2">
        <v>13.5854</v>
      </c>
      <c r="S6" s="2">
        <v>69.4816</v>
      </c>
      <c r="T6" s="2">
        <v>42.798900000000003</v>
      </c>
      <c r="U6" s="2">
        <v>53.353200000000001</v>
      </c>
      <c r="V6" s="2">
        <v>35.140799999999999</v>
      </c>
      <c r="W6" s="2">
        <v>33.992400000000004</v>
      </c>
      <c r="X6" s="2">
        <v>21.657599999999999</v>
      </c>
      <c r="Y6" s="2">
        <v>53.741199999999999</v>
      </c>
      <c r="Z6" s="2">
        <v>35.111499999999999</v>
      </c>
      <c r="AA6" s="2">
        <v>25.4953</v>
      </c>
      <c r="AB6" s="2">
        <v>8.6882300000000008</v>
      </c>
      <c r="AC6" s="2">
        <v>31.159500000000001</v>
      </c>
      <c r="AD6" s="2">
        <v>38.445900000000002</v>
      </c>
      <c r="AE6" s="2">
        <v>32.255699999999997</v>
      </c>
      <c r="AF6" s="2">
        <v>26.688500000000001</v>
      </c>
      <c r="AG6" s="2">
        <v>30.7424</v>
      </c>
      <c r="AH6" s="2">
        <v>15.4542</v>
      </c>
    </row>
    <row r="7" spans="1:34" x14ac:dyDescent="0.25">
      <c r="A7" s="4" t="s">
        <v>39</v>
      </c>
      <c r="B7" s="2">
        <v>14.2469</v>
      </c>
      <c r="C7" s="2">
        <v>41.431800000000003</v>
      </c>
      <c r="D7" s="2">
        <v>38.093299999999999</v>
      </c>
      <c r="E7" s="2">
        <v>39.610799999999998</v>
      </c>
      <c r="F7" s="2">
        <v>77.278000000000006</v>
      </c>
      <c r="G7" s="2">
        <v>49.550600000000003</v>
      </c>
      <c r="H7" s="2">
        <v>47.45</v>
      </c>
      <c r="I7" s="2">
        <v>51.827500000000001</v>
      </c>
      <c r="J7" s="2">
        <v>44.148600000000002</v>
      </c>
      <c r="K7" s="2">
        <v>30.000299999999999</v>
      </c>
      <c r="L7" s="2">
        <v>41.5124</v>
      </c>
      <c r="M7" s="2">
        <v>30.614699999999999</v>
      </c>
      <c r="N7" s="2">
        <v>25.1995</v>
      </c>
      <c r="O7" s="2">
        <v>10.386900000000001</v>
      </c>
      <c r="P7" s="2">
        <v>32.0002</v>
      </c>
      <c r="Q7" s="2">
        <v>13.743499999999999</v>
      </c>
      <c r="R7" s="2">
        <v>12.4201</v>
      </c>
      <c r="S7" s="2">
        <v>71.718999999999994</v>
      </c>
      <c r="T7" s="2">
        <v>43.75</v>
      </c>
      <c r="U7" s="2">
        <v>51.668599999999998</v>
      </c>
      <c r="V7" s="2">
        <v>37.401400000000002</v>
      </c>
      <c r="W7" s="2">
        <v>34.903500000000001</v>
      </c>
      <c r="X7" s="2">
        <v>22.155999999999999</v>
      </c>
      <c r="Y7" s="2">
        <v>54.646799999999999</v>
      </c>
      <c r="Z7" s="2">
        <v>35.992199999999997</v>
      </c>
      <c r="AA7" s="2">
        <v>26.847999999999999</v>
      </c>
      <c r="AB7" s="2">
        <v>8.7068700000000003</v>
      </c>
      <c r="AC7" s="2">
        <v>31.7746</v>
      </c>
      <c r="AD7" s="2">
        <v>40.110399999999998</v>
      </c>
      <c r="AE7" s="2">
        <v>32.502899999999997</v>
      </c>
      <c r="AF7" s="2">
        <v>26.834299999999999</v>
      </c>
      <c r="AG7" s="2">
        <v>30.920200000000001</v>
      </c>
      <c r="AH7" s="2">
        <v>13.685499999999999</v>
      </c>
    </row>
    <row r="8" spans="1:34" x14ac:dyDescent="0.25">
      <c r="A8" s="4" t="s">
        <v>40</v>
      </c>
      <c r="B8" s="2">
        <v>17.049399999999999</v>
      </c>
      <c r="C8" s="2">
        <v>40.911000000000001</v>
      </c>
      <c r="D8" s="2">
        <v>37.898499999999999</v>
      </c>
      <c r="E8" s="2">
        <v>38.325600000000001</v>
      </c>
      <c r="F8" s="2">
        <v>77.061999999999998</v>
      </c>
      <c r="G8" s="2">
        <v>48.290799999999997</v>
      </c>
      <c r="H8" s="2">
        <v>48.173000000000002</v>
      </c>
      <c r="I8" s="2">
        <v>43.729799999999997</v>
      </c>
      <c r="J8" s="2">
        <v>43.338700000000003</v>
      </c>
      <c r="K8" s="2">
        <v>29.597000000000001</v>
      </c>
      <c r="L8" s="2">
        <v>43.114100000000001</v>
      </c>
      <c r="M8" s="2">
        <v>30.9709</v>
      </c>
      <c r="N8" s="2">
        <v>25.4695</v>
      </c>
      <c r="O8" s="2">
        <v>10.293200000000001</v>
      </c>
      <c r="P8" s="2">
        <v>32.677199999999999</v>
      </c>
      <c r="Q8" s="2">
        <v>13.172599999999999</v>
      </c>
      <c r="R8" s="2">
        <v>15.8908</v>
      </c>
      <c r="S8" s="2">
        <v>71.9178</v>
      </c>
      <c r="T8" s="2">
        <v>44.029600000000002</v>
      </c>
      <c r="U8" s="2">
        <v>55.391599999999997</v>
      </c>
      <c r="V8" s="2">
        <v>36.858499999999999</v>
      </c>
      <c r="W8" s="2">
        <v>35.387099999999997</v>
      </c>
      <c r="X8" s="2">
        <v>21.870699999999999</v>
      </c>
      <c r="Y8" s="2">
        <v>54.243499999999997</v>
      </c>
      <c r="Z8" s="2">
        <v>36.949100000000001</v>
      </c>
      <c r="AA8" s="2">
        <v>25.3203</v>
      </c>
      <c r="AB8" s="2">
        <v>9.3127999999999993</v>
      </c>
      <c r="AC8" s="2">
        <v>31.722100000000001</v>
      </c>
      <c r="AD8" s="2">
        <v>40.178600000000003</v>
      </c>
      <c r="AE8" s="2">
        <v>31.481999999999999</v>
      </c>
      <c r="AF8" s="2">
        <v>27.192299999999999</v>
      </c>
      <c r="AG8" s="2">
        <v>34.564300000000003</v>
      </c>
      <c r="AH8" s="2">
        <v>16.209299999999999</v>
      </c>
    </row>
    <row r="9" spans="1:34" x14ac:dyDescent="0.25">
      <c r="A9" s="4" t="s">
        <v>41</v>
      </c>
      <c r="B9" s="2">
        <v>12.793699999999999</v>
      </c>
      <c r="C9" s="2">
        <v>41.872399999999999</v>
      </c>
      <c r="D9" s="2">
        <v>38.602899999999998</v>
      </c>
      <c r="E9" s="2">
        <v>39.7059</v>
      </c>
      <c r="F9" s="2">
        <v>78.451099999999997</v>
      </c>
      <c r="G9" s="2">
        <v>48.037500000000001</v>
      </c>
      <c r="H9" s="2">
        <v>47.198599999999999</v>
      </c>
      <c r="I9" s="2">
        <v>45.1721</v>
      </c>
      <c r="J9" s="2">
        <v>44.023000000000003</v>
      </c>
      <c r="K9" s="2">
        <v>29.915900000000001</v>
      </c>
      <c r="L9" s="2">
        <v>44.762500000000003</v>
      </c>
      <c r="M9" s="2">
        <v>29.805399999999999</v>
      </c>
      <c r="N9" s="2">
        <v>25.2836</v>
      </c>
      <c r="O9" s="2">
        <v>10.825799999999999</v>
      </c>
      <c r="P9" s="2">
        <v>32.579799999999999</v>
      </c>
      <c r="Q9" s="2">
        <v>13.408099999999999</v>
      </c>
      <c r="R9" s="2">
        <v>17.5185</v>
      </c>
      <c r="S9" s="2">
        <v>74.009799999999998</v>
      </c>
      <c r="T9" s="2">
        <v>43.75</v>
      </c>
      <c r="U9" s="2">
        <v>53.147500000000001</v>
      </c>
      <c r="V9" s="2">
        <v>37.098300000000002</v>
      </c>
      <c r="W9" s="2">
        <v>34.150700000000001</v>
      </c>
      <c r="X9" s="2">
        <v>22.4985</v>
      </c>
      <c r="Y9" s="2">
        <v>55.015000000000001</v>
      </c>
      <c r="Z9" s="2">
        <v>37.551099999999998</v>
      </c>
      <c r="AA9" s="2">
        <v>25.665400000000002</v>
      </c>
      <c r="AB9" s="2">
        <v>9.6987400000000008</v>
      </c>
      <c r="AC9" s="2">
        <v>30.485299999999999</v>
      </c>
      <c r="AD9" s="2">
        <v>40.8384</v>
      </c>
      <c r="AE9" s="2">
        <v>30.639900000000001</v>
      </c>
      <c r="AF9" s="2">
        <v>30.650500000000001</v>
      </c>
      <c r="AG9" s="2">
        <v>31.191099999999999</v>
      </c>
      <c r="AH9" s="2">
        <v>10.9023</v>
      </c>
    </row>
    <row r="10" spans="1:34" x14ac:dyDescent="0.25">
      <c r="A10" s="5" t="s">
        <v>56</v>
      </c>
      <c r="B10" s="2">
        <f>AVERAGE(B2:B8)</f>
        <v>15.036485714285712</v>
      </c>
      <c r="C10" s="2">
        <f>AVERAGE(C3:C9)</f>
        <v>41.517371428571437</v>
      </c>
      <c r="D10" s="2">
        <f>AVERAGE(D3:D9)</f>
        <v>37.475157142857142</v>
      </c>
      <c r="E10" s="2">
        <f>AVERAGE(E2:E9)</f>
        <v>36.394187499999994</v>
      </c>
      <c r="F10" s="2">
        <f>AVERAGE(F3:F9)</f>
        <v>75.564814285714291</v>
      </c>
      <c r="G10" s="2">
        <f>AVERAGE(G2:G9)</f>
        <v>47.999600000000001</v>
      </c>
      <c r="H10" s="2">
        <f>AVERAGE(H3:H9)</f>
        <v>47.283900000000003</v>
      </c>
      <c r="I10" s="2">
        <f>AVERAGE(I2:I9)</f>
        <v>47.119137500000001</v>
      </c>
      <c r="J10" s="2">
        <f>AVERAGE(J2:J9)</f>
        <v>42.07415000000001</v>
      </c>
      <c r="K10" s="2">
        <f>AVERAGE(K3:K9)</f>
        <v>29.448142857142859</v>
      </c>
      <c r="L10" s="2">
        <f>AVERAGE(L3:L9)</f>
        <v>44.220799999999997</v>
      </c>
      <c r="M10" s="2">
        <f>AVERAGE(M3:M9)</f>
        <v>30.008785714285715</v>
      </c>
      <c r="N10" s="2">
        <f>AVERAGE(N3:N9)</f>
        <v>25.243471428571432</v>
      </c>
      <c r="O10" s="2">
        <f>AVERAGE(O3:O9)</f>
        <v>10.000871428571429</v>
      </c>
      <c r="P10" s="2">
        <f>AVERAGE(P2:P9)</f>
        <v>32.204537500000001</v>
      </c>
      <c r="Q10" s="2">
        <f>AVERAGE(Q3:Q9)</f>
        <v>14.284700000000001</v>
      </c>
      <c r="R10" s="2">
        <f>AVERAGE(R2:R9)</f>
        <v>15.185062500000001</v>
      </c>
      <c r="S10" s="2">
        <f>AVERAGE(S3:S9)</f>
        <v>70.158714285714282</v>
      </c>
      <c r="T10" s="2">
        <f>AVERAGE(T2:T9)</f>
        <v>43.115187499999998</v>
      </c>
      <c r="U10" s="2">
        <f>AVERAGE(U3:U9)</f>
        <v>52.563714285714276</v>
      </c>
      <c r="V10" s="2">
        <f>AVERAGE(V3:V9)</f>
        <v>36.528728571428566</v>
      </c>
      <c r="W10" s="2">
        <f>AVERAGE(W2:W9)</f>
        <v>34.529937500000003</v>
      </c>
      <c r="X10" s="2">
        <f>AVERAGE(X3:X9)</f>
        <v>21.645142857142861</v>
      </c>
      <c r="Y10" s="2">
        <f>AVERAGE(Y3:Y8)</f>
        <v>53.193733333333334</v>
      </c>
      <c r="Z10" s="2">
        <f>AVERAGE(Z3:Z8)</f>
        <v>36.357333333333337</v>
      </c>
      <c r="AA10" s="2">
        <f>AVERAGE(AA3:AA9)</f>
        <v>25.692742857142857</v>
      </c>
      <c r="AB10" s="2">
        <f>AVERAGE(AB3:AB9)</f>
        <v>8.8840171428571448</v>
      </c>
      <c r="AC10" s="2">
        <f>AVERAGE(AC2:AC9)</f>
        <v>30.9520625</v>
      </c>
      <c r="AD10" s="2">
        <f>AVERAGE(AD2:AD8)</f>
        <v>37.909471428571429</v>
      </c>
      <c r="AE10" s="2">
        <f>AVERAGE(AE2:AE9)</f>
        <v>32.283262499999999</v>
      </c>
      <c r="AF10" s="2">
        <f>AVERAGE(AF2:AF8)</f>
        <v>27.261671428571429</v>
      </c>
      <c r="AG10" s="2">
        <f>AVERAGE(AG2:AG8)</f>
        <v>30.916871428571426</v>
      </c>
      <c r="AH10" s="2">
        <f>AVERAGE(AH2:AH8)</f>
        <v>13.9679</v>
      </c>
    </row>
    <row r="11" spans="1:34" x14ac:dyDescent="0.25">
      <c r="A11" s="6" t="s">
        <v>57</v>
      </c>
      <c r="B11" s="7">
        <f>B10*3</f>
        <v>45.109457142857138</v>
      </c>
      <c r="C11" s="7">
        <f>C10*3</f>
        <v>124.55211428571431</v>
      </c>
      <c r="D11" s="7">
        <f>D10*2</f>
        <v>74.950314285714285</v>
      </c>
      <c r="E11" s="7">
        <f>E10*2</f>
        <v>72.788374999999988</v>
      </c>
      <c r="F11" s="7">
        <f>F10*1</f>
        <v>75.564814285714291</v>
      </c>
      <c r="G11" s="7">
        <f>G10*3</f>
        <v>143.99880000000002</v>
      </c>
      <c r="H11" s="7">
        <f>H10*1</f>
        <v>47.283900000000003</v>
      </c>
      <c r="I11" s="7">
        <f>I10*2</f>
        <v>94.238275000000002</v>
      </c>
      <c r="J11" s="7">
        <f>J10*3</f>
        <v>126.22245000000004</v>
      </c>
      <c r="K11" s="7">
        <f>K10*2</f>
        <v>58.896285714285717</v>
      </c>
      <c r="L11" s="7">
        <f>L10*2</f>
        <v>88.441599999999994</v>
      </c>
      <c r="M11" s="7">
        <f>M10*2</f>
        <v>60.017571428571429</v>
      </c>
      <c r="N11" s="7">
        <f>N10*3</f>
        <v>75.730414285714289</v>
      </c>
      <c r="O11" s="7">
        <f>O10*3</f>
        <v>30.002614285714287</v>
      </c>
      <c r="P11" s="7">
        <f>P10*3</f>
        <v>96.613612500000002</v>
      </c>
      <c r="Q11" s="7">
        <f>Q10*2</f>
        <v>28.569400000000002</v>
      </c>
      <c r="R11" s="7">
        <f>R10*4</f>
        <v>60.740250000000003</v>
      </c>
      <c r="S11" s="7">
        <f>S10*1</f>
        <v>70.158714285714282</v>
      </c>
      <c r="T11" s="7">
        <f>T10*3</f>
        <v>129.3455625</v>
      </c>
      <c r="U11" s="7">
        <f>U10*2</f>
        <v>105.12742857142855</v>
      </c>
      <c r="V11" s="7">
        <f>V10*1</f>
        <v>36.528728571428566</v>
      </c>
      <c r="W11" s="7">
        <f>W10*3</f>
        <v>103.58981250000001</v>
      </c>
      <c r="X11" s="7">
        <f>X10*4</f>
        <v>86.580571428571446</v>
      </c>
      <c r="Y11" s="7">
        <f>Y10*2</f>
        <v>106.38746666666667</v>
      </c>
      <c r="Z11" s="7">
        <f>Z10*3</f>
        <v>109.072</v>
      </c>
      <c r="AA11" s="7">
        <f>AA10*3</f>
        <v>77.078228571428568</v>
      </c>
      <c r="AB11" s="7">
        <f>AB10*6</f>
        <v>53.304102857142865</v>
      </c>
      <c r="AC11" s="7">
        <f>AC10*3</f>
        <v>92.856187500000004</v>
      </c>
      <c r="AD11" s="7">
        <f>AD10*2</f>
        <v>75.818942857142858</v>
      </c>
      <c r="AE11" s="7">
        <f>AE10*3</f>
        <v>96.849787499999991</v>
      </c>
      <c r="AF11" s="7">
        <f>AF10*3</f>
        <v>81.785014285714283</v>
      </c>
      <c r="AG11" s="7">
        <f>AG10*2</f>
        <v>61.833742857142852</v>
      </c>
      <c r="AH11" s="7">
        <f>AH10*3</f>
        <v>41.903700000000001</v>
      </c>
    </row>
    <row r="14" spans="1:34" x14ac:dyDescent="0.25">
      <c r="A14" s="5" t="s">
        <v>43</v>
      </c>
      <c r="B14" s="2">
        <f>AVERAGE(B2:B9)</f>
        <v>14.756137499999998</v>
      </c>
      <c r="C14" s="2">
        <f t="shared" ref="C14:AH14" si="0">AVERAGE(C2:C9)</f>
        <v>41.174000000000007</v>
      </c>
      <c r="D14" s="2">
        <f t="shared" si="0"/>
        <v>36.935499999999998</v>
      </c>
      <c r="E14" s="2">
        <f t="shared" si="0"/>
        <v>36.394187499999994</v>
      </c>
      <c r="F14" s="2">
        <f t="shared" si="0"/>
        <v>74.613924999999995</v>
      </c>
      <c r="G14" s="2">
        <f t="shared" si="0"/>
        <v>47.999600000000001</v>
      </c>
      <c r="H14" s="2">
        <f t="shared" si="0"/>
        <v>46.639800000000001</v>
      </c>
      <c r="I14" s="2">
        <f t="shared" si="0"/>
        <v>47.119137500000001</v>
      </c>
      <c r="J14" s="2">
        <f t="shared" si="0"/>
        <v>42.07415000000001</v>
      </c>
      <c r="K14" s="2">
        <f t="shared" si="0"/>
        <v>29.226600000000001</v>
      </c>
      <c r="L14" s="2">
        <f t="shared" si="0"/>
        <v>43.9114</v>
      </c>
      <c r="M14" s="2">
        <f t="shared" si="0"/>
        <v>29.337812499999998</v>
      </c>
      <c r="N14" s="2">
        <f t="shared" si="0"/>
        <v>24.847962500000001</v>
      </c>
      <c r="O14" s="2">
        <f t="shared" si="0"/>
        <v>9.81957375</v>
      </c>
      <c r="P14" s="2">
        <f t="shared" si="0"/>
        <v>32.204537500000001</v>
      </c>
      <c r="Q14" s="2">
        <f t="shared" si="0"/>
        <v>14.017875</v>
      </c>
      <c r="R14" s="2">
        <f t="shared" si="0"/>
        <v>15.185062500000001</v>
      </c>
      <c r="S14" s="2">
        <f t="shared" si="0"/>
        <v>68.931974999999994</v>
      </c>
      <c r="T14" s="2">
        <f t="shared" si="0"/>
        <v>43.115187499999998</v>
      </c>
      <c r="U14" s="2">
        <f t="shared" si="0"/>
        <v>51.284062500000005</v>
      </c>
      <c r="V14" s="2">
        <f t="shared" si="0"/>
        <v>36.146700000000003</v>
      </c>
      <c r="W14" s="2">
        <f t="shared" si="0"/>
        <v>34.529937500000003</v>
      </c>
      <c r="X14" s="2">
        <f t="shared" si="0"/>
        <v>21.119162500000002</v>
      </c>
      <c r="Y14" s="2">
        <f t="shared" si="0"/>
        <v>52.448137499999994</v>
      </c>
      <c r="Z14" s="2">
        <f t="shared" si="0"/>
        <v>36.262375000000006</v>
      </c>
      <c r="AA14" s="2">
        <f t="shared" si="0"/>
        <v>25.330237499999999</v>
      </c>
      <c r="AB14" s="2">
        <f t="shared" si="0"/>
        <v>8.7305462500000015</v>
      </c>
      <c r="AC14" s="2">
        <f t="shared" si="0"/>
        <v>30.9520625</v>
      </c>
      <c r="AD14" s="2">
        <f t="shared" si="0"/>
        <v>38.2755875</v>
      </c>
      <c r="AE14" s="2">
        <f t="shared" si="0"/>
        <v>32.283262499999999</v>
      </c>
      <c r="AF14" s="2">
        <f t="shared" si="0"/>
        <v>27.685275000000001</v>
      </c>
      <c r="AG14" s="2">
        <f t="shared" si="0"/>
        <v>30.951149999999998</v>
      </c>
      <c r="AH14" s="2">
        <f t="shared" si="0"/>
        <v>13.5847</v>
      </c>
    </row>
    <row r="15" spans="1:34" x14ac:dyDescent="0.25">
      <c r="A15" s="6" t="s">
        <v>44</v>
      </c>
      <c r="B15" s="7">
        <f>B14*3</f>
        <v>44.268412499999997</v>
      </c>
      <c r="C15" s="7">
        <f>C14*3</f>
        <v>123.52200000000002</v>
      </c>
      <c r="D15" s="7">
        <f>D14*2</f>
        <v>73.870999999999995</v>
      </c>
      <c r="E15" s="7">
        <f>E14*2</f>
        <v>72.788374999999988</v>
      </c>
      <c r="F15" s="7">
        <f>F14*1</f>
        <v>74.613924999999995</v>
      </c>
      <c r="G15" s="7">
        <f>G14*3</f>
        <v>143.99880000000002</v>
      </c>
      <c r="H15" s="7">
        <f>H14*1</f>
        <v>46.639800000000001</v>
      </c>
      <c r="I15" s="7">
        <f>I14*2</f>
        <v>94.238275000000002</v>
      </c>
      <c r="J15" s="7">
        <f>J14*3</f>
        <v>126.22245000000004</v>
      </c>
      <c r="K15" s="7">
        <f>K14*2</f>
        <v>58.453200000000002</v>
      </c>
      <c r="L15" s="7">
        <f>L14*2</f>
        <v>87.822800000000001</v>
      </c>
      <c r="M15" s="7">
        <f>M14*4</f>
        <v>117.35124999999999</v>
      </c>
      <c r="N15" s="7">
        <f>N14*3</f>
        <v>74.543887500000011</v>
      </c>
      <c r="O15" s="7">
        <f>O14*3</f>
        <v>29.45872125</v>
      </c>
      <c r="P15" s="7">
        <f>P14*3</f>
        <v>96.613612500000002</v>
      </c>
      <c r="Q15" s="7">
        <f>Q14*2</f>
        <v>28.03575</v>
      </c>
      <c r="R15" s="7">
        <f>R14*2</f>
        <v>30.370125000000002</v>
      </c>
      <c r="S15" s="7">
        <f>S14*1</f>
        <v>68.931974999999994</v>
      </c>
      <c r="T15" s="7">
        <f>T14*3</f>
        <v>129.3455625</v>
      </c>
      <c r="U15" s="7">
        <f>U14*2</f>
        <v>102.56812500000001</v>
      </c>
      <c r="V15" s="7">
        <f>V14*3</f>
        <v>108.4401</v>
      </c>
      <c r="W15" s="7">
        <f>W14*3</f>
        <v>103.58981250000001</v>
      </c>
      <c r="X15" s="7">
        <f>X14*2</f>
        <v>42.238325000000003</v>
      </c>
      <c r="Y15" s="7">
        <f>Y14*2</f>
        <v>104.89627499999999</v>
      </c>
      <c r="Z15" s="7">
        <f>Z14*3</f>
        <v>108.78712500000002</v>
      </c>
      <c r="AA15" s="7">
        <f>AA14*3</f>
        <v>75.990712500000001</v>
      </c>
      <c r="AB15" s="7">
        <f>AB14*6</f>
        <v>52.383277500000005</v>
      </c>
      <c r="AC15" s="7">
        <f>AC14*3</f>
        <v>92.856187500000004</v>
      </c>
      <c r="AD15" s="7">
        <f>AD14*2</f>
        <v>76.551175000000001</v>
      </c>
      <c r="AE15" s="7">
        <f>AE14*3</f>
        <v>96.849787499999991</v>
      </c>
      <c r="AF15" s="7">
        <f>AF14*3</f>
        <v>83.055824999999999</v>
      </c>
      <c r="AG15" s="7">
        <f>AG14*2</f>
        <v>61.902299999999997</v>
      </c>
      <c r="AH15" s="7">
        <f>AH14*3</f>
        <v>40.754100000000001</v>
      </c>
    </row>
    <row r="16" spans="1:34" x14ac:dyDescent="0.25">
      <c r="A16" s="8" t="s">
        <v>45</v>
      </c>
      <c r="B16" s="9">
        <f>STDEV(B2:B9)/B14*100</f>
        <v>9.2705994553368498</v>
      </c>
      <c r="C16" s="9">
        <f>STDEV(C2:C9)/C14*100</f>
        <v>2.6095308103733261</v>
      </c>
      <c r="D16" s="9">
        <f t="shared" ref="D16:AH16" si="1">STDEV(D2:D9)/D14*100</f>
        <v>4.8395779614262509</v>
      </c>
      <c r="E16" s="9">
        <f t="shared" si="1"/>
        <v>7.9710070333441294</v>
      </c>
      <c r="F16" s="9">
        <f t="shared" si="1"/>
        <v>4.6070573587755845</v>
      </c>
      <c r="G16" s="9">
        <f t="shared" si="1"/>
        <v>1.6512042914799567</v>
      </c>
      <c r="H16" s="9">
        <f t="shared" si="1"/>
        <v>4.1283264655156939</v>
      </c>
      <c r="I16" s="9">
        <f t="shared" si="1"/>
        <v>6.1746676203919595</v>
      </c>
      <c r="J16" s="9">
        <f t="shared" si="1"/>
        <v>3.8157601039553706</v>
      </c>
      <c r="K16" s="9">
        <f t="shared" si="1"/>
        <v>2.4772379236507969</v>
      </c>
      <c r="L16" s="9">
        <f t="shared" si="1"/>
        <v>5.400254913238018</v>
      </c>
      <c r="M16" s="9">
        <f t="shared" si="1"/>
        <v>8.1704680176220688</v>
      </c>
      <c r="N16" s="9">
        <f t="shared" si="1"/>
        <v>4.957849781024767</v>
      </c>
      <c r="O16" s="9">
        <f t="shared" si="1"/>
        <v>7.1987842604614523</v>
      </c>
      <c r="P16" s="9">
        <f t="shared" si="1"/>
        <v>2.8321632935036001</v>
      </c>
      <c r="Q16" s="9">
        <f t="shared" si="1"/>
        <v>7.811630131841671</v>
      </c>
      <c r="R16" s="9">
        <f t="shared" si="1"/>
        <v>11.39424977091547</v>
      </c>
      <c r="S16" s="9">
        <f t="shared" si="1"/>
        <v>6.0290923484895442</v>
      </c>
      <c r="T16" s="9">
        <f t="shared" si="1"/>
        <v>1.4679257122133296</v>
      </c>
      <c r="U16" s="9">
        <f t="shared" si="1"/>
        <v>8.5698863353762462</v>
      </c>
      <c r="V16" s="9">
        <f t="shared" si="1"/>
        <v>3.5960720785484104</v>
      </c>
      <c r="W16" s="9">
        <f t="shared" si="1"/>
        <v>2.2123615940074339</v>
      </c>
      <c r="X16" s="9">
        <f t="shared" si="1"/>
        <v>7.5033103178662799</v>
      </c>
      <c r="Y16" s="9">
        <f t="shared" si="1"/>
        <v>6.0575499114957241</v>
      </c>
      <c r="Z16" s="9">
        <f t="shared" si="1"/>
        <v>4.1056352669510785</v>
      </c>
      <c r="AA16" s="9">
        <f t="shared" si="1"/>
        <v>4.87728581597014</v>
      </c>
      <c r="AB16" s="9">
        <f t="shared" si="1"/>
        <v>7.0668132288329115</v>
      </c>
      <c r="AC16" s="9">
        <f t="shared" si="1"/>
        <v>4.6882077498292096</v>
      </c>
      <c r="AD16" s="9">
        <f t="shared" si="1"/>
        <v>4.8650308811314673</v>
      </c>
      <c r="AE16" s="9">
        <f t="shared" si="1"/>
        <v>3.0663909088095833</v>
      </c>
      <c r="AF16" s="9">
        <f t="shared" si="1"/>
        <v>6.1796058008688366</v>
      </c>
      <c r="AG16" s="9">
        <f t="shared" si="1"/>
        <v>6.1858986733401915</v>
      </c>
      <c r="AH16" s="9">
        <f t="shared" si="1"/>
        <v>12.484878123088752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15.161250000000001</v>
      </c>
      <c r="C18" s="2">
        <f t="shared" ref="C18:AH18" si="2">AVERAGE(C3:C8)</f>
        <v>41.458200000000005</v>
      </c>
      <c r="D18" s="2">
        <f t="shared" si="2"/>
        <v>37.287200000000006</v>
      </c>
      <c r="E18" s="2">
        <f t="shared" si="2"/>
        <v>36.524633333333327</v>
      </c>
      <c r="F18" s="2">
        <f t="shared" si="2"/>
        <v>75.083766666666676</v>
      </c>
      <c r="G18" s="2">
        <f t="shared" si="2"/>
        <v>48.122999999999998</v>
      </c>
      <c r="H18" s="2">
        <f t="shared" si="2"/>
        <v>47.298116666666665</v>
      </c>
      <c r="I18" s="2">
        <f t="shared" si="2"/>
        <v>47.29813333333334</v>
      </c>
      <c r="J18" s="2">
        <f t="shared" si="2"/>
        <v>42.098350000000003</v>
      </c>
      <c r="K18" s="2">
        <f t="shared" si="2"/>
        <v>29.370183333333333</v>
      </c>
      <c r="L18" s="2">
        <f t="shared" si="2"/>
        <v>44.130516666666665</v>
      </c>
      <c r="M18" s="2">
        <f t="shared" si="2"/>
        <v>30.042683333333333</v>
      </c>
      <c r="N18" s="2">
        <f t="shared" si="2"/>
        <v>25.236783333333335</v>
      </c>
      <c r="O18" s="2">
        <f t="shared" si="2"/>
        <v>9.8633833333333332</v>
      </c>
      <c r="P18" s="2">
        <f t="shared" si="2"/>
        <v>32.021266666666669</v>
      </c>
      <c r="Q18" s="2">
        <f t="shared" si="2"/>
        <v>14.4308</v>
      </c>
      <c r="R18" s="2">
        <f t="shared" si="2"/>
        <v>14.694166666666668</v>
      </c>
      <c r="S18" s="2">
        <f t="shared" si="2"/>
        <v>69.516866666666672</v>
      </c>
      <c r="T18" s="2">
        <f t="shared" si="2"/>
        <v>43.072116666666666</v>
      </c>
      <c r="U18" s="2">
        <f t="shared" si="2"/>
        <v>52.466416666666653</v>
      </c>
      <c r="V18" s="2">
        <f t="shared" si="2"/>
        <v>36.433799999999998</v>
      </c>
      <c r="W18" s="2">
        <f t="shared" si="2"/>
        <v>34.725216666666668</v>
      </c>
      <c r="X18" s="2">
        <f t="shared" si="2"/>
        <v>21.502916666666668</v>
      </c>
      <c r="Y18" s="2">
        <f t="shared" si="2"/>
        <v>53.193733333333334</v>
      </c>
      <c r="Z18" s="2">
        <f t="shared" si="2"/>
        <v>36.357333333333337</v>
      </c>
      <c r="AA18" s="2">
        <f t="shared" si="2"/>
        <v>25.697299999999998</v>
      </c>
      <c r="AB18" s="2">
        <f t="shared" si="2"/>
        <v>8.7482300000000013</v>
      </c>
      <c r="AC18" s="2">
        <f t="shared" si="2"/>
        <v>31.46245</v>
      </c>
      <c r="AD18" s="2">
        <f t="shared" si="2"/>
        <v>38.106449999999995</v>
      </c>
      <c r="AE18" s="2">
        <f t="shared" si="2"/>
        <v>32.61931666666667</v>
      </c>
      <c r="AF18" s="2">
        <f t="shared" si="2"/>
        <v>27.433399999999995</v>
      </c>
      <c r="AG18" s="2">
        <f t="shared" si="2"/>
        <v>31.358149999999998</v>
      </c>
      <c r="AH18" s="2">
        <f t="shared" si="2"/>
        <v>14.152816666666666</v>
      </c>
    </row>
    <row r="19" spans="1:34" x14ac:dyDescent="0.25">
      <c r="A19" s="6" t="s">
        <v>47</v>
      </c>
      <c r="B19" s="7">
        <f>B18*3</f>
        <v>45.483750000000001</v>
      </c>
      <c r="C19" s="7">
        <f>C18*3</f>
        <v>124.37460000000002</v>
      </c>
      <c r="D19" s="7">
        <f>D18*2</f>
        <v>74.574400000000011</v>
      </c>
      <c r="E19" s="7">
        <f>E18*2</f>
        <v>73.049266666666654</v>
      </c>
      <c r="F19" s="7">
        <f>F18*1</f>
        <v>75.083766666666676</v>
      </c>
      <c r="G19" s="7">
        <f>G18*3</f>
        <v>144.369</v>
      </c>
      <c r="H19" s="7">
        <f>H18*1</f>
        <v>47.298116666666665</v>
      </c>
      <c r="I19" s="7">
        <f>I18*2</f>
        <v>94.596266666666679</v>
      </c>
      <c r="J19" s="7">
        <f>J18*3</f>
        <v>126.29505</v>
      </c>
      <c r="K19" s="7">
        <f>K18*2</f>
        <v>58.740366666666667</v>
      </c>
      <c r="L19" s="7">
        <f>L18*2</f>
        <v>88.26103333333333</v>
      </c>
      <c r="M19" s="7">
        <f>M18*4</f>
        <v>120.17073333333333</v>
      </c>
      <c r="N19" s="7">
        <f>N18*3</f>
        <v>75.710350000000005</v>
      </c>
      <c r="O19" s="7">
        <f>O18*3</f>
        <v>29.590150000000001</v>
      </c>
      <c r="P19" s="7">
        <f>P18*3</f>
        <v>96.063800000000015</v>
      </c>
      <c r="Q19" s="7">
        <f>Q18*2</f>
        <v>28.861599999999999</v>
      </c>
      <c r="R19" s="7">
        <f>R18*2</f>
        <v>29.388333333333335</v>
      </c>
      <c r="S19" s="7">
        <f>S18*1</f>
        <v>69.516866666666672</v>
      </c>
      <c r="T19" s="7">
        <f>T18*3</f>
        <v>129.21635000000001</v>
      </c>
      <c r="U19" s="7">
        <f>U18*2</f>
        <v>104.93283333333331</v>
      </c>
      <c r="V19" s="7">
        <f>V18*3</f>
        <v>109.3014</v>
      </c>
      <c r="W19" s="7">
        <f>W18*3</f>
        <v>104.17565</v>
      </c>
      <c r="X19" s="7">
        <f>X18*2</f>
        <v>43.005833333333335</v>
      </c>
      <c r="Y19" s="7">
        <f>Y18*2</f>
        <v>106.38746666666667</v>
      </c>
      <c r="Z19" s="7">
        <f>Z18*3</f>
        <v>109.072</v>
      </c>
      <c r="AA19" s="7">
        <f>AA18*3</f>
        <v>77.091899999999995</v>
      </c>
      <c r="AB19" s="7">
        <f>AB18*6</f>
        <v>52.489380000000011</v>
      </c>
      <c r="AC19" s="7">
        <f>AC18*3</f>
        <v>94.387349999999998</v>
      </c>
      <c r="AD19" s="7">
        <f>AD18*2</f>
        <v>76.212899999999991</v>
      </c>
      <c r="AE19" s="7">
        <f>AE18*3</f>
        <v>97.857950000000017</v>
      </c>
      <c r="AF19" s="7">
        <f>AF18*3</f>
        <v>82.30019999999999</v>
      </c>
      <c r="AG19" s="7">
        <f>AG18*2</f>
        <v>62.716299999999997</v>
      </c>
      <c r="AH19" s="7">
        <f>AH18*3</f>
        <v>42.458449999999999</v>
      </c>
    </row>
    <row r="20" spans="1:34" x14ac:dyDescent="0.25">
      <c r="A20" s="8" t="s">
        <v>45</v>
      </c>
      <c r="B20" s="9">
        <f>STDEV(B3:B8)/B18*100</f>
        <v>8.3662385123259106</v>
      </c>
      <c r="C20" s="9">
        <f t="shared" ref="C20:AH20" si="3">STDEV(C3:C8)/C18*100</f>
        <v>1.2446829406290358</v>
      </c>
      <c r="D20" s="9">
        <f t="shared" si="3"/>
        <v>2.5650970398665205</v>
      </c>
      <c r="E20" s="9">
        <f t="shared" si="3"/>
        <v>6.8256553065737</v>
      </c>
      <c r="F20" s="9">
        <f t="shared" si="3"/>
        <v>2.8165561824063405</v>
      </c>
      <c r="G20" s="9">
        <f t="shared" si="3"/>
        <v>1.7872404223951612</v>
      </c>
      <c r="H20" s="9">
        <f t="shared" si="3"/>
        <v>1.5566395401228192</v>
      </c>
      <c r="I20" s="9">
        <f t="shared" si="3"/>
        <v>6.9807902054243307</v>
      </c>
      <c r="J20" s="9">
        <f t="shared" si="3"/>
        <v>3.3349801605993425</v>
      </c>
      <c r="K20" s="9">
        <f t="shared" si="3"/>
        <v>1.2422164727175551</v>
      </c>
      <c r="L20" s="9">
        <f t="shared" si="3"/>
        <v>5.8793328953826762</v>
      </c>
      <c r="M20" s="9">
        <f t="shared" si="3"/>
        <v>5.7577516392045034</v>
      </c>
      <c r="N20" s="9">
        <f t="shared" si="3"/>
        <v>2.4178603647537411</v>
      </c>
      <c r="O20" s="9">
        <f t="shared" si="3"/>
        <v>4.2127257742712096</v>
      </c>
      <c r="P20" s="9">
        <f t="shared" si="3"/>
        <v>3.1092293315532387</v>
      </c>
      <c r="Q20" s="9">
        <f t="shared" si="3"/>
        <v>5.8060976203815047</v>
      </c>
      <c r="R20" s="9">
        <f t="shared" si="3"/>
        <v>11.261051944104066</v>
      </c>
      <c r="S20" s="9">
        <f t="shared" si="3"/>
        <v>2.8282733458704463</v>
      </c>
      <c r="T20" s="9">
        <f t="shared" si="3"/>
        <v>1.5567923210019148</v>
      </c>
      <c r="U20" s="9">
        <f t="shared" si="3"/>
        <v>5.5967870430523536</v>
      </c>
      <c r="V20" s="9">
        <f t="shared" si="3"/>
        <v>2.2216953666944121</v>
      </c>
      <c r="W20" s="9">
        <f t="shared" si="3"/>
        <v>2.2618465005266222</v>
      </c>
      <c r="X20" s="9">
        <f t="shared" si="3"/>
        <v>2.3114766313653261</v>
      </c>
      <c r="Y20" s="9">
        <f t="shared" si="3"/>
        <v>2.8091435479038909</v>
      </c>
      <c r="Z20" s="9">
        <f t="shared" si="3"/>
        <v>3.9566450712604047</v>
      </c>
      <c r="AA20" s="9">
        <f t="shared" si="3"/>
        <v>3.1729777712041538</v>
      </c>
      <c r="AB20" s="9">
        <f t="shared" si="3"/>
        <v>3.8635307345516963</v>
      </c>
      <c r="AC20" s="9">
        <f t="shared" si="3"/>
        <v>3.5455794409359553</v>
      </c>
      <c r="AD20" s="9">
        <f t="shared" si="3"/>
        <v>4.5659292839781767</v>
      </c>
      <c r="AE20" s="9">
        <f t="shared" si="3"/>
        <v>2.5065125880445311</v>
      </c>
      <c r="AF20" s="9">
        <f t="shared" si="3"/>
        <v>4.9450047952207612</v>
      </c>
      <c r="AG20" s="9">
        <f t="shared" si="3"/>
        <v>5.9516191373207246</v>
      </c>
      <c r="AH20" s="9">
        <f t="shared" si="3"/>
        <v>10.227694528371893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14.728249999999999</v>
      </c>
      <c r="C22" s="2">
        <f t="shared" ref="C22:AH22" si="4">AVERAGE(C2:C5)</f>
        <v>40.912850000000006</v>
      </c>
      <c r="D22" s="2">
        <f t="shared" si="4"/>
        <v>35.763824999999997</v>
      </c>
      <c r="E22" s="2">
        <f t="shared" si="4"/>
        <v>34.118274999999997</v>
      </c>
      <c r="F22" s="2">
        <f t="shared" si="4"/>
        <v>72.622349999999997</v>
      </c>
      <c r="G22" s="2">
        <f t="shared" si="4"/>
        <v>47.492800000000003</v>
      </c>
      <c r="H22" s="2">
        <f t="shared" si="4"/>
        <v>45.690825000000004</v>
      </c>
      <c r="I22" s="2">
        <f t="shared" si="4"/>
        <v>47.247225</v>
      </c>
      <c r="J22" s="2">
        <f t="shared" si="4"/>
        <v>40.847975000000005</v>
      </c>
      <c r="K22" s="2">
        <f t="shared" si="4"/>
        <v>28.775500000000001</v>
      </c>
      <c r="L22" s="2">
        <f t="shared" si="4"/>
        <v>43.317399999999999</v>
      </c>
      <c r="M22" s="2">
        <f t="shared" si="4"/>
        <v>27.718875000000001</v>
      </c>
      <c r="N22" s="2">
        <f t="shared" si="4"/>
        <v>24.429549999999999</v>
      </c>
      <c r="O22" s="2">
        <f t="shared" si="4"/>
        <v>9.4013875000000002</v>
      </c>
      <c r="P22" s="2">
        <f t="shared" si="4"/>
        <v>32.123750000000001</v>
      </c>
      <c r="Q22" s="2">
        <f t="shared" si="4"/>
        <v>14.0944</v>
      </c>
      <c r="R22" s="2">
        <f t="shared" si="4"/>
        <v>15.516425</v>
      </c>
      <c r="S22" s="2">
        <f t="shared" si="4"/>
        <v>66.08189999999999</v>
      </c>
      <c r="T22" s="2">
        <f t="shared" si="4"/>
        <v>42.648249999999997</v>
      </c>
      <c r="U22" s="2">
        <f t="shared" si="4"/>
        <v>49.177900000000008</v>
      </c>
      <c r="V22" s="2">
        <f t="shared" si="4"/>
        <v>35.66865</v>
      </c>
      <c r="W22" s="2">
        <f t="shared" si="4"/>
        <v>34.451449999999994</v>
      </c>
      <c r="X22" s="2">
        <f t="shared" si="4"/>
        <v>20.192625</v>
      </c>
      <c r="Y22" s="2">
        <f t="shared" si="4"/>
        <v>50.484650000000002</v>
      </c>
      <c r="Z22" s="2">
        <f t="shared" si="4"/>
        <v>36.123775000000002</v>
      </c>
      <c r="AA22" s="2">
        <f t="shared" si="4"/>
        <v>24.828224999999996</v>
      </c>
      <c r="AB22" s="2">
        <f t="shared" si="4"/>
        <v>8.3594325000000005</v>
      </c>
      <c r="AC22" s="2">
        <f t="shared" si="4"/>
        <v>30.618749999999999</v>
      </c>
      <c r="AD22" s="2">
        <f t="shared" si="4"/>
        <v>36.657850000000003</v>
      </c>
      <c r="AE22" s="2">
        <f t="shared" si="4"/>
        <v>32.846400000000003</v>
      </c>
      <c r="AF22" s="2">
        <f t="shared" si="4"/>
        <v>27.529150000000001</v>
      </c>
      <c r="AG22" s="2">
        <f t="shared" si="4"/>
        <v>30.047799999999999</v>
      </c>
      <c r="AH22" s="2">
        <f t="shared" si="4"/>
        <v>13.106574999999999</v>
      </c>
    </row>
    <row r="23" spans="1:34" x14ac:dyDescent="0.25">
      <c r="A23" s="6" t="s">
        <v>49</v>
      </c>
      <c r="B23" s="7">
        <f>B22*3</f>
        <v>44.184749999999994</v>
      </c>
      <c r="C23" s="7">
        <f>C22*3</f>
        <v>122.73855000000002</v>
      </c>
      <c r="D23" s="7">
        <f>D22*2</f>
        <v>71.527649999999994</v>
      </c>
      <c r="E23" s="7">
        <f>E22*2</f>
        <v>68.236549999999994</v>
      </c>
      <c r="F23" s="7">
        <f>F22*1</f>
        <v>72.622349999999997</v>
      </c>
      <c r="G23" s="7">
        <f>G22*3</f>
        <v>142.47840000000002</v>
      </c>
      <c r="H23" s="7">
        <f>H22*1</f>
        <v>45.690825000000004</v>
      </c>
      <c r="I23" s="7">
        <f>I22*2</f>
        <v>94.494450000000001</v>
      </c>
      <c r="J23" s="7">
        <f>J22*3</f>
        <v>122.54392500000002</v>
      </c>
      <c r="K23" s="7">
        <f>K22*2</f>
        <v>57.551000000000002</v>
      </c>
      <c r="L23" s="7">
        <f>L22*2</f>
        <v>86.634799999999998</v>
      </c>
      <c r="M23" s="7">
        <f>M22*4</f>
        <v>110.8755</v>
      </c>
      <c r="N23" s="7">
        <f>N22*3</f>
        <v>73.28864999999999</v>
      </c>
      <c r="O23" s="7">
        <f>O22*3</f>
        <v>28.204162500000002</v>
      </c>
      <c r="P23" s="7">
        <f>P22*3</f>
        <v>96.371250000000003</v>
      </c>
      <c r="Q23" s="7">
        <f>Q22*2</f>
        <v>28.188800000000001</v>
      </c>
      <c r="R23" s="7">
        <f>R22*2</f>
        <v>31.03285</v>
      </c>
      <c r="S23" s="7">
        <f>S22*1</f>
        <v>66.08189999999999</v>
      </c>
      <c r="T23" s="7">
        <f>T22*3</f>
        <v>127.94475</v>
      </c>
      <c r="U23" s="7">
        <f>U22*2</f>
        <v>98.355800000000016</v>
      </c>
      <c r="V23" s="7">
        <f>V22*3</f>
        <v>107.00595</v>
      </c>
      <c r="W23" s="7">
        <f>W22*3</f>
        <v>103.35434999999998</v>
      </c>
      <c r="X23" s="7">
        <f>X22*2</f>
        <v>40.385249999999999</v>
      </c>
      <c r="Y23" s="7">
        <f>Y22*2</f>
        <v>100.9693</v>
      </c>
      <c r="Z23" s="7">
        <f>Z22*3</f>
        <v>108.37132500000001</v>
      </c>
      <c r="AA23" s="7">
        <f>AA22*3</f>
        <v>74.484674999999982</v>
      </c>
      <c r="AB23" s="7">
        <f>AB22*6</f>
        <v>50.156595000000003</v>
      </c>
      <c r="AC23" s="7">
        <f>AC22*3</f>
        <v>91.856249999999989</v>
      </c>
      <c r="AD23" s="7">
        <f>AD22*2</f>
        <v>73.315700000000007</v>
      </c>
      <c r="AE23" s="7">
        <f>AE22*3</f>
        <v>98.539200000000008</v>
      </c>
      <c r="AF23" s="7">
        <f>AF22*3</f>
        <v>82.587450000000004</v>
      </c>
      <c r="AG23" s="7">
        <f>AG22*2</f>
        <v>60.095599999999997</v>
      </c>
      <c r="AH23" s="7">
        <f>AH22*3</f>
        <v>39.319724999999998</v>
      </c>
    </row>
    <row r="24" spans="1:34" x14ac:dyDescent="0.25">
      <c r="A24" s="8" t="s">
        <v>45</v>
      </c>
      <c r="B24" s="9">
        <f>STDEV(B2:B5)/B22*100</f>
        <v>7.4819045036008571</v>
      </c>
      <c r="C24" s="9">
        <f t="shared" ref="C24:AH24" si="5">STDEV(C2:C5)/C22*100</f>
        <v>3.7499465745640044</v>
      </c>
      <c r="D24" s="9">
        <f t="shared" si="5"/>
        <v>5.3590225181946831</v>
      </c>
      <c r="E24" s="9">
        <f t="shared" si="5"/>
        <v>6.0380576269060331</v>
      </c>
      <c r="F24" s="9">
        <f t="shared" si="5"/>
        <v>4.9051814566517828</v>
      </c>
      <c r="G24" s="9">
        <f t="shared" si="5"/>
        <v>1.1249462220795037</v>
      </c>
      <c r="H24" s="9">
        <f t="shared" si="5"/>
        <v>5.3953036818242968</v>
      </c>
      <c r="I24" s="9">
        <f t="shared" si="5"/>
        <v>5.6960461502207629</v>
      </c>
      <c r="J24" s="9">
        <f t="shared" si="5"/>
        <v>2.0873504230262685</v>
      </c>
      <c r="K24" s="9">
        <f t="shared" si="5"/>
        <v>2.5722657899932013</v>
      </c>
      <c r="L24" s="9">
        <f t="shared" si="5"/>
        <v>3.8963604147645414</v>
      </c>
      <c r="M24" s="9">
        <f t="shared" si="5"/>
        <v>8.2324634133825114</v>
      </c>
      <c r="N24" s="9">
        <f t="shared" si="5"/>
        <v>7.1501233957459345</v>
      </c>
      <c r="O24" s="9">
        <f t="shared" si="5"/>
        <v>6.43928284018941</v>
      </c>
      <c r="P24" s="9">
        <f t="shared" si="5"/>
        <v>4.1331417639170098</v>
      </c>
      <c r="Q24" s="9">
        <f t="shared" si="5"/>
        <v>9.3254501991116108</v>
      </c>
      <c r="R24" s="9">
        <f t="shared" si="5"/>
        <v>7.7779986609961229</v>
      </c>
      <c r="S24" s="9">
        <f t="shared" si="5"/>
        <v>5.9026716399777968</v>
      </c>
      <c r="T24" s="9">
        <f t="shared" si="5"/>
        <v>0.58953087412460137</v>
      </c>
      <c r="U24" s="9">
        <f t="shared" si="5"/>
        <v>11.303048241658471</v>
      </c>
      <c r="V24" s="9">
        <f t="shared" si="5"/>
        <v>4.256475070794429</v>
      </c>
      <c r="W24" s="9">
        <f t="shared" si="5"/>
        <v>2.7807827051040022</v>
      </c>
      <c r="X24" s="9">
        <f t="shared" si="5"/>
        <v>9.1812774854724566</v>
      </c>
      <c r="Y24" s="9">
        <f t="shared" si="5"/>
        <v>7.1342854878508195</v>
      </c>
      <c r="Z24" s="9">
        <f t="shared" si="5"/>
        <v>5.5154745868911581</v>
      </c>
      <c r="AA24" s="9">
        <f t="shared" si="5"/>
        <v>6.2537689757580077</v>
      </c>
      <c r="AB24" s="9">
        <f t="shared" si="5"/>
        <v>6.3107499478624343</v>
      </c>
      <c r="AC24" s="9">
        <f t="shared" si="5"/>
        <v>6.7369253374218108</v>
      </c>
      <c r="AD24" s="9">
        <f t="shared" si="5"/>
        <v>0.7372273369275314</v>
      </c>
      <c r="AE24" s="9">
        <f t="shared" si="5"/>
        <v>2.6068864462520285</v>
      </c>
      <c r="AF24" s="9">
        <f t="shared" si="5"/>
        <v>6.5108961041652771</v>
      </c>
      <c r="AG24" s="9">
        <f t="shared" si="5"/>
        <v>5.8403241929784055</v>
      </c>
      <c r="AH24" s="9">
        <f t="shared" si="5"/>
        <v>5.6279512283101329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14.784025</v>
      </c>
      <c r="C26" s="2">
        <f t="shared" ref="C26:AH26" si="6">AVERAGE(C6:C9)</f>
        <v>41.43515</v>
      </c>
      <c r="D26" s="2">
        <f t="shared" si="6"/>
        <v>38.107174999999998</v>
      </c>
      <c r="E26" s="2">
        <f t="shared" si="6"/>
        <v>38.670100000000005</v>
      </c>
      <c r="F26" s="2">
        <f t="shared" si="6"/>
        <v>76.605500000000006</v>
      </c>
      <c r="G26" s="2">
        <f t="shared" si="6"/>
        <v>48.506399999999999</v>
      </c>
      <c r="H26" s="2">
        <f t="shared" si="6"/>
        <v>47.588774999999998</v>
      </c>
      <c r="I26" s="2">
        <f t="shared" si="6"/>
        <v>46.991050000000001</v>
      </c>
      <c r="J26" s="2">
        <f t="shared" si="6"/>
        <v>43.300325000000001</v>
      </c>
      <c r="K26" s="2">
        <f t="shared" si="6"/>
        <v>29.677700000000002</v>
      </c>
      <c r="L26" s="2">
        <f t="shared" si="6"/>
        <v>44.505399999999995</v>
      </c>
      <c r="M26" s="2">
        <f t="shared" si="6"/>
        <v>30.95675</v>
      </c>
      <c r="N26" s="2">
        <f t="shared" si="6"/>
        <v>25.266374999999996</v>
      </c>
      <c r="O26" s="2">
        <f t="shared" si="6"/>
        <v>10.23776</v>
      </c>
      <c r="P26" s="2">
        <f t="shared" si="6"/>
        <v>32.285325</v>
      </c>
      <c r="Q26" s="2">
        <f t="shared" si="6"/>
        <v>13.941349999999998</v>
      </c>
      <c r="R26" s="2">
        <f t="shared" si="6"/>
        <v>14.8537</v>
      </c>
      <c r="S26" s="2">
        <f t="shared" si="6"/>
        <v>71.782049999999998</v>
      </c>
      <c r="T26" s="2">
        <f t="shared" si="6"/>
        <v>43.582125000000005</v>
      </c>
      <c r="U26" s="2">
        <f t="shared" si="6"/>
        <v>53.390225000000001</v>
      </c>
      <c r="V26" s="2">
        <f t="shared" si="6"/>
        <v>36.624749999999999</v>
      </c>
      <c r="W26" s="2">
        <f t="shared" si="6"/>
        <v>34.608425000000004</v>
      </c>
      <c r="X26" s="2">
        <f t="shared" si="6"/>
        <v>22.045699999999997</v>
      </c>
      <c r="Y26" s="2">
        <f t="shared" si="6"/>
        <v>54.411625000000001</v>
      </c>
      <c r="Z26" s="2">
        <f t="shared" si="6"/>
        <v>36.400975000000003</v>
      </c>
      <c r="AA26" s="2">
        <f t="shared" si="6"/>
        <v>25.832250000000002</v>
      </c>
      <c r="AB26" s="2">
        <f t="shared" si="6"/>
        <v>9.101659999999999</v>
      </c>
      <c r="AC26" s="2">
        <f t="shared" si="6"/>
        <v>31.285374999999998</v>
      </c>
      <c r="AD26" s="2">
        <f t="shared" si="6"/>
        <v>39.893324999999997</v>
      </c>
      <c r="AE26" s="2">
        <f t="shared" si="6"/>
        <v>31.720124999999999</v>
      </c>
      <c r="AF26" s="2">
        <f t="shared" si="6"/>
        <v>27.8414</v>
      </c>
      <c r="AG26" s="2">
        <f t="shared" si="6"/>
        <v>31.854500000000002</v>
      </c>
      <c r="AH26" s="2">
        <f t="shared" si="6"/>
        <v>14.062825</v>
      </c>
    </row>
    <row r="27" spans="1:34" x14ac:dyDescent="0.25">
      <c r="A27" s="6" t="s">
        <v>51</v>
      </c>
      <c r="B27" s="7">
        <f>B26*3</f>
        <v>44.352074999999999</v>
      </c>
      <c r="C27" s="7">
        <f>C26*3</f>
        <v>124.30545000000001</v>
      </c>
      <c r="D27" s="7">
        <f>D26*2</f>
        <v>76.214349999999996</v>
      </c>
      <c r="E27" s="7">
        <f>E26*2</f>
        <v>77.34020000000001</v>
      </c>
      <c r="F27" s="7">
        <f>F26*1</f>
        <v>76.605500000000006</v>
      </c>
      <c r="G27" s="7">
        <f>G26*3</f>
        <v>145.51920000000001</v>
      </c>
      <c r="H27" s="7">
        <f>H26*1</f>
        <v>47.588774999999998</v>
      </c>
      <c r="I27" s="7">
        <f>I26*2</f>
        <v>93.982100000000003</v>
      </c>
      <c r="J27" s="7">
        <f>J26*3</f>
        <v>129.90097500000002</v>
      </c>
      <c r="K27" s="7">
        <f>K26*2</f>
        <v>59.355400000000003</v>
      </c>
      <c r="L27" s="7">
        <f>L26*2</f>
        <v>89.010799999999989</v>
      </c>
      <c r="M27" s="7">
        <f>M26*4</f>
        <v>123.827</v>
      </c>
      <c r="N27" s="7">
        <f>N26*3</f>
        <v>75.799124999999989</v>
      </c>
      <c r="O27" s="7">
        <f>O26*3</f>
        <v>30.713279999999997</v>
      </c>
      <c r="P27" s="7">
        <f>P26*3</f>
        <v>96.855975000000001</v>
      </c>
      <c r="Q27" s="7">
        <f>Q26*2</f>
        <v>27.882699999999996</v>
      </c>
      <c r="R27" s="7">
        <f>R26*2</f>
        <v>29.7074</v>
      </c>
      <c r="S27" s="7">
        <f>S26*1</f>
        <v>71.782049999999998</v>
      </c>
      <c r="T27" s="7">
        <f>T26*3</f>
        <v>130.746375</v>
      </c>
      <c r="U27" s="7">
        <f>U26*2</f>
        <v>106.78045</v>
      </c>
      <c r="V27" s="7">
        <f>V26*3</f>
        <v>109.87424999999999</v>
      </c>
      <c r="W27" s="7">
        <f>W26*3</f>
        <v>103.825275</v>
      </c>
      <c r="X27" s="7">
        <f>X26*2</f>
        <v>44.091399999999993</v>
      </c>
      <c r="Y27" s="7">
        <f>Y26*2</f>
        <v>108.82325</v>
      </c>
      <c r="Z27" s="7">
        <f>Z26*3</f>
        <v>109.20292500000001</v>
      </c>
      <c r="AA27" s="7">
        <f>AA26*3</f>
        <v>77.496750000000006</v>
      </c>
      <c r="AB27" s="7">
        <f>AB26*6</f>
        <v>54.609959999999994</v>
      </c>
      <c r="AC27" s="7">
        <f>AC26*3</f>
        <v>93.856124999999992</v>
      </c>
      <c r="AD27" s="7">
        <f>AD26*2</f>
        <v>79.786649999999995</v>
      </c>
      <c r="AE27" s="7">
        <f>AE26*3</f>
        <v>95.160375000000002</v>
      </c>
      <c r="AF27" s="7">
        <f>AF26*3</f>
        <v>83.524200000000008</v>
      </c>
      <c r="AG27" s="7">
        <f>AG26*2</f>
        <v>63.709000000000003</v>
      </c>
      <c r="AH27" s="7">
        <f>AH26*3</f>
        <v>42.188474999999997</v>
      </c>
    </row>
    <row r="28" spans="1:34" x14ac:dyDescent="0.25">
      <c r="A28" s="8" t="s">
        <v>45</v>
      </c>
      <c r="B28" s="9">
        <f>STDEV(B6:B9)/B26*100</f>
        <v>12.005331898962597</v>
      </c>
      <c r="C28" s="9">
        <f t="shared" ref="C28:AH28" si="7">STDEV(C6:C9)/C26*100</f>
        <v>0.95938943645215924</v>
      </c>
      <c r="D28" s="9">
        <f t="shared" si="7"/>
        <v>0.91421072922859736</v>
      </c>
      <c r="E28" s="9">
        <f t="shared" si="7"/>
        <v>3.2504895648420731</v>
      </c>
      <c r="F28" s="9">
        <f t="shared" si="7"/>
        <v>2.7085001432142968</v>
      </c>
      <c r="G28" s="9">
        <f t="shared" si="7"/>
        <v>1.4509840429316194</v>
      </c>
      <c r="H28" s="9">
        <f t="shared" si="7"/>
        <v>0.87137410509473301</v>
      </c>
      <c r="I28" s="9">
        <f t="shared" si="7"/>
        <v>7.5133038608713631</v>
      </c>
      <c r="J28" s="9">
        <f t="shared" si="7"/>
        <v>2.6105415625608974</v>
      </c>
      <c r="K28" s="9">
        <f t="shared" si="7"/>
        <v>1.227019938862163</v>
      </c>
      <c r="L28" s="9">
        <f t="shared" si="7"/>
        <v>6.8636699067599363</v>
      </c>
      <c r="M28" s="9">
        <f t="shared" si="7"/>
        <v>3.5538270490668653</v>
      </c>
      <c r="N28" s="9">
        <f t="shared" si="7"/>
        <v>0.60276630798863751</v>
      </c>
      <c r="O28" s="9">
        <f t="shared" si="7"/>
        <v>5.6375975652075558</v>
      </c>
      <c r="P28" s="9">
        <f t="shared" si="7"/>
        <v>1.2422515816367095</v>
      </c>
      <c r="Q28" s="9">
        <f t="shared" si="7"/>
        <v>7.3663884541287237</v>
      </c>
      <c r="R28" s="9">
        <f t="shared" si="7"/>
        <v>15.404990276328007</v>
      </c>
      <c r="S28" s="9">
        <f t="shared" si="7"/>
        <v>2.5784811120112523</v>
      </c>
      <c r="T28" s="9">
        <f t="shared" si="7"/>
        <v>1.2356640387357978</v>
      </c>
      <c r="U28" s="9">
        <f t="shared" si="7"/>
        <v>2.8671374497166742</v>
      </c>
      <c r="V28" s="9">
        <f t="shared" si="7"/>
        <v>2.7684371403467729</v>
      </c>
      <c r="W28" s="9">
        <f t="shared" si="7"/>
        <v>1.889164594919069</v>
      </c>
      <c r="X28" s="9">
        <f t="shared" si="7"/>
        <v>1.653092819493341</v>
      </c>
      <c r="Y28" s="9">
        <f t="shared" si="7"/>
        <v>1.0050071739927893</v>
      </c>
      <c r="Z28" s="9">
        <f t="shared" si="7"/>
        <v>2.9473324770117069</v>
      </c>
      <c r="AA28" s="9">
        <f t="shared" si="7"/>
        <v>2.6775379410512041</v>
      </c>
      <c r="AB28" s="9">
        <f t="shared" si="7"/>
        <v>5.4118421161838395</v>
      </c>
      <c r="AC28" s="9">
        <f t="shared" si="7"/>
        <v>1.9231793538158479</v>
      </c>
      <c r="AD28" s="9">
        <f t="shared" si="7"/>
        <v>2.5549786989478398</v>
      </c>
      <c r="AE28" s="9">
        <f t="shared" si="7"/>
        <v>2.6521406044815072</v>
      </c>
      <c r="AF28" s="9">
        <f t="shared" si="7"/>
        <v>6.7692629231355719</v>
      </c>
      <c r="AG28" s="9">
        <f t="shared" si="7"/>
        <v>5.7006996699996586</v>
      </c>
      <c r="AH28" s="9">
        <f t="shared" si="7"/>
        <v>16.764636631090791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2.7453830651822089</v>
      </c>
      <c r="C30" s="13">
        <f t="shared" ref="C30:AH30" si="8">(C19-C15)/C15*100</f>
        <v>0.6902414144848652</v>
      </c>
      <c r="D30" s="13">
        <f t="shared" si="8"/>
        <v>0.9522004575544073</v>
      </c>
      <c r="E30" s="13">
        <f t="shared" si="8"/>
        <v>0.3584249087394325</v>
      </c>
      <c r="F30" s="13">
        <f t="shared" si="8"/>
        <v>0.62969702594613763</v>
      </c>
      <c r="G30" s="13">
        <f t="shared" si="8"/>
        <v>0.25708547571228563</v>
      </c>
      <c r="H30" s="13">
        <f t="shared" si="8"/>
        <v>1.4114911870691216</v>
      </c>
      <c r="I30" s="13">
        <f t="shared" si="8"/>
        <v>0.37987926526316146</v>
      </c>
      <c r="J30" s="13">
        <f t="shared" si="8"/>
        <v>5.7517501838988058E-2</v>
      </c>
      <c r="K30" s="13">
        <f t="shared" si="8"/>
        <v>0.49127621185266868</v>
      </c>
      <c r="L30" s="13">
        <f t="shared" si="8"/>
        <v>0.49899722319640144</v>
      </c>
      <c r="M30" s="13">
        <f t="shared" si="8"/>
        <v>2.4026018754238558</v>
      </c>
      <c r="N30" s="13">
        <f t="shared" si="8"/>
        <v>1.5647996624807019</v>
      </c>
      <c r="O30" s="13">
        <f t="shared" si="8"/>
        <v>0.44614546872091848</v>
      </c>
      <c r="P30" s="13">
        <f t="shared" si="8"/>
        <v>-0.56908388556528444</v>
      </c>
      <c r="Q30" s="13">
        <f t="shared" si="8"/>
        <v>2.9457032538812022</v>
      </c>
      <c r="R30" s="13">
        <f t="shared" si="8"/>
        <v>-3.2327547768297502</v>
      </c>
      <c r="S30" s="13">
        <f t="shared" si="8"/>
        <v>0.84850559797057623</v>
      </c>
      <c r="T30" s="13">
        <f t="shared" si="8"/>
        <v>-9.9897126350967147E-2</v>
      </c>
      <c r="U30" s="13">
        <f t="shared" si="8"/>
        <v>2.305500206163754</v>
      </c>
      <c r="V30" s="13">
        <f t="shared" si="8"/>
        <v>0.79426337673978531</v>
      </c>
      <c r="W30" s="13">
        <f t="shared" si="8"/>
        <v>0.56553582428773741</v>
      </c>
      <c r="X30" s="13">
        <f t="shared" si="8"/>
        <v>1.8170898901254531</v>
      </c>
      <c r="Y30" s="13">
        <f t="shared" si="8"/>
        <v>1.4215868644207623</v>
      </c>
      <c r="Z30" s="13">
        <f t="shared" si="8"/>
        <v>0.26186462782244246</v>
      </c>
      <c r="AA30" s="13">
        <f t="shared" si="8"/>
        <v>1.4491080077713374</v>
      </c>
      <c r="AB30" s="13">
        <f t="shared" si="8"/>
        <v>0.20255032724900757</v>
      </c>
      <c r="AC30" s="13">
        <f t="shared" si="8"/>
        <v>1.6489611960430677</v>
      </c>
      <c r="AD30" s="13">
        <f t="shared" si="8"/>
        <v>-0.44189393565808771</v>
      </c>
      <c r="AE30" s="13">
        <f t="shared" si="8"/>
        <v>1.0409547878461023</v>
      </c>
      <c r="AF30" s="13">
        <f t="shared" si="8"/>
        <v>-0.9097796572365745</v>
      </c>
      <c r="AG30" s="13">
        <f t="shared" si="8"/>
        <v>1.3149753724821212</v>
      </c>
      <c r="AH30" s="13">
        <f t="shared" si="8"/>
        <v>4.18203321874363</v>
      </c>
    </row>
    <row r="31" spans="1:34" x14ac:dyDescent="0.25">
      <c r="A31" s="12" t="s">
        <v>53</v>
      </c>
      <c r="B31" s="13">
        <f>(B27-B23)/B23*100</f>
        <v>0.37869400641625289</v>
      </c>
      <c r="C31" s="13">
        <f t="shared" ref="C31:AH31" si="9">(C27-C23)/C23*100</f>
        <v>1.2766160265051114</v>
      </c>
      <c r="D31" s="13">
        <f t="shared" si="9"/>
        <v>6.5522913167145882</v>
      </c>
      <c r="E31" s="13">
        <f t="shared" si="9"/>
        <v>13.341310485363076</v>
      </c>
      <c r="F31" s="13">
        <f t="shared" si="9"/>
        <v>5.4847440216407337</v>
      </c>
      <c r="G31" s="13">
        <f t="shared" si="9"/>
        <v>2.1342182393962803</v>
      </c>
      <c r="H31" s="13">
        <f t="shared" si="9"/>
        <v>4.1538974181359043</v>
      </c>
      <c r="I31" s="13">
        <f t="shared" si="9"/>
        <v>-0.54220115572924965</v>
      </c>
      <c r="J31" s="13">
        <f t="shared" si="9"/>
        <v>6.0036023817582143</v>
      </c>
      <c r="K31" s="13">
        <f t="shared" si="9"/>
        <v>3.1353060763496741</v>
      </c>
      <c r="L31" s="13">
        <f t="shared" si="9"/>
        <v>2.7425468749278474</v>
      </c>
      <c r="M31" s="13">
        <f t="shared" si="9"/>
        <v>11.681119814566784</v>
      </c>
      <c r="N31" s="13">
        <f t="shared" si="9"/>
        <v>3.4254621963973957</v>
      </c>
      <c r="O31" s="13">
        <f t="shared" si="9"/>
        <v>8.8962666414930585</v>
      </c>
      <c r="P31" s="13">
        <f t="shared" si="9"/>
        <v>0.50297676952410331</v>
      </c>
      <c r="Q31" s="13">
        <f t="shared" si="9"/>
        <v>-1.0858922692700799</v>
      </c>
      <c r="R31" s="13">
        <f t="shared" si="9"/>
        <v>-4.27111915276876</v>
      </c>
      <c r="S31" s="13">
        <f t="shared" si="9"/>
        <v>8.6258869675357523</v>
      </c>
      <c r="T31" s="13">
        <f t="shared" si="9"/>
        <v>2.1897147010721438</v>
      </c>
      <c r="U31" s="13">
        <f t="shared" si="9"/>
        <v>8.56548368271112</v>
      </c>
      <c r="V31" s="13">
        <f t="shared" si="9"/>
        <v>2.680505149479997</v>
      </c>
      <c r="W31" s="13">
        <f t="shared" si="9"/>
        <v>0.45564119942704157</v>
      </c>
      <c r="X31" s="13">
        <f t="shared" si="9"/>
        <v>9.1769891235042351</v>
      </c>
      <c r="Y31" s="13">
        <f t="shared" si="9"/>
        <v>7.7785524907075683</v>
      </c>
      <c r="Z31" s="13">
        <f t="shared" si="9"/>
        <v>0.7673616613988935</v>
      </c>
      <c r="AA31" s="13">
        <f t="shared" si="9"/>
        <v>4.0438855375283911</v>
      </c>
      <c r="AB31" s="13">
        <f t="shared" si="9"/>
        <v>8.8789221038628927</v>
      </c>
      <c r="AC31" s="13">
        <f t="shared" si="9"/>
        <v>2.1771790161257432</v>
      </c>
      <c r="AD31" s="13">
        <f t="shared" si="9"/>
        <v>8.8261450139601578</v>
      </c>
      <c r="AE31" s="13">
        <f t="shared" si="9"/>
        <v>-3.4289145842466811</v>
      </c>
      <c r="AF31" s="13">
        <f t="shared" si="9"/>
        <v>1.1342522380821827</v>
      </c>
      <c r="AG31" s="13">
        <f t="shared" si="9"/>
        <v>6.0127530135317828</v>
      </c>
      <c r="AH31" s="13">
        <f t="shared" si="9"/>
        <v>7.2959564188203219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2DC2-6C8A-48BE-9977-F6C9C7E6C5E1}">
  <dimension ref="A1:AH47"/>
  <sheetViews>
    <sheetView topLeftCell="R1" zoomScaleNormal="10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11.5703125" style="2" customWidth="1"/>
  </cols>
  <sheetData>
    <row r="1" spans="1:34" x14ac:dyDescent="0.25">
      <c r="A1" s="1" t="s">
        <v>119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12.4282</v>
      </c>
      <c r="C2" s="2">
        <v>26.662099999999999</v>
      </c>
      <c r="D2" s="2">
        <v>37.940899999999999</v>
      </c>
      <c r="E2" s="2">
        <v>30.375699999999998</v>
      </c>
      <c r="F2" s="2">
        <v>56.738500000000002</v>
      </c>
      <c r="G2" s="2">
        <v>53.850499999999997</v>
      </c>
      <c r="H2" s="2">
        <v>75.502899999999997</v>
      </c>
      <c r="I2" s="2">
        <v>29.424499999999998</v>
      </c>
      <c r="J2" s="2">
        <v>37.404600000000002</v>
      </c>
      <c r="K2" s="2">
        <v>48.436700000000002</v>
      </c>
      <c r="L2" s="2">
        <v>46.357599999999998</v>
      </c>
      <c r="M2" s="2">
        <v>36.462400000000002</v>
      </c>
      <c r="N2" s="2">
        <v>29.841999999999999</v>
      </c>
      <c r="O2" s="2">
        <v>14.123100000000001</v>
      </c>
      <c r="P2" s="2">
        <v>32.985900000000001</v>
      </c>
      <c r="Q2" s="2">
        <v>11.5128</v>
      </c>
      <c r="R2" s="2">
        <v>14.7418</v>
      </c>
      <c r="S2" s="2">
        <v>62.802599999999998</v>
      </c>
      <c r="T2" s="2">
        <v>36.265000000000001</v>
      </c>
      <c r="U2" s="2">
        <v>46.918199999999999</v>
      </c>
      <c r="V2" s="2">
        <v>29.347799999999999</v>
      </c>
      <c r="W2" s="2">
        <v>38.9255</v>
      </c>
      <c r="X2" s="2">
        <v>22.138200000000001</v>
      </c>
      <c r="Y2" s="2">
        <v>42.499200000000002</v>
      </c>
      <c r="Z2" s="2">
        <v>33.808599999999998</v>
      </c>
      <c r="AA2" s="2">
        <v>27.579699999999999</v>
      </c>
      <c r="AB2" s="2">
        <v>6.4189299999999996</v>
      </c>
      <c r="AC2" s="2">
        <v>37.240299999999998</v>
      </c>
      <c r="AD2" s="2">
        <v>36.031399999999998</v>
      </c>
      <c r="AE2" s="2">
        <v>29.939599999999999</v>
      </c>
      <c r="AF2" s="2">
        <v>30.765999999999998</v>
      </c>
      <c r="AG2" s="2">
        <v>36.101700000000001</v>
      </c>
      <c r="AH2" s="2">
        <v>10.015700000000001</v>
      </c>
    </row>
    <row r="3" spans="1:34" x14ac:dyDescent="0.25">
      <c r="A3" s="4" t="s">
        <v>35</v>
      </c>
      <c r="B3" s="2">
        <v>11.309699999999999</v>
      </c>
      <c r="C3" s="2">
        <v>27.535</v>
      </c>
      <c r="D3" s="2">
        <v>39.5717</v>
      </c>
      <c r="E3" s="2">
        <v>30.6648</v>
      </c>
      <c r="F3" s="2">
        <v>56.085500000000003</v>
      </c>
      <c r="G3" s="2">
        <v>53.973599999999998</v>
      </c>
      <c r="H3" s="2">
        <v>74.965999999999994</v>
      </c>
      <c r="I3" s="2">
        <v>28.937000000000001</v>
      </c>
      <c r="J3" s="2">
        <v>36.845199999999998</v>
      </c>
      <c r="K3" s="2">
        <v>49.226100000000002</v>
      </c>
      <c r="L3" s="2">
        <v>46.9649</v>
      </c>
      <c r="M3" s="2">
        <v>36.370100000000001</v>
      </c>
      <c r="N3" s="2">
        <v>30.940100000000001</v>
      </c>
      <c r="O3" s="2">
        <v>14.278</v>
      </c>
      <c r="P3" s="2">
        <v>31.578199999999999</v>
      </c>
      <c r="Q3" s="2">
        <v>11.1249</v>
      </c>
      <c r="R3" s="2">
        <v>16.680099999999999</v>
      </c>
      <c r="S3" s="2">
        <v>68.698700000000002</v>
      </c>
      <c r="T3" s="2">
        <v>35.776600000000002</v>
      </c>
      <c r="U3" s="2">
        <v>46.255499999999998</v>
      </c>
      <c r="V3" s="2">
        <v>29.651700000000002</v>
      </c>
      <c r="W3" s="2">
        <v>39.801400000000001</v>
      </c>
      <c r="X3" s="2">
        <v>23.2301</v>
      </c>
      <c r="Y3" s="2">
        <v>44.7898</v>
      </c>
      <c r="Z3" s="2">
        <v>34.133099999999999</v>
      </c>
      <c r="AA3" s="2">
        <v>30.8262</v>
      </c>
      <c r="AB3" s="2">
        <v>6.1354800000000003</v>
      </c>
      <c r="AC3" s="2">
        <v>36.066699999999997</v>
      </c>
      <c r="AD3" s="2">
        <v>36.070700000000002</v>
      </c>
      <c r="AE3" s="2">
        <v>30.4313</v>
      </c>
      <c r="AF3" s="2">
        <v>31.1023</v>
      </c>
      <c r="AG3" s="2">
        <v>37.555900000000001</v>
      </c>
      <c r="AH3" s="2">
        <v>8.7285000000000004</v>
      </c>
    </row>
    <row r="4" spans="1:34" x14ac:dyDescent="0.25">
      <c r="A4" s="4" t="s">
        <v>36</v>
      </c>
      <c r="B4" s="2">
        <v>12.645</v>
      </c>
      <c r="C4" s="2">
        <v>27.538399999999999</v>
      </c>
      <c r="D4" s="2">
        <v>39.322299999999998</v>
      </c>
      <c r="E4" s="2">
        <v>30.767399999999999</v>
      </c>
      <c r="F4" s="2">
        <v>58.2819</v>
      </c>
      <c r="G4" s="2">
        <v>55.448399999999999</v>
      </c>
      <c r="H4" s="2">
        <v>74.192499999999995</v>
      </c>
      <c r="I4" s="2">
        <v>29.013200000000001</v>
      </c>
      <c r="J4" s="2">
        <v>36.9223</v>
      </c>
      <c r="K4" s="2">
        <v>47.675699999999999</v>
      </c>
      <c r="L4" s="2">
        <v>46.443899999999999</v>
      </c>
      <c r="M4" s="2">
        <v>37.276000000000003</v>
      </c>
      <c r="N4" s="2">
        <v>31.191099999999999</v>
      </c>
      <c r="O4" s="2">
        <v>14.2105</v>
      </c>
      <c r="P4" s="2">
        <v>31.185199999999998</v>
      </c>
      <c r="Q4" s="2">
        <v>10.8108</v>
      </c>
      <c r="R4" s="2">
        <v>15.7171</v>
      </c>
      <c r="S4" s="2">
        <v>69.594899999999996</v>
      </c>
      <c r="T4" s="2">
        <v>36.9223</v>
      </c>
      <c r="U4" s="2">
        <v>47.410899999999998</v>
      </c>
      <c r="V4" s="2">
        <v>30.264199999999999</v>
      </c>
      <c r="W4" s="2">
        <v>39.763199999999998</v>
      </c>
      <c r="X4" s="2">
        <v>24.350300000000001</v>
      </c>
      <c r="Y4" s="2">
        <v>47.283799999999999</v>
      </c>
      <c r="Z4" s="2">
        <v>34.600900000000003</v>
      </c>
      <c r="AA4" s="2">
        <v>29.957899999999999</v>
      </c>
      <c r="AB4" s="2">
        <v>5.7739900000000004</v>
      </c>
      <c r="AC4" s="2">
        <v>37.206800000000001</v>
      </c>
      <c r="AD4" s="2">
        <v>35.725900000000003</v>
      </c>
      <c r="AE4" s="2">
        <v>30.497900000000001</v>
      </c>
      <c r="AF4" s="2">
        <v>31.4955</v>
      </c>
      <c r="AG4" s="2">
        <v>36.476399999999998</v>
      </c>
      <c r="AH4" s="2">
        <v>11.0779</v>
      </c>
    </row>
    <row r="5" spans="1:34" x14ac:dyDescent="0.25">
      <c r="A5" s="4" t="s">
        <v>37</v>
      </c>
      <c r="B5" s="2">
        <v>10.7593</v>
      </c>
      <c r="C5" s="2">
        <v>27.646599999999999</v>
      </c>
      <c r="D5" s="2">
        <v>40.554200000000002</v>
      </c>
      <c r="E5" s="2">
        <v>31.913399999999999</v>
      </c>
      <c r="F5" s="2">
        <v>58.629300000000001</v>
      </c>
      <c r="G5" s="2">
        <v>55.079099999999997</v>
      </c>
      <c r="H5" s="2">
        <v>74.619299999999996</v>
      </c>
      <c r="I5" s="2">
        <v>26.651900000000001</v>
      </c>
      <c r="J5" s="2">
        <v>36.889400000000002</v>
      </c>
      <c r="K5" s="2">
        <v>48.671900000000001</v>
      </c>
      <c r="L5" s="2">
        <v>48.8264</v>
      </c>
      <c r="M5" s="2">
        <v>35.675800000000002</v>
      </c>
      <c r="N5" s="2">
        <v>31.1587</v>
      </c>
      <c r="O5" s="2">
        <v>13.6022</v>
      </c>
      <c r="P5" s="2">
        <v>32.232100000000003</v>
      </c>
      <c r="Q5" s="2">
        <v>10.386900000000001</v>
      </c>
      <c r="R5" s="2">
        <v>13.704700000000001</v>
      </c>
      <c r="S5" s="2">
        <v>67.762799999999999</v>
      </c>
      <c r="T5" s="2">
        <v>36.668999999999997</v>
      </c>
      <c r="U5" s="2">
        <v>47.7652</v>
      </c>
      <c r="V5" s="2">
        <v>29.991800000000001</v>
      </c>
      <c r="W5" s="2">
        <v>39.720199999999998</v>
      </c>
      <c r="X5" s="2">
        <v>23.3169</v>
      </c>
      <c r="Y5" s="2">
        <v>46.944899999999997</v>
      </c>
      <c r="Z5" s="2">
        <v>35.321399999999997</v>
      </c>
      <c r="AA5" s="2">
        <v>31.044699999999999</v>
      </c>
      <c r="AB5" s="2">
        <v>5.4057399999999998</v>
      </c>
      <c r="AC5" s="2">
        <v>37.43</v>
      </c>
      <c r="AD5" s="2">
        <v>36.179200000000002</v>
      </c>
      <c r="AE5" s="2">
        <v>30.111999999999998</v>
      </c>
      <c r="AF5" s="2">
        <v>31.848099999999999</v>
      </c>
      <c r="AG5" s="2">
        <v>36.701599999999999</v>
      </c>
      <c r="AH5" s="2">
        <v>8.9591700000000003</v>
      </c>
    </row>
    <row r="6" spans="1:34" x14ac:dyDescent="0.25">
      <c r="A6" s="4" t="s">
        <v>38</v>
      </c>
      <c r="B6" s="2">
        <v>10.7722</v>
      </c>
      <c r="C6" s="2">
        <v>27.1463</v>
      </c>
      <c r="D6" s="2">
        <v>39.704700000000003</v>
      </c>
      <c r="E6" s="2">
        <v>32.7346</v>
      </c>
      <c r="F6" s="2">
        <v>57.410699999999999</v>
      </c>
      <c r="G6" s="2">
        <v>54.035299999999999</v>
      </c>
      <c r="H6" s="2">
        <v>72.526899999999998</v>
      </c>
      <c r="I6" s="2">
        <v>26.9725</v>
      </c>
      <c r="J6" s="2">
        <v>36.760199999999998</v>
      </c>
      <c r="K6" s="2">
        <v>48.209000000000003</v>
      </c>
      <c r="L6" s="2">
        <v>48.575400000000002</v>
      </c>
      <c r="M6" s="2">
        <v>36.5227</v>
      </c>
      <c r="N6" s="2">
        <v>30.839200000000002</v>
      </c>
      <c r="O6" s="2">
        <v>13.876099999999999</v>
      </c>
      <c r="P6" s="2">
        <v>30.886700000000001</v>
      </c>
      <c r="Q6" s="2">
        <v>10.631399999999999</v>
      </c>
      <c r="R6" s="2">
        <v>13.600199999999999</v>
      </c>
      <c r="S6" s="2">
        <v>69.1584</v>
      </c>
      <c r="T6" s="2">
        <v>36.819000000000003</v>
      </c>
      <c r="U6" s="2">
        <v>47.058399999999999</v>
      </c>
      <c r="V6" s="2">
        <v>30.243500000000001</v>
      </c>
      <c r="W6" s="2">
        <v>39.4407</v>
      </c>
      <c r="X6" s="2">
        <v>23.4833</v>
      </c>
      <c r="Y6" s="2">
        <v>47.661900000000003</v>
      </c>
      <c r="Z6" s="2">
        <v>34.021700000000003</v>
      </c>
      <c r="AA6" s="2">
        <v>30.8766</v>
      </c>
      <c r="AB6" s="2">
        <v>5.6718799999999998</v>
      </c>
      <c r="AC6" s="2">
        <v>37.828099999999999</v>
      </c>
      <c r="AD6" s="2">
        <v>37.418300000000002</v>
      </c>
      <c r="AE6" s="2">
        <v>29.275099999999998</v>
      </c>
      <c r="AF6" s="2">
        <v>30.909800000000001</v>
      </c>
      <c r="AG6" s="2">
        <v>36.117400000000004</v>
      </c>
      <c r="AH6" s="2">
        <v>9.0828000000000007</v>
      </c>
    </row>
    <row r="7" spans="1:34" x14ac:dyDescent="0.25">
      <c r="A7" s="4" t="s">
        <v>39</v>
      </c>
      <c r="B7" s="2">
        <v>10.9033</v>
      </c>
      <c r="C7" s="2">
        <v>27.388999999999999</v>
      </c>
      <c r="D7" s="2">
        <v>39.927599999999998</v>
      </c>
      <c r="E7" s="2">
        <v>32.005200000000002</v>
      </c>
      <c r="F7" s="2">
        <v>56.776200000000003</v>
      </c>
      <c r="G7" s="2">
        <v>55.7029</v>
      </c>
      <c r="H7" s="2">
        <v>75.2881</v>
      </c>
      <c r="I7" s="2">
        <v>28.0641</v>
      </c>
      <c r="J7" s="2">
        <v>37.625799999999998</v>
      </c>
      <c r="K7" s="2" t="s">
        <v>94</v>
      </c>
      <c r="L7" s="2">
        <v>44.8277</v>
      </c>
      <c r="M7" s="2">
        <v>37.000799999999998</v>
      </c>
      <c r="N7" s="2">
        <v>30.326599999999999</v>
      </c>
      <c r="O7" s="2">
        <v>13.440799999999999</v>
      </c>
      <c r="P7" s="2">
        <v>30.980699999999999</v>
      </c>
      <c r="Q7" s="2">
        <v>10.3325</v>
      </c>
      <c r="R7" s="2">
        <v>12.363300000000001</v>
      </c>
      <c r="S7" s="2">
        <v>69.310599999999994</v>
      </c>
      <c r="T7" s="2">
        <v>36.2943</v>
      </c>
      <c r="U7" s="2">
        <v>47.158999999999999</v>
      </c>
      <c r="V7" s="2">
        <v>30.089400000000001</v>
      </c>
      <c r="W7" s="2">
        <v>40.237200000000001</v>
      </c>
      <c r="X7" s="2">
        <v>23.341999999999999</v>
      </c>
      <c r="Y7" s="2">
        <v>47.908700000000003</v>
      </c>
      <c r="Z7" s="2">
        <v>34.307499999999997</v>
      </c>
      <c r="AA7" s="2">
        <v>31.463999999999999</v>
      </c>
      <c r="AB7" s="2">
        <v>5.6336199999999996</v>
      </c>
      <c r="AC7" s="2">
        <v>37.576700000000002</v>
      </c>
      <c r="AD7" s="2">
        <v>37.289700000000003</v>
      </c>
      <c r="AE7" s="2">
        <v>30.238600000000002</v>
      </c>
      <c r="AF7" s="2">
        <v>30.761700000000001</v>
      </c>
      <c r="AG7" s="2">
        <v>35.877000000000002</v>
      </c>
      <c r="AH7" s="2">
        <v>9.02745</v>
      </c>
    </row>
    <row r="8" spans="1:34" x14ac:dyDescent="0.25">
      <c r="A8" s="4" t="s">
        <v>40</v>
      </c>
      <c r="B8" s="2">
        <v>10.8172</v>
      </c>
      <c r="C8" s="2">
        <v>27.168600000000001</v>
      </c>
      <c r="D8" s="2">
        <v>39.994</v>
      </c>
      <c r="E8" s="2">
        <v>32.212499999999999</v>
      </c>
      <c r="F8" s="2">
        <v>59.287500000000001</v>
      </c>
      <c r="G8" s="2">
        <v>55.966799999999999</v>
      </c>
      <c r="H8" s="2">
        <v>74.705699999999993</v>
      </c>
      <c r="I8" s="2">
        <v>26.8248</v>
      </c>
      <c r="J8" s="2">
        <v>36.774500000000003</v>
      </c>
      <c r="K8" s="2">
        <v>49.731200000000001</v>
      </c>
      <c r="L8" s="2">
        <v>46.481400000000001</v>
      </c>
      <c r="M8" s="2">
        <v>37.3217</v>
      </c>
      <c r="N8" s="2">
        <v>30.586099999999998</v>
      </c>
      <c r="O8" s="2">
        <v>13.989699999999999</v>
      </c>
      <c r="P8" s="2">
        <v>30.9575</v>
      </c>
      <c r="Q8" s="2">
        <v>10.775499999999999</v>
      </c>
      <c r="R8" s="2">
        <v>13.8781</v>
      </c>
      <c r="S8" s="2">
        <v>70.945899999999995</v>
      </c>
      <c r="T8" s="2">
        <v>35.374299999999998</v>
      </c>
      <c r="U8" s="2">
        <v>48.593299999999999</v>
      </c>
      <c r="V8" s="2">
        <v>30.193100000000001</v>
      </c>
      <c r="W8" s="2">
        <v>40.664499999999997</v>
      </c>
      <c r="X8" s="2">
        <v>22.788699999999999</v>
      </c>
      <c r="Y8" s="2">
        <v>48.741799999999998</v>
      </c>
      <c r="Z8" s="2">
        <v>35.076099999999997</v>
      </c>
      <c r="AA8" s="2">
        <v>29.8047</v>
      </c>
      <c r="AB8" s="2">
        <v>5.89635</v>
      </c>
      <c r="AC8" s="2">
        <v>37.491500000000002</v>
      </c>
      <c r="AD8" s="2">
        <v>36.5227</v>
      </c>
      <c r="AE8" s="2">
        <v>30.1312</v>
      </c>
      <c r="AF8" s="2">
        <v>29.978200000000001</v>
      </c>
      <c r="AG8" s="2">
        <v>37.125399999999999</v>
      </c>
      <c r="AH8" s="2">
        <v>9.01736</v>
      </c>
    </row>
    <row r="9" spans="1:34" x14ac:dyDescent="0.25">
      <c r="A9" s="4" t="s">
        <v>41</v>
      </c>
      <c r="B9" s="2">
        <v>9.7237200000000001</v>
      </c>
      <c r="C9" s="2">
        <v>27.9255</v>
      </c>
      <c r="D9" s="2">
        <v>40.093299999999999</v>
      </c>
      <c r="E9" s="2">
        <v>31.084800000000001</v>
      </c>
      <c r="F9" s="2">
        <v>57.879100000000001</v>
      </c>
      <c r="G9" s="2">
        <v>55.501899999999999</v>
      </c>
      <c r="H9" s="2">
        <v>77.9221</v>
      </c>
      <c r="I9" s="2">
        <v>27.4664</v>
      </c>
      <c r="J9" s="2">
        <v>36.676600000000001</v>
      </c>
      <c r="K9" s="2">
        <v>48.726599999999998</v>
      </c>
      <c r="L9" s="2">
        <v>48.3553</v>
      </c>
      <c r="M9" s="2">
        <v>36.041699999999999</v>
      </c>
      <c r="N9" s="2">
        <v>30.408200000000001</v>
      </c>
      <c r="O9" s="2">
        <v>14.050800000000001</v>
      </c>
      <c r="P9" s="2">
        <v>30.841999999999999</v>
      </c>
      <c r="Q9" s="2">
        <v>10.140700000000001</v>
      </c>
      <c r="R9" s="2">
        <v>13.870100000000001</v>
      </c>
      <c r="S9" s="2">
        <v>71.614199999999997</v>
      </c>
      <c r="T9" s="2">
        <v>35.585599999999999</v>
      </c>
      <c r="U9" s="2">
        <v>47.627600000000001</v>
      </c>
      <c r="V9" s="2">
        <v>30.271799999999999</v>
      </c>
      <c r="W9" s="2">
        <v>37.540999999999997</v>
      </c>
      <c r="X9" s="2">
        <v>22.610700000000001</v>
      </c>
      <c r="Y9" s="2">
        <v>47.691099999999999</v>
      </c>
      <c r="Z9" s="2">
        <v>36.076599999999999</v>
      </c>
      <c r="AA9" s="2">
        <v>30.308599999999998</v>
      </c>
      <c r="AB9" s="2">
        <v>5.4573799999999997</v>
      </c>
      <c r="AC9" s="2">
        <v>38.190600000000003</v>
      </c>
      <c r="AD9" s="2">
        <v>37.025599999999997</v>
      </c>
      <c r="AE9" s="2">
        <v>29.028400000000001</v>
      </c>
      <c r="AF9" s="2">
        <v>31.536000000000001</v>
      </c>
      <c r="AG9" s="2">
        <v>37.029800000000002</v>
      </c>
      <c r="AH9" s="2">
        <v>7.8014400000000004</v>
      </c>
    </row>
    <row r="10" spans="1:34" x14ac:dyDescent="0.25">
      <c r="A10" s="5" t="s">
        <v>56</v>
      </c>
      <c r="B10" s="2">
        <f>AVERAGE(B2:B8)</f>
        <v>11.376414285714286</v>
      </c>
      <c r="C10" s="2">
        <f t="shared" ref="C10:AG10" si="0">AVERAGE(C2:C9)</f>
        <v>27.376437500000002</v>
      </c>
      <c r="D10" s="2">
        <f>AVERAGE(D3:D9)</f>
        <v>39.881114285714297</v>
      </c>
      <c r="E10" s="2">
        <f t="shared" si="0"/>
        <v>31.469799999999999</v>
      </c>
      <c r="F10" s="2">
        <f t="shared" si="0"/>
        <v>57.636087500000009</v>
      </c>
      <c r="G10" s="2">
        <f t="shared" si="0"/>
        <v>54.944812499999991</v>
      </c>
      <c r="H10" s="2">
        <f t="shared" si="0"/>
        <v>74.965437499999993</v>
      </c>
      <c r="I10" s="2">
        <f t="shared" si="0"/>
        <v>27.9193</v>
      </c>
      <c r="J10" s="2">
        <f t="shared" si="0"/>
        <v>36.987324999999998</v>
      </c>
      <c r="K10" s="2">
        <f t="shared" si="0"/>
        <v>48.668171428571434</v>
      </c>
      <c r="L10" s="2">
        <f t="shared" si="0"/>
        <v>47.104075000000002</v>
      </c>
      <c r="M10" s="2">
        <f t="shared" si="0"/>
        <v>36.5839</v>
      </c>
      <c r="N10" s="2">
        <f t="shared" si="0"/>
        <v>30.661499999999993</v>
      </c>
      <c r="O10" s="2">
        <f t="shared" si="0"/>
        <v>13.946399999999997</v>
      </c>
      <c r="P10" s="2">
        <f>AVERAGE(P3:P9)</f>
        <v>31.237485714285715</v>
      </c>
      <c r="Q10" s="2">
        <f t="shared" si="0"/>
        <v>10.714437499999999</v>
      </c>
      <c r="R10" s="2">
        <f t="shared" si="0"/>
        <v>14.319424999999999</v>
      </c>
      <c r="S10" s="2">
        <f>AVERAGE(S3:S9)</f>
        <v>69.583642857142848</v>
      </c>
      <c r="T10" s="2">
        <f t="shared" si="0"/>
        <v>36.213262499999999</v>
      </c>
      <c r="U10" s="2">
        <f t="shared" si="0"/>
        <v>47.348512499999998</v>
      </c>
      <c r="V10" s="2">
        <f t="shared" si="0"/>
        <v>30.006662499999997</v>
      </c>
      <c r="W10" s="2">
        <f>AVERAGE(W2:W8)</f>
        <v>39.79324285714285</v>
      </c>
      <c r="X10" s="2">
        <f t="shared" si="0"/>
        <v>23.157525000000003</v>
      </c>
      <c r="Y10" s="2">
        <f>AVERAGE(Y3:Y9)</f>
        <v>47.28885714285714</v>
      </c>
      <c r="Z10" s="2">
        <f t="shared" si="0"/>
        <v>34.668237499999996</v>
      </c>
      <c r="AA10" s="2">
        <f>AVERAGE(AA3:AA9)</f>
        <v>30.611814285714281</v>
      </c>
      <c r="AB10" s="2">
        <f>AVERAGE(AB3:AB9)</f>
        <v>5.7106342857142858</v>
      </c>
      <c r="AC10" s="2">
        <f t="shared" si="0"/>
        <v>37.378837500000003</v>
      </c>
      <c r="AD10" s="2">
        <f t="shared" si="0"/>
        <v>36.532937500000003</v>
      </c>
      <c r="AE10" s="2">
        <f t="shared" si="0"/>
        <v>29.9567625</v>
      </c>
      <c r="AF10" s="2">
        <f t="shared" si="0"/>
        <v>31.049700000000001</v>
      </c>
      <c r="AG10" s="2">
        <f t="shared" si="0"/>
        <v>36.623150000000003</v>
      </c>
      <c r="AH10" s="2">
        <f>AVERAGE(AH2:AH8)</f>
        <v>9.4155542857142844</v>
      </c>
    </row>
    <row r="11" spans="1:34" x14ac:dyDescent="0.25">
      <c r="A11" s="6" t="s">
        <v>57</v>
      </c>
      <c r="B11" s="7">
        <f>B10*3</f>
        <v>34.129242857142856</v>
      </c>
      <c r="C11" s="7">
        <f>C10*3</f>
        <v>82.129312499999997</v>
      </c>
      <c r="D11" s="7">
        <f>D10*2</f>
        <v>79.762228571428594</v>
      </c>
      <c r="E11" s="7">
        <f>E10*2</f>
        <v>62.939599999999999</v>
      </c>
      <c r="F11" s="7">
        <f>F10*1</f>
        <v>57.636087500000009</v>
      </c>
      <c r="G11" s="7">
        <f>G10*3</f>
        <v>164.83443749999998</v>
      </c>
      <c r="H11" s="7">
        <f>H10*1</f>
        <v>74.965437499999993</v>
      </c>
      <c r="I11" s="7">
        <f>I10*2</f>
        <v>55.8386</v>
      </c>
      <c r="J11" s="7">
        <f>J10*3</f>
        <v>110.961975</v>
      </c>
      <c r="K11" s="7">
        <f>K10*2</f>
        <v>97.336342857142867</v>
      </c>
      <c r="L11" s="7">
        <f>L10*2</f>
        <v>94.208150000000003</v>
      </c>
      <c r="M11" s="7">
        <f>M10*2</f>
        <v>73.1678</v>
      </c>
      <c r="N11" s="7">
        <f>N10*3</f>
        <v>91.984499999999983</v>
      </c>
      <c r="O11" s="7">
        <f>O10*3</f>
        <v>41.839199999999991</v>
      </c>
      <c r="P11" s="7">
        <f>P10*3</f>
        <v>93.712457142857147</v>
      </c>
      <c r="Q11" s="7">
        <f>Q10*2</f>
        <v>21.428874999999998</v>
      </c>
      <c r="R11" s="7">
        <f>R10*4</f>
        <v>57.277699999999996</v>
      </c>
      <c r="S11" s="7">
        <f>S10*1</f>
        <v>69.583642857142848</v>
      </c>
      <c r="T11" s="7">
        <f>T10*3</f>
        <v>108.6397875</v>
      </c>
      <c r="U11" s="7">
        <f>U10*3</f>
        <v>142.04553749999999</v>
      </c>
      <c r="V11" s="7">
        <f>V10*1</f>
        <v>30.006662499999997</v>
      </c>
      <c r="W11" s="7">
        <f>W10*3</f>
        <v>119.37972857142856</v>
      </c>
      <c r="X11" s="7">
        <f>X10*4</f>
        <v>92.630100000000013</v>
      </c>
      <c r="Y11" s="7">
        <f>Y10*2</f>
        <v>94.577714285714279</v>
      </c>
      <c r="Z11" s="7">
        <f>Z10*3</f>
        <v>104.00471249999998</v>
      </c>
      <c r="AA11" s="7">
        <f>AA10*3</f>
        <v>91.835442857142851</v>
      </c>
      <c r="AB11" s="7">
        <f>AB10*6</f>
        <v>34.263805714285716</v>
      </c>
      <c r="AC11" s="7">
        <f>AC10*3</f>
        <v>112.13651250000001</v>
      </c>
      <c r="AD11" s="7">
        <f>AD10*2</f>
        <v>73.065875000000005</v>
      </c>
      <c r="AE11" s="7">
        <f>AE10*3</f>
        <v>89.870287500000003</v>
      </c>
      <c r="AF11" s="7">
        <f>AF10*3</f>
        <v>93.149100000000004</v>
      </c>
      <c r="AG11" s="7">
        <f>AG10*2</f>
        <v>73.246300000000005</v>
      </c>
      <c r="AH11" s="7">
        <f>AH10*3</f>
        <v>28.246662857142852</v>
      </c>
    </row>
    <row r="14" spans="1:34" x14ac:dyDescent="0.25">
      <c r="A14" s="5" t="s">
        <v>43</v>
      </c>
      <c r="B14" s="2">
        <f>AVERAGE(B2:B9)</f>
        <v>11.1698275</v>
      </c>
      <c r="C14" s="2">
        <f t="shared" ref="C14:AH14" si="1">AVERAGE(C2:C9)</f>
        <v>27.376437500000002</v>
      </c>
      <c r="D14" s="2">
        <f t="shared" si="1"/>
        <v>39.6385875</v>
      </c>
      <c r="E14" s="2">
        <f t="shared" si="1"/>
        <v>31.469799999999999</v>
      </c>
      <c r="F14" s="2">
        <f t="shared" si="1"/>
        <v>57.636087500000009</v>
      </c>
      <c r="G14" s="2">
        <f t="shared" si="1"/>
        <v>54.944812499999991</v>
      </c>
      <c r="H14" s="2">
        <f t="shared" si="1"/>
        <v>74.965437499999993</v>
      </c>
      <c r="I14" s="2">
        <f t="shared" si="1"/>
        <v>27.9193</v>
      </c>
      <c r="J14" s="2">
        <f t="shared" si="1"/>
        <v>36.987324999999998</v>
      </c>
      <c r="K14" s="2">
        <f t="shared" si="1"/>
        <v>48.668171428571434</v>
      </c>
      <c r="L14" s="2">
        <f t="shared" si="1"/>
        <v>47.104075000000002</v>
      </c>
      <c r="M14" s="2">
        <f t="shared" si="1"/>
        <v>36.5839</v>
      </c>
      <c r="N14" s="2">
        <f t="shared" si="1"/>
        <v>30.661499999999993</v>
      </c>
      <c r="O14" s="2">
        <f t="shared" si="1"/>
        <v>13.946399999999997</v>
      </c>
      <c r="P14" s="2">
        <f t="shared" si="1"/>
        <v>31.456037500000001</v>
      </c>
      <c r="Q14" s="2">
        <f t="shared" si="1"/>
        <v>10.714437499999999</v>
      </c>
      <c r="R14" s="2">
        <f t="shared" si="1"/>
        <v>14.319424999999999</v>
      </c>
      <c r="S14" s="2">
        <f t="shared" si="1"/>
        <v>68.736012500000015</v>
      </c>
      <c r="T14" s="2">
        <f t="shared" si="1"/>
        <v>36.213262499999999</v>
      </c>
      <c r="U14" s="2">
        <f t="shared" si="1"/>
        <v>47.348512499999998</v>
      </c>
      <c r="V14" s="2">
        <f t="shared" si="1"/>
        <v>30.006662499999997</v>
      </c>
      <c r="W14" s="2">
        <f t="shared" si="1"/>
        <v>39.511712499999994</v>
      </c>
      <c r="X14" s="2">
        <f t="shared" si="1"/>
        <v>23.157525000000003</v>
      </c>
      <c r="Y14" s="2">
        <f t="shared" si="1"/>
        <v>46.690150000000003</v>
      </c>
      <c r="Z14" s="2">
        <f t="shared" si="1"/>
        <v>34.668237499999996</v>
      </c>
      <c r="AA14" s="2">
        <f t="shared" si="1"/>
        <v>30.232799999999997</v>
      </c>
      <c r="AB14" s="2">
        <f t="shared" si="1"/>
        <v>5.7991712500000006</v>
      </c>
      <c r="AC14" s="2">
        <f t="shared" si="1"/>
        <v>37.378837500000003</v>
      </c>
      <c r="AD14" s="2">
        <f t="shared" si="1"/>
        <v>36.532937500000003</v>
      </c>
      <c r="AE14" s="2">
        <f t="shared" si="1"/>
        <v>29.9567625</v>
      </c>
      <c r="AF14" s="2">
        <f t="shared" si="1"/>
        <v>31.049700000000001</v>
      </c>
      <c r="AG14" s="2">
        <f t="shared" si="1"/>
        <v>36.623150000000003</v>
      </c>
      <c r="AH14" s="2">
        <f t="shared" si="1"/>
        <v>9.2137899999999995</v>
      </c>
    </row>
    <row r="15" spans="1:34" x14ac:dyDescent="0.25">
      <c r="A15" s="6" t="s">
        <v>44</v>
      </c>
      <c r="B15" s="7">
        <f>B14*3</f>
        <v>33.509482500000004</v>
      </c>
      <c r="C15" s="7">
        <f>C14*3</f>
        <v>82.129312499999997</v>
      </c>
      <c r="D15" s="7">
        <f>D14*2</f>
        <v>79.277175</v>
      </c>
      <c r="E15" s="7">
        <f>E14*2</f>
        <v>62.939599999999999</v>
      </c>
      <c r="F15" s="7">
        <f>F14*1</f>
        <v>57.636087500000009</v>
      </c>
      <c r="G15" s="7">
        <f>G14*3</f>
        <v>164.83443749999998</v>
      </c>
      <c r="H15" s="7">
        <f>H14*1</f>
        <v>74.965437499999993</v>
      </c>
      <c r="I15" s="7">
        <f>I14*2</f>
        <v>55.8386</v>
      </c>
      <c r="J15" s="7">
        <f>J14*3</f>
        <v>110.961975</v>
      </c>
      <c r="K15" s="7">
        <f>K14*2</f>
        <v>97.336342857142867</v>
      </c>
      <c r="L15" s="7">
        <f>L14*2</f>
        <v>94.208150000000003</v>
      </c>
      <c r="M15" s="7">
        <f>M14*4</f>
        <v>146.3356</v>
      </c>
      <c r="N15" s="7">
        <f>N14*3</f>
        <v>91.984499999999983</v>
      </c>
      <c r="O15" s="7">
        <f>O14*3</f>
        <v>41.839199999999991</v>
      </c>
      <c r="P15" s="7">
        <f>P14*3</f>
        <v>94.368112499999995</v>
      </c>
      <c r="Q15" s="7">
        <f>Q14*2</f>
        <v>21.428874999999998</v>
      </c>
      <c r="R15" s="7">
        <f>R14*2</f>
        <v>28.638849999999998</v>
      </c>
      <c r="S15" s="7">
        <f>S14*1</f>
        <v>68.736012500000015</v>
      </c>
      <c r="T15" s="7">
        <f>T14*3</f>
        <v>108.6397875</v>
      </c>
      <c r="U15" s="7">
        <f>U14*2</f>
        <v>94.697024999999996</v>
      </c>
      <c r="V15" s="7">
        <f>V14*3</f>
        <v>90.019987499999985</v>
      </c>
      <c r="W15" s="7">
        <f>W14*3</f>
        <v>118.53513749999999</v>
      </c>
      <c r="X15" s="7">
        <f>X14*2</f>
        <v>46.315050000000006</v>
      </c>
      <c r="Y15" s="7">
        <f>Y14*2</f>
        <v>93.380300000000005</v>
      </c>
      <c r="Z15" s="7">
        <f>Z14*3</f>
        <v>104.00471249999998</v>
      </c>
      <c r="AA15" s="7">
        <f>AA14*3</f>
        <v>90.698399999999992</v>
      </c>
      <c r="AB15" s="7">
        <f>AB14*6</f>
        <v>34.795027500000003</v>
      </c>
      <c r="AC15" s="7">
        <f>AC14*3</f>
        <v>112.13651250000001</v>
      </c>
      <c r="AD15" s="7">
        <f>AD14*2</f>
        <v>73.065875000000005</v>
      </c>
      <c r="AE15" s="7">
        <f>AE14*3</f>
        <v>89.870287500000003</v>
      </c>
      <c r="AF15" s="7">
        <f>AF14*3</f>
        <v>93.149100000000004</v>
      </c>
      <c r="AG15" s="7">
        <f>AG14*2</f>
        <v>73.246300000000005</v>
      </c>
      <c r="AH15" s="7">
        <f>AH14*3</f>
        <v>27.641369999999998</v>
      </c>
    </row>
    <row r="16" spans="1:34" x14ac:dyDescent="0.25">
      <c r="A16" s="8" t="s">
        <v>45</v>
      </c>
      <c r="B16" s="9">
        <f>STDEV(B2:B9)/B14*100</f>
        <v>8.5553579212616118</v>
      </c>
      <c r="C16" s="9">
        <f>STDEV(C2:C9)/C14*100</f>
        <v>1.4028256652397078</v>
      </c>
      <c r="D16" s="9">
        <f t="shared" ref="D16:AH16" si="2">STDEV(D2:D9)/D14*100</f>
        <v>1.964815854489034</v>
      </c>
      <c r="E16" s="9">
        <f t="shared" si="2"/>
        <v>2.7180190191765194</v>
      </c>
      <c r="F16" s="9">
        <f t="shared" si="2"/>
        <v>1.8767102355674716</v>
      </c>
      <c r="G16" s="9">
        <f t="shared" si="2"/>
        <v>1.5639852782336836</v>
      </c>
      <c r="H16" s="9">
        <f t="shared" si="2"/>
        <v>2.0082772223158121</v>
      </c>
      <c r="I16" s="9">
        <f t="shared" si="2"/>
        <v>3.9293782588127302</v>
      </c>
      <c r="J16" s="9">
        <f t="shared" si="2"/>
        <v>0.9192429603538711</v>
      </c>
      <c r="K16" s="9">
        <f t="shared" si="2"/>
        <v>1.3768636689710987</v>
      </c>
      <c r="L16" s="9">
        <f t="shared" si="2"/>
        <v>2.9239630202544782</v>
      </c>
      <c r="M16" s="9">
        <f t="shared" si="2"/>
        <v>1.5938578606519478</v>
      </c>
      <c r="N16" s="9">
        <f t="shared" si="2"/>
        <v>1.5049368066269981</v>
      </c>
      <c r="O16" s="9">
        <f t="shared" si="2"/>
        <v>2.1040596543500105</v>
      </c>
      <c r="P16" s="9">
        <f t="shared" si="2"/>
        <v>2.4644375377413015</v>
      </c>
      <c r="Q16" s="9">
        <f t="shared" si="2"/>
        <v>4.1859968388414899</v>
      </c>
      <c r="R16" s="9">
        <f t="shared" si="2"/>
        <v>9.4519017826532234</v>
      </c>
      <c r="S16" s="9">
        <f t="shared" si="2"/>
        <v>3.910239820372678</v>
      </c>
      <c r="T16" s="9">
        <f t="shared" si="2"/>
        <v>1.6085068296124216</v>
      </c>
      <c r="U16" s="9">
        <f t="shared" si="2"/>
        <v>1.451173449122739</v>
      </c>
      <c r="V16" s="9">
        <f t="shared" si="2"/>
        <v>1.1228408728055099</v>
      </c>
      <c r="W16" s="9">
        <f t="shared" si="2"/>
        <v>2.3968751844517691</v>
      </c>
      <c r="X16" s="9">
        <f t="shared" si="2"/>
        <v>2.8586377482716476</v>
      </c>
      <c r="Y16" s="9">
        <f t="shared" si="2"/>
        <v>4.3768605150825097</v>
      </c>
      <c r="Z16" s="9">
        <f t="shared" si="2"/>
        <v>2.2221723058257927</v>
      </c>
      <c r="AA16" s="9">
        <f t="shared" si="2"/>
        <v>4.0015847770203719</v>
      </c>
      <c r="AB16" s="9">
        <f t="shared" si="2"/>
        <v>5.9108987577718892</v>
      </c>
      <c r="AC16" s="9">
        <f t="shared" si="2"/>
        <v>1.6571352012717355</v>
      </c>
      <c r="AD16" s="9">
        <f t="shared" si="2"/>
        <v>1.7438276910721455</v>
      </c>
      <c r="AE16" s="9">
        <f t="shared" si="2"/>
        <v>1.7748268848265933</v>
      </c>
      <c r="AF16" s="9">
        <f t="shared" si="2"/>
        <v>1.8883865125366273</v>
      </c>
      <c r="AG16" s="9">
        <f t="shared" si="2"/>
        <v>1.5987465622263493</v>
      </c>
      <c r="AH16" s="9">
        <f t="shared" si="2"/>
        <v>10.461315494040099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11.201116666666666</v>
      </c>
      <c r="C18" s="2">
        <f t="shared" ref="C18:AH18" si="3">AVERAGE(C3:C8)</f>
        <v>27.403983333333333</v>
      </c>
      <c r="D18" s="2">
        <f t="shared" si="3"/>
        <v>39.845750000000002</v>
      </c>
      <c r="E18" s="2">
        <f t="shared" si="3"/>
        <v>31.716316666666668</v>
      </c>
      <c r="F18" s="2">
        <f t="shared" si="3"/>
        <v>57.745183333333337</v>
      </c>
      <c r="G18" s="2">
        <f t="shared" si="3"/>
        <v>55.034349999999996</v>
      </c>
      <c r="H18" s="2">
        <f t="shared" si="3"/>
        <v>74.383083333333332</v>
      </c>
      <c r="I18" s="2">
        <f t="shared" si="3"/>
        <v>27.743916666666667</v>
      </c>
      <c r="J18" s="2">
        <f t="shared" si="3"/>
        <v>36.969566666666672</v>
      </c>
      <c r="K18" s="2">
        <f t="shared" si="3"/>
        <v>48.702780000000004</v>
      </c>
      <c r="L18" s="2">
        <f t="shared" si="3"/>
        <v>47.019949999999994</v>
      </c>
      <c r="M18" s="2">
        <f t="shared" si="3"/>
        <v>36.694516666666665</v>
      </c>
      <c r="N18" s="2">
        <f t="shared" si="3"/>
        <v>30.840299999999999</v>
      </c>
      <c r="O18" s="2">
        <f t="shared" si="3"/>
        <v>13.89955</v>
      </c>
      <c r="P18" s="2">
        <f t="shared" si="3"/>
        <v>31.3034</v>
      </c>
      <c r="Q18" s="2">
        <f t="shared" si="3"/>
        <v>10.677</v>
      </c>
      <c r="R18" s="2">
        <f t="shared" si="3"/>
        <v>14.323916666666667</v>
      </c>
      <c r="S18" s="2">
        <f t="shared" si="3"/>
        <v>69.245216666666664</v>
      </c>
      <c r="T18" s="2">
        <f t="shared" si="3"/>
        <v>36.309249999999999</v>
      </c>
      <c r="U18" s="2">
        <f t="shared" si="3"/>
        <v>47.373716666666667</v>
      </c>
      <c r="V18" s="2">
        <f t="shared" si="3"/>
        <v>30.072283333333331</v>
      </c>
      <c r="W18" s="2">
        <f t="shared" si="3"/>
        <v>39.937866666666665</v>
      </c>
      <c r="X18" s="2">
        <f t="shared" si="3"/>
        <v>23.41855</v>
      </c>
      <c r="Y18" s="2">
        <f t="shared" si="3"/>
        <v>47.221816666666662</v>
      </c>
      <c r="Z18" s="2">
        <f t="shared" si="3"/>
        <v>34.576783333333331</v>
      </c>
      <c r="AA18" s="2">
        <f t="shared" si="3"/>
        <v>30.66235</v>
      </c>
      <c r="AB18" s="2">
        <f t="shared" si="3"/>
        <v>5.7528433333333338</v>
      </c>
      <c r="AC18" s="2">
        <f t="shared" si="3"/>
        <v>37.266633333333331</v>
      </c>
      <c r="AD18" s="2">
        <f t="shared" si="3"/>
        <v>36.534416666666679</v>
      </c>
      <c r="AE18" s="2">
        <f t="shared" si="3"/>
        <v>30.114350000000002</v>
      </c>
      <c r="AF18" s="2">
        <f t="shared" si="3"/>
        <v>31.015933333333333</v>
      </c>
      <c r="AG18" s="2">
        <f t="shared" si="3"/>
        <v>36.642283333333332</v>
      </c>
      <c r="AH18" s="2">
        <f t="shared" si="3"/>
        <v>9.3155300000000008</v>
      </c>
    </row>
    <row r="19" spans="1:34" x14ac:dyDescent="0.25">
      <c r="A19" s="6" t="s">
        <v>47</v>
      </c>
      <c r="B19" s="7">
        <f>B18*3</f>
        <v>33.603349999999999</v>
      </c>
      <c r="C19" s="7">
        <f>C18*3</f>
        <v>82.211950000000002</v>
      </c>
      <c r="D19" s="7">
        <f>D18*2</f>
        <v>79.691500000000005</v>
      </c>
      <c r="E19" s="7">
        <f>E18*2</f>
        <v>63.432633333333335</v>
      </c>
      <c r="F19" s="7">
        <f>F18*1</f>
        <v>57.745183333333337</v>
      </c>
      <c r="G19" s="7">
        <f>G18*3</f>
        <v>165.10305</v>
      </c>
      <c r="H19" s="7">
        <f>H18*1</f>
        <v>74.383083333333332</v>
      </c>
      <c r="I19" s="7">
        <f>I18*2</f>
        <v>55.487833333333334</v>
      </c>
      <c r="J19" s="7">
        <f>J18*3</f>
        <v>110.90870000000001</v>
      </c>
      <c r="K19" s="7">
        <f>K18*2</f>
        <v>97.405560000000008</v>
      </c>
      <c r="L19" s="7">
        <f>L18*2</f>
        <v>94.039899999999989</v>
      </c>
      <c r="M19" s="7">
        <f>M18*4</f>
        <v>146.77806666666666</v>
      </c>
      <c r="N19" s="7">
        <f>N18*3</f>
        <v>92.520899999999997</v>
      </c>
      <c r="O19" s="7">
        <f>O18*3</f>
        <v>41.698650000000001</v>
      </c>
      <c r="P19" s="7">
        <f>P18*3</f>
        <v>93.910200000000003</v>
      </c>
      <c r="Q19" s="7">
        <f>Q18*2</f>
        <v>21.353999999999999</v>
      </c>
      <c r="R19" s="7">
        <f>R18*2</f>
        <v>28.647833333333335</v>
      </c>
      <c r="S19" s="7">
        <f>S18*1</f>
        <v>69.245216666666664</v>
      </c>
      <c r="T19" s="7">
        <f>T18*3</f>
        <v>108.92775</v>
      </c>
      <c r="U19" s="7">
        <f>U18*2</f>
        <v>94.747433333333333</v>
      </c>
      <c r="V19" s="7">
        <f>V18*3</f>
        <v>90.216849999999994</v>
      </c>
      <c r="W19" s="7">
        <f>W18*3</f>
        <v>119.81359999999999</v>
      </c>
      <c r="X19" s="7">
        <f>X18*2</f>
        <v>46.8371</v>
      </c>
      <c r="Y19" s="7">
        <f>Y18*2</f>
        <v>94.443633333333324</v>
      </c>
      <c r="Z19" s="7">
        <f>Z18*3</f>
        <v>103.73034999999999</v>
      </c>
      <c r="AA19" s="7">
        <f>AA18*3</f>
        <v>91.987049999999996</v>
      </c>
      <c r="AB19" s="7">
        <f>AB18*6</f>
        <v>34.517060000000001</v>
      </c>
      <c r="AC19" s="7">
        <f>AC18*3</f>
        <v>111.79989999999999</v>
      </c>
      <c r="AD19" s="7">
        <f>AD18*2</f>
        <v>73.068833333333359</v>
      </c>
      <c r="AE19" s="7">
        <f>AE18*3</f>
        <v>90.343050000000005</v>
      </c>
      <c r="AF19" s="7">
        <f>AF18*3</f>
        <v>93.047799999999995</v>
      </c>
      <c r="AG19" s="7">
        <f>AG18*2</f>
        <v>73.284566666666663</v>
      </c>
      <c r="AH19" s="7">
        <f>AH18*3</f>
        <v>27.94659</v>
      </c>
    </row>
    <row r="20" spans="1:34" x14ac:dyDescent="0.25">
      <c r="A20" s="8" t="s">
        <v>45</v>
      </c>
      <c r="B20" s="9">
        <f>STDEV(B3:B8)/B18*100</f>
        <v>6.5748571629551726</v>
      </c>
      <c r="C20" s="9">
        <f t="shared" ref="C20:AH20" si="4">STDEV(C3:C8)/C18*100</f>
        <v>0.75867431635438298</v>
      </c>
      <c r="D20" s="9">
        <f t="shared" si="4"/>
        <v>1.0645161014325075</v>
      </c>
      <c r="E20" s="9">
        <f t="shared" si="4"/>
        <v>2.6043928472065896</v>
      </c>
      <c r="F20" s="9">
        <f t="shared" si="4"/>
        <v>2.0858484459853792</v>
      </c>
      <c r="G20" s="9">
        <f t="shared" si="4"/>
        <v>1.5446296412940883</v>
      </c>
      <c r="H20" s="9">
        <f t="shared" si="4"/>
        <v>1.3172933314824393</v>
      </c>
      <c r="I20" s="9">
        <f t="shared" si="4"/>
        <v>3.8717984029111996</v>
      </c>
      <c r="J20" s="9">
        <f t="shared" si="4"/>
        <v>0.88617282371230788</v>
      </c>
      <c r="K20" s="9">
        <f t="shared" si="4"/>
        <v>1.6652954424446025</v>
      </c>
      <c r="L20" s="9">
        <f t="shared" si="4"/>
        <v>3.1707293434649522</v>
      </c>
      <c r="M20" s="9">
        <f t="shared" si="4"/>
        <v>1.7226395069746654</v>
      </c>
      <c r="N20" s="9">
        <f t="shared" si="4"/>
        <v>1.0879633305652339</v>
      </c>
      <c r="O20" s="9">
        <f t="shared" si="4"/>
        <v>2.3806216609036817</v>
      </c>
      <c r="P20" s="9">
        <f t="shared" si="4"/>
        <v>1.6595578092012464</v>
      </c>
      <c r="Q20" s="9">
        <f t="shared" si="4"/>
        <v>2.7566285948457487</v>
      </c>
      <c r="R20" s="9">
        <f t="shared" si="4"/>
        <v>11.013046508450577</v>
      </c>
      <c r="S20" s="9">
        <f t="shared" si="4"/>
        <v>1.5177461378356996</v>
      </c>
      <c r="T20" s="9">
        <f t="shared" si="4"/>
        <v>1.7080719358478289</v>
      </c>
      <c r="U20" s="9">
        <f t="shared" si="4"/>
        <v>1.6453893594942461</v>
      </c>
      <c r="V20" s="9">
        <f t="shared" si="4"/>
        <v>0.76468608172961905</v>
      </c>
      <c r="W20" s="9">
        <f t="shared" si="4"/>
        <v>1.0978814071176726</v>
      </c>
      <c r="X20" s="9">
        <f t="shared" si="4"/>
        <v>2.1946648702597074</v>
      </c>
      <c r="Y20" s="9">
        <f t="shared" si="4"/>
        <v>2.836574650620959</v>
      </c>
      <c r="Z20" s="9">
        <f t="shared" si="4"/>
        <v>1.5204042568868772</v>
      </c>
      <c r="AA20" s="9">
        <f t="shared" si="4"/>
        <v>2.1102572796193138</v>
      </c>
      <c r="AB20" s="9">
        <f t="shared" si="4"/>
        <v>4.3191897054538071</v>
      </c>
      <c r="AC20" s="9">
        <f t="shared" si="4"/>
        <v>1.6680348800136549</v>
      </c>
      <c r="AD20" s="9">
        <f t="shared" si="4"/>
        <v>1.8751945914113763</v>
      </c>
      <c r="AE20" s="9">
        <f t="shared" si="4"/>
        <v>1.4608226950469694</v>
      </c>
      <c r="AF20" s="9">
        <f t="shared" si="4"/>
        <v>2.0808800976371984</v>
      </c>
      <c r="AG20" s="9">
        <f t="shared" si="4"/>
        <v>1.708807223101461</v>
      </c>
      <c r="AH20" s="9">
        <f t="shared" si="4"/>
        <v>9.3627847937407545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11.785550000000001</v>
      </c>
      <c r="C22" s="2">
        <f t="shared" ref="C22:AH22" si="5">AVERAGE(C2:C5)</f>
        <v>27.345525000000002</v>
      </c>
      <c r="D22" s="2">
        <f t="shared" si="5"/>
        <v>39.347274999999996</v>
      </c>
      <c r="E22" s="2">
        <f t="shared" si="5"/>
        <v>30.930324999999996</v>
      </c>
      <c r="F22" s="2">
        <f t="shared" si="5"/>
        <v>57.433800000000005</v>
      </c>
      <c r="G22" s="2">
        <f t="shared" si="5"/>
        <v>54.587899999999991</v>
      </c>
      <c r="H22" s="2">
        <f t="shared" si="5"/>
        <v>74.820174999999992</v>
      </c>
      <c r="I22" s="2">
        <f t="shared" si="5"/>
        <v>28.50665</v>
      </c>
      <c r="J22" s="2">
        <f t="shared" si="5"/>
        <v>37.015374999999999</v>
      </c>
      <c r="K22" s="2">
        <f t="shared" si="5"/>
        <v>48.502600000000001</v>
      </c>
      <c r="L22" s="2">
        <f t="shared" si="5"/>
        <v>47.148199999999996</v>
      </c>
      <c r="M22" s="2">
        <f t="shared" si="5"/>
        <v>36.446075000000008</v>
      </c>
      <c r="N22" s="2">
        <f t="shared" si="5"/>
        <v>30.782974999999997</v>
      </c>
      <c r="O22" s="2">
        <f t="shared" si="5"/>
        <v>14.053449999999998</v>
      </c>
      <c r="P22" s="2">
        <f t="shared" si="5"/>
        <v>31.995349999999998</v>
      </c>
      <c r="Q22" s="2">
        <f t="shared" si="5"/>
        <v>10.958850000000002</v>
      </c>
      <c r="R22" s="2">
        <f t="shared" si="5"/>
        <v>15.210925000000001</v>
      </c>
      <c r="S22" s="2">
        <f t="shared" si="5"/>
        <v>67.214750000000009</v>
      </c>
      <c r="T22" s="2">
        <f t="shared" si="5"/>
        <v>36.408225000000002</v>
      </c>
      <c r="U22" s="2">
        <f t="shared" si="5"/>
        <v>47.087449999999997</v>
      </c>
      <c r="V22" s="2">
        <f t="shared" si="5"/>
        <v>29.813874999999999</v>
      </c>
      <c r="W22" s="2">
        <f t="shared" si="5"/>
        <v>39.552574999999997</v>
      </c>
      <c r="X22" s="2">
        <f t="shared" si="5"/>
        <v>23.258875000000003</v>
      </c>
      <c r="Y22" s="2">
        <f t="shared" si="5"/>
        <v>45.379424999999998</v>
      </c>
      <c r="Z22" s="2">
        <f t="shared" si="5"/>
        <v>34.465999999999994</v>
      </c>
      <c r="AA22" s="2">
        <f t="shared" si="5"/>
        <v>29.852125000000001</v>
      </c>
      <c r="AB22" s="2">
        <f t="shared" si="5"/>
        <v>5.9335350000000009</v>
      </c>
      <c r="AC22" s="2">
        <f t="shared" si="5"/>
        <v>36.985949999999995</v>
      </c>
      <c r="AD22" s="2">
        <f t="shared" si="5"/>
        <v>36.001800000000003</v>
      </c>
      <c r="AE22" s="2">
        <f t="shared" si="5"/>
        <v>30.245199999999997</v>
      </c>
      <c r="AF22" s="2">
        <f t="shared" si="5"/>
        <v>31.302975</v>
      </c>
      <c r="AG22" s="2">
        <f t="shared" si="5"/>
        <v>36.7089</v>
      </c>
      <c r="AH22" s="2">
        <f t="shared" si="5"/>
        <v>9.6953174999999998</v>
      </c>
    </row>
    <row r="23" spans="1:34" x14ac:dyDescent="0.25">
      <c r="A23" s="6" t="s">
        <v>49</v>
      </c>
      <c r="B23" s="7">
        <f>B22*3</f>
        <v>35.356650000000002</v>
      </c>
      <c r="C23" s="7">
        <f>C22*3</f>
        <v>82.036574999999999</v>
      </c>
      <c r="D23" s="7">
        <f>D22*2</f>
        <v>78.694549999999992</v>
      </c>
      <c r="E23" s="7">
        <f>E22*2</f>
        <v>61.860649999999993</v>
      </c>
      <c r="F23" s="7">
        <f>F22*1</f>
        <v>57.433800000000005</v>
      </c>
      <c r="G23" s="7">
        <f>G22*3</f>
        <v>163.76369999999997</v>
      </c>
      <c r="H23" s="7">
        <f>H22*1</f>
        <v>74.820174999999992</v>
      </c>
      <c r="I23" s="7">
        <f>I22*2</f>
        <v>57.013300000000001</v>
      </c>
      <c r="J23" s="7">
        <f>J22*3</f>
        <v>111.04612499999999</v>
      </c>
      <c r="K23" s="7">
        <f>K22*2</f>
        <v>97.005200000000002</v>
      </c>
      <c r="L23" s="7">
        <f>L22*2</f>
        <v>94.296399999999991</v>
      </c>
      <c r="M23" s="7">
        <f>M22*4</f>
        <v>145.78430000000003</v>
      </c>
      <c r="N23" s="7">
        <f>N22*3</f>
        <v>92.348924999999994</v>
      </c>
      <c r="O23" s="7">
        <f>O22*3</f>
        <v>42.160349999999994</v>
      </c>
      <c r="P23" s="7">
        <f>P22*3</f>
        <v>95.986049999999992</v>
      </c>
      <c r="Q23" s="7">
        <f>Q22*2</f>
        <v>21.917700000000004</v>
      </c>
      <c r="R23" s="7">
        <f>R22*2</f>
        <v>30.421850000000003</v>
      </c>
      <c r="S23" s="7">
        <f>S22*1</f>
        <v>67.214750000000009</v>
      </c>
      <c r="T23" s="7">
        <f>T22*3</f>
        <v>109.224675</v>
      </c>
      <c r="U23" s="7">
        <f>U22*2</f>
        <v>94.174899999999994</v>
      </c>
      <c r="V23" s="7">
        <f>V22*3</f>
        <v>89.441625000000002</v>
      </c>
      <c r="W23" s="7">
        <f>W22*3</f>
        <v>118.657725</v>
      </c>
      <c r="X23" s="7">
        <f>X22*2</f>
        <v>46.517750000000007</v>
      </c>
      <c r="Y23" s="7">
        <f>Y22*2</f>
        <v>90.758849999999995</v>
      </c>
      <c r="Z23" s="7">
        <f>Z22*3</f>
        <v>103.39799999999998</v>
      </c>
      <c r="AA23" s="7">
        <f>AA22*3</f>
        <v>89.556375000000003</v>
      </c>
      <c r="AB23" s="7">
        <f>AB22*6</f>
        <v>35.601210000000009</v>
      </c>
      <c r="AC23" s="7">
        <f>AC22*3</f>
        <v>110.95784999999998</v>
      </c>
      <c r="AD23" s="7">
        <f>AD22*2</f>
        <v>72.003600000000006</v>
      </c>
      <c r="AE23" s="7">
        <f>AE22*3</f>
        <v>90.735599999999991</v>
      </c>
      <c r="AF23" s="7">
        <f>AF22*3</f>
        <v>93.908924999999996</v>
      </c>
      <c r="AG23" s="7">
        <f>AG22*2</f>
        <v>73.4178</v>
      </c>
      <c r="AH23" s="7">
        <f>AH22*3</f>
        <v>29.085952499999998</v>
      </c>
    </row>
    <row r="24" spans="1:34" x14ac:dyDescent="0.25">
      <c r="A24" s="8" t="s">
        <v>45</v>
      </c>
      <c r="B24" s="9">
        <f>STDEV(B2:B5)/B22*100</f>
        <v>7.638474174571412</v>
      </c>
      <c r="C24" s="9">
        <f t="shared" ref="C24:AH24" si="6">STDEV(C2:C5)/C22*100</f>
        <v>1.676891442493873</v>
      </c>
      <c r="D24" s="9">
        <f t="shared" si="6"/>
        <v>2.739430607024024</v>
      </c>
      <c r="E24" s="9">
        <f t="shared" si="6"/>
        <v>2.1856892374796111</v>
      </c>
      <c r="F24" s="9">
        <f t="shared" si="6"/>
        <v>2.1205301432425343</v>
      </c>
      <c r="G24" s="9">
        <f t="shared" si="6"/>
        <v>1.4589705013883347</v>
      </c>
      <c r="H24" s="9">
        <f t="shared" si="6"/>
        <v>0.74082670835037112</v>
      </c>
      <c r="I24" s="9">
        <f t="shared" si="6"/>
        <v>4.4021392009678406</v>
      </c>
      <c r="J24" s="9">
        <f t="shared" si="6"/>
        <v>0.70619029155331003</v>
      </c>
      <c r="K24" s="9">
        <f t="shared" si="6"/>
        <v>1.325634875730141</v>
      </c>
      <c r="L24" s="9">
        <f t="shared" si="6"/>
        <v>2.4402057152855123</v>
      </c>
      <c r="M24" s="9">
        <f t="shared" si="6"/>
        <v>1.7979175359386554</v>
      </c>
      <c r="N24" s="9">
        <f t="shared" si="6"/>
        <v>2.069793514818985</v>
      </c>
      <c r="O24" s="9">
        <f t="shared" si="6"/>
        <v>2.1876749878813881</v>
      </c>
      <c r="P24" s="9">
        <f t="shared" si="6"/>
        <v>2.4660057919875937</v>
      </c>
      <c r="Q24" s="9">
        <f t="shared" si="6"/>
        <v>4.3554889615359702</v>
      </c>
      <c r="R24" s="9">
        <f t="shared" si="6"/>
        <v>8.4049661033276202</v>
      </c>
      <c r="S24" s="9">
        <f t="shared" si="6"/>
        <v>4.5154574471458702</v>
      </c>
      <c r="T24" s="9">
        <f t="shared" si="6"/>
        <v>1.3749084070814137</v>
      </c>
      <c r="U24" s="9">
        <f t="shared" si="6"/>
        <v>1.3897725790252871</v>
      </c>
      <c r="V24" s="9">
        <f t="shared" si="6"/>
        <v>1.3388263162064984</v>
      </c>
      <c r="W24" s="9">
        <f t="shared" si="6"/>
        <v>1.0602692516429124</v>
      </c>
      <c r="X24" s="9">
        <f t="shared" si="6"/>
        <v>3.8864251505953926</v>
      </c>
      <c r="Y24" s="9">
        <f t="shared" si="6"/>
        <v>4.8814040787707746</v>
      </c>
      <c r="Z24" s="9">
        <f t="shared" si="6"/>
        <v>1.9047223841012508</v>
      </c>
      <c r="AA24" s="9">
        <f t="shared" si="6"/>
        <v>5.3128450964731915</v>
      </c>
      <c r="AB24" s="9">
        <f t="shared" si="6"/>
        <v>7.4130025953682201</v>
      </c>
      <c r="AC24" s="9">
        <f t="shared" si="6"/>
        <v>1.6781061960284678</v>
      </c>
      <c r="AD24" s="9">
        <f t="shared" si="6"/>
        <v>0.53959389582839412</v>
      </c>
      <c r="AE24" s="9">
        <f t="shared" si="6"/>
        <v>0.87398407120312438</v>
      </c>
      <c r="AF24" s="9">
        <f t="shared" si="6"/>
        <v>1.5016130359456408</v>
      </c>
      <c r="AG24" s="9">
        <f t="shared" si="6"/>
        <v>1.6794245480266221</v>
      </c>
      <c r="AH24" s="9">
        <f t="shared" si="6"/>
        <v>11.12606506958241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10.554105</v>
      </c>
      <c r="C26" s="2">
        <f t="shared" ref="C26:AH26" si="7">AVERAGE(C6:C9)</f>
        <v>27.407350000000001</v>
      </c>
      <c r="D26" s="2">
        <f t="shared" si="7"/>
        <v>39.929900000000004</v>
      </c>
      <c r="E26" s="2">
        <f t="shared" si="7"/>
        <v>32.009275000000002</v>
      </c>
      <c r="F26" s="2">
        <f t="shared" si="7"/>
        <v>57.838374999999999</v>
      </c>
      <c r="G26" s="2">
        <f t="shared" si="7"/>
        <v>55.301725000000005</v>
      </c>
      <c r="H26" s="2">
        <f t="shared" si="7"/>
        <v>75.110699999999994</v>
      </c>
      <c r="I26" s="2">
        <f t="shared" si="7"/>
        <v>27.331949999999999</v>
      </c>
      <c r="J26" s="2">
        <f t="shared" si="7"/>
        <v>36.959274999999998</v>
      </c>
      <c r="K26" s="2">
        <f t="shared" si="7"/>
        <v>48.888933333333334</v>
      </c>
      <c r="L26" s="2">
        <f t="shared" si="7"/>
        <v>47.059950000000001</v>
      </c>
      <c r="M26" s="2">
        <f t="shared" si="7"/>
        <v>36.721724999999999</v>
      </c>
      <c r="N26" s="2">
        <f t="shared" si="7"/>
        <v>30.540025</v>
      </c>
      <c r="O26" s="2">
        <f t="shared" si="7"/>
        <v>13.83935</v>
      </c>
      <c r="P26" s="2">
        <f t="shared" si="7"/>
        <v>30.916725</v>
      </c>
      <c r="Q26" s="2">
        <f t="shared" si="7"/>
        <v>10.470025</v>
      </c>
      <c r="R26" s="2">
        <f t="shared" si="7"/>
        <v>13.427925</v>
      </c>
      <c r="S26" s="2">
        <f t="shared" si="7"/>
        <v>70.257274999999993</v>
      </c>
      <c r="T26" s="2">
        <f t="shared" si="7"/>
        <v>36.018300000000004</v>
      </c>
      <c r="U26" s="2">
        <f t="shared" si="7"/>
        <v>47.609575</v>
      </c>
      <c r="V26" s="2">
        <f t="shared" si="7"/>
        <v>30.199450000000002</v>
      </c>
      <c r="W26" s="2">
        <f t="shared" si="7"/>
        <v>39.470849999999999</v>
      </c>
      <c r="X26" s="2">
        <f t="shared" si="7"/>
        <v>23.056175000000003</v>
      </c>
      <c r="Y26" s="2">
        <f t="shared" si="7"/>
        <v>48.000875000000008</v>
      </c>
      <c r="Z26" s="2">
        <f t="shared" si="7"/>
        <v>34.870474999999999</v>
      </c>
      <c r="AA26" s="2">
        <f t="shared" si="7"/>
        <v>30.613474999999998</v>
      </c>
      <c r="AB26" s="2">
        <f t="shared" si="7"/>
        <v>5.6648075000000002</v>
      </c>
      <c r="AC26" s="2">
        <f t="shared" si="7"/>
        <v>37.771725000000004</v>
      </c>
      <c r="AD26" s="2">
        <f t="shared" si="7"/>
        <v>37.064075000000003</v>
      </c>
      <c r="AE26" s="2">
        <f t="shared" si="7"/>
        <v>29.668325000000003</v>
      </c>
      <c r="AF26" s="2">
        <f t="shared" si="7"/>
        <v>30.796424999999999</v>
      </c>
      <c r="AG26" s="2">
        <f t="shared" si="7"/>
        <v>36.537400000000005</v>
      </c>
      <c r="AH26" s="2">
        <f t="shared" si="7"/>
        <v>8.7322625000000009</v>
      </c>
    </row>
    <row r="27" spans="1:34" x14ac:dyDescent="0.25">
      <c r="A27" s="6" t="s">
        <v>51</v>
      </c>
      <c r="B27" s="7">
        <f>B26*3</f>
        <v>31.662315</v>
      </c>
      <c r="C27" s="7">
        <f>C26*3</f>
        <v>82.222049999999996</v>
      </c>
      <c r="D27" s="7">
        <f>D26*2</f>
        <v>79.859800000000007</v>
      </c>
      <c r="E27" s="7">
        <f>E26*2</f>
        <v>64.018550000000005</v>
      </c>
      <c r="F27" s="7">
        <f>F26*1</f>
        <v>57.838374999999999</v>
      </c>
      <c r="G27" s="7">
        <f>G26*3</f>
        <v>165.90517500000001</v>
      </c>
      <c r="H27" s="7">
        <f>H26*1</f>
        <v>75.110699999999994</v>
      </c>
      <c r="I27" s="7">
        <f>I26*2</f>
        <v>54.663899999999998</v>
      </c>
      <c r="J27" s="7">
        <f>J26*3</f>
        <v>110.877825</v>
      </c>
      <c r="K27" s="7">
        <f>K26*2</f>
        <v>97.777866666666668</v>
      </c>
      <c r="L27" s="7">
        <f>L26*2</f>
        <v>94.119900000000001</v>
      </c>
      <c r="M27" s="7">
        <f>M26*4</f>
        <v>146.8869</v>
      </c>
      <c r="N27" s="7">
        <f>N26*3</f>
        <v>91.620075</v>
      </c>
      <c r="O27" s="7">
        <f>O26*3</f>
        <v>41.518050000000002</v>
      </c>
      <c r="P27" s="7">
        <f>P26*3</f>
        <v>92.750174999999999</v>
      </c>
      <c r="Q27" s="7">
        <f>Q26*2</f>
        <v>20.940049999999999</v>
      </c>
      <c r="R27" s="7">
        <f>R26*2</f>
        <v>26.85585</v>
      </c>
      <c r="S27" s="7">
        <f>S26*1</f>
        <v>70.257274999999993</v>
      </c>
      <c r="T27" s="7">
        <f>T26*3</f>
        <v>108.0549</v>
      </c>
      <c r="U27" s="7">
        <f>U26*2</f>
        <v>95.219149999999999</v>
      </c>
      <c r="V27" s="7">
        <f>V26*3</f>
        <v>90.598350000000011</v>
      </c>
      <c r="W27" s="7">
        <f>W26*3</f>
        <v>118.41255</v>
      </c>
      <c r="X27" s="7">
        <f>X26*2</f>
        <v>46.112350000000006</v>
      </c>
      <c r="Y27" s="7">
        <f>Y26*2</f>
        <v>96.001750000000015</v>
      </c>
      <c r="Z27" s="7">
        <f>Z26*3</f>
        <v>104.611425</v>
      </c>
      <c r="AA27" s="7">
        <f>AA26*3</f>
        <v>91.840424999999996</v>
      </c>
      <c r="AB27" s="7">
        <f>AB26*6</f>
        <v>33.988844999999998</v>
      </c>
      <c r="AC27" s="7">
        <f>AC26*3</f>
        <v>113.31517500000001</v>
      </c>
      <c r="AD27" s="7">
        <f>AD26*2</f>
        <v>74.128150000000005</v>
      </c>
      <c r="AE27" s="7">
        <f>AE26*3</f>
        <v>89.004975000000002</v>
      </c>
      <c r="AF27" s="7">
        <f>AF26*3</f>
        <v>92.389274999999998</v>
      </c>
      <c r="AG27" s="7">
        <f>AG26*2</f>
        <v>73.07480000000001</v>
      </c>
      <c r="AH27" s="7">
        <f>AH26*3</f>
        <v>26.196787500000003</v>
      </c>
    </row>
    <row r="28" spans="1:34" x14ac:dyDescent="0.25">
      <c r="A28" s="8" t="s">
        <v>45</v>
      </c>
      <c r="B28" s="9">
        <f>STDEV(B6:B9)/B26*100</f>
        <v>5.2705139662666562</v>
      </c>
      <c r="C28" s="9">
        <f t="shared" ref="C28:AH28" si="8">STDEV(C6:C9)/C26*100</f>
        <v>1.3222118416004509</v>
      </c>
      <c r="D28" s="9">
        <f t="shared" si="8"/>
        <v>0.41285391645434738</v>
      </c>
      <c r="E28" s="9">
        <f t="shared" si="8"/>
        <v>2.1509168580674576</v>
      </c>
      <c r="F28" s="9">
        <f t="shared" si="8"/>
        <v>1.8440602625807649</v>
      </c>
      <c r="G28" s="9">
        <f t="shared" si="8"/>
        <v>1.5650150148096942</v>
      </c>
      <c r="H28" s="9">
        <f t="shared" si="8"/>
        <v>2.9546665962521499</v>
      </c>
      <c r="I28" s="9">
        <f t="shared" si="8"/>
        <v>2.0485856361994426</v>
      </c>
      <c r="J28" s="9">
        <f t="shared" si="8"/>
        <v>1.207931568343239</v>
      </c>
      <c r="K28" s="9">
        <f t="shared" si="8"/>
        <v>1.5831292329746098</v>
      </c>
      <c r="L28" s="9">
        <f t="shared" si="8"/>
        <v>3.7397858121449863</v>
      </c>
      <c r="M28" s="9">
        <f t="shared" si="8"/>
        <v>1.5242514503983102</v>
      </c>
      <c r="N28" s="9">
        <f t="shared" si="8"/>
        <v>0.74321390916903129</v>
      </c>
      <c r="O28" s="9">
        <f t="shared" si="8"/>
        <v>1.9898615743117181</v>
      </c>
      <c r="P28" s="9">
        <f t="shared" si="8"/>
        <v>0.2066091279230324</v>
      </c>
      <c r="Q28" s="9">
        <f t="shared" si="8"/>
        <v>2.7390388142690507</v>
      </c>
      <c r="R28" s="9">
        <f t="shared" si="8"/>
        <v>5.3724335013032096</v>
      </c>
      <c r="S28" s="9">
        <f t="shared" si="8"/>
        <v>1.7275014055440943</v>
      </c>
      <c r="T28" s="9">
        <f t="shared" si="8"/>
        <v>1.8411181187796031</v>
      </c>
      <c r="U28" s="9">
        <f t="shared" si="8"/>
        <v>1.4727167057768999</v>
      </c>
      <c r="V28" s="9">
        <f t="shared" si="8"/>
        <v>0.2657750054200308</v>
      </c>
      <c r="W28" s="9">
        <f t="shared" si="8"/>
        <v>3.5036243191458323</v>
      </c>
      <c r="X28" s="9">
        <f t="shared" si="8"/>
        <v>1.8300905086068058</v>
      </c>
      <c r="Y28" s="9">
        <f t="shared" si="8"/>
        <v>1.0543002469505212</v>
      </c>
      <c r="Z28" s="9">
        <f t="shared" si="8"/>
        <v>2.6358293566389865</v>
      </c>
      <c r="AA28" s="9">
        <f t="shared" si="8"/>
        <v>2.3401508496578072</v>
      </c>
      <c r="AB28" s="9">
        <f t="shared" si="8"/>
        <v>3.1850357028997198</v>
      </c>
      <c r="AC28" s="9">
        <f t="shared" si="8"/>
        <v>0.83047622658173592</v>
      </c>
      <c r="AD28" s="9">
        <f t="shared" si="8"/>
        <v>1.0689890136549958</v>
      </c>
      <c r="AE28" s="9">
        <f t="shared" si="8"/>
        <v>2.0443325838645787</v>
      </c>
      <c r="AF28" s="9">
        <f t="shared" si="8"/>
        <v>2.0796198035942481</v>
      </c>
      <c r="AG28" s="9">
        <f t="shared" si="8"/>
        <v>1.7315075883931614</v>
      </c>
      <c r="AH28" s="9">
        <f t="shared" si="8"/>
        <v>7.1140183148117053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0.28012220123063569</v>
      </c>
      <c r="C30" s="13">
        <f t="shared" ref="C30:AH30" si="9">(C19-C15)/C15*100</f>
        <v>0.10061876507246319</v>
      </c>
      <c r="D30" s="13">
        <f t="shared" si="9"/>
        <v>0.52262836055901984</v>
      </c>
      <c r="E30" s="13">
        <f t="shared" si="9"/>
        <v>0.78334360773398071</v>
      </c>
      <c r="F30" s="13">
        <f t="shared" si="9"/>
        <v>0.18928389844874116</v>
      </c>
      <c r="G30" s="13">
        <f t="shared" si="9"/>
        <v>0.16295896905646157</v>
      </c>
      <c r="H30" s="13">
        <f t="shared" si="9"/>
        <v>-0.77683021147800468</v>
      </c>
      <c r="I30" s="13">
        <f t="shared" si="9"/>
        <v>-0.62817955082445676</v>
      </c>
      <c r="J30" s="13">
        <f t="shared" si="9"/>
        <v>-4.8011942829951512E-2</v>
      </c>
      <c r="K30" s="13">
        <f t="shared" si="9"/>
        <v>7.1111304190592903E-2</v>
      </c>
      <c r="L30" s="13">
        <f t="shared" si="9"/>
        <v>-0.17859389023138089</v>
      </c>
      <c r="M30" s="13">
        <f t="shared" si="9"/>
        <v>0.30236433695331894</v>
      </c>
      <c r="N30" s="13">
        <f t="shared" si="9"/>
        <v>0.58314172496454808</v>
      </c>
      <c r="O30" s="13">
        <f t="shared" si="9"/>
        <v>-0.3359289852578215</v>
      </c>
      <c r="P30" s="13">
        <f t="shared" si="9"/>
        <v>-0.48524071094459154</v>
      </c>
      <c r="Q30" s="13">
        <f t="shared" si="9"/>
        <v>-0.34941171666734111</v>
      </c>
      <c r="R30" s="13">
        <f t="shared" si="9"/>
        <v>3.1367646861995765E-2</v>
      </c>
      <c r="S30" s="13">
        <f t="shared" si="9"/>
        <v>0.74081132749248257</v>
      </c>
      <c r="T30" s="13">
        <f t="shared" si="9"/>
        <v>0.26506172980134568</v>
      </c>
      <c r="U30" s="13">
        <f t="shared" si="9"/>
        <v>5.323116891300117E-2</v>
      </c>
      <c r="V30" s="13">
        <f t="shared" si="9"/>
        <v>0.21868754425233491</v>
      </c>
      <c r="W30" s="13">
        <f t="shared" si="9"/>
        <v>1.0785514970191885</v>
      </c>
      <c r="X30" s="13">
        <f t="shared" si="9"/>
        <v>1.1271714054070825</v>
      </c>
      <c r="Y30" s="13">
        <f t="shared" si="9"/>
        <v>1.1387126977888467</v>
      </c>
      <c r="Z30" s="13">
        <f t="shared" si="9"/>
        <v>-0.26379814280049596</v>
      </c>
      <c r="AA30" s="13">
        <f t="shared" si="9"/>
        <v>1.4208078643063209</v>
      </c>
      <c r="AB30" s="13">
        <f t="shared" si="9"/>
        <v>-0.79887133297998558</v>
      </c>
      <c r="AC30" s="13">
        <f t="shared" si="9"/>
        <v>-0.30018099590890635</v>
      </c>
      <c r="AD30" s="13">
        <f t="shared" si="9"/>
        <v>4.0488577374230856E-3</v>
      </c>
      <c r="AE30" s="13">
        <f t="shared" si="9"/>
        <v>0.5260498359927932</v>
      </c>
      <c r="AF30" s="13">
        <f t="shared" si="9"/>
        <v>-0.10875037976750075</v>
      </c>
      <c r="AG30" s="13">
        <f t="shared" si="9"/>
        <v>5.2243822099762041E-2</v>
      </c>
      <c r="AH30" s="13">
        <f t="shared" si="9"/>
        <v>1.1042144437848127</v>
      </c>
    </row>
    <row r="31" spans="1:34" x14ac:dyDescent="0.25">
      <c r="A31" s="12" t="s">
        <v>53</v>
      </c>
      <c r="B31" s="13">
        <f>(B27-B23)/B23*100</f>
        <v>-10.448769891943954</v>
      </c>
      <c r="C31" s="13">
        <f t="shared" ref="C31:AH31" si="10">(C27-C23)/C23*100</f>
        <v>0.22608818079008874</v>
      </c>
      <c r="D31" s="13">
        <f t="shared" si="10"/>
        <v>1.4807251582225385</v>
      </c>
      <c r="E31" s="13">
        <f t="shared" si="10"/>
        <v>3.4883241608357047</v>
      </c>
      <c r="F31" s="13">
        <f t="shared" si="10"/>
        <v>0.70441969711214325</v>
      </c>
      <c r="G31" s="13">
        <f t="shared" si="10"/>
        <v>1.307661588007625</v>
      </c>
      <c r="H31" s="13">
        <f t="shared" si="10"/>
        <v>0.38829767505890278</v>
      </c>
      <c r="I31" s="13">
        <f t="shared" si="10"/>
        <v>-4.1207928676291372</v>
      </c>
      <c r="J31" s="13">
        <f t="shared" si="10"/>
        <v>-0.15155864286123261</v>
      </c>
      <c r="K31" s="13">
        <f t="shared" si="10"/>
        <v>0.79652087379508096</v>
      </c>
      <c r="L31" s="13">
        <f t="shared" si="10"/>
        <v>-0.18717575644456216</v>
      </c>
      <c r="M31" s="13">
        <f t="shared" si="10"/>
        <v>0.75632286878625932</v>
      </c>
      <c r="N31" s="13">
        <f t="shared" si="10"/>
        <v>-0.78923495860941995</v>
      </c>
      <c r="O31" s="13">
        <f t="shared" si="10"/>
        <v>-1.5234693260373591</v>
      </c>
      <c r="P31" s="13">
        <f t="shared" si="10"/>
        <v>-3.3711930014830207</v>
      </c>
      <c r="Q31" s="13">
        <f t="shared" si="10"/>
        <v>-4.4605501489663784</v>
      </c>
      <c r="R31" s="13">
        <f t="shared" si="10"/>
        <v>-11.721838086769878</v>
      </c>
      <c r="S31" s="13">
        <f t="shared" si="10"/>
        <v>4.526573408366442</v>
      </c>
      <c r="T31" s="13">
        <f t="shared" si="10"/>
        <v>-1.0709805270649706</v>
      </c>
      <c r="U31" s="13">
        <f t="shared" si="10"/>
        <v>1.1088411030964782</v>
      </c>
      <c r="V31" s="13">
        <f t="shared" si="10"/>
        <v>1.2932736854904063</v>
      </c>
      <c r="W31" s="13">
        <f t="shared" si="10"/>
        <v>-0.20662371539653507</v>
      </c>
      <c r="X31" s="13">
        <f t="shared" si="10"/>
        <v>-0.87149528943252874</v>
      </c>
      <c r="Y31" s="13">
        <f t="shared" si="10"/>
        <v>5.7767369242779303</v>
      </c>
      <c r="Z31" s="13">
        <f t="shared" si="10"/>
        <v>1.1735478442523215</v>
      </c>
      <c r="AA31" s="13">
        <f t="shared" si="10"/>
        <v>2.5504047031827644</v>
      </c>
      <c r="AB31" s="13">
        <f t="shared" si="10"/>
        <v>-4.5289612347445791</v>
      </c>
      <c r="AC31" s="13">
        <f t="shared" si="10"/>
        <v>2.1245229607459337</v>
      </c>
      <c r="AD31" s="13">
        <f t="shared" si="10"/>
        <v>2.9506163580709841</v>
      </c>
      <c r="AE31" s="13">
        <f t="shared" si="10"/>
        <v>-1.907327443693533</v>
      </c>
      <c r="AF31" s="13">
        <f t="shared" si="10"/>
        <v>-1.6182167988825329</v>
      </c>
      <c r="AG31" s="13">
        <f t="shared" si="10"/>
        <v>-0.46718915576330172</v>
      </c>
      <c r="AH31" s="13">
        <f t="shared" si="10"/>
        <v>-9.9331971335647165</v>
      </c>
    </row>
    <row r="32" spans="1:34" x14ac:dyDescent="0.25">
      <c r="AH32"/>
    </row>
    <row r="33" spans="1:34" x14ac:dyDescent="0.25">
      <c r="AH33"/>
    </row>
    <row r="34" spans="1:34" x14ac:dyDescent="0.25">
      <c r="A34" s="10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  <c r="AH34"/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">
        <v>0.32569399999999998</v>
      </c>
      <c r="G35" s="7">
        <f>E35*D35</f>
        <v>31.266624</v>
      </c>
      <c r="H35" s="7">
        <f>B19</f>
        <v>33.603349999999999</v>
      </c>
      <c r="I35" s="2">
        <f>(H35-G35)/G35*100</f>
        <v>7.4735475118771975</v>
      </c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">
        <v>0.85853299999999999</v>
      </c>
      <c r="G36" s="7">
        <f t="shared" ref="G36:G41" si="11">E36*D36</f>
        <v>82.419167999999999</v>
      </c>
      <c r="H36" s="7">
        <f>C19</f>
        <v>82.211950000000002</v>
      </c>
      <c r="I36" s="2">
        <f t="shared" ref="I36:I41" si="12">(H36-G36)/G36*100</f>
        <v>-0.25141966975448898</v>
      </c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">
        <v>0.38204100000000002</v>
      </c>
      <c r="G37" s="7">
        <f t="shared" si="11"/>
        <v>36.675936</v>
      </c>
      <c r="H37" s="7">
        <f>O19</f>
        <v>41.698650000000001</v>
      </c>
      <c r="I37" s="2">
        <f t="shared" si="12"/>
        <v>13.694848851301304</v>
      </c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96</v>
      </c>
      <c r="E38" s="2">
        <v>0.98357899999999998</v>
      </c>
      <c r="G38" s="7">
        <f t="shared" si="11"/>
        <v>94.423584000000005</v>
      </c>
      <c r="H38" s="7">
        <f>P19</f>
        <v>93.910200000000003</v>
      </c>
      <c r="I38" s="2">
        <f t="shared" si="12"/>
        <v>-0.54370314941657161</v>
      </c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96</v>
      </c>
      <c r="E39" s="2">
        <v>0.20066899999999999</v>
      </c>
      <c r="G39" s="7">
        <f t="shared" si="11"/>
        <v>19.264223999999999</v>
      </c>
      <c r="H39" s="7">
        <f>Q19</f>
        <v>21.353999999999999</v>
      </c>
      <c r="I39" s="2">
        <f t="shared" si="12"/>
        <v>10.847963561885496</v>
      </c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0.88198100000000001</v>
      </c>
      <c r="G40" s="7">
        <f t="shared" si="11"/>
        <v>26.459430000000001</v>
      </c>
      <c r="H40" s="7">
        <f>R19</f>
        <v>28.647833333333335</v>
      </c>
      <c r="I40" s="2">
        <f t="shared" si="12"/>
        <v>8.270787894271848</v>
      </c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2.0361699999999998</v>
      </c>
      <c r="G41" s="7">
        <f t="shared" si="11"/>
        <v>65.157439999999994</v>
      </c>
      <c r="H41" s="7">
        <f>S19</f>
        <v>69.245216666666664</v>
      </c>
      <c r="I41" s="2">
        <f t="shared" si="12"/>
        <v>6.2736913338932139</v>
      </c>
      <c r="AH41"/>
    </row>
    <row r="42" spans="1:34" x14ac:dyDescent="0.25">
      <c r="C42"/>
      <c r="D42"/>
      <c r="E42" s="32"/>
      <c r="AH4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0C88-8159-4679-850B-DC7C8240737F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5703125" customWidth="1"/>
  </cols>
  <sheetData>
    <row r="1" spans="1:34" x14ac:dyDescent="0.25">
      <c r="A1" s="1" t="s">
        <v>120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20.105499999999999</v>
      </c>
      <c r="C2" s="2">
        <v>31.827400000000001</v>
      </c>
      <c r="D2" s="2">
        <v>42.491700000000002</v>
      </c>
      <c r="E2" s="2">
        <v>33.018000000000001</v>
      </c>
      <c r="F2" s="2">
        <v>59.914400000000001</v>
      </c>
      <c r="G2" s="2">
        <v>45.8245</v>
      </c>
      <c r="H2" s="2">
        <v>39.869199999999999</v>
      </c>
      <c r="I2" s="2">
        <v>38.950699999999998</v>
      </c>
      <c r="J2" s="2">
        <v>37.244500000000002</v>
      </c>
      <c r="K2" s="2">
        <v>43.140799999999999</v>
      </c>
      <c r="L2" s="2">
        <v>41.7376</v>
      </c>
      <c r="M2" s="2">
        <v>33.7517</v>
      </c>
      <c r="N2" s="2">
        <v>31.2087</v>
      </c>
      <c r="O2" s="2">
        <v>19.399100000000001</v>
      </c>
      <c r="P2" s="2">
        <v>33.660699999999999</v>
      </c>
      <c r="Q2" s="2">
        <v>17.247199999999999</v>
      </c>
      <c r="R2" s="2">
        <v>20.815000000000001</v>
      </c>
      <c r="S2" s="2">
        <v>49.134700000000002</v>
      </c>
      <c r="T2" s="2">
        <v>31.060700000000001</v>
      </c>
      <c r="U2" s="2">
        <v>47.98</v>
      </c>
      <c r="V2" s="2">
        <v>39.2652</v>
      </c>
      <c r="W2" s="2">
        <v>36.773499999999999</v>
      </c>
      <c r="X2" s="2">
        <v>24.7197</v>
      </c>
      <c r="Y2" s="2">
        <v>31.144100000000002</v>
      </c>
      <c r="Z2" s="2">
        <v>28.325500000000002</v>
      </c>
      <c r="AA2" s="2">
        <v>29.223400000000002</v>
      </c>
      <c r="AB2" s="2">
        <v>10.8354</v>
      </c>
      <c r="AC2" s="2">
        <v>30.588200000000001</v>
      </c>
      <c r="AD2" s="2">
        <v>36.687800000000003</v>
      </c>
      <c r="AE2" s="2">
        <v>23.071899999999999</v>
      </c>
      <c r="AF2" s="2">
        <v>32.131900000000002</v>
      </c>
      <c r="AG2" s="2">
        <v>46.567300000000003</v>
      </c>
      <c r="AH2" s="2">
        <v>19.258800000000001</v>
      </c>
    </row>
    <row r="3" spans="1:34" x14ac:dyDescent="0.25">
      <c r="A3" s="4" t="s">
        <v>35</v>
      </c>
      <c r="B3" s="2">
        <v>21.043399999999998</v>
      </c>
      <c r="C3" s="2">
        <v>32.939900000000002</v>
      </c>
      <c r="D3" s="2">
        <v>49.389600000000002</v>
      </c>
      <c r="E3" s="2">
        <v>34.202800000000003</v>
      </c>
      <c r="F3" s="2">
        <v>63.7652</v>
      </c>
      <c r="G3" s="2">
        <v>45.750100000000003</v>
      </c>
      <c r="H3" s="2">
        <v>53.3446</v>
      </c>
      <c r="I3" s="2">
        <v>47.414299999999997</v>
      </c>
      <c r="J3" s="2">
        <v>39.927599999999998</v>
      </c>
      <c r="K3" s="2">
        <v>50.1098</v>
      </c>
      <c r="L3" s="2">
        <v>44.503500000000003</v>
      </c>
      <c r="M3" s="2">
        <v>35.406500000000001</v>
      </c>
      <c r="N3" s="2">
        <v>35.0779</v>
      </c>
      <c r="O3" s="2">
        <v>20.428000000000001</v>
      </c>
      <c r="P3" s="2">
        <v>37.016300000000001</v>
      </c>
      <c r="Q3" s="2">
        <v>19.581399999999999</v>
      </c>
      <c r="R3" s="2">
        <v>21.013300000000001</v>
      </c>
      <c r="S3" s="2">
        <v>71.583200000000005</v>
      </c>
      <c r="T3" s="2">
        <v>34.847000000000001</v>
      </c>
      <c r="U3" s="2">
        <v>48.482799999999997</v>
      </c>
      <c r="V3" s="2">
        <v>48.837200000000003</v>
      </c>
      <c r="W3" s="2">
        <v>39.441899999999997</v>
      </c>
      <c r="X3" s="2">
        <v>33.084899999999998</v>
      </c>
      <c r="Y3" s="2">
        <v>42.600499999999997</v>
      </c>
      <c r="Z3" s="2">
        <v>31.509</v>
      </c>
      <c r="AA3" s="2">
        <v>31.578199999999999</v>
      </c>
      <c r="AB3" s="2">
        <v>11.523400000000001</v>
      </c>
      <c r="AC3" s="2">
        <v>31.6159</v>
      </c>
      <c r="AD3" s="2">
        <v>37.851900000000001</v>
      </c>
      <c r="AE3" s="2">
        <v>26.558499999999999</v>
      </c>
      <c r="AF3" s="2">
        <v>33.145400000000002</v>
      </c>
      <c r="AG3" s="2">
        <v>51.58</v>
      </c>
      <c r="AH3" s="2">
        <v>21.690999999999999</v>
      </c>
    </row>
    <row r="4" spans="1:34" x14ac:dyDescent="0.25">
      <c r="A4" s="4" t="s">
        <v>36</v>
      </c>
      <c r="B4" s="2">
        <v>20.9422</v>
      </c>
      <c r="C4" s="2">
        <v>34.212600000000002</v>
      </c>
      <c r="D4" s="2">
        <v>46.040599999999998</v>
      </c>
      <c r="E4" s="2">
        <v>33.882199999999997</v>
      </c>
      <c r="F4" s="2">
        <v>64.168800000000005</v>
      </c>
      <c r="G4" s="2">
        <v>48.256500000000003</v>
      </c>
      <c r="H4" s="2">
        <v>57.965299999999999</v>
      </c>
      <c r="I4" s="2">
        <v>38.789700000000003</v>
      </c>
      <c r="J4" s="2">
        <v>40.495899999999999</v>
      </c>
      <c r="K4" s="2">
        <v>49.507899999999999</v>
      </c>
      <c r="L4" s="2">
        <v>45.2834</v>
      </c>
      <c r="M4" s="2">
        <v>35.935499999999998</v>
      </c>
      <c r="N4" s="2">
        <v>36.072600000000001</v>
      </c>
      <c r="O4" s="2">
        <v>19.901599999999998</v>
      </c>
      <c r="P4" s="2">
        <v>34.813000000000002</v>
      </c>
      <c r="Q4" s="2" t="s">
        <v>121</v>
      </c>
      <c r="R4" s="2">
        <v>20.348199999999999</v>
      </c>
      <c r="S4" s="2">
        <v>81.858699999999999</v>
      </c>
      <c r="T4" s="2">
        <v>35.943300000000001</v>
      </c>
      <c r="U4" s="2">
        <v>51.972000000000001</v>
      </c>
      <c r="V4" s="2">
        <v>51.320799999999998</v>
      </c>
      <c r="W4" s="2">
        <v>39.7727</v>
      </c>
      <c r="X4" s="2">
        <v>34.313699999999997</v>
      </c>
      <c r="Y4" s="2">
        <v>44.671799999999998</v>
      </c>
      <c r="Z4" s="2">
        <v>31.309200000000001</v>
      </c>
      <c r="AA4" s="2">
        <v>31.650700000000001</v>
      </c>
      <c r="AB4" s="2">
        <v>11.429600000000001</v>
      </c>
      <c r="AC4" s="2">
        <v>30.709599999999998</v>
      </c>
      <c r="AD4" s="2">
        <v>38.145499999999998</v>
      </c>
      <c r="AE4" s="2">
        <v>26.9849</v>
      </c>
      <c r="AF4" s="2">
        <v>31.407299999999999</v>
      </c>
      <c r="AG4" s="2">
        <v>51.691800000000001</v>
      </c>
      <c r="AH4" s="2">
        <v>20.346</v>
      </c>
    </row>
    <row r="5" spans="1:34" x14ac:dyDescent="0.25">
      <c r="A5" s="4" t="s">
        <v>37</v>
      </c>
      <c r="B5" s="2">
        <v>19.460999999999999</v>
      </c>
      <c r="C5" s="2">
        <v>35.094700000000003</v>
      </c>
      <c r="D5" s="2">
        <v>48.784100000000002</v>
      </c>
      <c r="E5" s="2">
        <v>34.9649</v>
      </c>
      <c r="F5" s="2">
        <v>65.603899999999996</v>
      </c>
      <c r="G5" s="2">
        <v>47.062600000000003</v>
      </c>
      <c r="H5" s="2">
        <v>60.278799999999997</v>
      </c>
      <c r="I5" s="2">
        <v>40.384599999999999</v>
      </c>
      <c r="J5" s="2">
        <v>42.510100000000001</v>
      </c>
      <c r="K5" s="2">
        <v>52.133800000000001</v>
      </c>
      <c r="L5" s="2">
        <v>50.201099999999997</v>
      </c>
      <c r="M5" s="2">
        <v>35.347900000000003</v>
      </c>
      <c r="N5" s="2">
        <v>36.3202</v>
      </c>
      <c r="O5" s="2">
        <v>18.9176</v>
      </c>
      <c r="P5" s="2">
        <v>34.602699999999999</v>
      </c>
      <c r="Q5" s="2">
        <v>20.543500000000002</v>
      </c>
      <c r="R5" s="2">
        <v>18.889199999999999</v>
      </c>
      <c r="S5" s="2">
        <v>77.809799999999996</v>
      </c>
      <c r="T5" s="2">
        <v>35.022199999999998</v>
      </c>
      <c r="U5" s="2">
        <v>50.334800000000001</v>
      </c>
      <c r="V5" s="2">
        <v>51.713000000000001</v>
      </c>
      <c r="W5" s="2">
        <v>39.684399999999997</v>
      </c>
      <c r="X5" s="2">
        <v>30.890999999999998</v>
      </c>
      <c r="Y5" s="2">
        <v>46.381999999999998</v>
      </c>
      <c r="Z5" s="2">
        <v>31.802900000000001</v>
      </c>
      <c r="AA5" s="2">
        <v>31.944199999999999</v>
      </c>
      <c r="AB5" s="2">
        <v>11.7956</v>
      </c>
      <c r="AC5" s="2">
        <v>31.463999999999999</v>
      </c>
      <c r="AD5" s="2">
        <v>38.079599999999999</v>
      </c>
      <c r="AE5" s="2">
        <v>26.918099999999999</v>
      </c>
      <c r="AF5" s="2">
        <v>35.040799999999997</v>
      </c>
      <c r="AG5" s="2">
        <v>51.140300000000003</v>
      </c>
      <c r="AH5" s="2">
        <v>19.630099999999999</v>
      </c>
    </row>
    <row r="6" spans="1:34" x14ac:dyDescent="0.25">
      <c r="A6" s="4" t="s">
        <v>38</v>
      </c>
      <c r="B6" s="2">
        <v>18.878399999999999</v>
      </c>
      <c r="C6" s="2">
        <v>34.834099999999999</v>
      </c>
      <c r="D6" s="2">
        <v>48.779600000000002</v>
      </c>
      <c r="E6" s="2">
        <v>35.117100000000001</v>
      </c>
      <c r="F6" s="2">
        <v>62.619799999999998</v>
      </c>
      <c r="G6" s="2">
        <v>45.118899999999996</v>
      </c>
      <c r="H6" s="2">
        <v>57.584299999999999</v>
      </c>
      <c r="I6" s="2">
        <v>40.098199999999999</v>
      </c>
      <c r="J6" s="2">
        <v>40.9129</v>
      </c>
      <c r="K6" s="2">
        <v>50.130699999999997</v>
      </c>
      <c r="L6" s="2">
        <v>48.1616</v>
      </c>
      <c r="M6" s="2">
        <v>34.673400000000001</v>
      </c>
      <c r="N6" s="2">
        <v>32.7346</v>
      </c>
      <c r="O6" s="2">
        <v>18.4756</v>
      </c>
      <c r="P6" s="2">
        <v>34.9741</v>
      </c>
      <c r="Q6" s="2">
        <v>20.973400000000002</v>
      </c>
      <c r="R6" s="2">
        <v>18.757999999999999</v>
      </c>
      <c r="S6" s="2">
        <v>74.589799999999997</v>
      </c>
      <c r="T6" s="2">
        <v>35.654600000000002</v>
      </c>
      <c r="U6" s="2">
        <v>52.420999999999999</v>
      </c>
      <c r="V6" s="2">
        <v>52.268700000000003</v>
      </c>
      <c r="W6" s="2">
        <v>39.931800000000003</v>
      </c>
      <c r="X6" s="2">
        <v>30.098299999999998</v>
      </c>
      <c r="Y6" s="2">
        <v>46.8352</v>
      </c>
      <c r="Z6" s="2">
        <v>31.4162</v>
      </c>
      <c r="AA6" s="2">
        <v>32.283999999999999</v>
      </c>
      <c r="AB6" s="2">
        <v>10.3985</v>
      </c>
      <c r="AC6" s="2">
        <v>31.493300000000001</v>
      </c>
      <c r="AD6" s="2">
        <v>38.148800000000001</v>
      </c>
      <c r="AE6" s="2">
        <v>25.237500000000001</v>
      </c>
      <c r="AF6" s="2">
        <v>31.698899999999998</v>
      </c>
      <c r="AG6" s="2">
        <v>50.818199999999997</v>
      </c>
      <c r="AH6" s="2">
        <v>20.284099999999999</v>
      </c>
    </row>
    <row r="7" spans="1:34" x14ac:dyDescent="0.25">
      <c r="A7" s="4" t="s">
        <v>39</v>
      </c>
      <c r="B7" s="2">
        <v>18.0565</v>
      </c>
      <c r="C7" s="2">
        <v>35.954999999999998</v>
      </c>
      <c r="D7" s="2">
        <v>50.935600000000001</v>
      </c>
      <c r="E7" s="2">
        <v>34.619</v>
      </c>
      <c r="F7" s="2">
        <v>62.951999999999998</v>
      </c>
      <c r="G7" s="2">
        <v>45.4983</v>
      </c>
      <c r="H7" s="2">
        <v>56.297899999999998</v>
      </c>
      <c r="I7" s="2">
        <v>39.565199999999997</v>
      </c>
      <c r="J7" s="2">
        <v>42.474600000000002</v>
      </c>
      <c r="K7" s="2">
        <v>50.919899999999998</v>
      </c>
      <c r="L7" s="2">
        <v>45.644300000000001</v>
      </c>
      <c r="M7" s="2">
        <v>35.323300000000003</v>
      </c>
      <c r="N7" s="2">
        <v>34.627200000000002</v>
      </c>
      <c r="O7" s="2">
        <v>18.678000000000001</v>
      </c>
      <c r="P7" s="2">
        <v>35.179200000000002</v>
      </c>
      <c r="Q7" s="2">
        <v>21.402200000000001</v>
      </c>
      <c r="R7" s="2">
        <v>16.931100000000001</v>
      </c>
      <c r="S7" s="2">
        <v>79.345100000000002</v>
      </c>
      <c r="T7" s="2">
        <v>35.214300000000001</v>
      </c>
      <c r="U7" s="2">
        <v>49.622999999999998</v>
      </c>
      <c r="V7" s="2">
        <v>55.012700000000002</v>
      </c>
      <c r="W7" s="2">
        <v>39.2926</v>
      </c>
      <c r="X7" s="2">
        <v>31.6371</v>
      </c>
      <c r="Y7" s="2">
        <v>45.822899999999997</v>
      </c>
      <c r="Z7" s="2">
        <v>31.6431</v>
      </c>
      <c r="AA7" s="2">
        <v>33.075800000000001</v>
      </c>
      <c r="AB7" s="2">
        <v>10.784700000000001</v>
      </c>
      <c r="AC7" s="2">
        <v>31.398299999999999</v>
      </c>
      <c r="AD7" s="2">
        <v>41.570399999999999</v>
      </c>
      <c r="AE7" s="2">
        <v>26.776</v>
      </c>
      <c r="AF7" s="2">
        <v>32.093299999999999</v>
      </c>
      <c r="AG7" s="2">
        <v>50.2164</v>
      </c>
      <c r="AH7" s="2">
        <v>19.204499999999999</v>
      </c>
    </row>
    <row r="8" spans="1:34" x14ac:dyDescent="0.25">
      <c r="A8" s="4" t="s">
        <v>40</v>
      </c>
      <c r="B8" s="2">
        <v>17.852399999999999</v>
      </c>
      <c r="C8" s="2">
        <v>35.997999999999998</v>
      </c>
      <c r="D8" s="2">
        <v>51.354700000000001</v>
      </c>
      <c r="E8" s="2">
        <v>34.256900000000002</v>
      </c>
      <c r="F8" s="2">
        <v>67.830500000000001</v>
      </c>
      <c r="G8" s="2">
        <v>44.655200000000001</v>
      </c>
      <c r="H8" s="2">
        <v>51.607100000000003</v>
      </c>
      <c r="I8" s="2">
        <v>41.102899999999998</v>
      </c>
      <c r="J8" s="2">
        <v>43.314599999999999</v>
      </c>
      <c r="K8" s="2">
        <v>49.731200000000001</v>
      </c>
      <c r="L8" s="2">
        <v>46.777999999999999</v>
      </c>
      <c r="M8" s="2">
        <v>35.933500000000002</v>
      </c>
      <c r="N8" s="2">
        <v>35.392299999999999</v>
      </c>
      <c r="O8" s="2">
        <v>17.766999999999999</v>
      </c>
      <c r="P8" s="2">
        <v>36.069200000000002</v>
      </c>
      <c r="Q8" s="2">
        <v>20.805599999999998</v>
      </c>
      <c r="R8" s="2">
        <v>18.457000000000001</v>
      </c>
      <c r="S8" s="2">
        <v>81.275300000000001</v>
      </c>
      <c r="T8" s="2">
        <v>36.302300000000002</v>
      </c>
      <c r="U8" s="2">
        <v>50.870899999999999</v>
      </c>
      <c r="V8" s="2">
        <v>54.033099999999997</v>
      </c>
      <c r="W8" s="2">
        <v>40.671399999999998</v>
      </c>
      <c r="X8" s="2">
        <v>33.0899</v>
      </c>
      <c r="Y8" s="2">
        <v>43.594299999999997</v>
      </c>
      <c r="Z8" s="2">
        <v>32.068100000000001</v>
      </c>
      <c r="AA8" s="2">
        <v>31.977399999999999</v>
      </c>
      <c r="AB8" s="2">
        <v>9.9900300000000009</v>
      </c>
      <c r="AC8" s="2">
        <v>31.146999999999998</v>
      </c>
      <c r="AD8" s="2">
        <v>40.136499999999998</v>
      </c>
      <c r="AE8" s="2">
        <v>25.865100000000002</v>
      </c>
      <c r="AF8" s="2">
        <v>33.453899999999997</v>
      </c>
      <c r="AG8" s="2">
        <v>50.538600000000002</v>
      </c>
      <c r="AH8" s="2">
        <v>19.269400000000001</v>
      </c>
    </row>
    <row r="9" spans="1:34" x14ac:dyDescent="0.25">
      <c r="A9" s="4" t="s">
        <v>41</v>
      </c>
      <c r="B9" s="2">
        <v>15.409800000000001</v>
      </c>
      <c r="C9" s="2">
        <v>37.293900000000001</v>
      </c>
      <c r="D9" s="2">
        <v>49.619300000000003</v>
      </c>
      <c r="E9" s="2">
        <v>30.332899999999999</v>
      </c>
      <c r="F9" s="2">
        <v>64.561800000000005</v>
      </c>
      <c r="G9" s="2">
        <v>47.063400000000001</v>
      </c>
      <c r="H9" s="2">
        <v>48.869700000000002</v>
      </c>
      <c r="I9" s="2">
        <v>41.074199999999998</v>
      </c>
      <c r="J9" s="2">
        <v>42.409300000000002</v>
      </c>
      <c r="K9" s="2">
        <v>48.931100000000001</v>
      </c>
      <c r="L9" s="2">
        <v>47.2517</v>
      </c>
      <c r="M9" s="2">
        <v>34.091799999999999</v>
      </c>
      <c r="N9" s="2">
        <v>36.3142</v>
      </c>
      <c r="O9" s="2">
        <v>15.361599999999999</v>
      </c>
      <c r="P9" s="2">
        <v>35.950099999999999</v>
      </c>
      <c r="Q9" s="2">
        <v>17.881399999999999</v>
      </c>
      <c r="R9" s="2">
        <v>17.507400000000001</v>
      </c>
      <c r="S9" s="2">
        <v>84.764200000000002</v>
      </c>
      <c r="T9" s="2">
        <v>34.837800000000001</v>
      </c>
      <c r="U9" s="2">
        <v>48.472200000000001</v>
      </c>
      <c r="V9" s="2">
        <v>55.5276</v>
      </c>
      <c r="W9" s="2">
        <v>38.5456</v>
      </c>
      <c r="X9" s="2">
        <v>32.528500000000001</v>
      </c>
      <c r="Y9" s="2">
        <v>41.385100000000001</v>
      </c>
      <c r="Z9" s="2">
        <v>30.737400000000001</v>
      </c>
      <c r="AA9" s="2">
        <v>33.912599999999998</v>
      </c>
      <c r="AB9" s="2">
        <v>9.0388599999999997</v>
      </c>
      <c r="AC9" s="2">
        <v>31.832000000000001</v>
      </c>
      <c r="AD9" s="2">
        <v>39.676099999999998</v>
      </c>
      <c r="AE9" s="2">
        <v>20.758199999999999</v>
      </c>
      <c r="AF9" s="2">
        <v>34.854300000000002</v>
      </c>
      <c r="AG9" s="2">
        <v>51.191800000000001</v>
      </c>
      <c r="AH9" s="2">
        <v>17.2239</v>
      </c>
    </row>
    <row r="10" spans="1:34" x14ac:dyDescent="0.25">
      <c r="A10" s="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4"/>
      <c r="B11" s="26"/>
    </row>
    <row r="14" spans="1:34" x14ac:dyDescent="0.25">
      <c r="A14" s="5" t="s">
        <v>43</v>
      </c>
      <c r="B14" s="2">
        <f>AVERAGE(B2:B9)</f>
        <v>18.968649999999997</v>
      </c>
      <c r="C14" s="2">
        <f t="shared" ref="C14:AH14" si="0">AVERAGE(C2:C9)</f>
        <v>34.769450000000006</v>
      </c>
      <c r="D14" s="2">
        <f t="shared" si="0"/>
        <v>48.424399999999999</v>
      </c>
      <c r="E14" s="2">
        <f t="shared" si="0"/>
        <v>33.799225</v>
      </c>
      <c r="F14" s="2">
        <f t="shared" si="0"/>
        <v>63.927050000000001</v>
      </c>
      <c r="G14" s="2">
        <f t="shared" si="0"/>
        <v>46.153687499999997</v>
      </c>
      <c r="H14" s="2">
        <f t="shared" si="0"/>
        <v>53.227112500000004</v>
      </c>
      <c r="I14" s="2">
        <f t="shared" si="0"/>
        <v>40.922474999999999</v>
      </c>
      <c r="J14" s="2">
        <f t="shared" si="0"/>
        <v>41.161187499999997</v>
      </c>
      <c r="K14" s="2">
        <f t="shared" si="0"/>
        <v>49.325650000000003</v>
      </c>
      <c r="L14" s="2">
        <f t="shared" si="0"/>
        <v>46.195149999999998</v>
      </c>
      <c r="M14" s="2">
        <f t="shared" si="0"/>
        <v>35.057950000000005</v>
      </c>
      <c r="N14" s="2">
        <f t="shared" si="0"/>
        <v>34.718462500000001</v>
      </c>
      <c r="O14" s="2">
        <f t="shared" si="0"/>
        <v>18.616062500000002</v>
      </c>
      <c r="P14" s="2">
        <f t="shared" si="0"/>
        <v>35.283162499999996</v>
      </c>
      <c r="Q14" s="2">
        <f t="shared" si="0"/>
        <v>19.776385714285716</v>
      </c>
      <c r="R14" s="2">
        <f t="shared" si="0"/>
        <v>19.089899999999997</v>
      </c>
      <c r="S14" s="2">
        <f t="shared" si="0"/>
        <v>75.045099999999991</v>
      </c>
      <c r="T14" s="2">
        <f t="shared" si="0"/>
        <v>34.860275000000001</v>
      </c>
      <c r="U14" s="2">
        <f t="shared" si="0"/>
        <v>50.0195875</v>
      </c>
      <c r="V14" s="2">
        <f t="shared" si="0"/>
        <v>50.997287499999999</v>
      </c>
      <c r="W14" s="2">
        <f t="shared" si="0"/>
        <v>39.264237499999993</v>
      </c>
      <c r="X14" s="2">
        <f t="shared" si="0"/>
        <v>31.2953875</v>
      </c>
      <c r="Y14" s="2">
        <f t="shared" si="0"/>
        <v>42.8044875</v>
      </c>
      <c r="Z14" s="2">
        <f t="shared" si="0"/>
        <v>31.101425000000003</v>
      </c>
      <c r="AA14" s="2">
        <f t="shared" si="0"/>
        <v>31.9557875</v>
      </c>
      <c r="AB14" s="2">
        <f t="shared" si="0"/>
        <v>10.724511250000001</v>
      </c>
      <c r="AC14" s="2">
        <f t="shared" si="0"/>
        <v>31.281037499999996</v>
      </c>
      <c r="AD14" s="2">
        <f t="shared" si="0"/>
        <v>38.787075000000002</v>
      </c>
      <c r="AE14" s="2">
        <f t="shared" si="0"/>
        <v>25.271274999999999</v>
      </c>
      <c r="AF14" s="2">
        <f t="shared" si="0"/>
        <v>32.978225000000002</v>
      </c>
      <c r="AG14" s="2">
        <f t="shared" si="0"/>
        <v>50.468049999999998</v>
      </c>
      <c r="AH14" s="2">
        <f t="shared" si="0"/>
        <v>19.613475000000001</v>
      </c>
    </row>
    <row r="15" spans="1:34" x14ac:dyDescent="0.25">
      <c r="A15" s="6" t="s">
        <v>44</v>
      </c>
      <c r="B15" s="7">
        <f>B14*3</f>
        <v>56.90594999999999</v>
      </c>
      <c r="C15" s="7">
        <f>C14*3</f>
        <v>104.30835000000002</v>
      </c>
      <c r="D15" s="7">
        <f>D14*2</f>
        <v>96.848799999999997</v>
      </c>
      <c r="E15" s="7">
        <f>E14*2</f>
        <v>67.59845</v>
      </c>
      <c r="F15" s="7">
        <f>F14*1</f>
        <v>63.927050000000001</v>
      </c>
      <c r="G15" s="7">
        <f>G14*3</f>
        <v>138.4610625</v>
      </c>
      <c r="H15" s="7">
        <f>H14*1</f>
        <v>53.227112500000004</v>
      </c>
      <c r="I15" s="7">
        <f>I14*2</f>
        <v>81.844949999999997</v>
      </c>
      <c r="J15" s="7">
        <f>J14*3</f>
        <v>123.48356249999999</v>
      </c>
      <c r="K15" s="7">
        <f>K14*2</f>
        <v>98.651300000000006</v>
      </c>
      <c r="L15" s="7">
        <f>L14*2</f>
        <v>92.390299999999996</v>
      </c>
      <c r="M15" s="7">
        <f>M14*4</f>
        <v>140.23180000000002</v>
      </c>
      <c r="N15" s="7">
        <f>N14*3</f>
        <v>104.1553875</v>
      </c>
      <c r="O15" s="7">
        <f>O14*3</f>
        <v>55.848187500000009</v>
      </c>
      <c r="P15" s="7">
        <f>P14*3</f>
        <v>105.84948749999998</v>
      </c>
      <c r="Q15" s="7">
        <f>Q14*2</f>
        <v>39.552771428571432</v>
      </c>
      <c r="R15" s="7">
        <f>R14*2</f>
        <v>38.179799999999993</v>
      </c>
      <c r="S15" s="7">
        <f>S14*1</f>
        <v>75.045099999999991</v>
      </c>
      <c r="T15" s="7">
        <f>T14*3</f>
        <v>104.580825</v>
      </c>
      <c r="U15" s="7">
        <f>U14*2</f>
        <v>100.039175</v>
      </c>
      <c r="V15" s="7">
        <f>V14*3</f>
        <v>152.9918625</v>
      </c>
      <c r="W15" s="7">
        <f>W14*3</f>
        <v>117.79271249999998</v>
      </c>
      <c r="X15" s="7">
        <f>X14*2</f>
        <v>62.590775000000001</v>
      </c>
      <c r="Y15" s="7">
        <f>Y14*2</f>
        <v>85.608975000000001</v>
      </c>
      <c r="Z15" s="7">
        <f>Z14*3</f>
        <v>93.304275000000004</v>
      </c>
      <c r="AA15" s="7">
        <f>AA14*3</f>
        <v>95.867362499999999</v>
      </c>
      <c r="AB15" s="7">
        <f>AB14*6</f>
        <v>64.347067500000009</v>
      </c>
      <c r="AC15" s="7">
        <f>AC14*3</f>
        <v>93.843112499999989</v>
      </c>
      <c r="AD15" s="7">
        <f>AD14*2</f>
        <v>77.574150000000003</v>
      </c>
      <c r="AE15" s="7">
        <f>AE14*3</f>
        <v>75.813824999999994</v>
      </c>
      <c r="AF15" s="7">
        <f>AF14*3</f>
        <v>98.934674999999999</v>
      </c>
      <c r="AG15" s="7">
        <f>AG14*2</f>
        <v>100.9361</v>
      </c>
      <c r="AH15" s="7">
        <f>AH14*3</f>
        <v>58.840425000000003</v>
      </c>
    </row>
    <row r="16" spans="1:34" x14ac:dyDescent="0.25">
      <c r="A16" s="8" t="s">
        <v>45</v>
      </c>
      <c r="B16" s="9">
        <f>STDEV(B2:B9)/B14*100</f>
        <v>9.8599046208512995</v>
      </c>
      <c r="C16" s="9">
        <f>STDEV(C2:C9)/C14*100</f>
        <v>5.0651206477629298</v>
      </c>
      <c r="D16" s="9">
        <f t="shared" ref="D16:AH16" si="1">STDEV(D2:D9)/D14*100</f>
        <v>5.9641069141151082</v>
      </c>
      <c r="E16" s="9">
        <f t="shared" si="1"/>
        <v>4.5797738756590896</v>
      </c>
      <c r="F16" s="9">
        <f t="shared" si="1"/>
        <v>3.6108121122763919</v>
      </c>
      <c r="G16" s="9">
        <f t="shared" si="1"/>
        <v>2.6016268866424372</v>
      </c>
      <c r="H16" s="9">
        <f t="shared" si="1"/>
        <v>12.312582306328697</v>
      </c>
      <c r="I16" s="9">
        <f t="shared" si="1"/>
        <v>6.7522801391373068</v>
      </c>
      <c r="J16" s="9">
        <f t="shared" si="1"/>
        <v>4.7807492734359487</v>
      </c>
      <c r="K16" s="9">
        <f t="shared" si="1"/>
        <v>5.4343192876643691</v>
      </c>
      <c r="L16" s="9">
        <f t="shared" si="1"/>
        <v>5.5030086218737289</v>
      </c>
      <c r="M16" s="9">
        <f t="shared" si="1"/>
        <v>2.3123621191791659</v>
      </c>
      <c r="N16" s="9">
        <f t="shared" si="1"/>
        <v>5.3100679004882076</v>
      </c>
      <c r="O16" s="9">
        <f t="shared" si="1"/>
        <v>8.3652365376859965</v>
      </c>
      <c r="P16" s="9">
        <f t="shared" si="1"/>
        <v>2.9315802386725465</v>
      </c>
      <c r="Q16" s="9">
        <f t="shared" si="1"/>
        <v>8.1924285201595115</v>
      </c>
      <c r="R16" s="9">
        <f t="shared" si="1"/>
        <v>7.9133559390863262</v>
      </c>
      <c r="S16" s="9">
        <f t="shared" si="1"/>
        <v>15.020047784294471</v>
      </c>
      <c r="T16" s="9">
        <f t="shared" si="1"/>
        <v>4.6599481626616184</v>
      </c>
      <c r="U16" s="9">
        <f t="shared" si="1"/>
        <v>3.3347401353329751</v>
      </c>
      <c r="V16" s="9">
        <f t="shared" si="1"/>
        <v>10.226869351561751</v>
      </c>
      <c r="W16" s="9">
        <f t="shared" si="1"/>
        <v>2.984642215021855</v>
      </c>
      <c r="X16" s="9">
        <f t="shared" si="1"/>
        <v>9.5101827804451577</v>
      </c>
      <c r="Y16" s="9">
        <f t="shared" si="1"/>
        <v>11.85617586285386</v>
      </c>
      <c r="Z16" s="9">
        <f t="shared" si="1"/>
        <v>3.8172808301560841</v>
      </c>
      <c r="AA16" s="9">
        <f t="shared" si="1"/>
        <v>4.2470384836281152</v>
      </c>
      <c r="AB16" s="9">
        <f t="shared" si="1"/>
        <v>8.477172850758123</v>
      </c>
      <c r="AC16" s="9">
        <f t="shared" si="1"/>
        <v>1.3947749969553962</v>
      </c>
      <c r="AD16" s="9">
        <f t="shared" si="1"/>
        <v>4.0129829604160516</v>
      </c>
      <c r="AE16" s="9">
        <f t="shared" si="1"/>
        <v>8.8644942518254091</v>
      </c>
      <c r="AF16" s="9">
        <f t="shared" si="1"/>
        <v>4.2315772161229894</v>
      </c>
      <c r="AG16" s="9">
        <f t="shared" si="1"/>
        <v>3.2744514117703294</v>
      </c>
      <c r="AH16" s="9">
        <f t="shared" si="1"/>
        <v>6.5134318546091734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19.372316666666666</v>
      </c>
      <c r="C18" s="2">
        <f t="shared" ref="C18:AH18" si="2">AVERAGE(C3:C8)</f>
        <v>34.839049999999993</v>
      </c>
      <c r="D18" s="2">
        <f t="shared" si="2"/>
        <v>49.214033333333333</v>
      </c>
      <c r="E18" s="2">
        <f t="shared" si="2"/>
        <v>34.507150000000003</v>
      </c>
      <c r="F18" s="2">
        <f t="shared" si="2"/>
        <v>64.490033333333329</v>
      </c>
      <c r="G18" s="2">
        <f t="shared" si="2"/>
        <v>46.05693333333334</v>
      </c>
      <c r="H18" s="2">
        <f t="shared" si="2"/>
        <v>56.17966666666667</v>
      </c>
      <c r="I18" s="2">
        <f t="shared" si="2"/>
        <v>41.225816666666667</v>
      </c>
      <c r="J18" s="2">
        <f t="shared" si="2"/>
        <v>41.60595</v>
      </c>
      <c r="K18" s="2">
        <f t="shared" si="2"/>
        <v>50.422216666666664</v>
      </c>
      <c r="L18" s="2">
        <f t="shared" si="2"/>
        <v>46.76198333333334</v>
      </c>
      <c r="M18" s="2">
        <f t="shared" si="2"/>
        <v>35.436683333333335</v>
      </c>
      <c r="N18" s="2">
        <f t="shared" si="2"/>
        <v>35.037466666666667</v>
      </c>
      <c r="O18" s="2">
        <f t="shared" si="2"/>
        <v>19.027966666666668</v>
      </c>
      <c r="P18" s="2">
        <f t="shared" si="2"/>
        <v>35.442416666666666</v>
      </c>
      <c r="Q18" s="2">
        <f t="shared" si="2"/>
        <v>20.661219999999997</v>
      </c>
      <c r="R18" s="2">
        <f t="shared" si="2"/>
        <v>19.06613333333333</v>
      </c>
      <c r="S18" s="2">
        <f t="shared" si="2"/>
        <v>77.743650000000002</v>
      </c>
      <c r="T18" s="2">
        <f t="shared" si="2"/>
        <v>35.497283333333336</v>
      </c>
      <c r="U18" s="2">
        <f t="shared" si="2"/>
        <v>50.617416666666664</v>
      </c>
      <c r="V18" s="2">
        <f t="shared" si="2"/>
        <v>52.197583333333334</v>
      </c>
      <c r="W18" s="2">
        <f t="shared" si="2"/>
        <v>39.79913333333333</v>
      </c>
      <c r="X18" s="2">
        <f t="shared" si="2"/>
        <v>32.185816666666661</v>
      </c>
      <c r="Y18" s="2">
        <f t="shared" si="2"/>
        <v>44.984450000000002</v>
      </c>
      <c r="Z18" s="2">
        <f t="shared" si="2"/>
        <v>31.624750000000006</v>
      </c>
      <c r="AA18" s="2">
        <f t="shared" si="2"/>
        <v>32.085049999999995</v>
      </c>
      <c r="AB18" s="2">
        <f t="shared" si="2"/>
        <v>10.986971666666667</v>
      </c>
      <c r="AC18" s="2">
        <f t="shared" si="2"/>
        <v>31.304683333333333</v>
      </c>
      <c r="AD18" s="2">
        <f t="shared" si="2"/>
        <v>38.988783333333338</v>
      </c>
      <c r="AE18" s="2">
        <f t="shared" si="2"/>
        <v>26.390016666666668</v>
      </c>
      <c r="AF18" s="2">
        <f t="shared" si="2"/>
        <v>32.806600000000003</v>
      </c>
      <c r="AG18" s="2">
        <f t="shared" si="2"/>
        <v>50.997549999999997</v>
      </c>
      <c r="AH18" s="2">
        <f t="shared" si="2"/>
        <v>20.07085</v>
      </c>
    </row>
    <row r="19" spans="1:34" x14ac:dyDescent="0.25">
      <c r="A19" s="6" t="s">
        <v>47</v>
      </c>
      <c r="B19" s="7">
        <f>B18*3</f>
        <v>58.116950000000003</v>
      </c>
      <c r="C19" s="7">
        <f>C18*3</f>
        <v>104.51714999999999</v>
      </c>
      <c r="D19" s="7">
        <f>D18*2</f>
        <v>98.428066666666666</v>
      </c>
      <c r="E19" s="7">
        <f>E18*2</f>
        <v>69.014300000000006</v>
      </c>
      <c r="F19" s="7">
        <f>F18*1</f>
        <v>64.490033333333329</v>
      </c>
      <c r="G19" s="7">
        <f>G18*3</f>
        <v>138.17080000000001</v>
      </c>
      <c r="H19" s="7">
        <f>H18*1</f>
        <v>56.17966666666667</v>
      </c>
      <c r="I19" s="7">
        <f>I18*2</f>
        <v>82.451633333333334</v>
      </c>
      <c r="J19" s="7">
        <f>J18*3</f>
        <v>124.81784999999999</v>
      </c>
      <c r="K19" s="7">
        <f>K18*2</f>
        <v>100.84443333333333</v>
      </c>
      <c r="L19" s="7">
        <f>L18*2</f>
        <v>93.523966666666681</v>
      </c>
      <c r="M19" s="7">
        <f>M18*4</f>
        <v>141.74673333333334</v>
      </c>
      <c r="N19" s="7">
        <f>N18*3</f>
        <v>105.11240000000001</v>
      </c>
      <c r="O19" s="7">
        <f>O18*3</f>
        <v>57.0839</v>
      </c>
      <c r="P19" s="7">
        <f>P18*3</f>
        <v>106.32724999999999</v>
      </c>
      <c r="Q19" s="7">
        <f>Q18*2</f>
        <v>41.322439999999993</v>
      </c>
      <c r="R19" s="7">
        <f>R18*2</f>
        <v>38.132266666666659</v>
      </c>
      <c r="S19" s="7">
        <f>S18*1</f>
        <v>77.743650000000002</v>
      </c>
      <c r="T19" s="7">
        <f>T18*3</f>
        <v>106.49185</v>
      </c>
      <c r="U19" s="7">
        <f>U18*2</f>
        <v>101.23483333333333</v>
      </c>
      <c r="V19" s="7">
        <f>V18*3</f>
        <v>156.59275</v>
      </c>
      <c r="W19" s="7">
        <f>W18*3</f>
        <v>119.39739999999999</v>
      </c>
      <c r="X19" s="7">
        <f>X18*2</f>
        <v>64.371633333333321</v>
      </c>
      <c r="Y19" s="7">
        <f>Y18*2</f>
        <v>89.968900000000005</v>
      </c>
      <c r="Z19" s="7">
        <f>Z18*3</f>
        <v>94.874250000000018</v>
      </c>
      <c r="AA19" s="7">
        <f>AA18*3</f>
        <v>96.255149999999986</v>
      </c>
      <c r="AB19" s="7">
        <f>AB18*6</f>
        <v>65.92183</v>
      </c>
      <c r="AC19" s="7">
        <f>AC18*3</f>
        <v>93.914050000000003</v>
      </c>
      <c r="AD19" s="7">
        <f>AD18*2</f>
        <v>77.977566666666675</v>
      </c>
      <c r="AE19" s="7">
        <f>AE18*3</f>
        <v>79.170050000000003</v>
      </c>
      <c r="AF19" s="7">
        <f>AF18*3</f>
        <v>98.419800000000009</v>
      </c>
      <c r="AG19" s="7">
        <f>AG18*2</f>
        <v>101.99509999999999</v>
      </c>
      <c r="AH19" s="7">
        <f>AH18*3</f>
        <v>60.21255</v>
      </c>
    </row>
    <row r="20" spans="1:34" x14ac:dyDescent="0.25">
      <c r="A20" s="8" t="s">
        <v>45</v>
      </c>
      <c r="B20" s="9">
        <f>STDEV(B3:B8)/B18*100</f>
        <v>7.1341794941726526</v>
      </c>
      <c r="C20" s="9">
        <f t="shared" ref="C20:AH20" si="3">STDEV(C3:C8)/C18*100</f>
        <v>3.3110120426219378</v>
      </c>
      <c r="D20" s="9">
        <f t="shared" si="3"/>
        <v>3.8576194089808662</v>
      </c>
      <c r="E20" s="9">
        <f t="shared" si="3"/>
        <v>1.3836921232209025</v>
      </c>
      <c r="F20" s="9">
        <f t="shared" si="3"/>
        <v>3.0140706880146606</v>
      </c>
      <c r="G20" s="9">
        <f t="shared" si="3"/>
        <v>2.9292144602174925</v>
      </c>
      <c r="H20" s="9">
        <f t="shared" si="3"/>
        <v>5.6806557708154868</v>
      </c>
      <c r="I20" s="9">
        <f t="shared" si="3"/>
        <v>7.5922842743044363</v>
      </c>
      <c r="J20" s="9">
        <f t="shared" si="3"/>
        <v>3.2283811262787121</v>
      </c>
      <c r="K20" s="9">
        <f t="shared" si="3"/>
        <v>1.9173595584926602</v>
      </c>
      <c r="L20" s="9">
        <f t="shared" si="3"/>
        <v>4.5185300253228116</v>
      </c>
      <c r="M20" s="9">
        <f t="shared" si="3"/>
        <v>1.3235418074100089</v>
      </c>
      <c r="N20" s="9">
        <f t="shared" si="3"/>
        <v>3.680768656271137</v>
      </c>
      <c r="O20" s="9">
        <f t="shared" si="3"/>
        <v>5.1240404297376845</v>
      </c>
      <c r="P20" s="9">
        <f t="shared" si="3"/>
        <v>2.6042896474155088</v>
      </c>
      <c r="Q20" s="9">
        <f t="shared" si="3"/>
        <v>3.2890740439068185</v>
      </c>
      <c r="R20" s="9">
        <f t="shared" si="3"/>
        <v>7.5972600436404036</v>
      </c>
      <c r="S20" s="9">
        <f t="shared" si="3"/>
        <v>5.1410330563102304</v>
      </c>
      <c r="T20" s="9">
        <f t="shared" si="3"/>
        <v>1.5937929381797868</v>
      </c>
      <c r="U20" s="9">
        <f t="shared" si="3"/>
        <v>2.9004926772522466</v>
      </c>
      <c r="V20" s="9">
        <f t="shared" si="3"/>
        <v>4.1617196055264136</v>
      </c>
      <c r="W20" s="9">
        <f t="shared" si="3"/>
        <v>1.2188156834365771</v>
      </c>
      <c r="X20" s="9">
        <f t="shared" si="3"/>
        <v>4.9103652016751393</v>
      </c>
      <c r="Y20" s="9">
        <f t="shared" si="3"/>
        <v>3.6924271345588031</v>
      </c>
      <c r="Z20" s="9">
        <f t="shared" si="3"/>
        <v>0.8775514527798014</v>
      </c>
      <c r="AA20" s="9">
        <f t="shared" si="3"/>
        <v>1.7060432475009923</v>
      </c>
      <c r="AB20" s="9">
        <f t="shared" si="3"/>
        <v>6.4598405738727189</v>
      </c>
      <c r="AC20" s="9">
        <f t="shared" si="3"/>
        <v>1.0551868988482305</v>
      </c>
      <c r="AD20" s="9">
        <f t="shared" si="3"/>
        <v>3.8927845139344059</v>
      </c>
      <c r="AE20" s="9">
        <f t="shared" si="3"/>
        <v>2.6329364665709489</v>
      </c>
      <c r="AF20" s="9">
        <f t="shared" si="3"/>
        <v>4.1390628290221185</v>
      </c>
      <c r="AG20" s="9">
        <f t="shared" si="3"/>
        <v>1.1415632730924483</v>
      </c>
      <c r="AH20" s="9">
        <f t="shared" si="3"/>
        <v>4.6382516331472914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20.388024999999999</v>
      </c>
      <c r="C22" s="2">
        <f t="shared" ref="C22:AH22" si="4">AVERAGE(C2:C5)</f>
        <v>33.518650000000008</v>
      </c>
      <c r="D22" s="2">
        <f t="shared" si="4"/>
        <v>46.676499999999997</v>
      </c>
      <c r="E22" s="2">
        <f t="shared" si="4"/>
        <v>34.016975000000002</v>
      </c>
      <c r="F22" s="2">
        <f t="shared" si="4"/>
        <v>63.363074999999995</v>
      </c>
      <c r="G22" s="2">
        <f t="shared" si="4"/>
        <v>46.723424999999999</v>
      </c>
      <c r="H22" s="2">
        <f t="shared" si="4"/>
        <v>52.864474999999999</v>
      </c>
      <c r="I22" s="2">
        <f t="shared" si="4"/>
        <v>41.384824999999999</v>
      </c>
      <c r="J22" s="2">
        <f t="shared" si="4"/>
        <v>40.044525</v>
      </c>
      <c r="K22" s="2">
        <f t="shared" si="4"/>
        <v>48.723075000000001</v>
      </c>
      <c r="L22" s="2">
        <f t="shared" si="4"/>
        <v>45.431399999999996</v>
      </c>
      <c r="M22" s="2">
        <f t="shared" si="4"/>
        <v>35.110399999999998</v>
      </c>
      <c r="N22" s="2">
        <f t="shared" si="4"/>
        <v>34.669849999999997</v>
      </c>
      <c r="O22" s="2">
        <f t="shared" si="4"/>
        <v>19.661574999999999</v>
      </c>
      <c r="P22" s="2">
        <f t="shared" si="4"/>
        <v>35.023174999999995</v>
      </c>
      <c r="Q22" s="2">
        <f t="shared" si="4"/>
        <v>19.124033333333333</v>
      </c>
      <c r="R22" s="2">
        <f t="shared" si="4"/>
        <v>20.266424999999998</v>
      </c>
      <c r="S22" s="2">
        <f t="shared" si="4"/>
        <v>70.096599999999995</v>
      </c>
      <c r="T22" s="2">
        <f t="shared" si="4"/>
        <v>34.218299999999999</v>
      </c>
      <c r="U22" s="2">
        <f t="shared" si="4"/>
        <v>49.692399999999999</v>
      </c>
      <c r="V22" s="2">
        <f t="shared" si="4"/>
        <v>47.784050000000001</v>
      </c>
      <c r="W22" s="2">
        <f t="shared" si="4"/>
        <v>38.918124999999996</v>
      </c>
      <c r="X22" s="2">
        <f t="shared" si="4"/>
        <v>30.752324999999999</v>
      </c>
      <c r="Y22" s="2">
        <f t="shared" si="4"/>
        <v>41.199599999999997</v>
      </c>
      <c r="Z22" s="2">
        <f t="shared" si="4"/>
        <v>30.736650000000004</v>
      </c>
      <c r="AA22" s="2">
        <f t="shared" si="4"/>
        <v>31.099125000000001</v>
      </c>
      <c r="AB22" s="2">
        <f t="shared" si="4"/>
        <v>11.396000000000001</v>
      </c>
      <c r="AC22" s="2">
        <f t="shared" si="4"/>
        <v>31.094424999999998</v>
      </c>
      <c r="AD22" s="2">
        <f t="shared" si="4"/>
        <v>37.691200000000002</v>
      </c>
      <c r="AE22" s="2">
        <f t="shared" si="4"/>
        <v>25.883349999999997</v>
      </c>
      <c r="AF22" s="2">
        <f t="shared" si="4"/>
        <v>32.931349999999995</v>
      </c>
      <c r="AG22" s="2">
        <f t="shared" si="4"/>
        <v>50.24485</v>
      </c>
      <c r="AH22" s="2">
        <f t="shared" si="4"/>
        <v>20.231475</v>
      </c>
    </row>
    <row r="23" spans="1:34" x14ac:dyDescent="0.25">
      <c r="A23" s="6" t="s">
        <v>49</v>
      </c>
      <c r="B23" s="7">
        <f>B22*3</f>
        <v>61.164074999999997</v>
      </c>
      <c r="C23" s="7">
        <f>C22*3</f>
        <v>100.55595000000002</v>
      </c>
      <c r="D23" s="7">
        <f>D22*2</f>
        <v>93.352999999999994</v>
      </c>
      <c r="E23" s="7">
        <f>E22*2</f>
        <v>68.033950000000004</v>
      </c>
      <c r="F23" s="7">
        <f>F22*1</f>
        <v>63.363074999999995</v>
      </c>
      <c r="G23" s="7">
        <f>G22*3</f>
        <v>140.170275</v>
      </c>
      <c r="H23" s="7">
        <f>H22*1</f>
        <v>52.864474999999999</v>
      </c>
      <c r="I23" s="7">
        <f>I22*2</f>
        <v>82.769649999999999</v>
      </c>
      <c r="J23" s="7">
        <f>J22*3</f>
        <v>120.13357500000001</v>
      </c>
      <c r="K23" s="7">
        <f>K22*2</f>
        <v>97.446150000000003</v>
      </c>
      <c r="L23" s="7">
        <f>L22*2</f>
        <v>90.862799999999993</v>
      </c>
      <c r="M23" s="7">
        <f>M22*4</f>
        <v>140.44159999999999</v>
      </c>
      <c r="N23" s="7">
        <f>N22*3</f>
        <v>104.00954999999999</v>
      </c>
      <c r="O23" s="7">
        <f>O22*3</f>
        <v>58.984724999999997</v>
      </c>
      <c r="P23" s="7">
        <f>P22*3</f>
        <v>105.06952499999998</v>
      </c>
      <c r="Q23" s="7">
        <f>Q22*2</f>
        <v>38.248066666666666</v>
      </c>
      <c r="R23" s="7">
        <f>R22*2</f>
        <v>40.532849999999996</v>
      </c>
      <c r="S23" s="7">
        <f>S22*1</f>
        <v>70.096599999999995</v>
      </c>
      <c r="T23" s="7">
        <f>T22*3</f>
        <v>102.6549</v>
      </c>
      <c r="U23" s="7">
        <f>U22*2</f>
        <v>99.384799999999998</v>
      </c>
      <c r="V23" s="7">
        <f>V22*3</f>
        <v>143.35214999999999</v>
      </c>
      <c r="W23" s="7">
        <f>W22*3</f>
        <v>116.75437499999998</v>
      </c>
      <c r="X23" s="7">
        <f>X22*2</f>
        <v>61.504649999999998</v>
      </c>
      <c r="Y23" s="7">
        <f>Y22*2</f>
        <v>82.399199999999993</v>
      </c>
      <c r="Z23" s="7">
        <f>Z22*3</f>
        <v>92.209950000000021</v>
      </c>
      <c r="AA23" s="7">
        <f>AA22*3</f>
        <v>93.297375000000002</v>
      </c>
      <c r="AB23" s="7">
        <f>AB22*6</f>
        <v>68.376000000000005</v>
      </c>
      <c r="AC23" s="7">
        <f>AC22*3</f>
        <v>93.283274999999989</v>
      </c>
      <c r="AD23" s="7">
        <f>AD22*2</f>
        <v>75.382400000000004</v>
      </c>
      <c r="AE23" s="7">
        <f>AE22*3</f>
        <v>77.650049999999993</v>
      </c>
      <c r="AF23" s="7">
        <f>AF22*3</f>
        <v>98.794049999999984</v>
      </c>
      <c r="AG23" s="7">
        <f>AG22*2</f>
        <v>100.4897</v>
      </c>
      <c r="AH23" s="7">
        <f>AH22*3</f>
        <v>60.694424999999995</v>
      </c>
    </row>
    <row r="24" spans="1:34" x14ac:dyDescent="0.25">
      <c r="A24" s="8" t="s">
        <v>45</v>
      </c>
      <c r="B24" s="9">
        <f>STDEV(B2:B5)/B22*100</f>
        <v>3.6658793293810477</v>
      </c>
      <c r="C24" s="9">
        <f t="shared" ref="C24:AH24" si="5">STDEV(C2:C5)/C22*100</f>
        <v>4.2753398753415111</v>
      </c>
      <c r="D24" s="9">
        <f t="shared" si="5"/>
        <v>6.743169832436811</v>
      </c>
      <c r="E24" s="9">
        <f t="shared" si="5"/>
        <v>2.3695876851025774</v>
      </c>
      <c r="F24" s="9">
        <f t="shared" si="5"/>
        <v>3.8362157731133406</v>
      </c>
      <c r="G24" s="9">
        <f t="shared" si="5"/>
        <v>2.5386415654813197</v>
      </c>
      <c r="H24" s="9">
        <f t="shared" si="5"/>
        <v>17.271531105918662</v>
      </c>
      <c r="I24" s="9">
        <f t="shared" si="5"/>
        <v>9.8661314496337802</v>
      </c>
      <c r="J24" s="9">
        <f t="shared" si="5"/>
        <v>5.4208685818727202</v>
      </c>
      <c r="K24" s="9">
        <f t="shared" si="5"/>
        <v>7.9783985048326693</v>
      </c>
      <c r="L24" s="9">
        <f t="shared" si="5"/>
        <v>7.7589741636043916</v>
      </c>
      <c r="M24" s="9">
        <f t="shared" si="5"/>
        <v>2.6874192925237965</v>
      </c>
      <c r="N24" s="9">
        <f t="shared" si="5"/>
        <v>6.8332179086370832</v>
      </c>
      <c r="O24" s="9">
        <f t="shared" si="5"/>
        <v>3.3058248502145053</v>
      </c>
      <c r="P24" s="9">
        <f t="shared" si="5"/>
        <v>4.0546787812874188</v>
      </c>
      <c r="Q24" s="9">
        <f t="shared" si="5"/>
        <v>8.8635966258916898</v>
      </c>
      <c r="R24" s="9">
        <f t="shared" si="5"/>
        <v>4.7346644899789982</v>
      </c>
      <c r="S24" s="9">
        <f t="shared" si="5"/>
        <v>20.827938487068131</v>
      </c>
      <c r="T24" s="9">
        <f t="shared" si="5"/>
        <v>6.3103327493767205</v>
      </c>
      <c r="U24" s="9">
        <f t="shared" si="5"/>
        <v>3.6749499776289953</v>
      </c>
      <c r="V24" s="9">
        <f t="shared" si="5"/>
        <v>12.180274561569117</v>
      </c>
      <c r="W24" s="9">
        <f t="shared" si="5"/>
        <v>3.6912717492754559</v>
      </c>
      <c r="X24" s="9">
        <f t="shared" si="5"/>
        <v>13.864474979118077</v>
      </c>
      <c r="Y24" s="9">
        <f t="shared" si="5"/>
        <v>16.698358859939802</v>
      </c>
      <c r="Z24" s="9">
        <f t="shared" si="5"/>
        <v>5.2711403052581094</v>
      </c>
      <c r="AA24" s="9">
        <f t="shared" si="5"/>
        <v>4.0530254652234641</v>
      </c>
      <c r="AB24" s="9">
        <f t="shared" si="5"/>
        <v>3.5511230717883522</v>
      </c>
      <c r="AC24" s="9">
        <f t="shared" si="5"/>
        <v>1.674052072966993</v>
      </c>
      <c r="AD24" s="9">
        <f t="shared" si="5"/>
        <v>1.8058759748145976</v>
      </c>
      <c r="AE24" s="9">
        <f t="shared" si="5"/>
        <v>7.2773853466234453</v>
      </c>
      <c r="AF24" s="9">
        <f t="shared" si="5"/>
        <v>4.7876774000935693</v>
      </c>
      <c r="AG24" s="9">
        <f t="shared" si="5"/>
        <v>4.9024511312908299</v>
      </c>
      <c r="AH24" s="9">
        <f t="shared" si="5"/>
        <v>5.3013832020879486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17.549275000000002</v>
      </c>
      <c r="C26" s="2">
        <f t="shared" ref="C26:AH26" si="6">AVERAGE(C6:C9)</f>
        <v>36.020249999999997</v>
      </c>
      <c r="D26" s="2">
        <f t="shared" si="6"/>
        <v>50.172300000000007</v>
      </c>
      <c r="E26" s="2">
        <f t="shared" si="6"/>
        <v>33.581474999999998</v>
      </c>
      <c r="F26" s="2">
        <f t="shared" si="6"/>
        <v>64.491025000000008</v>
      </c>
      <c r="G26" s="2">
        <f t="shared" si="6"/>
        <v>45.583950000000002</v>
      </c>
      <c r="H26" s="2">
        <f t="shared" si="6"/>
        <v>53.589750000000002</v>
      </c>
      <c r="I26" s="2">
        <f t="shared" si="6"/>
        <v>40.460124999999998</v>
      </c>
      <c r="J26" s="2">
        <f t="shared" si="6"/>
        <v>42.277850000000001</v>
      </c>
      <c r="K26" s="2">
        <f t="shared" si="6"/>
        <v>49.928224999999998</v>
      </c>
      <c r="L26" s="2">
        <f t="shared" si="6"/>
        <v>46.9589</v>
      </c>
      <c r="M26" s="2">
        <f t="shared" si="6"/>
        <v>35.005500000000005</v>
      </c>
      <c r="N26" s="2">
        <f t="shared" si="6"/>
        <v>34.767074999999998</v>
      </c>
      <c r="O26" s="2">
        <f t="shared" si="6"/>
        <v>17.570549999999997</v>
      </c>
      <c r="P26" s="2">
        <f t="shared" si="6"/>
        <v>35.543149999999997</v>
      </c>
      <c r="Q26" s="2">
        <f t="shared" si="6"/>
        <v>20.265650000000001</v>
      </c>
      <c r="R26" s="2">
        <f t="shared" si="6"/>
        <v>17.913374999999998</v>
      </c>
      <c r="S26" s="2">
        <f t="shared" si="6"/>
        <v>79.993600000000001</v>
      </c>
      <c r="T26" s="2">
        <f t="shared" si="6"/>
        <v>35.502250000000004</v>
      </c>
      <c r="U26" s="2">
        <f t="shared" si="6"/>
        <v>50.346774999999994</v>
      </c>
      <c r="V26" s="2">
        <f t="shared" si="6"/>
        <v>54.210525000000004</v>
      </c>
      <c r="W26" s="2">
        <f t="shared" si="6"/>
        <v>39.610350000000004</v>
      </c>
      <c r="X26" s="2">
        <f t="shared" si="6"/>
        <v>31.838450000000002</v>
      </c>
      <c r="Y26" s="2">
        <f t="shared" si="6"/>
        <v>44.409374999999997</v>
      </c>
      <c r="Z26" s="2">
        <f t="shared" si="6"/>
        <v>31.466200000000001</v>
      </c>
      <c r="AA26" s="2">
        <f t="shared" si="6"/>
        <v>32.812449999999998</v>
      </c>
      <c r="AB26" s="2">
        <f t="shared" si="6"/>
        <v>10.053022500000001</v>
      </c>
      <c r="AC26" s="2">
        <f t="shared" si="6"/>
        <v>31.467649999999999</v>
      </c>
      <c r="AD26" s="2">
        <f t="shared" si="6"/>
        <v>39.882950000000001</v>
      </c>
      <c r="AE26" s="2">
        <f t="shared" si="6"/>
        <v>24.659200000000002</v>
      </c>
      <c r="AF26" s="2">
        <f t="shared" si="6"/>
        <v>33.025099999999995</v>
      </c>
      <c r="AG26" s="2">
        <f t="shared" si="6"/>
        <v>50.691249999999997</v>
      </c>
      <c r="AH26" s="2">
        <f t="shared" si="6"/>
        <v>18.995474999999999</v>
      </c>
    </row>
    <row r="27" spans="1:34" x14ac:dyDescent="0.25">
      <c r="A27" s="6" t="s">
        <v>51</v>
      </c>
      <c r="B27" s="7">
        <f>B26*3</f>
        <v>52.647825000000005</v>
      </c>
      <c r="C27" s="7">
        <f>C26*3</f>
        <v>108.06074999999998</v>
      </c>
      <c r="D27" s="7">
        <f>D26*2</f>
        <v>100.34460000000001</v>
      </c>
      <c r="E27" s="7">
        <f>E26*2</f>
        <v>67.162949999999995</v>
      </c>
      <c r="F27" s="7">
        <f>F26*1</f>
        <v>64.491025000000008</v>
      </c>
      <c r="G27" s="7">
        <f>G26*3</f>
        <v>136.75184999999999</v>
      </c>
      <c r="H27" s="7">
        <f>H26*1</f>
        <v>53.589750000000002</v>
      </c>
      <c r="I27" s="7">
        <f>I26*2</f>
        <v>80.920249999999996</v>
      </c>
      <c r="J27" s="7">
        <f>J26*3</f>
        <v>126.83355</v>
      </c>
      <c r="K27" s="7">
        <f>K26*2</f>
        <v>99.856449999999995</v>
      </c>
      <c r="L27" s="7">
        <f>L26*2</f>
        <v>93.9178</v>
      </c>
      <c r="M27" s="7">
        <f>M26*4</f>
        <v>140.02200000000002</v>
      </c>
      <c r="N27" s="7">
        <f>N26*3</f>
        <v>104.30122499999999</v>
      </c>
      <c r="O27" s="7">
        <f>O26*3</f>
        <v>52.711649999999992</v>
      </c>
      <c r="P27" s="7">
        <f>P26*3</f>
        <v>106.62944999999999</v>
      </c>
      <c r="Q27" s="7">
        <f>Q26*2</f>
        <v>40.531300000000002</v>
      </c>
      <c r="R27" s="7">
        <f>R26*2</f>
        <v>35.826749999999997</v>
      </c>
      <c r="S27" s="7">
        <f>S26*1</f>
        <v>79.993600000000001</v>
      </c>
      <c r="T27" s="7">
        <f>T26*3</f>
        <v>106.50675000000001</v>
      </c>
      <c r="U27" s="7">
        <f>U26*2</f>
        <v>100.69354999999999</v>
      </c>
      <c r="V27" s="7">
        <f>V26*3</f>
        <v>162.631575</v>
      </c>
      <c r="W27" s="7">
        <f>W26*3</f>
        <v>118.83105</v>
      </c>
      <c r="X27" s="7">
        <f>X26*2</f>
        <v>63.676900000000003</v>
      </c>
      <c r="Y27" s="7">
        <f>Y26*2</f>
        <v>88.818749999999994</v>
      </c>
      <c r="Z27" s="7">
        <f>Z26*3</f>
        <v>94.398600000000002</v>
      </c>
      <c r="AA27" s="7">
        <f>AA26*3</f>
        <v>98.437349999999995</v>
      </c>
      <c r="AB27" s="7">
        <f>AB26*6</f>
        <v>60.318135000000005</v>
      </c>
      <c r="AC27" s="7">
        <f>AC26*3</f>
        <v>94.402950000000004</v>
      </c>
      <c r="AD27" s="7">
        <f>AD26*2</f>
        <v>79.765900000000002</v>
      </c>
      <c r="AE27" s="7">
        <f>AE26*3</f>
        <v>73.97760000000001</v>
      </c>
      <c r="AF27" s="7">
        <f>AF26*3</f>
        <v>99.075299999999984</v>
      </c>
      <c r="AG27" s="7">
        <f>AG26*2</f>
        <v>101.38249999999999</v>
      </c>
      <c r="AH27" s="7">
        <f>AH26*3</f>
        <v>56.986424999999997</v>
      </c>
    </row>
    <row r="28" spans="1:34" x14ac:dyDescent="0.25">
      <c r="A28" s="8" t="s">
        <v>45</v>
      </c>
      <c r="B28" s="9">
        <f>STDEV(B6:B9)/B26*100</f>
        <v>8.5112525472693026</v>
      </c>
      <c r="C28" s="9">
        <f t="shared" ref="C28:AH28" si="7">STDEV(C6:C9)/C26*100</f>
        <v>2.7918525471558251</v>
      </c>
      <c r="D28" s="9">
        <f t="shared" si="7"/>
        <v>2.3656267369438799</v>
      </c>
      <c r="E28" s="9">
        <f t="shared" si="7"/>
        <v>6.5340726217767404</v>
      </c>
      <c r="F28" s="9">
        <f t="shared" si="7"/>
        <v>3.6941242540993575</v>
      </c>
      <c r="G28" s="9">
        <f t="shared" si="7"/>
        <v>2.2920821081060025</v>
      </c>
      <c r="H28" s="9">
        <f t="shared" si="7"/>
        <v>7.5798649106686753</v>
      </c>
      <c r="I28" s="9">
        <f t="shared" si="7"/>
        <v>1.8725994874665954</v>
      </c>
      <c r="J28" s="9">
        <f t="shared" si="7"/>
        <v>2.362910150821528</v>
      </c>
      <c r="K28" s="9">
        <f t="shared" si="7"/>
        <v>1.6586791340790177</v>
      </c>
      <c r="L28" s="9">
        <f t="shared" si="7"/>
        <v>2.2311308668680119</v>
      </c>
      <c r="M28" s="9">
        <f t="shared" si="7"/>
        <v>2.2777955915602641</v>
      </c>
      <c r="N28" s="9">
        <f t="shared" si="7"/>
        <v>4.3731576186022778</v>
      </c>
      <c r="O28" s="9">
        <f t="shared" si="7"/>
        <v>8.6710432475598171</v>
      </c>
      <c r="P28" s="9">
        <f t="shared" si="7"/>
        <v>1.5398206785092943</v>
      </c>
      <c r="Q28" s="9">
        <f t="shared" si="7"/>
        <v>7.9406710210200195</v>
      </c>
      <c r="R28" s="9">
        <f t="shared" si="7"/>
        <v>4.7133172866666468</v>
      </c>
      <c r="S28" s="9">
        <f t="shared" si="7"/>
        <v>5.3048538433714185</v>
      </c>
      <c r="T28" s="9">
        <f t="shared" si="7"/>
        <v>1.7722981618742613</v>
      </c>
      <c r="U28" s="9">
        <f t="shared" si="7"/>
        <v>3.3658542623594601</v>
      </c>
      <c r="V28" s="9">
        <f t="shared" si="7"/>
        <v>2.6476573296046442</v>
      </c>
      <c r="W28" s="9">
        <f t="shared" si="7"/>
        <v>2.2878878146326089</v>
      </c>
      <c r="X28" s="9">
        <f t="shared" si="7"/>
        <v>4.0995736669181913</v>
      </c>
      <c r="Y28" s="9">
        <f t="shared" si="7"/>
        <v>5.468506335913756</v>
      </c>
      <c r="Z28" s="9">
        <f t="shared" si="7"/>
        <v>1.7668025971655728</v>
      </c>
      <c r="AA28" s="9">
        <f t="shared" si="7"/>
        <v>2.6429833911437304</v>
      </c>
      <c r="AB28" s="9">
        <f t="shared" si="7"/>
        <v>7.4597803466945267</v>
      </c>
      <c r="AC28" s="9">
        <f t="shared" si="7"/>
        <v>0.90077191555210911</v>
      </c>
      <c r="AD28" s="9">
        <f t="shared" si="7"/>
        <v>3.5346156264020721</v>
      </c>
      <c r="AE28" s="9">
        <f t="shared" si="7"/>
        <v>10.853029898881642</v>
      </c>
      <c r="AF28" s="9">
        <f t="shared" si="7"/>
        <v>4.3378674041445828</v>
      </c>
      <c r="AG28" s="9">
        <f t="shared" si="7"/>
        <v>0.81771154306243921</v>
      </c>
      <c r="AH28" s="9">
        <f t="shared" si="7"/>
        <v>6.7402006230161184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2.1280727235025738</v>
      </c>
      <c r="C30" s="13">
        <f t="shared" ref="C30:AH30" si="8">(C19-C15)/C15*100</f>
        <v>0.20017572898043934</v>
      </c>
      <c r="D30" s="13">
        <f t="shared" si="8"/>
        <v>1.6306517650881263</v>
      </c>
      <c r="E30" s="13">
        <f t="shared" si="8"/>
        <v>2.0945006875157728</v>
      </c>
      <c r="F30" s="13">
        <f t="shared" si="8"/>
        <v>0.88066527914760351</v>
      </c>
      <c r="G30" s="13">
        <f t="shared" si="8"/>
        <v>-0.20963474839721311</v>
      </c>
      <c r="H30" s="13">
        <f t="shared" si="8"/>
        <v>5.5470868660528323</v>
      </c>
      <c r="I30" s="13">
        <f t="shared" si="8"/>
        <v>0.7412593365055955</v>
      </c>
      <c r="J30" s="13">
        <f t="shared" si="8"/>
        <v>1.0805385534613177</v>
      </c>
      <c r="K30" s="13">
        <f t="shared" si="8"/>
        <v>2.2231165056449549</v>
      </c>
      <c r="L30" s="13">
        <f t="shared" si="8"/>
        <v>1.2270407896355833</v>
      </c>
      <c r="M30" s="13">
        <f t="shared" si="8"/>
        <v>1.0803065590923864</v>
      </c>
      <c r="N30" s="13">
        <f t="shared" si="8"/>
        <v>0.91883149107385798</v>
      </c>
      <c r="O30" s="13">
        <f t="shared" si="8"/>
        <v>2.2126277598534259</v>
      </c>
      <c r="P30" s="13">
        <f t="shared" si="8"/>
        <v>0.45136023922648799</v>
      </c>
      <c r="Q30" s="13">
        <f t="shared" si="8"/>
        <v>4.4741961372401295</v>
      </c>
      <c r="R30" s="13">
        <f t="shared" si="8"/>
        <v>-0.12449864413468348</v>
      </c>
      <c r="S30" s="13">
        <f t="shared" si="8"/>
        <v>3.5959043295298585</v>
      </c>
      <c r="T30" s="13">
        <f t="shared" si="8"/>
        <v>1.8273187269272306</v>
      </c>
      <c r="U30" s="13">
        <f t="shared" si="8"/>
        <v>1.1951901176047555</v>
      </c>
      <c r="V30" s="13">
        <f t="shared" si="8"/>
        <v>2.3536464235148449</v>
      </c>
      <c r="W30" s="13">
        <f t="shared" si="8"/>
        <v>1.3622977737268862</v>
      </c>
      <c r="X30" s="13">
        <f t="shared" si="8"/>
        <v>2.8452409054422483</v>
      </c>
      <c r="Y30" s="13">
        <f t="shared" si="8"/>
        <v>5.0928363527305445</v>
      </c>
      <c r="Z30" s="13">
        <f t="shared" si="8"/>
        <v>1.6826399433466619</v>
      </c>
      <c r="AA30" s="13">
        <f t="shared" si="8"/>
        <v>0.40450419192453274</v>
      </c>
      <c r="AB30" s="13">
        <f t="shared" si="8"/>
        <v>2.44729489809305</v>
      </c>
      <c r="AC30" s="13">
        <f t="shared" si="8"/>
        <v>7.5591589100386727E-2</v>
      </c>
      <c r="AD30" s="13">
        <f t="shared" si="8"/>
        <v>0.52004007348668613</v>
      </c>
      <c r="AE30" s="13">
        <f t="shared" si="8"/>
        <v>4.4269300487081473</v>
      </c>
      <c r="AF30" s="13">
        <f t="shared" si="8"/>
        <v>-0.52041915536690175</v>
      </c>
      <c r="AG30" s="13">
        <f t="shared" si="8"/>
        <v>1.0491786387625415</v>
      </c>
      <c r="AH30" s="13">
        <f t="shared" si="8"/>
        <v>2.3319427077557595</v>
      </c>
    </row>
    <row r="31" spans="1:34" x14ac:dyDescent="0.25">
      <c r="A31" s="12" t="s">
        <v>53</v>
      </c>
      <c r="B31" s="13">
        <f>(B27-B23)/B23*100</f>
        <v>-13.923614474673235</v>
      </c>
      <c r="C31" s="13">
        <f t="shared" ref="C31:AH31" si="9">(C27-C23)/C23*100</f>
        <v>7.4633077406160044</v>
      </c>
      <c r="D31" s="13">
        <f t="shared" si="9"/>
        <v>7.4894218718198875</v>
      </c>
      <c r="E31" s="13">
        <f t="shared" si="9"/>
        <v>-1.2802431727101091</v>
      </c>
      <c r="F31" s="13">
        <f t="shared" si="9"/>
        <v>1.7801377221670709</v>
      </c>
      <c r="G31" s="13">
        <f t="shared" si="9"/>
        <v>-2.4387659937172934</v>
      </c>
      <c r="H31" s="13">
        <f t="shared" si="9"/>
        <v>1.3719515799598947</v>
      </c>
      <c r="I31" s="13">
        <f t="shared" si="9"/>
        <v>-2.2343938871313371</v>
      </c>
      <c r="J31" s="13">
        <f t="shared" si="9"/>
        <v>5.577104485569496</v>
      </c>
      <c r="K31" s="13">
        <f t="shared" si="9"/>
        <v>2.4734686798811367</v>
      </c>
      <c r="L31" s="13">
        <f t="shared" si="9"/>
        <v>3.3622120383699459</v>
      </c>
      <c r="M31" s="13">
        <f t="shared" si="9"/>
        <v>-0.29877187386071807</v>
      </c>
      <c r="N31" s="13">
        <f t="shared" si="9"/>
        <v>0.28043097965523162</v>
      </c>
      <c r="O31" s="13">
        <f t="shared" si="9"/>
        <v>-10.63508391367427</v>
      </c>
      <c r="P31" s="13">
        <f t="shared" si="9"/>
        <v>1.4846598002608342</v>
      </c>
      <c r="Q31" s="13">
        <f t="shared" si="9"/>
        <v>5.9695392011099528</v>
      </c>
      <c r="R31" s="13">
        <f t="shared" si="9"/>
        <v>-11.610582527505468</v>
      </c>
      <c r="S31" s="13">
        <f t="shared" si="9"/>
        <v>14.11908708838946</v>
      </c>
      <c r="T31" s="13">
        <f t="shared" si="9"/>
        <v>3.7522319928225669</v>
      </c>
      <c r="U31" s="13">
        <f t="shared" si="9"/>
        <v>1.3168512690069198</v>
      </c>
      <c r="V31" s="13">
        <f t="shared" si="9"/>
        <v>13.448996056215416</v>
      </c>
      <c r="W31" s="13">
        <f t="shared" si="9"/>
        <v>1.7786699641876575</v>
      </c>
      <c r="X31" s="13">
        <f t="shared" si="9"/>
        <v>3.531846779064681</v>
      </c>
      <c r="Y31" s="13">
        <f t="shared" si="9"/>
        <v>7.7907916581714405</v>
      </c>
      <c r="Z31" s="13">
        <f t="shared" si="9"/>
        <v>2.3735507935965487</v>
      </c>
      <c r="AA31" s="13">
        <f t="shared" si="9"/>
        <v>5.5092386039800072</v>
      </c>
      <c r="AB31" s="13">
        <f t="shared" si="9"/>
        <v>-11.784639347139345</v>
      </c>
      <c r="AC31" s="13">
        <f t="shared" si="9"/>
        <v>1.2002955513729714</v>
      </c>
      <c r="AD31" s="13">
        <f t="shared" si="9"/>
        <v>5.8150178290953827</v>
      </c>
      <c r="AE31" s="13">
        <f t="shared" si="9"/>
        <v>-4.7294882617589868</v>
      </c>
      <c r="AF31" s="13">
        <f t="shared" si="9"/>
        <v>0.28468313628199277</v>
      </c>
      <c r="AG31" s="13">
        <f t="shared" si="9"/>
        <v>0.88844926395440937</v>
      </c>
      <c r="AH31" s="13">
        <f t="shared" si="9"/>
        <v>-6.1092925750594036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DC1C-747B-460F-BE52-E060EED20549}">
  <dimension ref="A1:AH31"/>
  <sheetViews>
    <sheetView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17" width="7.28515625" style="2" customWidth="1"/>
    <col min="18" max="18" width="8.28515625" style="2" customWidth="1"/>
    <col min="19" max="19" width="11.42578125" style="2"/>
    <col min="20" max="34" width="7.28515625" style="2" customWidth="1"/>
  </cols>
  <sheetData>
    <row r="1" spans="1:34" x14ac:dyDescent="0.25">
      <c r="A1" s="14" t="s">
        <v>122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18.213100000000001</v>
      </c>
      <c r="C2" s="2">
        <v>37.692300000000003</v>
      </c>
      <c r="D2" s="2">
        <v>31.618200000000002</v>
      </c>
      <c r="E2" s="2">
        <v>19.118500000000001</v>
      </c>
      <c r="F2" s="2">
        <v>61.620899999999999</v>
      </c>
      <c r="G2" s="2">
        <v>48.718499999999999</v>
      </c>
      <c r="H2" s="2">
        <v>38.797699999999999</v>
      </c>
      <c r="I2" s="2">
        <v>24.893000000000001</v>
      </c>
      <c r="J2" s="2">
        <v>37.886600000000001</v>
      </c>
      <c r="K2" s="2">
        <v>35.142699999999998</v>
      </c>
      <c r="L2" s="2">
        <v>35.635399999999997</v>
      </c>
      <c r="M2" s="2">
        <v>19.810099999999998</v>
      </c>
      <c r="N2" s="2">
        <v>27.887899999999998</v>
      </c>
      <c r="O2" s="2">
        <v>15.661300000000001</v>
      </c>
      <c r="P2" s="2">
        <v>32.7423</v>
      </c>
      <c r="Q2" s="2">
        <v>21.459700000000002</v>
      </c>
      <c r="R2" s="2">
        <v>17.776499999999999</v>
      </c>
      <c r="S2" s="2">
        <v>40.7027</v>
      </c>
      <c r="T2" s="2">
        <v>37.843800000000002</v>
      </c>
      <c r="U2" s="2">
        <v>32.218000000000004</v>
      </c>
      <c r="V2" s="2">
        <v>31.821200000000001</v>
      </c>
      <c r="W2" s="2">
        <v>39.114199999999997</v>
      </c>
      <c r="X2" s="2">
        <v>16.245100000000001</v>
      </c>
      <c r="Y2" s="2">
        <v>31.073799999999999</v>
      </c>
      <c r="Z2" s="2">
        <v>33.088200000000001</v>
      </c>
      <c r="AA2" s="2">
        <v>17.858699999999999</v>
      </c>
      <c r="AB2" s="2">
        <v>6.3900699999999997</v>
      </c>
      <c r="AC2" s="2">
        <v>29.192399999999999</v>
      </c>
      <c r="AD2" s="2">
        <v>32.002899999999997</v>
      </c>
      <c r="AE2" s="2">
        <v>29.6145</v>
      </c>
      <c r="AF2" s="2">
        <v>27.5212</v>
      </c>
      <c r="AG2" s="2">
        <v>35.541600000000003</v>
      </c>
      <c r="AH2" s="2">
        <v>18.389700000000001</v>
      </c>
    </row>
    <row r="3" spans="1:34" x14ac:dyDescent="0.25">
      <c r="A3" s="4" t="s">
        <v>35</v>
      </c>
      <c r="B3" s="2">
        <v>19.725100000000001</v>
      </c>
      <c r="C3" s="2">
        <v>39.472499999999997</v>
      </c>
      <c r="D3" s="2">
        <v>33.431899999999999</v>
      </c>
      <c r="E3" s="2">
        <v>20.788799999999998</v>
      </c>
      <c r="F3" s="2" t="s">
        <v>123</v>
      </c>
      <c r="G3" s="2">
        <v>50.365499999999997</v>
      </c>
      <c r="H3" s="2">
        <v>40.637700000000002</v>
      </c>
      <c r="I3" s="2">
        <v>27.359300000000001</v>
      </c>
      <c r="J3" s="2">
        <v>38.969099999999997</v>
      </c>
      <c r="K3" s="2">
        <v>35.785299999999999</v>
      </c>
      <c r="L3" s="2">
        <v>33.293900000000001</v>
      </c>
      <c r="M3" s="2">
        <v>20.510400000000001</v>
      </c>
      <c r="N3" s="2">
        <v>29.372599999999998</v>
      </c>
      <c r="O3" s="2">
        <v>16.953700000000001</v>
      </c>
      <c r="P3" s="2">
        <v>31.8201</v>
      </c>
      <c r="Q3" s="2">
        <v>22.100999999999999</v>
      </c>
      <c r="R3" s="2">
        <v>17.834</v>
      </c>
      <c r="S3" s="2">
        <v>43.314599999999999</v>
      </c>
      <c r="T3" s="2">
        <v>37.709000000000003</v>
      </c>
      <c r="U3" s="2">
        <v>33.268000000000001</v>
      </c>
      <c r="V3" s="2">
        <v>33.500500000000002</v>
      </c>
      <c r="W3" s="2">
        <v>41.3489</v>
      </c>
      <c r="X3" s="2">
        <v>15.6638</v>
      </c>
      <c r="Y3" s="2">
        <v>33.819000000000003</v>
      </c>
      <c r="Z3" s="2">
        <v>34.961199999999998</v>
      </c>
      <c r="AA3" s="2">
        <v>19.456299999999999</v>
      </c>
      <c r="AB3" s="2">
        <v>6.0643599999999998</v>
      </c>
      <c r="AC3" s="2">
        <v>30.681799999999999</v>
      </c>
      <c r="AD3" s="2">
        <v>32.418500000000002</v>
      </c>
      <c r="AE3" s="2">
        <v>29.439299999999999</v>
      </c>
      <c r="AF3" s="2">
        <v>27.804600000000001</v>
      </c>
      <c r="AG3" s="2">
        <v>36.665500000000002</v>
      </c>
      <c r="AH3" s="2">
        <v>18.8629</v>
      </c>
    </row>
    <row r="4" spans="1:34" x14ac:dyDescent="0.25">
      <c r="A4" s="4" t="s">
        <v>36</v>
      </c>
      <c r="B4" s="2">
        <v>20.207100000000001</v>
      </c>
      <c r="C4" s="2">
        <v>39.563400000000001</v>
      </c>
      <c r="D4" s="2">
        <v>32.208599999999997</v>
      </c>
      <c r="E4" s="2">
        <v>20.7088</v>
      </c>
      <c r="F4" s="2">
        <v>60.883600000000001</v>
      </c>
      <c r="G4" s="2">
        <v>50.237299999999998</v>
      </c>
      <c r="H4" s="2">
        <v>42.380800000000001</v>
      </c>
      <c r="I4" s="2">
        <v>25.207699999999999</v>
      </c>
      <c r="J4" s="2">
        <v>39.445399999999999</v>
      </c>
      <c r="K4" s="2">
        <v>34.945500000000003</v>
      </c>
      <c r="L4" s="2">
        <v>33.835500000000003</v>
      </c>
      <c r="M4" s="2">
        <v>20.4666</v>
      </c>
      <c r="N4" s="2">
        <v>29.851099999999999</v>
      </c>
      <c r="O4" s="2">
        <v>16.0687</v>
      </c>
      <c r="P4" s="2">
        <v>32.124099999999999</v>
      </c>
      <c r="Q4" s="2">
        <v>21.6097</v>
      </c>
      <c r="R4" s="2">
        <v>18.436499999999999</v>
      </c>
      <c r="S4" s="2">
        <v>44.599499999999999</v>
      </c>
      <c r="T4" s="2">
        <v>38.847799999999999</v>
      </c>
      <c r="U4" s="2">
        <v>34.143700000000003</v>
      </c>
      <c r="V4" s="2">
        <v>34.900300000000001</v>
      </c>
      <c r="W4" s="2">
        <v>40.627699999999997</v>
      </c>
      <c r="X4" s="2">
        <v>15.559900000000001</v>
      </c>
      <c r="Y4" s="2">
        <v>33.4636</v>
      </c>
      <c r="Z4" s="2">
        <v>35.433100000000003</v>
      </c>
      <c r="AA4" s="2">
        <v>19.741299999999999</v>
      </c>
      <c r="AB4" s="2">
        <v>5.9530200000000004</v>
      </c>
      <c r="AC4" s="2">
        <v>32.347200000000001</v>
      </c>
      <c r="AD4" s="2">
        <v>32.128</v>
      </c>
      <c r="AE4" s="2">
        <v>30.2103</v>
      </c>
      <c r="AF4" s="2">
        <v>28.104700000000001</v>
      </c>
      <c r="AG4" s="2">
        <v>35.946199999999997</v>
      </c>
      <c r="AH4" s="2">
        <v>20.235499999999998</v>
      </c>
    </row>
    <row r="5" spans="1:34" x14ac:dyDescent="0.25">
      <c r="A5" s="4" t="s">
        <v>37</v>
      </c>
      <c r="B5" s="2">
        <v>20.2864</v>
      </c>
      <c r="C5" s="2">
        <v>39.262799999999999</v>
      </c>
      <c r="D5" s="2">
        <v>33.950899999999997</v>
      </c>
      <c r="E5" s="2">
        <v>21.507300000000001</v>
      </c>
      <c r="F5" s="2">
        <v>63.416699999999999</v>
      </c>
      <c r="G5" s="2">
        <v>48.4527</v>
      </c>
      <c r="H5" s="2">
        <v>41.715299999999999</v>
      </c>
      <c r="I5" s="2">
        <v>25.666899999999998</v>
      </c>
      <c r="J5" s="2">
        <v>39.921500000000002</v>
      </c>
      <c r="K5" s="2">
        <v>34.907200000000003</v>
      </c>
      <c r="L5" s="2">
        <v>34.733499999999999</v>
      </c>
      <c r="M5" s="2">
        <v>20.617100000000001</v>
      </c>
      <c r="N5" s="2">
        <v>29.0808</v>
      </c>
      <c r="O5" s="2">
        <v>15.7842</v>
      </c>
      <c r="P5" s="2">
        <v>33.944000000000003</v>
      </c>
      <c r="Q5" s="2">
        <v>21.283300000000001</v>
      </c>
      <c r="R5" s="2">
        <v>16.109000000000002</v>
      </c>
      <c r="S5" s="2">
        <v>42.578499999999998</v>
      </c>
      <c r="T5" s="2">
        <v>38.347799999999999</v>
      </c>
      <c r="U5" s="2">
        <v>33.328299999999999</v>
      </c>
      <c r="V5" s="2">
        <v>34.797899999999998</v>
      </c>
      <c r="W5" s="2">
        <v>40.893900000000002</v>
      </c>
      <c r="X5" s="2">
        <v>13.8043</v>
      </c>
      <c r="Y5" s="2">
        <v>34.395400000000002</v>
      </c>
      <c r="Z5" s="2">
        <v>34.276400000000002</v>
      </c>
      <c r="AA5" s="2">
        <v>20.357299999999999</v>
      </c>
      <c r="AB5" s="2">
        <v>6.4398400000000002</v>
      </c>
      <c r="AC5" s="2">
        <v>32.554099999999998</v>
      </c>
      <c r="AD5" s="2">
        <v>32.9178</v>
      </c>
      <c r="AE5" s="2">
        <v>30.308599999999998</v>
      </c>
      <c r="AF5" s="2">
        <v>27.281400000000001</v>
      </c>
      <c r="AG5" s="2">
        <v>37.271799999999999</v>
      </c>
      <c r="AH5" s="2">
        <v>21.041399999999999</v>
      </c>
    </row>
    <row r="6" spans="1:34" x14ac:dyDescent="0.25">
      <c r="A6" s="4" t="s">
        <v>38</v>
      </c>
      <c r="B6" s="2">
        <v>18.921600000000002</v>
      </c>
      <c r="C6" s="2">
        <v>39.450099999999999</v>
      </c>
      <c r="D6" s="2">
        <v>33.3065</v>
      </c>
      <c r="E6" s="2">
        <v>20.903600000000001</v>
      </c>
      <c r="F6" s="2">
        <v>58.936199999999999</v>
      </c>
      <c r="G6" s="2">
        <v>48.7239</v>
      </c>
      <c r="H6" s="2">
        <v>42.080199999999998</v>
      </c>
      <c r="I6" s="2">
        <v>25.5489</v>
      </c>
      <c r="J6" s="2">
        <v>39.622599999999998</v>
      </c>
      <c r="K6" s="2">
        <v>34.275100000000002</v>
      </c>
      <c r="L6" s="2">
        <v>33.907400000000003</v>
      </c>
      <c r="M6" s="2">
        <v>19.0931</v>
      </c>
      <c r="N6" s="2">
        <v>29.3687</v>
      </c>
      <c r="O6" s="2">
        <v>15.4969</v>
      </c>
      <c r="P6" s="2">
        <v>33.061799999999998</v>
      </c>
      <c r="Q6" s="2">
        <v>21.761800000000001</v>
      </c>
      <c r="R6" s="2">
        <v>16.842300000000002</v>
      </c>
      <c r="S6" s="2">
        <v>44.340200000000003</v>
      </c>
      <c r="T6" s="2">
        <v>38.684199999999997</v>
      </c>
      <c r="U6" s="2">
        <v>33.980600000000003</v>
      </c>
      <c r="V6" s="2">
        <v>35.103499999999997</v>
      </c>
      <c r="W6" s="2">
        <v>41.323099999999997</v>
      </c>
      <c r="X6" s="2">
        <v>16.024699999999999</v>
      </c>
      <c r="Y6" s="2">
        <v>33.736199999999997</v>
      </c>
      <c r="Z6" s="2">
        <v>34.338700000000003</v>
      </c>
      <c r="AA6" s="2">
        <v>20.1812</v>
      </c>
      <c r="AB6" s="2">
        <v>5.9723699999999997</v>
      </c>
      <c r="AC6" s="2">
        <v>31.757100000000001</v>
      </c>
      <c r="AD6" s="2">
        <v>33.133000000000003</v>
      </c>
      <c r="AE6" s="2">
        <v>29.447099999999999</v>
      </c>
      <c r="AF6" s="2">
        <v>27.639900000000001</v>
      </c>
      <c r="AG6" s="2">
        <v>36.195</v>
      </c>
      <c r="AH6" s="2">
        <v>19.8901</v>
      </c>
    </row>
    <row r="7" spans="1:34" x14ac:dyDescent="0.25">
      <c r="A7" s="4" t="s">
        <v>39</v>
      </c>
      <c r="B7" s="2">
        <v>18.627199999999998</v>
      </c>
      <c r="C7" s="2">
        <v>38.774299999999997</v>
      </c>
      <c r="D7" s="2">
        <v>34.773699999999998</v>
      </c>
      <c r="E7" s="2">
        <v>20.910499999999999</v>
      </c>
      <c r="F7" s="2">
        <v>61.764699999999998</v>
      </c>
      <c r="G7" s="2">
        <v>48.727499999999999</v>
      </c>
      <c r="H7" s="2">
        <v>40.878799999999998</v>
      </c>
      <c r="I7" s="2">
        <v>25.442299999999999</v>
      </c>
      <c r="J7" s="2">
        <v>39.904699999999998</v>
      </c>
      <c r="K7" s="2">
        <v>36.188099999999999</v>
      </c>
      <c r="L7" s="2">
        <v>32.0867</v>
      </c>
      <c r="M7" s="2">
        <v>20.218699999999998</v>
      </c>
      <c r="N7" s="2">
        <v>29.132000000000001</v>
      </c>
      <c r="O7" s="2">
        <v>15.4817</v>
      </c>
      <c r="P7" s="2">
        <v>32.917000000000002</v>
      </c>
      <c r="Q7" s="2">
        <v>21.436599999999999</v>
      </c>
      <c r="R7" s="2">
        <v>14.090400000000001</v>
      </c>
      <c r="S7" s="2">
        <v>43.470399999999998</v>
      </c>
      <c r="T7" s="2">
        <v>39.276800000000001</v>
      </c>
      <c r="U7" s="2">
        <v>33.368600000000001</v>
      </c>
      <c r="V7" s="2">
        <v>36.494500000000002</v>
      </c>
      <c r="W7" s="2">
        <v>40.710799999999999</v>
      </c>
      <c r="X7" s="2">
        <v>15.316000000000001</v>
      </c>
      <c r="Y7" s="2">
        <v>34.324399999999997</v>
      </c>
      <c r="Z7" s="2">
        <v>34.845100000000002</v>
      </c>
      <c r="AA7" s="2">
        <v>20.613299999999999</v>
      </c>
      <c r="AB7" s="2">
        <v>5.5590099999999998</v>
      </c>
      <c r="AC7" s="2">
        <v>31.484999999999999</v>
      </c>
      <c r="AD7" s="2">
        <v>33.8536</v>
      </c>
      <c r="AE7" s="2">
        <v>30.096900000000002</v>
      </c>
      <c r="AF7" s="2">
        <v>27.473199999999999</v>
      </c>
      <c r="AG7" s="2">
        <v>35.584600000000002</v>
      </c>
      <c r="AH7" s="2">
        <v>18.38</v>
      </c>
    </row>
    <row r="8" spans="1:34" x14ac:dyDescent="0.25">
      <c r="A8" s="4" t="s">
        <v>40</v>
      </c>
      <c r="B8" s="2">
        <v>16.541</v>
      </c>
      <c r="C8" s="2">
        <v>40.583399999999997</v>
      </c>
      <c r="D8" s="2">
        <v>34.052700000000002</v>
      </c>
      <c r="E8" s="2">
        <v>21.162600000000001</v>
      </c>
      <c r="F8" s="2" t="s">
        <v>124</v>
      </c>
      <c r="G8" s="2">
        <v>51.091900000000003</v>
      </c>
      <c r="H8" s="2">
        <v>41.631300000000003</v>
      </c>
      <c r="I8" s="2">
        <v>24.2166</v>
      </c>
      <c r="J8" s="2">
        <v>39.2209</v>
      </c>
      <c r="K8" s="2">
        <v>33.230400000000003</v>
      </c>
      <c r="L8" s="2">
        <v>32.396299999999997</v>
      </c>
      <c r="M8" s="2">
        <v>20.034700000000001</v>
      </c>
      <c r="N8" s="2">
        <v>29.601299999999998</v>
      </c>
      <c r="O8" s="2">
        <v>16.206900000000001</v>
      </c>
      <c r="P8" s="2">
        <v>34.381500000000003</v>
      </c>
      <c r="Q8" s="2">
        <v>19.649899999999999</v>
      </c>
      <c r="R8" s="2">
        <v>19.0959</v>
      </c>
      <c r="S8" s="2">
        <v>44.963299999999997</v>
      </c>
      <c r="T8" s="2">
        <v>38.228200000000001</v>
      </c>
      <c r="U8" s="2">
        <v>34.075099999999999</v>
      </c>
      <c r="V8" s="2">
        <v>35.314399999999999</v>
      </c>
      <c r="W8" s="2">
        <v>41.574399999999997</v>
      </c>
      <c r="X8" s="2">
        <v>14.6175</v>
      </c>
      <c r="Y8" s="2">
        <v>34.239100000000001</v>
      </c>
      <c r="Z8" s="2">
        <v>34.922400000000003</v>
      </c>
      <c r="AA8" s="2">
        <v>18.724499999999999</v>
      </c>
      <c r="AB8" s="2">
        <v>5.59701</v>
      </c>
      <c r="AC8" s="2">
        <v>32.176900000000003</v>
      </c>
      <c r="AD8" s="2">
        <v>32.8369</v>
      </c>
      <c r="AE8" s="2">
        <v>29.971499999999999</v>
      </c>
      <c r="AF8" s="2">
        <v>27.597000000000001</v>
      </c>
      <c r="AG8" s="2">
        <v>36.875999999999998</v>
      </c>
      <c r="AH8" s="2">
        <v>16.380199999999999</v>
      </c>
    </row>
    <row r="9" spans="1:34" x14ac:dyDescent="0.25">
      <c r="A9" s="4" t="s">
        <v>41</v>
      </c>
      <c r="B9" s="2">
        <v>14.1904</v>
      </c>
      <c r="C9" s="2">
        <v>40.533099999999997</v>
      </c>
      <c r="D9" s="2">
        <v>34.065899999999999</v>
      </c>
      <c r="E9" s="2">
        <v>20.2011</v>
      </c>
      <c r="F9" s="2">
        <v>63.576700000000002</v>
      </c>
      <c r="G9" s="2">
        <v>49.362900000000003</v>
      </c>
      <c r="H9" s="2">
        <v>40.155999999999999</v>
      </c>
      <c r="I9" s="2">
        <v>23.9208</v>
      </c>
      <c r="J9" s="2">
        <v>41.078000000000003</v>
      </c>
      <c r="K9" s="2">
        <v>34.464300000000001</v>
      </c>
      <c r="L9" s="2">
        <v>35.1357</v>
      </c>
      <c r="M9" s="2">
        <v>18.409300000000002</v>
      </c>
      <c r="N9" s="2">
        <v>29.131699999999999</v>
      </c>
      <c r="O9" s="2">
        <v>16.170100000000001</v>
      </c>
      <c r="P9" s="2">
        <v>33.088200000000001</v>
      </c>
      <c r="Q9" s="2">
        <v>20.699400000000001</v>
      </c>
      <c r="R9" s="2">
        <v>18.959599999999998</v>
      </c>
      <c r="S9" s="2">
        <v>44.006100000000004</v>
      </c>
      <c r="T9" s="2">
        <v>38.109200000000001</v>
      </c>
      <c r="U9" s="2">
        <v>33.298099999999998</v>
      </c>
      <c r="V9" s="2">
        <v>36.711799999999997</v>
      </c>
      <c r="W9" s="2">
        <v>40.384599999999999</v>
      </c>
      <c r="X9" s="2">
        <v>14.9512</v>
      </c>
      <c r="Y9" s="2">
        <v>33.902200000000001</v>
      </c>
      <c r="Z9" s="2">
        <v>33.629899999999999</v>
      </c>
      <c r="AA9" s="2">
        <v>19.433700000000002</v>
      </c>
      <c r="AB9" s="2">
        <v>7.81386</v>
      </c>
      <c r="AC9" s="2">
        <v>32.062199999999997</v>
      </c>
      <c r="AD9" s="2">
        <v>32.771900000000002</v>
      </c>
      <c r="AE9" s="2">
        <v>30.4937</v>
      </c>
      <c r="AF9" s="2">
        <v>28.444299999999998</v>
      </c>
      <c r="AG9" s="2">
        <v>36.482500000000002</v>
      </c>
      <c r="AH9" s="2">
        <v>13.285299999999999</v>
      </c>
    </row>
    <row r="10" spans="1:34" x14ac:dyDescent="0.25">
      <c r="A10" s="5" t="s">
        <v>56</v>
      </c>
      <c r="B10" s="2">
        <f>AVERAGE(B2:B8)</f>
        <v>18.931642857142858</v>
      </c>
      <c r="C10" s="2">
        <f>AVERAGE(C3:C9)</f>
        <v>39.662799999999997</v>
      </c>
      <c r="D10" s="2">
        <f>AVERAGE(D3:D9)</f>
        <v>33.684314285714279</v>
      </c>
      <c r="E10" s="2">
        <f>AVERAGE(E3:E9)</f>
        <v>20.883242857142857</v>
      </c>
      <c r="F10" s="2">
        <f t="shared" ref="F10:AG10" si="0">AVERAGE(F2:F9)</f>
        <v>61.699800000000003</v>
      </c>
      <c r="G10" s="2">
        <f t="shared" si="0"/>
        <v>49.460025000000009</v>
      </c>
      <c r="H10" s="2">
        <f>AVERAGE(H3:H9)</f>
        <v>41.354300000000002</v>
      </c>
      <c r="I10" s="2">
        <f t="shared" si="0"/>
        <v>25.281937499999998</v>
      </c>
      <c r="J10" s="2">
        <f t="shared" si="0"/>
        <v>39.506100000000004</v>
      </c>
      <c r="K10" s="2">
        <f t="shared" si="0"/>
        <v>34.867325000000001</v>
      </c>
      <c r="L10" s="2">
        <f t="shared" si="0"/>
        <v>33.878050000000002</v>
      </c>
      <c r="M10" s="2">
        <f>AVERAGE(M2:M8)</f>
        <v>20.107242857142857</v>
      </c>
      <c r="N10" s="2">
        <f t="shared" si="0"/>
        <v>29.178262499999999</v>
      </c>
      <c r="O10" s="2">
        <f>AVERAGE(O3:O9)</f>
        <v>16.02317142857143</v>
      </c>
      <c r="P10" s="2">
        <f t="shared" si="0"/>
        <v>33.009874999999994</v>
      </c>
      <c r="Q10" s="2">
        <f t="shared" si="0"/>
        <v>21.250174999999999</v>
      </c>
      <c r="R10" s="2">
        <f t="shared" si="0"/>
        <v>17.393025000000002</v>
      </c>
      <c r="S10" s="2">
        <f>AVERAGE(S3:S9)</f>
        <v>43.896085714285718</v>
      </c>
      <c r="T10" s="2">
        <f>AVERAGE(T2:T9)</f>
        <v>38.380850000000002</v>
      </c>
      <c r="U10" s="2">
        <f>AVERAGE(U2:U9)</f>
        <v>33.460050000000003</v>
      </c>
      <c r="V10" s="2">
        <f>AVERAGE(V3:V9)</f>
        <v>35.260414285714283</v>
      </c>
      <c r="W10" s="2">
        <f t="shared" si="0"/>
        <v>40.747199999999992</v>
      </c>
      <c r="X10" s="2">
        <f>AVERAGE(X2:X8)</f>
        <v>15.318757142857143</v>
      </c>
      <c r="Y10" s="2">
        <f>AVERAGE(Y3:Y9)</f>
        <v>33.982842857142856</v>
      </c>
      <c r="Z10" s="2">
        <f t="shared" si="0"/>
        <v>34.436875000000001</v>
      </c>
      <c r="AA10" s="2">
        <f>AVERAGE(AA3:AA9)</f>
        <v>19.786799999999996</v>
      </c>
      <c r="AB10" s="2">
        <f>AVERAGE(AB2:AB8)</f>
        <v>5.9965257142857142</v>
      </c>
      <c r="AC10" s="2">
        <f t="shared" si="0"/>
        <v>31.532087499999999</v>
      </c>
      <c r="AD10" s="2">
        <f t="shared" si="0"/>
        <v>32.757825000000004</v>
      </c>
      <c r="AE10" s="2">
        <f t="shared" si="0"/>
        <v>29.947737499999999</v>
      </c>
      <c r="AF10" s="2">
        <f t="shared" si="0"/>
        <v>27.733287499999999</v>
      </c>
      <c r="AG10" s="2">
        <f t="shared" si="0"/>
        <v>36.320399999999999</v>
      </c>
      <c r="AH10" s="2">
        <f>AVERAGE(AH2:AH8)</f>
        <v>19.025685714285714</v>
      </c>
    </row>
    <row r="11" spans="1:34" x14ac:dyDescent="0.25">
      <c r="A11" s="6" t="s">
        <v>57</v>
      </c>
      <c r="B11" s="7">
        <f>B10*3</f>
        <v>56.794928571428571</v>
      </c>
      <c r="C11" s="7">
        <f>C10*3</f>
        <v>118.98839999999998</v>
      </c>
      <c r="D11" s="7">
        <f>D10*2</f>
        <v>67.368628571428559</v>
      </c>
      <c r="E11" s="7">
        <f>E10*2</f>
        <v>41.766485714285714</v>
      </c>
      <c r="F11" s="7">
        <f>F10*1</f>
        <v>61.699800000000003</v>
      </c>
      <c r="G11" s="7">
        <f>G10*3</f>
        <v>148.38007500000003</v>
      </c>
      <c r="H11" s="7">
        <f>H10*1</f>
        <v>41.354300000000002</v>
      </c>
      <c r="I11" s="7">
        <f>I10*2</f>
        <v>50.563874999999996</v>
      </c>
      <c r="J11" s="7">
        <f>J10*3</f>
        <v>118.51830000000001</v>
      </c>
      <c r="K11" s="7">
        <f>K10*2</f>
        <v>69.734650000000002</v>
      </c>
      <c r="L11" s="7">
        <f>L10*2</f>
        <v>67.756100000000004</v>
      </c>
      <c r="M11" s="7">
        <f>M10*2</f>
        <v>40.214485714285715</v>
      </c>
      <c r="N11" s="7">
        <f>N10*3</f>
        <v>87.534787499999993</v>
      </c>
      <c r="O11" s="7">
        <f>O10*3</f>
        <v>48.069514285714291</v>
      </c>
      <c r="P11" s="7">
        <f>P10*3</f>
        <v>99.029624999999982</v>
      </c>
      <c r="Q11" s="7">
        <f>Q10*2</f>
        <v>42.500349999999997</v>
      </c>
      <c r="R11" s="7">
        <f>R10*4</f>
        <v>69.572100000000006</v>
      </c>
      <c r="S11" s="7">
        <f>S10*1</f>
        <v>43.896085714285718</v>
      </c>
      <c r="T11" s="7">
        <f>T10*3</f>
        <v>115.14255</v>
      </c>
      <c r="U11" s="7">
        <f>U10*2</f>
        <v>66.920100000000005</v>
      </c>
      <c r="V11" s="7">
        <f>V10*1</f>
        <v>35.260414285714283</v>
      </c>
      <c r="W11" s="7">
        <f>W10*3</f>
        <v>122.24159999999998</v>
      </c>
      <c r="X11" s="7">
        <f>X10*4</f>
        <v>61.275028571428571</v>
      </c>
      <c r="Y11" s="7">
        <f>Y10*2</f>
        <v>67.965685714285712</v>
      </c>
      <c r="Z11" s="7">
        <f>Z10*3</f>
        <v>103.310625</v>
      </c>
      <c r="AA11" s="7">
        <f>AA10*3</f>
        <v>59.360399999999984</v>
      </c>
      <c r="AB11" s="7">
        <f>AB10*6</f>
        <v>35.979154285714287</v>
      </c>
      <c r="AC11" s="7">
        <f>AC10*3</f>
        <v>94.596262499999995</v>
      </c>
      <c r="AD11" s="7">
        <f>AD10*2</f>
        <v>65.515650000000008</v>
      </c>
      <c r="AE11" s="7">
        <f>AE10*3</f>
        <v>89.843212499999993</v>
      </c>
      <c r="AF11" s="7">
        <f>AF10*3</f>
        <v>83.199862499999995</v>
      </c>
      <c r="AG11" s="7">
        <f>AG10*2</f>
        <v>72.640799999999999</v>
      </c>
      <c r="AH11" s="7">
        <f>AH10*3</f>
        <v>57.077057142857143</v>
      </c>
    </row>
    <row r="14" spans="1:34" x14ac:dyDescent="0.25">
      <c r="A14" s="5" t="s">
        <v>43</v>
      </c>
      <c r="B14" s="2">
        <f>AVERAGE(B2:B9)</f>
        <v>18.338987500000002</v>
      </c>
      <c r="C14" s="2">
        <f t="shared" ref="C14:AH14" si="1">AVERAGE(C2:C9)</f>
        <v>39.416487499999995</v>
      </c>
      <c r="D14" s="2">
        <f t="shared" si="1"/>
        <v>33.426049999999996</v>
      </c>
      <c r="E14" s="2">
        <f t="shared" si="1"/>
        <v>20.662649999999999</v>
      </c>
      <c r="F14" s="2">
        <f t="shared" si="1"/>
        <v>61.699800000000003</v>
      </c>
      <c r="G14" s="2">
        <f t="shared" si="1"/>
        <v>49.460025000000009</v>
      </c>
      <c r="H14" s="2">
        <f t="shared" si="1"/>
        <v>41.034725000000002</v>
      </c>
      <c r="I14" s="2">
        <f t="shared" si="1"/>
        <v>25.281937499999998</v>
      </c>
      <c r="J14" s="2">
        <f t="shared" si="1"/>
        <v>39.506100000000004</v>
      </c>
      <c r="K14" s="2">
        <f t="shared" si="1"/>
        <v>34.867325000000001</v>
      </c>
      <c r="L14" s="2">
        <f t="shared" si="1"/>
        <v>33.878050000000002</v>
      </c>
      <c r="M14" s="2">
        <f t="shared" si="1"/>
        <v>19.895</v>
      </c>
      <c r="N14" s="2">
        <f t="shared" si="1"/>
        <v>29.178262499999999</v>
      </c>
      <c r="O14" s="2">
        <f t="shared" si="1"/>
        <v>15.977937500000001</v>
      </c>
      <c r="P14" s="2">
        <f t="shared" si="1"/>
        <v>33.009874999999994</v>
      </c>
      <c r="Q14" s="2">
        <f t="shared" si="1"/>
        <v>21.250174999999999</v>
      </c>
      <c r="R14" s="2">
        <f t="shared" si="1"/>
        <v>17.393025000000002</v>
      </c>
      <c r="S14" s="2">
        <f t="shared" si="1"/>
        <v>43.496912500000001</v>
      </c>
      <c r="T14" s="2">
        <f t="shared" si="1"/>
        <v>38.380850000000002</v>
      </c>
      <c r="U14" s="2">
        <f t="shared" si="1"/>
        <v>33.460050000000003</v>
      </c>
      <c r="V14" s="2">
        <f t="shared" si="1"/>
        <v>34.830512500000005</v>
      </c>
      <c r="W14" s="2">
        <f t="shared" si="1"/>
        <v>40.747199999999992</v>
      </c>
      <c r="X14" s="2">
        <f t="shared" si="1"/>
        <v>15.272812500000001</v>
      </c>
      <c r="Y14" s="2">
        <f t="shared" si="1"/>
        <v>33.619212500000003</v>
      </c>
      <c r="Z14" s="2">
        <f t="shared" si="1"/>
        <v>34.436875000000001</v>
      </c>
      <c r="AA14" s="2">
        <f t="shared" si="1"/>
        <v>19.545787499999996</v>
      </c>
      <c r="AB14" s="2">
        <f t="shared" si="1"/>
        <v>6.2236924999999994</v>
      </c>
      <c r="AC14" s="2">
        <f t="shared" si="1"/>
        <v>31.532087499999999</v>
      </c>
      <c r="AD14" s="2">
        <f t="shared" si="1"/>
        <v>32.757825000000004</v>
      </c>
      <c r="AE14" s="2">
        <f t="shared" si="1"/>
        <v>29.947737499999999</v>
      </c>
      <c r="AF14" s="2">
        <f t="shared" si="1"/>
        <v>27.733287499999999</v>
      </c>
      <c r="AG14" s="2">
        <f t="shared" si="1"/>
        <v>36.320399999999999</v>
      </c>
      <c r="AH14" s="2">
        <f t="shared" si="1"/>
        <v>18.308137500000001</v>
      </c>
    </row>
    <row r="15" spans="1:34" x14ac:dyDescent="0.25">
      <c r="A15" s="6" t="s">
        <v>44</v>
      </c>
      <c r="B15" s="7">
        <f>B14*3</f>
        <v>55.016962500000005</v>
      </c>
      <c r="C15" s="7">
        <f>C14*3</f>
        <v>118.24946249999999</v>
      </c>
      <c r="D15" s="7">
        <f>D14*2</f>
        <v>66.852099999999993</v>
      </c>
      <c r="E15" s="7">
        <f>E14*2</f>
        <v>41.325299999999999</v>
      </c>
      <c r="F15" s="7">
        <f>F14*1</f>
        <v>61.699800000000003</v>
      </c>
      <c r="G15" s="7">
        <f>G14*3</f>
        <v>148.38007500000003</v>
      </c>
      <c r="H15" s="7">
        <f>H14*1</f>
        <v>41.034725000000002</v>
      </c>
      <c r="I15" s="7">
        <f>I14*2</f>
        <v>50.563874999999996</v>
      </c>
      <c r="J15" s="7">
        <f>J14*3</f>
        <v>118.51830000000001</v>
      </c>
      <c r="K15" s="7">
        <f>K14*2</f>
        <v>69.734650000000002</v>
      </c>
      <c r="L15" s="7">
        <f>L14*2</f>
        <v>67.756100000000004</v>
      </c>
      <c r="M15" s="7">
        <f>M14*4</f>
        <v>79.58</v>
      </c>
      <c r="N15" s="7">
        <f>N14*3</f>
        <v>87.534787499999993</v>
      </c>
      <c r="O15" s="7">
        <f>O14*3</f>
        <v>47.933812500000002</v>
      </c>
      <c r="P15" s="7">
        <f>P14*3</f>
        <v>99.029624999999982</v>
      </c>
      <c r="Q15" s="7">
        <f>Q14*2</f>
        <v>42.500349999999997</v>
      </c>
      <c r="R15" s="7">
        <f>R14*2</f>
        <v>34.786050000000003</v>
      </c>
      <c r="S15" s="7">
        <f>S14*1</f>
        <v>43.496912500000001</v>
      </c>
      <c r="T15" s="7">
        <f>T14*3</f>
        <v>115.14255</v>
      </c>
      <c r="U15" s="7">
        <f>U14*2</f>
        <v>66.920100000000005</v>
      </c>
      <c r="V15" s="7">
        <f>V14*3</f>
        <v>104.49153750000002</v>
      </c>
      <c r="W15" s="7">
        <f>W14*3</f>
        <v>122.24159999999998</v>
      </c>
      <c r="X15" s="7">
        <f>X14*2</f>
        <v>30.545625000000001</v>
      </c>
      <c r="Y15" s="7">
        <f>Y14*2</f>
        <v>67.238425000000007</v>
      </c>
      <c r="Z15" s="7">
        <f>Z14*3</f>
        <v>103.310625</v>
      </c>
      <c r="AA15" s="7">
        <f>AA14*3</f>
        <v>58.637362499999988</v>
      </c>
      <c r="AB15" s="7">
        <f>AB14*6</f>
        <v>37.342154999999998</v>
      </c>
      <c r="AC15" s="7">
        <f>AC14*3</f>
        <v>94.596262499999995</v>
      </c>
      <c r="AD15" s="7">
        <f>AD14*2</f>
        <v>65.515650000000008</v>
      </c>
      <c r="AE15" s="7">
        <f>AE14*3</f>
        <v>89.843212499999993</v>
      </c>
      <c r="AF15" s="7">
        <f>AF14*3</f>
        <v>83.199862499999995</v>
      </c>
      <c r="AG15" s="7">
        <f>AG14*2</f>
        <v>72.640799999999999</v>
      </c>
      <c r="AH15" s="7">
        <f>AH14*3</f>
        <v>54.924412500000003</v>
      </c>
    </row>
    <row r="16" spans="1:34" x14ac:dyDescent="0.25">
      <c r="A16" s="8" t="s">
        <v>45</v>
      </c>
      <c r="B16" s="9">
        <f>STDEV(B2:B9)/B14*100</f>
        <v>11.304566871079581</v>
      </c>
      <c r="C16" s="9">
        <f>STDEV(C2:C9)/C14*100</f>
        <v>2.357256030375209</v>
      </c>
      <c r="D16" s="9">
        <f t="shared" ref="D16:AH16" si="2">STDEV(D2:D9)/D14*100</f>
        <v>3.1292441441055892</v>
      </c>
      <c r="E16" s="9">
        <f t="shared" si="2"/>
        <v>3.5177782661760775</v>
      </c>
      <c r="F16" s="9">
        <f t="shared" si="2"/>
        <v>2.786994345090108</v>
      </c>
      <c r="G16" s="9">
        <f t="shared" si="2"/>
        <v>1.9838614705316675</v>
      </c>
      <c r="H16" s="9">
        <f t="shared" si="2"/>
        <v>2.8660974982710976</v>
      </c>
      <c r="I16" s="9">
        <f t="shared" si="2"/>
        <v>4.1498084332764238</v>
      </c>
      <c r="J16" s="9">
        <f t="shared" si="2"/>
        <v>2.3064903007902924</v>
      </c>
      <c r="K16" s="9">
        <f t="shared" si="2"/>
        <v>2.6248525235994897</v>
      </c>
      <c r="L16" s="9">
        <f t="shared" si="2"/>
        <v>3.7254048963131967</v>
      </c>
      <c r="M16" s="9">
        <f t="shared" si="2"/>
        <v>3.8974662577087948</v>
      </c>
      <c r="N16" s="9">
        <f t="shared" si="2"/>
        <v>2.0002971170217232</v>
      </c>
      <c r="O16" s="9">
        <f t="shared" si="2"/>
        <v>3.052502327284607</v>
      </c>
      <c r="P16" s="9">
        <f t="shared" si="2"/>
        <v>2.5713338163035595</v>
      </c>
      <c r="Q16" s="9">
        <f t="shared" si="2"/>
        <v>3.5833812681970523</v>
      </c>
      <c r="R16" s="9">
        <f t="shared" si="2"/>
        <v>9.6313434967467888</v>
      </c>
      <c r="S16" s="9">
        <f t="shared" si="2"/>
        <v>3.1356104704069061</v>
      </c>
      <c r="T16" s="9">
        <f t="shared" si="2"/>
        <v>1.3754375724839054</v>
      </c>
      <c r="U16" s="9">
        <f t="shared" si="2"/>
        <v>1.872600456320122</v>
      </c>
      <c r="V16" s="9">
        <f t="shared" si="2"/>
        <v>4.5327201172622633</v>
      </c>
      <c r="W16" s="9">
        <f t="shared" si="2"/>
        <v>1.903979224217009</v>
      </c>
      <c r="X16" s="9">
        <f t="shared" si="2"/>
        <v>5.2130033150381232</v>
      </c>
      <c r="Y16" s="9">
        <f t="shared" si="2"/>
        <v>3.2038285697668361</v>
      </c>
      <c r="Z16" s="9">
        <f t="shared" si="2"/>
        <v>2.2426959118085867</v>
      </c>
      <c r="AA16" s="9">
        <f t="shared" si="2"/>
        <v>4.649609926159525</v>
      </c>
      <c r="AB16" s="9">
        <f t="shared" si="2"/>
        <v>11.521705500430935</v>
      </c>
      <c r="AC16" s="9">
        <f t="shared" si="2"/>
        <v>3.5265432995355126</v>
      </c>
      <c r="AD16" s="9">
        <f t="shared" si="2"/>
        <v>1.8079408139240578</v>
      </c>
      <c r="AE16" s="9">
        <f t="shared" si="2"/>
        <v>1.3476770159510751</v>
      </c>
      <c r="AF16" s="9">
        <f t="shared" si="2"/>
        <v>1.357868602907649</v>
      </c>
      <c r="AG16" s="9">
        <f t="shared" si="2"/>
        <v>1.6981585822137677</v>
      </c>
      <c r="AH16" s="9">
        <f t="shared" si="2"/>
        <v>13.530254239207357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19.051400000000001</v>
      </c>
      <c r="C18" s="2">
        <f t="shared" ref="C18:AH18" si="3">AVERAGE(C3:C8)</f>
        <v>39.517749999999999</v>
      </c>
      <c r="D18" s="2">
        <f t="shared" si="3"/>
        <v>33.620716666666659</v>
      </c>
      <c r="E18" s="2">
        <f t="shared" si="3"/>
        <v>20.996933333333335</v>
      </c>
      <c r="F18" s="2">
        <f t="shared" si="3"/>
        <v>61.250299999999996</v>
      </c>
      <c r="G18" s="2">
        <f t="shared" si="3"/>
        <v>49.599799999999995</v>
      </c>
      <c r="H18" s="2">
        <f t="shared" si="3"/>
        <v>41.554016666666662</v>
      </c>
      <c r="I18" s="2">
        <f t="shared" si="3"/>
        <v>25.573616666666666</v>
      </c>
      <c r="J18" s="2">
        <f t="shared" si="3"/>
        <v>39.514033333333337</v>
      </c>
      <c r="K18" s="2">
        <f t="shared" si="3"/>
        <v>34.888600000000004</v>
      </c>
      <c r="L18" s="2">
        <f t="shared" si="3"/>
        <v>33.375549999999997</v>
      </c>
      <c r="M18" s="2">
        <f t="shared" si="3"/>
        <v>20.156766666666666</v>
      </c>
      <c r="N18" s="2">
        <f t="shared" si="3"/>
        <v>29.401083333333332</v>
      </c>
      <c r="O18" s="2">
        <f t="shared" si="3"/>
        <v>15.998683333333334</v>
      </c>
      <c r="P18" s="2">
        <f t="shared" si="3"/>
        <v>33.041416666666663</v>
      </c>
      <c r="Q18" s="2">
        <f t="shared" si="3"/>
        <v>21.30705</v>
      </c>
      <c r="R18" s="2">
        <f t="shared" si="3"/>
        <v>17.068016666666669</v>
      </c>
      <c r="S18" s="2">
        <f t="shared" si="3"/>
        <v>43.877749999999999</v>
      </c>
      <c r="T18" s="2">
        <f t="shared" si="3"/>
        <v>38.515633333333341</v>
      </c>
      <c r="U18" s="2">
        <f t="shared" si="3"/>
        <v>33.694049999999997</v>
      </c>
      <c r="V18" s="2">
        <f t="shared" si="3"/>
        <v>35.018516666666663</v>
      </c>
      <c r="W18" s="2">
        <f t="shared" si="3"/>
        <v>41.079799999999999</v>
      </c>
      <c r="X18" s="2">
        <f t="shared" si="3"/>
        <v>15.164366666666666</v>
      </c>
      <c r="Y18" s="2">
        <f t="shared" si="3"/>
        <v>33.996283333333331</v>
      </c>
      <c r="Z18" s="2">
        <f t="shared" si="3"/>
        <v>34.796150000000004</v>
      </c>
      <c r="AA18" s="2">
        <f t="shared" si="3"/>
        <v>19.845649999999996</v>
      </c>
      <c r="AB18" s="2">
        <f t="shared" si="3"/>
        <v>5.930934999999999</v>
      </c>
      <c r="AC18" s="2">
        <f t="shared" si="3"/>
        <v>31.83368333333333</v>
      </c>
      <c r="AD18" s="2">
        <f t="shared" si="3"/>
        <v>32.881300000000003</v>
      </c>
      <c r="AE18" s="2">
        <f t="shared" si="3"/>
        <v>29.912283333333335</v>
      </c>
      <c r="AF18" s="2">
        <f t="shared" si="3"/>
        <v>27.650133333333333</v>
      </c>
      <c r="AG18" s="2">
        <f t="shared" si="3"/>
        <v>36.423183333333334</v>
      </c>
      <c r="AH18" s="2">
        <f t="shared" si="3"/>
        <v>19.131683333333331</v>
      </c>
    </row>
    <row r="19" spans="1:34" x14ac:dyDescent="0.25">
      <c r="A19" s="6" t="s">
        <v>47</v>
      </c>
      <c r="B19" s="7">
        <f>B18*3</f>
        <v>57.154200000000003</v>
      </c>
      <c r="C19" s="7">
        <f>C18*3</f>
        <v>118.55324999999999</v>
      </c>
      <c r="D19" s="7">
        <f>D18*2</f>
        <v>67.241433333333319</v>
      </c>
      <c r="E19" s="7">
        <f>E18*2</f>
        <v>41.993866666666669</v>
      </c>
      <c r="F19" s="7">
        <f>F18*1</f>
        <v>61.250299999999996</v>
      </c>
      <c r="G19" s="7">
        <f>G18*3</f>
        <v>148.79939999999999</v>
      </c>
      <c r="H19" s="7">
        <f>H18*1</f>
        <v>41.554016666666662</v>
      </c>
      <c r="I19" s="7">
        <f>I18*2</f>
        <v>51.147233333333332</v>
      </c>
      <c r="J19" s="7">
        <f>J18*3</f>
        <v>118.5421</v>
      </c>
      <c r="K19" s="7">
        <f>K18*2</f>
        <v>69.777200000000008</v>
      </c>
      <c r="L19" s="7">
        <f>L18*2</f>
        <v>66.751099999999994</v>
      </c>
      <c r="M19" s="7">
        <f>M18*4</f>
        <v>80.627066666666664</v>
      </c>
      <c r="N19" s="7">
        <f>N18*3</f>
        <v>88.203249999999997</v>
      </c>
      <c r="O19" s="7">
        <f>O18*3</f>
        <v>47.996050000000004</v>
      </c>
      <c r="P19" s="7">
        <f>P18*3</f>
        <v>99.124249999999989</v>
      </c>
      <c r="Q19" s="7">
        <f>Q18*2</f>
        <v>42.614100000000001</v>
      </c>
      <c r="R19" s="7">
        <f>R18*2</f>
        <v>34.136033333333337</v>
      </c>
      <c r="S19" s="7">
        <f>S18*1</f>
        <v>43.877749999999999</v>
      </c>
      <c r="T19" s="7">
        <f>T18*3</f>
        <v>115.54690000000002</v>
      </c>
      <c r="U19" s="7">
        <f>U18*2</f>
        <v>67.388099999999994</v>
      </c>
      <c r="V19" s="7">
        <f>V18*3</f>
        <v>105.05554999999998</v>
      </c>
      <c r="W19" s="7">
        <f>W18*3</f>
        <v>123.23939999999999</v>
      </c>
      <c r="X19" s="7">
        <f>X18*2</f>
        <v>30.328733333333332</v>
      </c>
      <c r="Y19" s="7">
        <f>Y18*2</f>
        <v>67.992566666666661</v>
      </c>
      <c r="Z19" s="7">
        <f>Z18*3</f>
        <v>104.38845000000001</v>
      </c>
      <c r="AA19" s="7">
        <f>AA18*3</f>
        <v>59.53694999999999</v>
      </c>
      <c r="AB19" s="7">
        <f>AB18*6</f>
        <v>35.585609999999996</v>
      </c>
      <c r="AC19" s="7">
        <f>AC18*3</f>
        <v>95.501049999999992</v>
      </c>
      <c r="AD19" s="7">
        <f>AD18*2</f>
        <v>65.762600000000006</v>
      </c>
      <c r="AE19" s="7">
        <f>AE18*3</f>
        <v>89.736850000000004</v>
      </c>
      <c r="AF19" s="7">
        <f>AF18*3</f>
        <v>82.950400000000002</v>
      </c>
      <c r="AG19" s="7">
        <f>AG18*2</f>
        <v>72.846366666666668</v>
      </c>
      <c r="AH19" s="7">
        <f>AH18*3</f>
        <v>57.395049999999998</v>
      </c>
    </row>
    <row r="20" spans="1:34" x14ac:dyDescent="0.25">
      <c r="A20" s="8" t="s">
        <v>45</v>
      </c>
      <c r="B20" s="9">
        <f>STDEV(B3:B8)/B18*100</f>
        <v>7.3536539033605646</v>
      </c>
      <c r="C20" s="9">
        <f t="shared" ref="C20:AH20" si="4">STDEV(C3:C8)/C18*100</f>
        <v>1.5022080849450696</v>
      </c>
      <c r="D20" s="9">
        <f t="shared" si="4"/>
        <v>2.5770559170135243</v>
      </c>
      <c r="E20" s="9">
        <f t="shared" si="4"/>
        <v>1.3973857308074666</v>
      </c>
      <c r="F20" s="9">
        <f t="shared" si="4"/>
        <v>3.0467425870854723</v>
      </c>
      <c r="G20" s="9">
        <f t="shared" si="4"/>
        <v>2.2201344418010938</v>
      </c>
      <c r="H20" s="9">
        <f t="shared" si="4"/>
        <v>1.6279008395715449</v>
      </c>
      <c r="I20" s="9">
        <f t="shared" si="4"/>
        <v>3.9841170286357732</v>
      </c>
      <c r="J20" s="9">
        <f t="shared" si="4"/>
        <v>0.95903355761537901</v>
      </c>
      <c r="K20" s="9">
        <f t="shared" si="4"/>
        <v>3.0394215791238777</v>
      </c>
      <c r="L20" s="9">
        <f t="shared" si="4"/>
        <v>2.985753761419395</v>
      </c>
      <c r="M20" s="9">
        <f t="shared" si="4"/>
        <v>2.7915534236645096</v>
      </c>
      <c r="N20" s="9">
        <f t="shared" si="4"/>
        <v>0.9851247260060092</v>
      </c>
      <c r="O20" s="9">
        <f t="shared" si="4"/>
        <v>3.4523834730779286</v>
      </c>
      <c r="P20" s="9">
        <f t="shared" si="4"/>
        <v>3.0142099705981429</v>
      </c>
      <c r="Q20" s="9">
        <f t="shared" si="4"/>
        <v>4.033080618569759</v>
      </c>
      <c r="R20" s="9">
        <f t="shared" si="4"/>
        <v>10.613738030229289</v>
      </c>
      <c r="S20" s="9">
        <f t="shared" si="4"/>
        <v>2.0598270714189746</v>
      </c>
      <c r="T20" s="9">
        <f t="shared" si="4"/>
        <v>1.4123597427138039</v>
      </c>
      <c r="U20" s="9">
        <f t="shared" si="4"/>
        <v>1.2241965341286698</v>
      </c>
      <c r="V20" s="9">
        <f t="shared" si="4"/>
        <v>2.7510032023032687</v>
      </c>
      <c r="W20" s="9">
        <f t="shared" si="4"/>
        <v>0.94364515149560035</v>
      </c>
      <c r="X20" s="9">
        <f t="shared" si="4"/>
        <v>5.3718239336568017</v>
      </c>
      <c r="Y20" s="9">
        <f t="shared" si="4"/>
        <v>1.107456501299265</v>
      </c>
      <c r="Z20" s="9">
        <f t="shared" si="4"/>
        <v>1.2398940774893275</v>
      </c>
      <c r="AA20" s="9">
        <f t="shared" si="4"/>
        <v>3.4787494162661572</v>
      </c>
      <c r="AB20" s="9">
        <f t="shared" si="4"/>
        <v>5.4833747014575156</v>
      </c>
      <c r="AC20" s="9">
        <f t="shared" si="4"/>
        <v>2.1557730855222705</v>
      </c>
      <c r="AD20" s="9">
        <f t="shared" si="4"/>
        <v>1.8215332840948963</v>
      </c>
      <c r="AE20" s="9">
        <f t="shared" si="4"/>
        <v>1.2717699749662141</v>
      </c>
      <c r="AF20" s="9">
        <f t="shared" si="4"/>
        <v>1.0238141498419904</v>
      </c>
      <c r="AG20" s="9">
        <f t="shared" si="4"/>
        <v>1.7218988028349598</v>
      </c>
      <c r="AH20" s="9">
        <f t="shared" si="4"/>
        <v>8.6358520534234273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19.607925000000002</v>
      </c>
      <c r="C22" s="2">
        <f t="shared" ref="C22:AH22" si="5">AVERAGE(C2:C5)</f>
        <v>38.997749999999996</v>
      </c>
      <c r="D22" s="2">
        <f t="shared" si="5"/>
        <v>32.802399999999999</v>
      </c>
      <c r="E22" s="2">
        <f t="shared" si="5"/>
        <v>20.530850000000001</v>
      </c>
      <c r="F22" s="2">
        <f t="shared" si="5"/>
        <v>61.973733333333335</v>
      </c>
      <c r="G22" s="2">
        <f t="shared" si="5"/>
        <v>49.4435</v>
      </c>
      <c r="H22" s="2">
        <f t="shared" si="5"/>
        <v>40.882874999999999</v>
      </c>
      <c r="I22" s="2">
        <f t="shared" si="5"/>
        <v>25.781725000000002</v>
      </c>
      <c r="J22" s="2">
        <f t="shared" si="5"/>
        <v>39.05565</v>
      </c>
      <c r="K22" s="2">
        <f t="shared" si="5"/>
        <v>35.195175000000006</v>
      </c>
      <c r="L22" s="2">
        <f t="shared" si="5"/>
        <v>34.374575</v>
      </c>
      <c r="M22" s="2">
        <f t="shared" si="5"/>
        <v>20.351050000000001</v>
      </c>
      <c r="N22" s="2">
        <f t="shared" si="5"/>
        <v>29.048099999999998</v>
      </c>
      <c r="O22" s="2">
        <f t="shared" si="5"/>
        <v>16.116975</v>
      </c>
      <c r="P22" s="2">
        <f t="shared" si="5"/>
        <v>32.657624999999996</v>
      </c>
      <c r="Q22" s="2">
        <f t="shared" si="5"/>
        <v>21.613424999999999</v>
      </c>
      <c r="R22" s="2">
        <f t="shared" si="5"/>
        <v>17.539000000000001</v>
      </c>
      <c r="S22" s="2">
        <f t="shared" si="5"/>
        <v>42.798825000000001</v>
      </c>
      <c r="T22" s="2">
        <f t="shared" si="5"/>
        <v>38.187100000000001</v>
      </c>
      <c r="U22" s="2">
        <f t="shared" si="5"/>
        <v>33.239500000000007</v>
      </c>
      <c r="V22" s="2">
        <f t="shared" si="5"/>
        <v>33.754975000000002</v>
      </c>
      <c r="W22" s="2">
        <f t="shared" si="5"/>
        <v>40.496175000000001</v>
      </c>
      <c r="X22" s="2">
        <f t="shared" si="5"/>
        <v>15.318275</v>
      </c>
      <c r="Y22" s="2">
        <f t="shared" si="5"/>
        <v>33.187950000000001</v>
      </c>
      <c r="Z22" s="2">
        <f t="shared" si="5"/>
        <v>34.439724999999996</v>
      </c>
      <c r="AA22" s="2">
        <f t="shared" si="5"/>
        <v>19.353399999999997</v>
      </c>
      <c r="AB22" s="2">
        <f t="shared" si="5"/>
        <v>6.2118224999999994</v>
      </c>
      <c r="AC22" s="2">
        <f t="shared" si="5"/>
        <v>31.193874999999998</v>
      </c>
      <c r="AD22" s="2">
        <f t="shared" si="5"/>
        <v>32.366799999999998</v>
      </c>
      <c r="AE22" s="2">
        <f t="shared" si="5"/>
        <v>29.893174999999999</v>
      </c>
      <c r="AF22" s="2">
        <f t="shared" si="5"/>
        <v>27.677975</v>
      </c>
      <c r="AG22" s="2">
        <f t="shared" si="5"/>
        <v>36.356274999999997</v>
      </c>
      <c r="AH22" s="2">
        <f t="shared" si="5"/>
        <v>19.632375</v>
      </c>
    </row>
    <row r="23" spans="1:34" x14ac:dyDescent="0.25">
      <c r="A23" s="6" t="s">
        <v>49</v>
      </c>
      <c r="B23" s="7">
        <f>B22*3</f>
        <v>58.823775000000005</v>
      </c>
      <c r="C23" s="7">
        <f>C22*3</f>
        <v>116.99324999999999</v>
      </c>
      <c r="D23" s="7">
        <f>D22*2</f>
        <v>65.604799999999997</v>
      </c>
      <c r="E23" s="7">
        <f>E22*2</f>
        <v>41.061700000000002</v>
      </c>
      <c r="F23" s="7">
        <f>F22*1</f>
        <v>61.973733333333335</v>
      </c>
      <c r="G23" s="7">
        <f>G22*3</f>
        <v>148.3305</v>
      </c>
      <c r="H23" s="7">
        <f>H22*1</f>
        <v>40.882874999999999</v>
      </c>
      <c r="I23" s="7">
        <f>I22*2</f>
        <v>51.563450000000003</v>
      </c>
      <c r="J23" s="7">
        <f>J22*3</f>
        <v>117.16695</v>
      </c>
      <c r="K23" s="7">
        <f>K22*2</f>
        <v>70.390350000000012</v>
      </c>
      <c r="L23" s="7">
        <f>L22*2</f>
        <v>68.74915</v>
      </c>
      <c r="M23" s="7">
        <f>M22*4</f>
        <v>81.404200000000003</v>
      </c>
      <c r="N23" s="7">
        <f>N22*3</f>
        <v>87.144299999999987</v>
      </c>
      <c r="O23" s="7">
        <f>O22*3</f>
        <v>48.350925000000004</v>
      </c>
      <c r="P23" s="7">
        <f>P22*3</f>
        <v>97.972874999999988</v>
      </c>
      <c r="Q23" s="7">
        <f>Q22*2</f>
        <v>43.226849999999999</v>
      </c>
      <c r="R23" s="7">
        <f>R22*2</f>
        <v>35.078000000000003</v>
      </c>
      <c r="S23" s="7">
        <f>S22*1</f>
        <v>42.798825000000001</v>
      </c>
      <c r="T23" s="7">
        <f>T22*3</f>
        <v>114.5613</v>
      </c>
      <c r="U23" s="7">
        <f>U22*2</f>
        <v>66.479000000000013</v>
      </c>
      <c r="V23" s="7">
        <f>V22*3</f>
        <v>101.26492500000001</v>
      </c>
      <c r="W23" s="7">
        <f>W22*3</f>
        <v>121.48852500000001</v>
      </c>
      <c r="X23" s="7">
        <f>X22*2</f>
        <v>30.63655</v>
      </c>
      <c r="Y23" s="7">
        <f>Y22*2</f>
        <v>66.375900000000001</v>
      </c>
      <c r="Z23" s="7">
        <f>Z22*3</f>
        <v>103.31917499999999</v>
      </c>
      <c r="AA23" s="7">
        <f>AA22*3</f>
        <v>58.060199999999995</v>
      </c>
      <c r="AB23" s="7">
        <f>AB22*6</f>
        <v>37.270934999999994</v>
      </c>
      <c r="AC23" s="7">
        <f>AC22*3</f>
        <v>93.581625000000003</v>
      </c>
      <c r="AD23" s="7">
        <f>AD22*2</f>
        <v>64.733599999999996</v>
      </c>
      <c r="AE23" s="7">
        <f>AE22*3</f>
        <v>89.679524999999998</v>
      </c>
      <c r="AF23" s="7">
        <f>AF22*3</f>
        <v>83.033924999999996</v>
      </c>
      <c r="AG23" s="7">
        <f>AG22*2</f>
        <v>72.712549999999993</v>
      </c>
      <c r="AH23" s="7">
        <f>AH22*3</f>
        <v>58.897125000000003</v>
      </c>
    </row>
    <row r="24" spans="1:34" x14ac:dyDescent="0.25">
      <c r="A24" s="8" t="s">
        <v>45</v>
      </c>
      <c r="B24" s="9">
        <f>STDEV(B2:B5)/B22*100</f>
        <v>4.908188143267278</v>
      </c>
      <c r="C24" s="9">
        <f t="shared" ref="C24:AH24" si="6">STDEV(C2:C5)/C22*100</f>
        <v>2.2548879782668214</v>
      </c>
      <c r="D24" s="9">
        <f t="shared" si="6"/>
        <v>3.2787942906841034</v>
      </c>
      <c r="E24" s="9">
        <f t="shared" si="6"/>
        <v>4.9082344825847564</v>
      </c>
      <c r="F24" s="9">
        <f t="shared" si="6"/>
        <v>2.1023230947154476</v>
      </c>
      <c r="G24" s="9">
        <f t="shared" si="6"/>
        <v>2.0182966609033284</v>
      </c>
      <c r="H24" s="9">
        <f t="shared" si="6"/>
        <v>3.8272534972413452</v>
      </c>
      <c r="I24" s="9">
        <f t="shared" si="6"/>
        <v>4.2614512421479649</v>
      </c>
      <c r="J24" s="9">
        <f t="shared" si="6"/>
        <v>2.2300761606493706</v>
      </c>
      <c r="K24" s="9">
        <f t="shared" si="6"/>
        <v>1.1556186226592517</v>
      </c>
      <c r="L24" s="9">
        <f t="shared" si="6"/>
        <v>2.9937008264280212</v>
      </c>
      <c r="M24" s="9">
        <f t="shared" si="6"/>
        <v>1.7990722381581554</v>
      </c>
      <c r="N24" s="9">
        <f t="shared" si="6"/>
        <v>2.8783657275034131</v>
      </c>
      <c r="O24" s="9">
        <f t="shared" si="6"/>
        <v>3.6193453366963548</v>
      </c>
      <c r="P24" s="9">
        <f t="shared" si="6"/>
        <v>2.8768420906550167</v>
      </c>
      <c r="Q24" s="9">
        <f t="shared" si="6"/>
        <v>1.6256466166238499</v>
      </c>
      <c r="R24" s="9">
        <f t="shared" si="6"/>
        <v>5.6957203299740389</v>
      </c>
      <c r="S24" s="9">
        <f t="shared" si="6"/>
        <v>3.8037435783450273</v>
      </c>
      <c r="T24" s="9">
        <f t="shared" si="6"/>
        <v>1.3596866394173395</v>
      </c>
      <c r="U24" s="9">
        <f t="shared" si="6"/>
        <v>2.3750634635682255</v>
      </c>
      <c r="V24" s="9">
        <f t="shared" si="6"/>
        <v>4.2601722341321011</v>
      </c>
      <c r="W24" s="9">
        <f t="shared" si="6"/>
        <v>2.3909472735824266</v>
      </c>
      <c r="X24" s="9">
        <f t="shared" si="6"/>
        <v>6.876691827459311</v>
      </c>
      <c r="Y24" s="9">
        <f t="shared" si="6"/>
        <v>4.4015847895603724</v>
      </c>
      <c r="Z24" s="9">
        <f t="shared" si="6"/>
        <v>2.9573398307914753</v>
      </c>
      <c r="AA24" s="9">
        <f t="shared" si="6"/>
        <v>5.5031703230945093</v>
      </c>
      <c r="AB24" s="9">
        <f t="shared" si="6"/>
        <v>3.8601117016706987</v>
      </c>
      <c r="AC24" s="9">
        <f t="shared" si="6"/>
        <v>5.051312874641301</v>
      </c>
      <c r="AD24" s="9">
        <f t="shared" si="6"/>
        <v>1.2559112234730492</v>
      </c>
      <c r="AE24" s="9">
        <f t="shared" si="6"/>
        <v>1.4411866934179163</v>
      </c>
      <c r="AF24" s="9">
        <f t="shared" si="6"/>
        <v>1.285832586068266</v>
      </c>
      <c r="AG24" s="9">
        <f t="shared" si="6"/>
        <v>2.1101527757180474</v>
      </c>
      <c r="AH24" s="9">
        <f t="shared" si="6"/>
        <v>6.2282962014091421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17.070049999999998</v>
      </c>
      <c r="C26" s="2">
        <f t="shared" ref="C26:AH26" si="7">AVERAGE(C6:C9)</f>
        <v>39.835225000000001</v>
      </c>
      <c r="D26" s="2">
        <f t="shared" si="7"/>
        <v>34.049700000000001</v>
      </c>
      <c r="E26" s="2">
        <f t="shared" si="7"/>
        <v>20.794449999999998</v>
      </c>
      <c r="F26" s="2">
        <f t="shared" si="7"/>
        <v>61.425866666666671</v>
      </c>
      <c r="G26" s="2">
        <f t="shared" si="7"/>
        <v>49.476550000000003</v>
      </c>
      <c r="H26" s="2">
        <f t="shared" si="7"/>
        <v>41.186575000000005</v>
      </c>
      <c r="I26" s="2">
        <f t="shared" si="7"/>
        <v>24.782149999999998</v>
      </c>
      <c r="J26" s="2">
        <f t="shared" si="7"/>
        <v>39.95655</v>
      </c>
      <c r="K26" s="2">
        <f t="shared" si="7"/>
        <v>34.539475000000003</v>
      </c>
      <c r="L26" s="2">
        <f t="shared" si="7"/>
        <v>33.381524999999996</v>
      </c>
      <c r="M26" s="2">
        <f t="shared" si="7"/>
        <v>19.438949999999998</v>
      </c>
      <c r="N26" s="2">
        <f t="shared" si="7"/>
        <v>29.308425</v>
      </c>
      <c r="O26" s="2">
        <f t="shared" si="7"/>
        <v>15.838900000000002</v>
      </c>
      <c r="P26" s="2">
        <f t="shared" si="7"/>
        <v>33.362125000000006</v>
      </c>
      <c r="Q26" s="2">
        <f t="shared" si="7"/>
        <v>20.886924999999998</v>
      </c>
      <c r="R26" s="2">
        <f t="shared" si="7"/>
        <v>17.247050000000002</v>
      </c>
      <c r="S26" s="2">
        <f t="shared" si="7"/>
        <v>44.195</v>
      </c>
      <c r="T26" s="2">
        <f t="shared" si="7"/>
        <v>38.574600000000004</v>
      </c>
      <c r="U26" s="2">
        <f t="shared" si="7"/>
        <v>33.680599999999998</v>
      </c>
      <c r="V26" s="2">
        <f t="shared" si="7"/>
        <v>35.906049999999993</v>
      </c>
      <c r="W26" s="2">
        <f t="shared" si="7"/>
        <v>40.998224999999998</v>
      </c>
      <c r="X26" s="2">
        <f t="shared" si="7"/>
        <v>15.227349999999999</v>
      </c>
      <c r="Y26" s="2">
        <f t="shared" si="7"/>
        <v>34.050474999999999</v>
      </c>
      <c r="Z26" s="2">
        <f t="shared" si="7"/>
        <v>34.434024999999998</v>
      </c>
      <c r="AA26" s="2">
        <f t="shared" si="7"/>
        <v>19.738174999999998</v>
      </c>
      <c r="AB26" s="2">
        <f t="shared" si="7"/>
        <v>6.2355625000000003</v>
      </c>
      <c r="AC26" s="2">
        <f t="shared" si="7"/>
        <v>31.8703</v>
      </c>
      <c r="AD26" s="2">
        <f t="shared" si="7"/>
        <v>33.148850000000003</v>
      </c>
      <c r="AE26" s="2">
        <f t="shared" si="7"/>
        <v>30.002300000000002</v>
      </c>
      <c r="AF26" s="2">
        <f t="shared" si="7"/>
        <v>27.788600000000002</v>
      </c>
      <c r="AG26" s="2">
        <f t="shared" si="7"/>
        <v>36.284525000000002</v>
      </c>
      <c r="AH26" s="2">
        <f t="shared" si="7"/>
        <v>16.983899999999998</v>
      </c>
    </row>
    <row r="27" spans="1:34" x14ac:dyDescent="0.25">
      <c r="A27" s="6" t="s">
        <v>51</v>
      </c>
      <c r="B27" s="7">
        <f>B26*3</f>
        <v>51.210149999999999</v>
      </c>
      <c r="C27" s="7">
        <f>C26*3</f>
        <v>119.505675</v>
      </c>
      <c r="D27" s="7">
        <f>D26*2</f>
        <v>68.099400000000003</v>
      </c>
      <c r="E27" s="7">
        <f>E26*2</f>
        <v>41.588899999999995</v>
      </c>
      <c r="F27" s="7">
        <f>F26*1</f>
        <v>61.425866666666671</v>
      </c>
      <c r="G27" s="7">
        <f>G26*3</f>
        <v>148.42965000000001</v>
      </c>
      <c r="H27" s="7">
        <f>H26*1</f>
        <v>41.186575000000005</v>
      </c>
      <c r="I27" s="7">
        <f>I26*2</f>
        <v>49.564299999999996</v>
      </c>
      <c r="J27" s="7">
        <f>J26*3</f>
        <v>119.86965000000001</v>
      </c>
      <c r="K27" s="7">
        <f>K26*2</f>
        <v>69.078950000000006</v>
      </c>
      <c r="L27" s="7">
        <f>L26*2</f>
        <v>66.763049999999993</v>
      </c>
      <c r="M27" s="7">
        <f>M26*4</f>
        <v>77.755799999999994</v>
      </c>
      <c r="N27" s="7">
        <f>N26*3</f>
        <v>87.925274999999999</v>
      </c>
      <c r="O27" s="7">
        <f>O26*3</f>
        <v>47.516700000000007</v>
      </c>
      <c r="P27" s="7">
        <f>P26*3</f>
        <v>100.08637500000002</v>
      </c>
      <c r="Q27" s="7">
        <f>Q26*2</f>
        <v>41.773849999999996</v>
      </c>
      <c r="R27" s="7">
        <f>R26*2</f>
        <v>34.494100000000003</v>
      </c>
      <c r="S27" s="7">
        <f>S26*1</f>
        <v>44.195</v>
      </c>
      <c r="T27" s="7">
        <f>T26*3</f>
        <v>115.72380000000001</v>
      </c>
      <c r="U27" s="7">
        <f>U26*2</f>
        <v>67.361199999999997</v>
      </c>
      <c r="V27" s="7">
        <f>V26*3</f>
        <v>107.71814999999998</v>
      </c>
      <c r="W27" s="7">
        <f>W26*3</f>
        <v>122.994675</v>
      </c>
      <c r="X27" s="7">
        <f>X26*2</f>
        <v>30.454699999999999</v>
      </c>
      <c r="Y27" s="7">
        <f>Y26*2</f>
        <v>68.100949999999997</v>
      </c>
      <c r="Z27" s="7">
        <f>Z26*3</f>
        <v>103.302075</v>
      </c>
      <c r="AA27" s="7">
        <f>AA26*3</f>
        <v>59.214524999999995</v>
      </c>
      <c r="AB27" s="7">
        <f>AB26*6</f>
        <v>37.413375000000002</v>
      </c>
      <c r="AC27" s="7">
        <f>AC26*3</f>
        <v>95.610900000000001</v>
      </c>
      <c r="AD27" s="7">
        <f>AD26*2</f>
        <v>66.297700000000006</v>
      </c>
      <c r="AE27" s="7">
        <f>AE26*3</f>
        <v>90.006900000000002</v>
      </c>
      <c r="AF27" s="7">
        <f>AF26*3</f>
        <v>83.365800000000007</v>
      </c>
      <c r="AG27" s="7">
        <f>AG26*2</f>
        <v>72.569050000000004</v>
      </c>
      <c r="AH27" s="7">
        <f>AH26*3</f>
        <v>50.951699999999995</v>
      </c>
    </row>
    <row r="28" spans="1:34" x14ac:dyDescent="0.25">
      <c r="A28" s="8" t="s">
        <v>45</v>
      </c>
      <c r="B28" s="9">
        <f>STDEV(B6:B9)/B26*100</f>
        <v>12.845942566050059</v>
      </c>
      <c r="C28" s="9">
        <f t="shared" ref="C28:AH28" si="8">STDEV(C6:C9)/C26*100</f>
        <v>2.2079009403686469</v>
      </c>
      <c r="D28" s="9">
        <f t="shared" si="8"/>
        <v>1.7595123996184192</v>
      </c>
      <c r="E28" s="9">
        <f t="shared" si="8"/>
        <v>1.9885757475932735</v>
      </c>
      <c r="F28" s="9">
        <f t="shared" si="8"/>
        <v>3.8074053363849321</v>
      </c>
      <c r="G28" s="9">
        <f t="shared" si="8"/>
        <v>2.2596737787481924</v>
      </c>
      <c r="H28" s="9">
        <f t="shared" si="8"/>
        <v>2.0569392599774212</v>
      </c>
      <c r="I28" s="9">
        <f t="shared" si="8"/>
        <v>3.364362651031811</v>
      </c>
      <c r="J28" s="9">
        <f t="shared" si="8"/>
        <v>1.9985436966148766</v>
      </c>
      <c r="K28" s="9">
        <f t="shared" si="8"/>
        <v>3.5487584301603023</v>
      </c>
      <c r="L28" s="9">
        <f t="shared" si="8"/>
        <v>4.2368385996923834</v>
      </c>
      <c r="M28" s="9">
        <f t="shared" si="8"/>
        <v>4.3475964742893565</v>
      </c>
      <c r="N28" s="9">
        <f t="shared" si="8"/>
        <v>0.76742268568482108</v>
      </c>
      <c r="O28" s="9">
        <f t="shared" si="8"/>
        <v>2.5507480248520937</v>
      </c>
      <c r="P28" s="9">
        <f t="shared" si="8"/>
        <v>2.0494428500783251</v>
      </c>
      <c r="Q28" s="9">
        <f t="shared" si="8"/>
        <v>4.4852410429596201</v>
      </c>
      <c r="R28" s="9">
        <f t="shared" si="8"/>
        <v>13.589215927208103</v>
      </c>
      <c r="S28" s="9">
        <f t="shared" si="8"/>
        <v>1.4143206483709398</v>
      </c>
      <c r="T28" s="9">
        <f t="shared" si="8"/>
        <v>1.3731351420610514</v>
      </c>
      <c r="U28" s="9">
        <f t="shared" si="8"/>
        <v>1.1990533500927036</v>
      </c>
      <c r="V28" s="9">
        <f t="shared" si="8"/>
        <v>2.2680847924466478</v>
      </c>
      <c r="W28" s="9">
        <f t="shared" si="8"/>
        <v>1.3334928105027126</v>
      </c>
      <c r="X28" s="9">
        <f t="shared" si="8"/>
        <v>3.9617486960533896</v>
      </c>
      <c r="Y28" s="9">
        <f t="shared" si="8"/>
        <v>0.81558336299927081</v>
      </c>
      <c r="Z28" s="9">
        <f t="shared" si="8"/>
        <v>1.7288542645402822</v>
      </c>
      <c r="AA28" s="9">
        <f t="shared" si="8"/>
        <v>4.2209476472946488</v>
      </c>
      <c r="AB28" s="9">
        <f t="shared" si="8"/>
        <v>17.137306939231465</v>
      </c>
      <c r="AC28" s="9">
        <f t="shared" si="8"/>
        <v>0.97908101150275917</v>
      </c>
      <c r="AD28" s="9">
        <f t="shared" si="8"/>
        <v>1.4945365190170803</v>
      </c>
      <c r="AE28" s="9">
        <f t="shared" si="8"/>
        <v>1.4395639793211799</v>
      </c>
      <c r="AF28" s="9">
        <f t="shared" si="8"/>
        <v>1.5934949192361529</v>
      </c>
      <c r="AG28" s="9">
        <f t="shared" si="8"/>
        <v>1.4985341499913738</v>
      </c>
      <c r="AH28" s="9">
        <f t="shared" si="8"/>
        <v>16.805264266566144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3.8846882904522353</v>
      </c>
      <c r="C30" s="13">
        <f t="shared" ref="C30:AH30" si="9">(C19-C15)/C15*100</f>
        <v>0.25690391615944858</v>
      </c>
      <c r="D30" s="13">
        <f t="shared" si="9"/>
        <v>0.5823801097247896</v>
      </c>
      <c r="E30" s="13">
        <f t="shared" si="9"/>
        <v>1.6178144300626265</v>
      </c>
      <c r="F30" s="13">
        <f t="shared" si="9"/>
        <v>-0.72852748307127013</v>
      </c>
      <c r="G30" s="13">
        <f t="shared" si="9"/>
        <v>0.28260195986553982</v>
      </c>
      <c r="H30" s="13">
        <f t="shared" si="9"/>
        <v>1.2654932296162835</v>
      </c>
      <c r="I30" s="13">
        <f t="shared" si="9"/>
        <v>1.1537057500702559</v>
      </c>
      <c r="J30" s="13">
        <f t="shared" si="9"/>
        <v>2.0081287024868118E-2</v>
      </c>
      <c r="K30" s="13">
        <f t="shared" si="9"/>
        <v>6.1017012346094281E-2</v>
      </c>
      <c r="L30" s="13">
        <f t="shared" si="9"/>
        <v>-1.483261285699752</v>
      </c>
      <c r="M30" s="13">
        <f t="shared" si="9"/>
        <v>1.3157409734439129</v>
      </c>
      <c r="N30" s="13">
        <f t="shared" si="9"/>
        <v>0.76365353602989439</v>
      </c>
      <c r="O30" s="13">
        <f t="shared" si="9"/>
        <v>0.12984049620505764</v>
      </c>
      <c r="P30" s="13">
        <f t="shared" si="9"/>
        <v>9.55522148044161E-2</v>
      </c>
      <c r="Q30" s="13">
        <f t="shared" si="9"/>
        <v>0.26764485468943938</v>
      </c>
      <c r="R30" s="13">
        <f t="shared" si="9"/>
        <v>-1.8686130407639434</v>
      </c>
      <c r="S30" s="13">
        <f t="shared" si="9"/>
        <v>0.87555064971565133</v>
      </c>
      <c r="T30" s="13">
        <f t="shared" si="9"/>
        <v>0.35117339332854985</v>
      </c>
      <c r="U30" s="13">
        <f t="shared" si="9"/>
        <v>0.69934145346463805</v>
      </c>
      <c r="V30" s="13">
        <f t="shared" si="9"/>
        <v>0.5397685913081347</v>
      </c>
      <c r="W30" s="13">
        <f t="shared" si="9"/>
        <v>0.81625240507324226</v>
      </c>
      <c r="X30" s="13">
        <f t="shared" si="9"/>
        <v>-0.71005804159079711</v>
      </c>
      <c r="Y30" s="13">
        <f t="shared" si="9"/>
        <v>1.1215932953019867</v>
      </c>
      <c r="Z30" s="13">
        <f t="shared" si="9"/>
        <v>1.0432857220639253</v>
      </c>
      <c r="AA30" s="13">
        <f t="shared" si="9"/>
        <v>1.5341540984214677</v>
      </c>
      <c r="AB30" s="13">
        <f t="shared" si="9"/>
        <v>-4.7039197389652596</v>
      </c>
      <c r="AC30" s="13">
        <f t="shared" si="9"/>
        <v>0.95647277819247634</v>
      </c>
      <c r="AD30" s="13">
        <f t="shared" si="9"/>
        <v>0.37693283971081443</v>
      </c>
      <c r="AE30" s="13">
        <f t="shared" si="9"/>
        <v>-0.11838679521837983</v>
      </c>
      <c r="AF30" s="13">
        <f t="shared" si="9"/>
        <v>-0.2998352310978793</v>
      </c>
      <c r="AG30" s="13">
        <f t="shared" si="9"/>
        <v>0.28299064254065148</v>
      </c>
      <c r="AH30" s="13">
        <f t="shared" si="9"/>
        <v>4.498250208866585</v>
      </c>
    </row>
    <row r="31" spans="1:34" x14ac:dyDescent="0.25">
      <c r="A31" s="12" t="s">
        <v>53</v>
      </c>
      <c r="B31" s="13">
        <f>(B27-B23)/B23*100</f>
        <v>-12.943108462522179</v>
      </c>
      <c r="C31" s="13">
        <f t="shared" ref="C31:AH31" si="10">(C27-C23)/C23*100</f>
        <v>2.1474956888538506</v>
      </c>
      <c r="D31" s="13">
        <f t="shared" si="10"/>
        <v>3.8024656732434297</v>
      </c>
      <c r="E31" s="13">
        <f t="shared" si="10"/>
        <v>1.2839215132349451</v>
      </c>
      <c r="F31" s="13">
        <f t="shared" si="10"/>
        <v>-0.8840304387019835</v>
      </c>
      <c r="G31" s="13">
        <f t="shared" si="10"/>
        <v>6.6843973424217357E-2</v>
      </c>
      <c r="H31" s="13">
        <f t="shared" si="10"/>
        <v>0.74285382326953842</v>
      </c>
      <c r="I31" s="13">
        <f t="shared" si="10"/>
        <v>-3.8770679618993822</v>
      </c>
      <c r="J31" s="13">
        <f t="shared" si="10"/>
        <v>2.3067085044033382</v>
      </c>
      <c r="K31" s="13">
        <f t="shared" si="10"/>
        <v>-1.8630394649266639</v>
      </c>
      <c r="L31" s="13">
        <f t="shared" si="10"/>
        <v>-2.8889084446862361</v>
      </c>
      <c r="M31" s="13">
        <f t="shared" si="10"/>
        <v>-4.4818326327142932</v>
      </c>
      <c r="N31" s="13">
        <f t="shared" si="10"/>
        <v>0.89618598118294868</v>
      </c>
      <c r="O31" s="13">
        <f t="shared" si="10"/>
        <v>-1.725354788972489</v>
      </c>
      <c r="P31" s="13">
        <f t="shared" si="10"/>
        <v>2.1572297434366714</v>
      </c>
      <c r="Q31" s="13">
        <f t="shared" si="10"/>
        <v>-3.3613367617580345</v>
      </c>
      <c r="R31" s="13">
        <f t="shared" si="10"/>
        <v>-1.6645760875762579</v>
      </c>
      <c r="S31" s="13">
        <f t="shared" si="10"/>
        <v>3.2621806790256493</v>
      </c>
      <c r="T31" s="13">
        <f t="shared" si="10"/>
        <v>1.014740579934069</v>
      </c>
      <c r="U31" s="13">
        <f t="shared" si="10"/>
        <v>1.3270356052286933</v>
      </c>
      <c r="V31" s="13">
        <f t="shared" si="10"/>
        <v>6.372616184725338</v>
      </c>
      <c r="W31" s="13">
        <f t="shared" si="10"/>
        <v>1.239746716819544</v>
      </c>
      <c r="X31" s="13">
        <f t="shared" si="10"/>
        <v>-0.59357205690588766</v>
      </c>
      <c r="Y31" s="13">
        <f t="shared" si="10"/>
        <v>2.5989101466044091</v>
      </c>
      <c r="Z31" s="13">
        <f t="shared" si="10"/>
        <v>-1.6550654803413809E-2</v>
      </c>
      <c r="AA31" s="13">
        <f t="shared" si="10"/>
        <v>1.988151952628479</v>
      </c>
      <c r="AB31" s="13">
        <f t="shared" si="10"/>
        <v>0.38217447456042541</v>
      </c>
      <c r="AC31" s="13">
        <f t="shared" si="10"/>
        <v>2.1684545443616718</v>
      </c>
      <c r="AD31" s="13">
        <f t="shared" si="10"/>
        <v>2.4162104378560914</v>
      </c>
      <c r="AE31" s="13">
        <f t="shared" si="10"/>
        <v>0.36504988178740189</v>
      </c>
      <c r="AF31" s="13">
        <f t="shared" si="10"/>
        <v>0.39968603194418528</v>
      </c>
      <c r="AG31" s="13">
        <f t="shared" si="10"/>
        <v>-0.19735245153689271</v>
      </c>
      <c r="AH31" s="13">
        <f t="shared" si="10"/>
        <v>-13.490344392871481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E1CD-F56D-4F47-902D-C7A482663E95}">
  <dimension ref="A1:AH31"/>
  <sheetViews>
    <sheetView topLeftCell="L1" zoomScaleNormal="10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2" customWidth="1"/>
  </cols>
  <sheetData>
    <row r="1" spans="1:34" x14ac:dyDescent="0.25">
      <c r="A1" s="1" t="s">
        <v>125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22.688300000000002</v>
      </c>
      <c r="C2" s="2">
        <v>37.974699999999999</v>
      </c>
      <c r="D2" s="2">
        <v>35.396999999999998</v>
      </c>
      <c r="E2" s="2">
        <v>35.495800000000003</v>
      </c>
      <c r="F2" s="2">
        <v>44.278599999999997</v>
      </c>
      <c r="G2" s="2">
        <v>41.322400000000002</v>
      </c>
      <c r="H2" s="2">
        <v>35.283799999999999</v>
      </c>
      <c r="I2" s="2">
        <v>35.283799999999999</v>
      </c>
      <c r="J2" s="2">
        <v>36.282400000000003</v>
      </c>
      <c r="K2" s="2">
        <v>32.581800000000001</v>
      </c>
      <c r="L2" s="2">
        <v>35.055199999999999</v>
      </c>
      <c r="M2" s="2">
        <v>26.034099999999999</v>
      </c>
      <c r="N2" s="2">
        <v>31.4375</v>
      </c>
      <c r="O2" s="2">
        <v>14.0985</v>
      </c>
      <c r="P2" s="2">
        <v>28.877300000000002</v>
      </c>
      <c r="Q2" s="2">
        <v>13.433999999999999</v>
      </c>
      <c r="R2" s="2">
        <v>15.0463</v>
      </c>
      <c r="S2" s="2">
        <v>70.088999999999999</v>
      </c>
      <c r="T2" s="2">
        <v>29.014700000000001</v>
      </c>
      <c r="U2" s="2">
        <v>38.939300000000003</v>
      </c>
      <c r="V2" s="2">
        <v>52.9285</v>
      </c>
      <c r="W2" s="2">
        <v>34.788800000000002</v>
      </c>
      <c r="X2" s="2">
        <v>25.379300000000001</v>
      </c>
      <c r="Y2" s="2">
        <v>42.2697</v>
      </c>
      <c r="Z2" s="2">
        <v>26.758900000000001</v>
      </c>
      <c r="AA2" s="2">
        <v>23.8078</v>
      </c>
      <c r="AB2" s="2">
        <v>7.6888199999999998</v>
      </c>
      <c r="AC2" s="2">
        <v>31.08</v>
      </c>
      <c r="AD2" s="2">
        <v>33.174500000000002</v>
      </c>
      <c r="AE2" s="2">
        <v>26.234100000000002</v>
      </c>
      <c r="AF2" s="2">
        <v>26.492100000000001</v>
      </c>
      <c r="AG2" s="2">
        <v>30.142199999999999</v>
      </c>
      <c r="AH2" s="2">
        <v>22.095400000000001</v>
      </c>
    </row>
    <row r="3" spans="1:34" x14ac:dyDescent="0.25">
      <c r="A3" s="4" t="s">
        <v>35</v>
      </c>
      <c r="B3" s="2">
        <v>23.6525</v>
      </c>
      <c r="C3" s="2">
        <v>39.702300000000001</v>
      </c>
      <c r="D3" s="2">
        <v>37.563899999999997</v>
      </c>
      <c r="E3" s="2">
        <v>37.4724</v>
      </c>
      <c r="F3" s="2">
        <v>43.991500000000002</v>
      </c>
      <c r="G3" s="2">
        <v>42.176699999999997</v>
      </c>
      <c r="H3" s="2">
        <v>40.811900000000001</v>
      </c>
      <c r="I3" s="2">
        <v>40.811900000000001</v>
      </c>
      <c r="J3" s="2">
        <v>37.074399999999997</v>
      </c>
      <c r="K3" s="2">
        <v>32.784399999999998</v>
      </c>
      <c r="L3" s="2">
        <v>37.406700000000001</v>
      </c>
      <c r="M3" s="2">
        <v>27.217700000000001</v>
      </c>
      <c r="N3" s="2">
        <v>32.810099999999998</v>
      </c>
      <c r="O3" s="2">
        <v>14.472099999999999</v>
      </c>
      <c r="P3" s="2">
        <v>30.4145</v>
      </c>
      <c r="Q3" s="2">
        <v>13.724600000000001</v>
      </c>
      <c r="R3" s="2">
        <v>15.947100000000001</v>
      </c>
      <c r="S3" s="2">
        <v>75.311700000000002</v>
      </c>
      <c r="T3" s="2">
        <v>30.015999999999998</v>
      </c>
      <c r="U3" s="2">
        <v>38.752200000000002</v>
      </c>
      <c r="V3" s="2">
        <v>55.3279</v>
      </c>
      <c r="W3" s="2">
        <v>34.331099999999999</v>
      </c>
      <c r="X3" s="2">
        <v>25.5959</v>
      </c>
      <c r="Y3" s="2">
        <v>46.320300000000003</v>
      </c>
      <c r="Z3" s="2">
        <v>27.546700000000001</v>
      </c>
      <c r="AA3" s="2">
        <v>24.789200000000001</v>
      </c>
      <c r="AB3" s="2">
        <v>7.6986600000000003</v>
      </c>
      <c r="AC3" s="2">
        <v>31.554500000000001</v>
      </c>
      <c r="AD3" s="2">
        <v>33.502200000000002</v>
      </c>
      <c r="AE3" s="2">
        <v>26.662600000000001</v>
      </c>
      <c r="AF3" s="2">
        <v>26.2315</v>
      </c>
      <c r="AG3" s="2">
        <v>29.783899999999999</v>
      </c>
      <c r="AH3" s="2">
        <v>20.435400000000001</v>
      </c>
    </row>
    <row r="4" spans="1:34" x14ac:dyDescent="0.25">
      <c r="A4" s="4" t="s">
        <v>36</v>
      </c>
      <c r="B4" s="2">
        <v>22.344999999999999</v>
      </c>
      <c r="C4" s="2">
        <v>38.569200000000002</v>
      </c>
      <c r="D4" s="2">
        <v>35.295099999999998</v>
      </c>
      <c r="E4" s="2">
        <v>35.792499999999997</v>
      </c>
      <c r="F4" s="2">
        <v>43.545499999999997</v>
      </c>
      <c r="G4" s="2">
        <v>44.401899999999998</v>
      </c>
      <c r="H4" s="2">
        <v>44.2667</v>
      </c>
      <c r="I4" s="2">
        <v>44.2667</v>
      </c>
      <c r="J4" s="2">
        <v>37.334400000000002</v>
      </c>
      <c r="K4" s="2">
        <v>31.518799999999999</v>
      </c>
      <c r="L4" s="2">
        <v>38.802199999999999</v>
      </c>
      <c r="M4" s="2">
        <v>27.017600000000002</v>
      </c>
      <c r="N4" s="2">
        <v>36.338700000000003</v>
      </c>
      <c r="O4" s="2">
        <v>14.359400000000001</v>
      </c>
      <c r="P4" s="2">
        <v>30.625</v>
      </c>
      <c r="Q4" s="2">
        <v>13.9061</v>
      </c>
      <c r="R4" s="2">
        <v>14.897</v>
      </c>
      <c r="S4" s="2">
        <v>80.186700000000002</v>
      </c>
      <c r="T4" s="2">
        <v>30.360099999999999</v>
      </c>
      <c r="U4" s="2">
        <v>42.037399999999998</v>
      </c>
      <c r="V4" s="2">
        <v>57.654600000000002</v>
      </c>
      <c r="W4" s="2">
        <v>34.141100000000002</v>
      </c>
      <c r="X4" s="2">
        <v>26.0885</v>
      </c>
      <c r="Y4" s="2">
        <v>46.089500000000001</v>
      </c>
      <c r="Z4" s="2">
        <v>28.724299999999999</v>
      </c>
      <c r="AA4" s="2">
        <v>23.965199999999999</v>
      </c>
      <c r="AB4" s="2">
        <v>7.7129799999999999</v>
      </c>
      <c r="AC4" s="2">
        <v>31.481300000000001</v>
      </c>
      <c r="AD4" s="2">
        <v>34.017299999999999</v>
      </c>
      <c r="AE4" s="2">
        <v>27.0199</v>
      </c>
      <c r="AF4" s="2">
        <v>26.363</v>
      </c>
      <c r="AG4" s="2">
        <v>30.569500000000001</v>
      </c>
      <c r="AH4" s="2">
        <v>19.441600000000001</v>
      </c>
    </row>
    <row r="5" spans="1:34" x14ac:dyDescent="0.25">
      <c r="A5" s="4" t="s">
        <v>37</v>
      </c>
      <c r="B5" s="2">
        <v>20.8886</v>
      </c>
      <c r="C5" s="2">
        <v>39.149000000000001</v>
      </c>
      <c r="D5" s="2">
        <v>37.342300000000002</v>
      </c>
      <c r="E5" s="2">
        <v>36.919699999999999</v>
      </c>
      <c r="F5" s="2">
        <v>42.689799999999998</v>
      </c>
      <c r="G5" s="2">
        <v>43.419800000000002</v>
      </c>
      <c r="H5" s="2">
        <v>43.561300000000003</v>
      </c>
      <c r="I5" s="2">
        <v>43.561300000000003</v>
      </c>
      <c r="J5" s="2">
        <v>35.701300000000003</v>
      </c>
      <c r="K5" s="2">
        <v>32.120199999999997</v>
      </c>
      <c r="L5" s="2">
        <v>40.523200000000003</v>
      </c>
      <c r="M5" s="2">
        <v>27.2834</v>
      </c>
      <c r="N5" s="2">
        <v>31.484999999999999</v>
      </c>
      <c r="O5" s="2">
        <v>13.7377</v>
      </c>
      <c r="P5" s="2">
        <v>31.809000000000001</v>
      </c>
      <c r="Q5" s="2">
        <v>15.062799999999999</v>
      </c>
      <c r="R5" s="2">
        <v>16.479800000000001</v>
      </c>
      <c r="S5" s="2">
        <v>78.221500000000006</v>
      </c>
      <c r="T5" s="2">
        <v>30.929300000000001</v>
      </c>
      <c r="U5" s="2">
        <v>38.636800000000001</v>
      </c>
      <c r="V5" s="2">
        <v>56.176000000000002</v>
      </c>
      <c r="W5" s="2">
        <v>35.7742</v>
      </c>
      <c r="X5" s="2">
        <v>25.4815</v>
      </c>
      <c r="Y5" s="2">
        <v>47.3108</v>
      </c>
      <c r="Z5" s="2">
        <v>27.443300000000001</v>
      </c>
      <c r="AA5" s="2">
        <v>25.254799999999999</v>
      </c>
      <c r="AB5" s="2">
        <v>7.8191499999999996</v>
      </c>
      <c r="AC5" s="2">
        <v>31.373000000000001</v>
      </c>
      <c r="AD5" s="2">
        <v>35.197400000000002</v>
      </c>
      <c r="AE5" s="2">
        <v>25.928999999999998</v>
      </c>
      <c r="AF5" s="2">
        <v>27.147099999999998</v>
      </c>
      <c r="AG5" s="2">
        <v>30.944099999999999</v>
      </c>
      <c r="AH5" s="2">
        <v>18.7178</v>
      </c>
    </row>
    <row r="6" spans="1:34" x14ac:dyDescent="0.25">
      <c r="A6" s="4" t="s">
        <v>38</v>
      </c>
      <c r="B6" s="2">
        <v>22.3828</v>
      </c>
      <c r="C6" s="2">
        <v>38.621000000000002</v>
      </c>
      <c r="D6" s="2">
        <v>36.7684</v>
      </c>
      <c r="E6" s="2">
        <v>37.473999999999997</v>
      </c>
      <c r="F6" s="2">
        <v>43.235300000000002</v>
      </c>
      <c r="G6" s="2">
        <v>44.55</v>
      </c>
      <c r="H6" s="2">
        <v>44.750399999999999</v>
      </c>
      <c r="I6" s="2">
        <v>44.750399999999999</v>
      </c>
      <c r="J6" s="2">
        <v>37.052599999999998</v>
      </c>
      <c r="K6" s="2">
        <v>31.053799999999999</v>
      </c>
      <c r="L6" s="2">
        <v>39.955300000000001</v>
      </c>
      <c r="M6" s="2">
        <v>26.777000000000001</v>
      </c>
      <c r="N6" s="2">
        <v>31.7761</v>
      </c>
      <c r="O6" s="2">
        <v>14.425599999999999</v>
      </c>
      <c r="P6" s="2">
        <v>30.7667</v>
      </c>
      <c r="Q6" s="2">
        <v>14.4193</v>
      </c>
      <c r="R6" s="2">
        <v>15.700699999999999</v>
      </c>
      <c r="S6" s="2">
        <v>76.286600000000007</v>
      </c>
      <c r="T6" s="2">
        <v>31.068000000000001</v>
      </c>
      <c r="U6" s="2">
        <v>40.7654</v>
      </c>
      <c r="V6" s="2">
        <v>57.672199999999997</v>
      </c>
      <c r="W6" s="2">
        <v>35.116100000000003</v>
      </c>
      <c r="X6" s="2">
        <v>25.6296</v>
      </c>
      <c r="Y6" s="2">
        <v>49.308599999999998</v>
      </c>
      <c r="Z6" s="2">
        <v>27.558499999999999</v>
      </c>
      <c r="AA6" s="2">
        <v>24.317599999999999</v>
      </c>
      <c r="AB6" s="2">
        <v>7.5509000000000004</v>
      </c>
      <c r="AC6" s="2">
        <v>33.136699999999998</v>
      </c>
      <c r="AD6" s="2">
        <v>35.643099999999997</v>
      </c>
      <c r="AE6" s="2">
        <v>25.079599999999999</v>
      </c>
      <c r="AF6" s="2">
        <v>25.947299999999998</v>
      </c>
      <c r="AG6" s="2">
        <v>31.318100000000001</v>
      </c>
      <c r="AH6" s="2">
        <v>19.868400000000001</v>
      </c>
    </row>
    <row r="7" spans="1:34" x14ac:dyDescent="0.25">
      <c r="A7" s="4" t="s">
        <v>39</v>
      </c>
      <c r="B7" s="2">
        <v>22.721</v>
      </c>
      <c r="C7" s="2">
        <v>39.984299999999998</v>
      </c>
      <c r="D7" s="2">
        <v>37.317</v>
      </c>
      <c r="E7" s="2">
        <v>36.1554</v>
      </c>
      <c r="F7" s="2">
        <v>42.926699999999997</v>
      </c>
      <c r="G7" s="2">
        <v>43.058</v>
      </c>
      <c r="H7" s="2">
        <v>42.954500000000003</v>
      </c>
      <c r="I7" s="2">
        <v>42.954500000000003</v>
      </c>
      <c r="J7" s="2">
        <v>36.875999999999998</v>
      </c>
      <c r="K7" s="2">
        <v>31.264399999999998</v>
      </c>
      <c r="L7" s="2">
        <v>36.881100000000004</v>
      </c>
      <c r="M7" s="2">
        <v>27.1435</v>
      </c>
      <c r="N7" s="2">
        <v>33.795299999999997</v>
      </c>
      <c r="O7" s="2">
        <v>14.335599999999999</v>
      </c>
      <c r="P7" s="2">
        <v>31.394600000000001</v>
      </c>
      <c r="Q7" s="2">
        <v>13.7807</v>
      </c>
      <c r="R7" s="2">
        <v>13.8331</v>
      </c>
      <c r="S7" s="2">
        <v>77.674999999999997</v>
      </c>
      <c r="T7" s="2">
        <v>32.1233</v>
      </c>
      <c r="U7" s="2">
        <v>41.250900000000001</v>
      </c>
      <c r="V7" s="2">
        <v>58.153799999999997</v>
      </c>
      <c r="W7" s="2">
        <v>34.815800000000003</v>
      </c>
      <c r="X7" s="2">
        <v>25.513500000000001</v>
      </c>
      <c r="Y7" s="2">
        <v>48.940199999999997</v>
      </c>
      <c r="Z7" s="2">
        <v>28.4755</v>
      </c>
      <c r="AA7" s="2">
        <v>25.414899999999999</v>
      </c>
      <c r="AB7" s="2">
        <v>7.4584799999999998</v>
      </c>
      <c r="AC7" s="2">
        <v>33.186599999999999</v>
      </c>
      <c r="AD7" s="2">
        <v>36.672600000000003</v>
      </c>
      <c r="AE7" s="2">
        <v>25.246200000000002</v>
      </c>
      <c r="AF7" s="2">
        <v>26.558800000000002</v>
      </c>
      <c r="AG7" s="2">
        <v>31.175599999999999</v>
      </c>
      <c r="AH7" s="2">
        <v>18.836099999999998</v>
      </c>
    </row>
    <row r="8" spans="1:34" x14ac:dyDescent="0.25">
      <c r="A8" s="4" t="s">
        <v>40</v>
      </c>
      <c r="B8" s="2">
        <v>20.0382</v>
      </c>
      <c r="C8" s="2">
        <v>38.399000000000001</v>
      </c>
      <c r="D8" s="2">
        <v>36.316200000000002</v>
      </c>
      <c r="E8" s="2">
        <v>39.054200000000002</v>
      </c>
      <c r="F8" s="2">
        <v>43.991500000000002</v>
      </c>
      <c r="G8" s="2">
        <v>41.974699999999999</v>
      </c>
      <c r="H8" s="2">
        <v>42.209000000000003</v>
      </c>
      <c r="I8" s="2">
        <v>42.209000000000003</v>
      </c>
      <c r="J8" s="2">
        <v>37.526600000000002</v>
      </c>
      <c r="K8" s="2">
        <v>30.3447</v>
      </c>
      <c r="L8" s="2">
        <v>38.040199999999999</v>
      </c>
      <c r="M8" s="2">
        <v>27.547599999999999</v>
      </c>
      <c r="N8" s="2">
        <v>34.371200000000002</v>
      </c>
      <c r="O8" s="2">
        <v>15.4962</v>
      </c>
      <c r="P8" s="2">
        <v>32.066499999999998</v>
      </c>
      <c r="Q8" s="2">
        <v>13.7447</v>
      </c>
      <c r="R8" s="2">
        <v>16.738099999999999</v>
      </c>
      <c r="S8" s="2">
        <v>79.335599999999999</v>
      </c>
      <c r="T8" s="2">
        <v>31.530799999999999</v>
      </c>
      <c r="U8" s="2">
        <v>42.403799999999997</v>
      </c>
      <c r="V8" s="2">
        <v>61.363599999999998</v>
      </c>
      <c r="W8" s="2">
        <v>36.596499999999999</v>
      </c>
      <c r="X8" s="2">
        <v>24.384799999999998</v>
      </c>
      <c r="Y8" s="2">
        <v>47.007399999999997</v>
      </c>
      <c r="Z8" s="2">
        <v>28.739599999999999</v>
      </c>
      <c r="AA8" s="2">
        <v>23.6586</v>
      </c>
      <c r="AB8" s="2">
        <v>7.8735900000000001</v>
      </c>
      <c r="AC8" s="2">
        <v>31.961200000000002</v>
      </c>
      <c r="AD8" s="2">
        <v>35.431199999999997</v>
      </c>
      <c r="AE8" s="2">
        <v>24.814299999999999</v>
      </c>
      <c r="AF8" s="2">
        <v>26.563600000000001</v>
      </c>
      <c r="AG8" s="2">
        <v>30.830500000000001</v>
      </c>
      <c r="AH8" s="2">
        <v>18.164400000000001</v>
      </c>
    </row>
    <row r="9" spans="1:34" x14ac:dyDescent="0.25">
      <c r="A9" s="4" t="s">
        <v>41</v>
      </c>
      <c r="B9" s="2">
        <v>16.847899999999999</v>
      </c>
      <c r="C9" s="2">
        <v>40.146900000000002</v>
      </c>
      <c r="D9" s="2">
        <v>34.3217</v>
      </c>
      <c r="E9" s="2">
        <v>35.9238</v>
      </c>
      <c r="F9" s="2">
        <v>43.574199999999998</v>
      </c>
      <c r="G9" s="2">
        <v>43.300400000000003</v>
      </c>
      <c r="H9" s="2">
        <v>38.424700000000001</v>
      </c>
      <c r="I9" s="2">
        <v>38.424700000000001</v>
      </c>
      <c r="J9" s="2">
        <v>36.1036</v>
      </c>
      <c r="K9" s="2">
        <v>29.412400000000002</v>
      </c>
      <c r="L9" s="2">
        <v>40.586599999999997</v>
      </c>
      <c r="M9" s="2">
        <v>23.849699999999999</v>
      </c>
      <c r="N9" s="2">
        <v>34.042200000000001</v>
      </c>
      <c r="O9" s="2">
        <v>14.598800000000001</v>
      </c>
      <c r="P9" s="2">
        <v>31.833500000000001</v>
      </c>
      <c r="Q9" s="2">
        <v>13.2485</v>
      </c>
      <c r="R9" s="2">
        <v>17.6233</v>
      </c>
      <c r="S9" s="2">
        <v>79.335599999999999</v>
      </c>
      <c r="T9" s="2">
        <v>29.496400000000001</v>
      </c>
      <c r="U9" s="2">
        <v>37.493600000000001</v>
      </c>
      <c r="V9" s="2">
        <v>61.148099999999999</v>
      </c>
      <c r="W9" s="2">
        <v>34.216999999999999</v>
      </c>
      <c r="X9" s="2">
        <v>24.832000000000001</v>
      </c>
      <c r="Y9" s="2">
        <v>46.117600000000003</v>
      </c>
      <c r="Z9" s="2">
        <v>30.456499999999998</v>
      </c>
      <c r="AA9" s="2">
        <v>24.580300000000001</v>
      </c>
      <c r="AB9" s="2">
        <v>7.6573099999999998</v>
      </c>
      <c r="AC9" s="2">
        <v>33.768099999999997</v>
      </c>
      <c r="AD9" s="2">
        <v>35.325200000000002</v>
      </c>
      <c r="AE9" s="2">
        <v>23.504999999999999</v>
      </c>
      <c r="AF9" s="2">
        <v>27.3992</v>
      </c>
      <c r="AG9" s="2">
        <v>27.814599999999999</v>
      </c>
      <c r="AH9" s="2">
        <v>15.795400000000001</v>
      </c>
    </row>
    <row r="10" spans="1:34" x14ac:dyDescent="0.25">
      <c r="A10" s="5" t="s">
        <v>56</v>
      </c>
      <c r="B10" s="2">
        <f>AVERAGE(B2:B8)</f>
        <v>22.102342857142855</v>
      </c>
      <c r="C10" s="2">
        <f>AVERAGE(C2:C9)</f>
        <v>39.068300000000001</v>
      </c>
      <c r="D10" s="2">
        <f>AVERAGE(D2:D8)</f>
        <v>36.571414285714283</v>
      </c>
      <c r="E10" s="2">
        <f>AVERAGE(E2:E9)</f>
        <v>36.785974999999993</v>
      </c>
      <c r="F10" s="2">
        <f>AVERAGE(F2:F9)</f>
        <v>43.529137500000004</v>
      </c>
      <c r="G10" s="2">
        <f>AVERAGE(G3:G9)</f>
        <v>43.26878571428572</v>
      </c>
      <c r="H10" s="2">
        <f>AVERAGE(H3:H8)</f>
        <v>43.092300000000002</v>
      </c>
      <c r="I10" s="2">
        <f>AVERAGE(I3:I8)</f>
        <v>43.092300000000002</v>
      </c>
      <c r="J10" s="2">
        <f>AVERAGE(J2:J9)</f>
        <v>36.743912499999993</v>
      </c>
      <c r="K10" s="2">
        <f>AVERAGE(K2:K8)</f>
        <v>31.666871428571426</v>
      </c>
      <c r="L10" s="2">
        <f>AVERAGE(L3:L9)</f>
        <v>38.885042857142857</v>
      </c>
      <c r="M10" s="2">
        <f>AVERAGE(M3:M8)</f>
        <v>27.164466666666666</v>
      </c>
      <c r="N10" s="2">
        <f>AVERAGE(N2:N9)</f>
        <v>33.257012499999995</v>
      </c>
      <c r="O10" s="2">
        <f>AVERAGE(O3:O9)</f>
        <v>14.489342857142857</v>
      </c>
      <c r="P10" s="2">
        <f>AVERAGE(P3:P9)</f>
        <v>31.272828571428573</v>
      </c>
      <c r="Q10" s="2">
        <f>AVERAGE(Q3:Q8)</f>
        <v>14.106366666666666</v>
      </c>
      <c r="R10" s="2">
        <f>AVERAGE(R3:R8)</f>
        <v>15.599299999999999</v>
      </c>
      <c r="S10" s="2">
        <f>AVERAGE(S3:S8)</f>
        <v>77.836183333333338</v>
      </c>
      <c r="T10" s="2">
        <f>AVERAGE(T3:T8)</f>
        <v>31.004583333333329</v>
      </c>
      <c r="U10" s="2">
        <f>AVERAGE(U2:U8)</f>
        <v>40.397971428571431</v>
      </c>
      <c r="V10" s="2">
        <f>AVERAGE(V3:V9)</f>
        <v>58.213742857142861</v>
      </c>
      <c r="W10" s="2">
        <f>AVERAGE(W2:W9)</f>
        <v>34.972574999999999</v>
      </c>
      <c r="X10" s="2">
        <f>AVERAGE(X2:X9)</f>
        <v>25.363137500000001</v>
      </c>
      <c r="Y10" s="2">
        <f>AVERAGE(Y3:Y9)</f>
        <v>47.299199999999999</v>
      </c>
      <c r="Z10" s="2">
        <f>AVERAGE(Z3:Z8)</f>
        <v>28.081316666666666</v>
      </c>
      <c r="AA10" s="2">
        <f>AVERAGE(AA2:AA9)</f>
        <v>24.473549999999999</v>
      </c>
      <c r="AB10" s="2">
        <f>AVERAGE(AB2:AB9)</f>
        <v>7.6824862500000002</v>
      </c>
      <c r="AC10" s="2">
        <f>AVERAGE(AC2:AC8)</f>
        <v>31.967614285714287</v>
      </c>
      <c r="AD10" s="2">
        <f>AVERAGE(AD2:AD9)</f>
        <v>34.870437500000001</v>
      </c>
      <c r="AE10" s="2">
        <f>AVERAGE(AE2:AE8)</f>
        <v>25.8551</v>
      </c>
      <c r="AF10" s="2">
        <f>AVERAGE(AF2:AF9)</f>
        <v>26.587824999999999</v>
      </c>
      <c r="AG10" s="2">
        <f>AVERAGE(AG2:AG8)</f>
        <v>30.68055714285714</v>
      </c>
      <c r="AH10" s="2">
        <f>AVERAGE(AH2:AH8)</f>
        <v>19.651299999999999</v>
      </c>
    </row>
    <row r="11" spans="1:34" x14ac:dyDescent="0.25">
      <c r="A11" s="6" t="s">
        <v>57</v>
      </c>
      <c r="B11" s="7">
        <f>B10*3</f>
        <v>66.30702857142856</v>
      </c>
      <c r="C11" s="7">
        <f>C10*3</f>
        <v>117.20490000000001</v>
      </c>
      <c r="D11" s="7">
        <f>D10*2</f>
        <v>73.142828571428566</v>
      </c>
      <c r="E11" s="7">
        <f>E10*2</f>
        <v>73.571949999999987</v>
      </c>
      <c r="F11" s="7">
        <f>F10*1</f>
        <v>43.529137500000004</v>
      </c>
      <c r="G11" s="7">
        <f>G10*3</f>
        <v>129.80635714285717</v>
      </c>
      <c r="H11" s="7">
        <f>H10*1</f>
        <v>43.092300000000002</v>
      </c>
      <c r="I11" s="7">
        <f>I10*2</f>
        <v>86.184600000000003</v>
      </c>
      <c r="J11" s="7">
        <f>J10*3</f>
        <v>110.23173749999998</v>
      </c>
      <c r="K11" s="7">
        <f>K10*2</f>
        <v>63.333742857142852</v>
      </c>
      <c r="L11" s="7">
        <f>L10*2</f>
        <v>77.770085714285713</v>
      </c>
      <c r="M11" s="7">
        <f>M10*2</f>
        <v>54.328933333333332</v>
      </c>
      <c r="N11" s="7">
        <f>N10*3</f>
        <v>99.771037499999977</v>
      </c>
      <c r="O11" s="7">
        <f>O10*3</f>
        <v>43.468028571428569</v>
      </c>
      <c r="P11" s="7">
        <f>P10*3</f>
        <v>93.818485714285714</v>
      </c>
      <c r="Q11" s="7">
        <f>Q10*2</f>
        <v>28.212733333333333</v>
      </c>
      <c r="R11" s="7">
        <f>R10*4</f>
        <v>62.397199999999998</v>
      </c>
      <c r="S11" s="7">
        <f>S10*1</f>
        <v>77.836183333333338</v>
      </c>
      <c r="T11" s="7">
        <f>T10*3</f>
        <v>93.013749999999987</v>
      </c>
      <c r="U11" s="7">
        <f>U10*2</f>
        <v>80.795942857142862</v>
      </c>
      <c r="V11" s="7">
        <f>V10*1</f>
        <v>58.213742857142861</v>
      </c>
      <c r="W11" s="7">
        <f>W10*3</f>
        <v>104.91772499999999</v>
      </c>
      <c r="X11" s="7">
        <f>X10*4</f>
        <v>101.45255</v>
      </c>
      <c r="Y11" s="7">
        <f>Y10*2</f>
        <v>94.598399999999998</v>
      </c>
      <c r="Z11" s="7">
        <f>Z10*3</f>
        <v>84.243949999999998</v>
      </c>
      <c r="AA11" s="7">
        <f>AA10*3</f>
        <v>73.420649999999995</v>
      </c>
      <c r="AB11" s="7">
        <f>AB10*6</f>
        <v>46.094917500000001</v>
      </c>
      <c r="AC11" s="7">
        <f>AC10*3</f>
        <v>95.902842857142858</v>
      </c>
      <c r="AD11" s="7">
        <f>AD10*2</f>
        <v>69.740875000000003</v>
      </c>
      <c r="AE11" s="7">
        <f>AE10*3</f>
        <v>77.565300000000008</v>
      </c>
      <c r="AF11" s="7">
        <f>AF10*3</f>
        <v>79.763475</v>
      </c>
      <c r="AG11" s="7">
        <f>AG10*2</f>
        <v>61.36111428571428</v>
      </c>
      <c r="AH11" s="7">
        <f>AH10*3</f>
        <v>58.953899999999997</v>
      </c>
    </row>
    <row r="14" spans="1:34" x14ac:dyDescent="0.25">
      <c r="A14" s="5" t="s">
        <v>43</v>
      </c>
      <c r="B14" s="2">
        <f>AVERAGE(B2:B9)</f>
        <v>21.4455375</v>
      </c>
      <c r="C14" s="2">
        <f t="shared" ref="C14:AH14" si="0">AVERAGE(C2:C9)</f>
        <v>39.068300000000001</v>
      </c>
      <c r="D14" s="2">
        <f t="shared" si="0"/>
        <v>36.290199999999999</v>
      </c>
      <c r="E14" s="2">
        <f t="shared" si="0"/>
        <v>36.785974999999993</v>
      </c>
      <c r="F14" s="2">
        <f t="shared" si="0"/>
        <v>43.529137500000004</v>
      </c>
      <c r="G14" s="2">
        <f t="shared" si="0"/>
        <v>43.025487499999997</v>
      </c>
      <c r="H14" s="2">
        <f t="shared" si="0"/>
        <v>41.532787499999998</v>
      </c>
      <c r="I14" s="2">
        <f t="shared" si="0"/>
        <v>41.532787499999998</v>
      </c>
      <c r="J14" s="2">
        <f t="shared" si="0"/>
        <v>36.743912499999993</v>
      </c>
      <c r="K14" s="2">
        <f t="shared" si="0"/>
        <v>31.385062499999997</v>
      </c>
      <c r="L14" s="2">
        <f t="shared" si="0"/>
        <v>38.406312499999999</v>
      </c>
      <c r="M14" s="2">
        <f t="shared" si="0"/>
        <v>26.608824999999996</v>
      </c>
      <c r="N14" s="2">
        <f t="shared" si="0"/>
        <v>33.257012499999995</v>
      </c>
      <c r="O14" s="2">
        <f t="shared" si="0"/>
        <v>14.4404875</v>
      </c>
      <c r="P14" s="2">
        <f t="shared" si="0"/>
        <v>30.973387500000001</v>
      </c>
      <c r="Q14" s="2">
        <f t="shared" si="0"/>
        <v>13.915087499999998</v>
      </c>
      <c r="R14" s="2">
        <f t="shared" si="0"/>
        <v>15.783175</v>
      </c>
      <c r="S14" s="2">
        <f t="shared" si="0"/>
        <v>77.055212499999996</v>
      </c>
      <c r="T14" s="2">
        <f t="shared" si="0"/>
        <v>30.567325</v>
      </c>
      <c r="U14" s="2">
        <f t="shared" si="0"/>
        <v>40.034925000000001</v>
      </c>
      <c r="V14" s="2">
        <f t="shared" si="0"/>
        <v>57.553087499999997</v>
      </c>
      <c r="W14" s="2">
        <f t="shared" si="0"/>
        <v>34.972574999999999</v>
      </c>
      <c r="X14" s="2">
        <f t="shared" si="0"/>
        <v>25.363137500000001</v>
      </c>
      <c r="Y14" s="2">
        <f t="shared" si="0"/>
        <v>46.670512500000001</v>
      </c>
      <c r="Z14" s="2">
        <f t="shared" si="0"/>
        <v>28.212912500000002</v>
      </c>
      <c r="AA14" s="2">
        <f t="shared" si="0"/>
        <v>24.473549999999999</v>
      </c>
      <c r="AB14" s="2">
        <f t="shared" si="0"/>
        <v>7.6824862500000002</v>
      </c>
      <c r="AC14" s="2">
        <f t="shared" si="0"/>
        <v>32.192675000000001</v>
      </c>
      <c r="AD14" s="2">
        <f t="shared" si="0"/>
        <v>34.870437500000001</v>
      </c>
      <c r="AE14" s="2">
        <f t="shared" si="0"/>
        <v>25.5613375</v>
      </c>
      <c r="AF14" s="2">
        <f t="shared" si="0"/>
        <v>26.587824999999999</v>
      </c>
      <c r="AG14" s="2">
        <f t="shared" si="0"/>
        <v>30.322312499999995</v>
      </c>
      <c r="AH14" s="2">
        <f t="shared" si="0"/>
        <v>19.1693125</v>
      </c>
    </row>
    <row r="15" spans="1:34" x14ac:dyDescent="0.25">
      <c r="A15" s="6" t="s">
        <v>44</v>
      </c>
      <c r="B15" s="7">
        <f>B14*3</f>
        <v>64.336612500000001</v>
      </c>
      <c r="C15" s="7">
        <f>C14*3</f>
        <v>117.20490000000001</v>
      </c>
      <c r="D15" s="7">
        <f>D14*2</f>
        <v>72.580399999999997</v>
      </c>
      <c r="E15" s="7">
        <f>E14*2</f>
        <v>73.571949999999987</v>
      </c>
      <c r="F15" s="7">
        <f>F14*1</f>
        <v>43.529137500000004</v>
      </c>
      <c r="G15" s="7">
        <f>G14*3</f>
        <v>129.07646249999999</v>
      </c>
      <c r="H15" s="7">
        <f>H14*1</f>
        <v>41.532787499999998</v>
      </c>
      <c r="I15" s="7">
        <f>I14*2</f>
        <v>83.065574999999995</v>
      </c>
      <c r="J15" s="7">
        <f>J14*3</f>
        <v>110.23173749999998</v>
      </c>
      <c r="K15" s="7">
        <f>K14*2</f>
        <v>62.770124999999993</v>
      </c>
      <c r="L15" s="7">
        <f>L14*2</f>
        <v>76.812624999999997</v>
      </c>
      <c r="M15" s="7">
        <f>M14*4</f>
        <v>106.43529999999998</v>
      </c>
      <c r="N15" s="7">
        <f>N14*3</f>
        <v>99.771037499999977</v>
      </c>
      <c r="O15" s="7">
        <f>O14*3</f>
        <v>43.321462499999996</v>
      </c>
      <c r="P15" s="7">
        <f>P14*3</f>
        <v>92.920162500000004</v>
      </c>
      <c r="Q15" s="7">
        <f>Q14*2</f>
        <v>27.830174999999997</v>
      </c>
      <c r="R15" s="7">
        <f>R14*2</f>
        <v>31.56635</v>
      </c>
      <c r="S15" s="7">
        <f>S14*1</f>
        <v>77.055212499999996</v>
      </c>
      <c r="T15" s="7">
        <f>T14*3</f>
        <v>91.701975000000004</v>
      </c>
      <c r="U15" s="7">
        <f>U14*2</f>
        <v>80.069850000000002</v>
      </c>
      <c r="V15" s="7">
        <f>V14*3</f>
        <v>172.65926249999998</v>
      </c>
      <c r="W15" s="7">
        <f>W14*3</f>
        <v>104.91772499999999</v>
      </c>
      <c r="X15" s="7">
        <f>X14*2</f>
        <v>50.726275000000001</v>
      </c>
      <c r="Y15" s="7">
        <f>Y14*2</f>
        <v>93.341025000000002</v>
      </c>
      <c r="Z15" s="7">
        <f>Z14*3</f>
        <v>84.638737500000005</v>
      </c>
      <c r="AA15" s="7">
        <f>AA14*3</f>
        <v>73.420649999999995</v>
      </c>
      <c r="AB15" s="7">
        <f>AB14*6</f>
        <v>46.094917500000001</v>
      </c>
      <c r="AC15" s="7">
        <f>AC14*3</f>
        <v>96.578024999999997</v>
      </c>
      <c r="AD15" s="7">
        <f>AD14*2</f>
        <v>69.740875000000003</v>
      </c>
      <c r="AE15" s="7">
        <f>AE14*3</f>
        <v>76.684012499999994</v>
      </c>
      <c r="AF15" s="7">
        <f>AF14*3</f>
        <v>79.763475</v>
      </c>
      <c r="AG15" s="7">
        <f>AG14*2</f>
        <v>60.644624999999991</v>
      </c>
      <c r="AH15" s="7">
        <f>AH14*3</f>
        <v>57.507937499999997</v>
      </c>
    </row>
    <row r="16" spans="1:34" x14ac:dyDescent="0.25">
      <c r="A16" s="8" t="s">
        <v>45</v>
      </c>
      <c r="B16" s="9">
        <f>STDEV(B2:B9)/B14*100</f>
        <v>10.148723307171798</v>
      </c>
      <c r="C16" s="9">
        <f>STDEV(C2:C9)/C14*100</f>
        <v>2.0531744434655566</v>
      </c>
      <c r="D16" s="9">
        <f t="shared" ref="D16:AH16" si="1">STDEV(D2:D9)/D14*100</f>
        <v>3.2397217364112336</v>
      </c>
      <c r="E16" s="9">
        <f t="shared" si="1"/>
        <v>3.2328228371234551</v>
      </c>
      <c r="F16" s="9">
        <f t="shared" si="1"/>
        <v>1.2717914112252162</v>
      </c>
      <c r="G16" s="9">
        <f t="shared" si="1"/>
        <v>2.6610237491454307</v>
      </c>
      <c r="H16" s="9">
        <f t="shared" si="1"/>
        <v>7.8099373335012015</v>
      </c>
      <c r="I16" s="9">
        <f t="shared" si="1"/>
        <v>7.8099373335012015</v>
      </c>
      <c r="J16" s="9">
        <f t="shared" si="1"/>
        <v>1.7496848754929957</v>
      </c>
      <c r="K16" s="9">
        <f t="shared" si="1"/>
        <v>3.62220236069916</v>
      </c>
      <c r="L16" s="9">
        <f t="shared" si="1"/>
        <v>5.0642020613826135</v>
      </c>
      <c r="M16" s="9">
        <f t="shared" si="1"/>
        <v>4.5212689858621884</v>
      </c>
      <c r="N16" s="9">
        <f t="shared" si="1"/>
        <v>5.1441926323287221</v>
      </c>
      <c r="O16" s="9">
        <f t="shared" si="1"/>
        <v>3.4814835056081983</v>
      </c>
      <c r="P16" s="9">
        <f t="shared" si="1"/>
        <v>3.3818462749934537</v>
      </c>
      <c r="Q16" s="9">
        <f t="shared" si="1"/>
        <v>4.1467682135359594</v>
      </c>
      <c r="R16" s="9">
        <f t="shared" si="1"/>
        <v>7.5530815027396727</v>
      </c>
      <c r="S16" s="9">
        <f t="shared" si="1"/>
        <v>4.2226615812774622</v>
      </c>
      <c r="T16" s="9">
        <f t="shared" si="1"/>
        <v>3.4167360374849993</v>
      </c>
      <c r="U16" s="9">
        <f t="shared" si="1"/>
        <v>4.5170909445864948</v>
      </c>
      <c r="V16" s="9">
        <f t="shared" si="1"/>
        <v>4.9172785356263198</v>
      </c>
      <c r="W16" s="9">
        <f t="shared" si="1"/>
        <v>2.4244421933313762</v>
      </c>
      <c r="X16" s="9">
        <f t="shared" si="1"/>
        <v>2.0689070160747081</v>
      </c>
      <c r="Y16" s="9">
        <f t="shared" si="1"/>
        <v>4.6358598628019392</v>
      </c>
      <c r="Z16" s="9">
        <f t="shared" si="1"/>
        <v>4.0679066705666056</v>
      </c>
      <c r="AA16" s="9">
        <f t="shared" si="1"/>
        <v>2.6738861923901398</v>
      </c>
      <c r="AB16" s="9">
        <f t="shared" si="1"/>
        <v>1.7363324490889589</v>
      </c>
      <c r="AC16" s="9">
        <f t="shared" si="1"/>
        <v>3.158629446758531</v>
      </c>
      <c r="AD16" s="9">
        <f t="shared" si="1"/>
        <v>3.4188904586188062</v>
      </c>
      <c r="AE16" s="9">
        <f t="shared" si="1"/>
        <v>4.4472778701319573</v>
      </c>
      <c r="AF16" s="9">
        <f t="shared" si="1"/>
        <v>1.7809361595559701</v>
      </c>
      <c r="AG16" s="9">
        <f t="shared" si="1"/>
        <v>3.7470685628222484</v>
      </c>
      <c r="AH16" s="9">
        <f t="shared" si="1"/>
        <v>9.5451965085802026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22.004683333333332</v>
      </c>
      <c r="C18" s="2">
        <f t="shared" ref="C18:AH18" si="2">AVERAGE(C3:C8)</f>
        <v>39.070799999999998</v>
      </c>
      <c r="D18" s="2">
        <f t="shared" si="2"/>
        <v>36.767150000000001</v>
      </c>
      <c r="E18" s="2">
        <f t="shared" si="2"/>
        <v>37.144699999999993</v>
      </c>
      <c r="F18" s="2">
        <f t="shared" si="2"/>
        <v>43.39671666666667</v>
      </c>
      <c r="G18" s="2">
        <f t="shared" si="2"/>
        <v>43.263516666666668</v>
      </c>
      <c r="H18" s="2">
        <f t="shared" si="2"/>
        <v>43.092300000000002</v>
      </c>
      <c r="I18" s="2">
        <f t="shared" si="2"/>
        <v>43.092300000000002</v>
      </c>
      <c r="J18" s="2">
        <f t="shared" si="2"/>
        <v>36.927550000000004</v>
      </c>
      <c r="K18" s="2">
        <f t="shared" si="2"/>
        <v>31.514383333333331</v>
      </c>
      <c r="L18" s="2">
        <f t="shared" si="2"/>
        <v>38.60145</v>
      </c>
      <c r="M18" s="2">
        <f t="shared" si="2"/>
        <v>27.164466666666666</v>
      </c>
      <c r="N18" s="2">
        <f t="shared" si="2"/>
        <v>33.429399999999994</v>
      </c>
      <c r="O18" s="2">
        <f t="shared" si="2"/>
        <v>14.4711</v>
      </c>
      <c r="P18" s="2">
        <f t="shared" si="2"/>
        <v>31.179383333333334</v>
      </c>
      <c r="Q18" s="2">
        <f t="shared" si="2"/>
        <v>14.106366666666666</v>
      </c>
      <c r="R18" s="2">
        <f t="shared" si="2"/>
        <v>15.599299999999999</v>
      </c>
      <c r="S18" s="2">
        <f t="shared" si="2"/>
        <v>77.836183333333338</v>
      </c>
      <c r="T18" s="2">
        <f t="shared" si="2"/>
        <v>31.004583333333329</v>
      </c>
      <c r="U18" s="2">
        <f t="shared" si="2"/>
        <v>40.641083333333334</v>
      </c>
      <c r="V18" s="2">
        <f t="shared" si="2"/>
        <v>57.724683333333338</v>
      </c>
      <c r="W18" s="2">
        <f t="shared" si="2"/>
        <v>35.129133333333336</v>
      </c>
      <c r="X18" s="2">
        <f t="shared" si="2"/>
        <v>25.448966666666667</v>
      </c>
      <c r="Y18" s="2">
        <f t="shared" si="2"/>
        <v>47.49613333333334</v>
      </c>
      <c r="Z18" s="2">
        <f t="shared" si="2"/>
        <v>28.081316666666666</v>
      </c>
      <c r="AA18" s="2">
        <f t="shared" si="2"/>
        <v>24.566716666666668</v>
      </c>
      <c r="AB18" s="2">
        <f t="shared" si="2"/>
        <v>7.6856266666666668</v>
      </c>
      <c r="AC18" s="2">
        <f t="shared" si="2"/>
        <v>32.115549999999999</v>
      </c>
      <c r="AD18" s="2">
        <f t="shared" si="2"/>
        <v>35.077300000000001</v>
      </c>
      <c r="AE18" s="2">
        <f t="shared" si="2"/>
        <v>25.791933333333333</v>
      </c>
      <c r="AF18" s="2">
        <f t="shared" si="2"/>
        <v>26.468549999999997</v>
      </c>
      <c r="AG18" s="2">
        <f t="shared" si="2"/>
        <v>30.770283333333335</v>
      </c>
      <c r="AH18" s="2">
        <f t="shared" si="2"/>
        <v>19.243950000000002</v>
      </c>
    </row>
    <row r="19" spans="1:34" x14ac:dyDescent="0.25">
      <c r="A19" s="6" t="s">
        <v>47</v>
      </c>
      <c r="B19" s="7">
        <f>B18*3</f>
        <v>66.014049999999997</v>
      </c>
      <c r="C19" s="7">
        <f>C18*3</f>
        <v>117.2124</v>
      </c>
      <c r="D19" s="7">
        <f>D18*2</f>
        <v>73.534300000000002</v>
      </c>
      <c r="E19" s="7">
        <f>E18*2</f>
        <v>74.289399999999986</v>
      </c>
      <c r="F19" s="7">
        <f>F18*1</f>
        <v>43.39671666666667</v>
      </c>
      <c r="G19" s="7">
        <f>G18*3</f>
        <v>129.79055</v>
      </c>
      <c r="H19" s="7">
        <f>H18*1</f>
        <v>43.092300000000002</v>
      </c>
      <c r="I19" s="7">
        <f>I18*2</f>
        <v>86.184600000000003</v>
      </c>
      <c r="J19" s="7">
        <f>J18*3</f>
        <v>110.78265000000002</v>
      </c>
      <c r="K19" s="7">
        <f>K18*2</f>
        <v>63.028766666666662</v>
      </c>
      <c r="L19" s="7">
        <f>L18*2</f>
        <v>77.2029</v>
      </c>
      <c r="M19" s="7">
        <f>M18*4</f>
        <v>108.65786666666666</v>
      </c>
      <c r="N19" s="7">
        <f>N18*3</f>
        <v>100.28819999999999</v>
      </c>
      <c r="O19" s="7">
        <f>O18*3</f>
        <v>43.4133</v>
      </c>
      <c r="P19" s="7">
        <f>P18*3</f>
        <v>93.538150000000002</v>
      </c>
      <c r="Q19" s="7">
        <f>Q18*2</f>
        <v>28.212733333333333</v>
      </c>
      <c r="R19" s="7">
        <f>R18*2</f>
        <v>31.198599999999999</v>
      </c>
      <c r="S19" s="7">
        <f>S18*1</f>
        <v>77.836183333333338</v>
      </c>
      <c r="T19" s="7">
        <f>T18*3</f>
        <v>93.013749999999987</v>
      </c>
      <c r="U19" s="7">
        <f>U18*2</f>
        <v>81.282166666666669</v>
      </c>
      <c r="V19" s="7">
        <f>V18*3</f>
        <v>173.17405000000002</v>
      </c>
      <c r="W19" s="7">
        <f>W18*3</f>
        <v>105.38740000000001</v>
      </c>
      <c r="X19" s="7">
        <f>X18*2</f>
        <v>50.897933333333334</v>
      </c>
      <c r="Y19" s="7">
        <f>Y18*2</f>
        <v>94.99226666666668</v>
      </c>
      <c r="Z19" s="7">
        <f>Z18*3</f>
        <v>84.243949999999998</v>
      </c>
      <c r="AA19" s="7">
        <f>AA18*3</f>
        <v>73.700150000000008</v>
      </c>
      <c r="AB19" s="7">
        <f>AB18*6</f>
        <v>46.113759999999999</v>
      </c>
      <c r="AC19" s="7">
        <f>AC18*3</f>
        <v>96.346649999999997</v>
      </c>
      <c r="AD19" s="7">
        <f>AD18*2</f>
        <v>70.154600000000002</v>
      </c>
      <c r="AE19" s="7">
        <f>AE18*3</f>
        <v>77.375799999999998</v>
      </c>
      <c r="AF19" s="7">
        <f>AF18*3</f>
        <v>79.405649999999994</v>
      </c>
      <c r="AG19" s="7">
        <f>AG18*2</f>
        <v>61.54056666666667</v>
      </c>
      <c r="AH19" s="7">
        <f>AH18*3</f>
        <v>57.731850000000009</v>
      </c>
    </row>
    <row r="20" spans="1:34" x14ac:dyDescent="0.25">
      <c r="A20" s="8" t="s">
        <v>45</v>
      </c>
      <c r="B20" s="9">
        <f>STDEV(B3:B8)/B18*100</f>
        <v>5.9600028379394887</v>
      </c>
      <c r="C20" s="9">
        <f t="shared" ref="C20:AH20" si="3">STDEV(C3:C8)/C18*100</f>
        <v>1.676249407773386</v>
      </c>
      <c r="D20" s="9">
        <f t="shared" si="3"/>
        <v>2.3200653190892058</v>
      </c>
      <c r="E20" s="9">
        <f t="shared" si="3"/>
        <v>3.1210183928830291</v>
      </c>
      <c r="F20" s="9">
        <f t="shared" si="3"/>
        <v>1.2521495024151708</v>
      </c>
      <c r="G20" s="9">
        <f t="shared" si="3"/>
        <v>2.5022801247432707</v>
      </c>
      <c r="H20" s="9">
        <f t="shared" si="3"/>
        <v>3.3384241681581024</v>
      </c>
      <c r="I20" s="9">
        <f t="shared" si="3"/>
        <v>3.3384241681581024</v>
      </c>
      <c r="J20" s="9">
        <f t="shared" si="3"/>
        <v>1.7415386810331299</v>
      </c>
      <c r="K20" s="9">
        <f t="shared" si="3"/>
        <v>2.7010098820365611</v>
      </c>
      <c r="L20" s="9">
        <f t="shared" si="3"/>
        <v>3.7124624018447343</v>
      </c>
      <c r="M20" s="9">
        <f t="shared" si="3"/>
        <v>0.95416883055746138</v>
      </c>
      <c r="N20" s="9">
        <f t="shared" si="3"/>
        <v>5.4147297572897113</v>
      </c>
      <c r="O20" s="9">
        <f t="shared" si="3"/>
        <v>3.935384677829378</v>
      </c>
      <c r="P20" s="9">
        <f t="shared" si="3"/>
        <v>2.1716671902734599</v>
      </c>
      <c r="Q20" s="9">
        <f t="shared" si="3"/>
        <v>3.7982821214457383</v>
      </c>
      <c r="R20" s="9">
        <f t="shared" si="3"/>
        <v>6.9139316442350589</v>
      </c>
      <c r="S20" s="9">
        <f t="shared" si="3"/>
        <v>2.3495011410809274</v>
      </c>
      <c r="T20" s="9">
        <f t="shared" si="3"/>
        <v>2.4693372676657899</v>
      </c>
      <c r="U20" s="9">
        <f t="shared" si="3"/>
        <v>3.9719991836196304</v>
      </c>
      <c r="V20" s="9">
        <f t="shared" si="3"/>
        <v>3.5986868785595574</v>
      </c>
      <c r="W20" s="9">
        <f t="shared" si="3"/>
        <v>2.6339315507024681</v>
      </c>
      <c r="X20" s="9">
        <f t="shared" si="3"/>
        <v>2.2234439264279273</v>
      </c>
      <c r="Y20" s="9">
        <f t="shared" si="3"/>
        <v>2.8254859513328681</v>
      </c>
      <c r="Z20" s="9">
        <f t="shared" si="3"/>
        <v>2.2343441917165481</v>
      </c>
      <c r="AA20" s="9">
        <f t="shared" si="3"/>
        <v>2.8730859753203464</v>
      </c>
      <c r="AB20" s="9">
        <f t="shared" si="3"/>
        <v>2.0475641423456095</v>
      </c>
      <c r="AC20" s="9">
        <f t="shared" si="3"/>
        <v>2.5985038964434897</v>
      </c>
      <c r="AD20" s="9">
        <f t="shared" si="3"/>
        <v>3.2776853649108539</v>
      </c>
      <c r="AE20" s="9">
        <f t="shared" si="3"/>
        <v>3.4876362390870974</v>
      </c>
      <c r="AF20" s="9">
        <f t="shared" si="3"/>
        <v>1.5268677797467811</v>
      </c>
      <c r="AG20" s="9">
        <f t="shared" si="3"/>
        <v>1.7868413711048623</v>
      </c>
      <c r="AH20" s="9">
        <f t="shared" si="3"/>
        <v>4.3209627506916579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22.393599999999999</v>
      </c>
      <c r="C22" s="2">
        <f t="shared" ref="C22:AH22" si="4">AVERAGE(C2:C5)</f>
        <v>38.848799999999997</v>
      </c>
      <c r="D22" s="2">
        <f t="shared" si="4"/>
        <v>36.399574999999999</v>
      </c>
      <c r="E22" s="2">
        <f t="shared" si="4"/>
        <v>36.420099999999998</v>
      </c>
      <c r="F22" s="2">
        <f t="shared" si="4"/>
        <v>43.626349999999995</v>
      </c>
      <c r="G22" s="2">
        <f t="shared" si="4"/>
        <v>42.830199999999998</v>
      </c>
      <c r="H22" s="2">
        <f t="shared" si="4"/>
        <v>40.980924999999999</v>
      </c>
      <c r="I22" s="2">
        <f t="shared" si="4"/>
        <v>40.980924999999999</v>
      </c>
      <c r="J22" s="2">
        <f t="shared" si="4"/>
        <v>36.598124999999996</v>
      </c>
      <c r="K22" s="2">
        <f t="shared" si="4"/>
        <v>32.251300000000001</v>
      </c>
      <c r="L22" s="2">
        <f t="shared" si="4"/>
        <v>37.946825000000004</v>
      </c>
      <c r="M22" s="2">
        <f t="shared" si="4"/>
        <v>26.888200000000001</v>
      </c>
      <c r="N22" s="2">
        <f t="shared" si="4"/>
        <v>33.017825000000002</v>
      </c>
      <c r="O22" s="2">
        <f t="shared" si="4"/>
        <v>14.166924999999999</v>
      </c>
      <c r="P22" s="2">
        <f t="shared" si="4"/>
        <v>30.431449999999998</v>
      </c>
      <c r="Q22" s="2">
        <f t="shared" si="4"/>
        <v>14.031874999999999</v>
      </c>
      <c r="R22" s="2">
        <f t="shared" si="4"/>
        <v>15.592549999999999</v>
      </c>
      <c r="S22" s="2">
        <f t="shared" si="4"/>
        <v>75.952224999999999</v>
      </c>
      <c r="T22" s="2">
        <f t="shared" si="4"/>
        <v>30.080024999999999</v>
      </c>
      <c r="U22" s="2">
        <f t="shared" si="4"/>
        <v>39.591425000000001</v>
      </c>
      <c r="V22" s="2">
        <f t="shared" si="4"/>
        <v>55.521749999999997</v>
      </c>
      <c r="W22" s="2">
        <f t="shared" si="4"/>
        <v>34.758800000000001</v>
      </c>
      <c r="X22" s="2">
        <f t="shared" si="4"/>
        <v>25.636299999999999</v>
      </c>
      <c r="Y22" s="2">
        <f t="shared" si="4"/>
        <v>45.497575000000005</v>
      </c>
      <c r="Z22" s="2">
        <f t="shared" si="4"/>
        <v>27.618299999999998</v>
      </c>
      <c r="AA22" s="2">
        <f t="shared" si="4"/>
        <v>24.454250000000002</v>
      </c>
      <c r="AB22" s="2">
        <f t="shared" si="4"/>
        <v>7.7299024999999997</v>
      </c>
      <c r="AC22" s="2">
        <f t="shared" si="4"/>
        <v>31.372200000000003</v>
      </c>
      <c r="AD22" s="2">
        <f t="shared" si="4"/>
        <v>33.972850000000008</v>
      </c>
      <c r="AE22" s="2">
        <f t="shared" si="4"/>
        <v>26.461400000000001</v>
      </c>
      <c r="AF22" s="2">
        <f t="shared" si="4"/>
        <v>26.558425</v>
      </c>
      <c r="AG22" s="2">
        <f t="shared" si="4"/>
        <v>30.359924999999997</v>
      </c>
      <c r="AH22" s="2">
        <f t="shared" si="4"/>
        <v>20.172550000000001</v>
      </c>
    </row>
    <row r="23" spans="1:34" x14ac:dyDescent="0.25">
      <c r="A23" s="6" t="s">
        <v>49</v>
      </c>
      <c r="B23" s="7">
        <f>B22*3</f>
        <v>67.180800000000005</v>
      </c>
      <c r="C23" s="7">
        <f>C22*3</f>
        <v>116.54639999999999</v>
      </c>
      <c r="D23" s="7">
        <f>D22*2</f>
        <v>72.799149999999997</v>
      </c>
      <c r="E23" s="7">
        <f>E22*2</f>
        <v>72.840199999999996</v>
      </c>
      <c r="F23" s="7">
        <f>F22*1</f>
        <v>43.626349999999995</v>
      </c>
      <c r="G23" s="7">
        <f>G22*3</f>
        <v>128.4906</v>
      </c>
      <c r="H23" s="7">
        <f>H22*1</f>
        <v>40.980924999999999</v>
      </c>
      <c r="I23" s="7">
        <f>I22*2</f>
        <v>81.961849999999998</v>
      </c>
      <c r="J23" s="7">
        <f>J22*3</f>
        <v>109.79437499999999</v>
      </c>
      <c r="K23" s="7">
        <f>K22*2</f>
        <v>64.502600000000001</v>
      </c>
      <c r="L23" s="7">
        <f>L22*2</f>
        <v>75.893650000000008</v>
      </c>
      <c r="M23" s="7">
        <f>M22*4</f>
        <v>107.5528</v>
      </c>
      <c r="N23" s="7">
        <f>N22*3</f>
        <v>99.053475000000006</v>
      </c>
      <c r="O23" s="7">
        <f>O22*3</f>
        <v>42.500774999999997</v>
      </c>
      <c r="P23" s="7">
        <f>P22*3</f>
        <v>91.294349999999994</v>
      </c>
      <c r="Q23" s="7">
        <f>Q22*2</f>
        <v>28.063749999999999</v>
      </c>
      <c r="R23" s="7">
        <f>R22*2</f>
        <v>31.185099999999998</v>
      </c>
      <c r="S23" s="7">
        <f>S22*1</f>
        <v>75.952224999999999</v>
      </c>
      <c r="T23" s="7">
        <f>T22*3</f>
        <v>90.24007499999999</v>
      </c>
      <c r="U23" s="7">
        <f>U22*2</f>
        <v>79.182850000000002</v>
      </c>
      <c r="V23" s="7">
        <f>V22*3</f>
        <v>166.56524999999999</v>
      </c>
      <c r="W23" s="7">
        <f>W22*3</f>
        <v>104.2764</v>
      </c>
      <c r="X23" s="7">
        <f>X22*2</f>
        <v>51.272599999999997</v>
      </c>
      <c r="Y23" s="7">
        <f>Y22*2</f>
        <v>90.99515000000001</v>
      </c>
      <c r="Z23" s="7">
        <f>Z22*3</f>
        <v>82.854899999999986</v>
      </c>
      <c r="AA23" s="7">
        <f>AA22*3</f>
        <v>73.362750000000005</v>
      </c>
      <c r="AB23" s="7">
        <f>AB22*6</f>
        <v>46.379414999999995</v>
      </c>
      <c r="AC23" s="7">
        <f>AC22*3</f>
        <v>94.116600000000005</v>
      </c>
      <c r="AD23" s="7">
        <f>AD22*2</f>
        <v>67.945700000000016</v>
      </c>
      <c r="AE23" s="7">
        <f>AE22*3</f>
        <v>79.384200000000007</v>
      </c>
      <c r="AF23" s="7">
        <f>AF22*3</f>
        <v>79.675274999999999</v>
      </c>
      <c r="AG23" s="7">
        <f>AG22*2</f>
        <v>60.719849999999994</v>
      </c>
      <c r="AH23" s="7">
        <f>AH22*3</f>
        <v>60.517650000000003</v>
      </c>
    </row>
    <row r="24" spans="1:34" x14ac:dyDescent="0.25">
      <c r="A24" s="8" t="s">
        <v>45</v>
      </c>
      <c r="B24" s="9">
        <f>STDEV(B2:B5)/B22*100</f>
        <v>5.1169596111685758</v>
      </c>
      <c r="C24" s="9">
        <f t="shared" ref="C24:AH24" si="5">STDEV(C2:C5)/C22*100</f>
        <v>1.9152331185506144</v>
      </c>
      <c r="D24" s="9">
        <f t="shared" si="5"/>
        <v>3.3532652217904677</v>
      </c>
      <c r="E24" s="9">
        <f t="shared" si="5"/>
        <v>2.5586708072685029</v>
      </c>
      <c r="F24" s="9">
        <f t="shared" si="5"/>
        <v>1.5894155095814193</v>
      </c>
      <c r="G24" s="9">
        <f t="shared" si="5"/>
        <v>3.1666170767761184</v>
      </c>
      <c r="H24" s="9">
        <f t="shared" si="5"/>
        <v>9.9559765293096429</v>
      </c>
      <c r="I24" s="9">
        <f t="shared" si="5"/>
        <v>9.9559765293096429</v>
      </c>
      <c r="J24" s="9">
        <f t="shared" si="5"/>
        <v>2.0404108200651327</v>
      </c>
      <c r="K24" s="9">
        <f t="shared" si="5"/>
        <v>1.7422318894416853</v>
      </c>
      <c r="L24" s="9">
        <f t="shared" si="5"/>
        <v>6.0901850254292853</v>
      </c>
      <c r="M24" s="9">
        <f t="shared" si="5"/>
        <v>2.1589862816797831</v>
      </c>
      <c r="N24" s="9">
        <f t="shared" si="5"/>
        <v>6.976535362759738</v>
      </c>
      <c r="O24" s="9">
        <f t="shared" si="5"/>
        <v>2.302095991870583</v>
      </c>
      <c r="P24" s="9">
        <f t="shared" si="5"/>
        <v>3.9573097508389625</v>
      </c>
      <c r="Q24" s="9">
        <f t="shared" si="5"/>
        <v>5.0902612164330598</v>
      </c>
      <c r="R24" s="9">
        <f t="shared" si="5"/>
        <v>4.8208045204179486</v>
      </c>
      <c r="S24" s="9">
        <f t="shared" si="5"/>
        <v>5.7825362019254349</v>
      </c>
      <c r="T24" s="9">
        <f t="shared" si="5"/>
        <v>2.6725107627578524</v>
      </c>
      <c r="U24" s="9">
        <f t="shared" si="5"/>
        <v>4.1307101326431477</v>
      </c>
      <c r="V24" s="9">
        <f t="shared" si="5"/>
        <v>3.5628961522843325</v>
      </c>
      <c r="W24" s="9">
        <f t="shared" si="5"/>
        <v>2.0986879580885462</v>
      </c>
      <c r="X24" s="9">
        <f t="shared" si="5"/>
        <v>1.2255316366251214</v>
      </c>
      <c r="Y24" s="9">
        <f t="shared" si="5"/>
        <v>4.8709604468287644</v>
      </c>
      <c r="Z24" s="9">
        <f t="shared" si="5"/>
        <v>2.9545538019212185</v>
      </c>
      <c r="AA24" s="9">
        <f t="shared" si="5"/>
        <v>2.8035998921396117</v>
      </c>
      <c r="AB24" s="9">
        <f t="shared" si="5"/>
        <v>0.78034067819231223</v>
      </c>
      <c r="AC24" s="9">
        <f t="shared" si="5"/>
        <v>0.66485800787891391</v>
      </c>
      <c r="AD24" s="9">
        <f t="shared" si="5"/>
        <v>2.6109447264575967</v>
      </c>
      <c r="AE24" s="9">
        <f t="shared" si="5"/>
        <v>1.8091260411930365</v>
      </c>
      <c r="AF24" s="9">
        <f t="shared" si="5"/>
        <v>1.5310221060189328</v>
      </c>
      <c r="AG24" s="9">
        <f t="shared" si="5"/>
        <v>1.6626333426015456</v>
      </c>
      <c r="AH24" s="9">
        <f t="shared" si="5"/>
        <v>7.2501255849805641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20.497474999999998</v>
      </c>
      <c r="C26" s="2">
        <f t="shared" ref="C26:AH26" si="6">AVERAGE(C6:C9)</f>
        <v>39.287800000000004</v>
      </c>
      <c r="D26" s="2">
        <f t="shared" si="6"/>
        <v>36.180824999999999</v>
      </c>
      <c r="E26" s="2">
        <f t="shared" si="6"/>
        <v>37.151850000000003</v>
      </c>
      <c r="F26" s="2">
        <f t="shared" si="6"/>
        <v>43.431925</v>
      </c>
      <c r="G26" s="2">
        <f t="shared" si="6"/>
        <v>43.220774999999996</v>
      </c>
      <c r="H26" s="2">
        <f t="shared" si="6"/>
        <v>42.084650000000003</v>
      </c>
      <c r="I26" s="2">
        <f t="shared" si="6"/>
        <v>42.084650000000003</v>
      </c>
      <c r="J26" s="2">
        <f t="shared" si="6"/>
        <v>36.889699999999998</v>
      </c>
      <c r="K26" s="2">
        <f t="shared" si="6"/>
        <v>30.518825</v>
      </c>
      <c r="L26" s="2">
        <f t="shared" si="6"/>
        <v>38.8658</v>
      </c>
      <c r="M26" s="2">
        <f t="shared" si="6"/>
        <v>26.329450000000001</v>
      </c>
      <c r="N26" s="2">
        <f t="shared" si="6"/>
        <v>33.496200000000002</v>
      </c>
      <c r="O26" s="2">
        <f t="shared" si="6"/>
        <v>14.71405</v>
      </c>
      <c r="P26" s="2">
        <f t="shared" si="6"/>
        <v>31.515325000000001</v>
      </c>
      <c r="Q26" s="2">
        <f t="shared" si="6"/>
        <v>13.798299999999999</v>
      </c>
      <c r="R26" s="2">
        <f t="shared" si="6"/>
        <v>15.973800000000001</v>
      </c>
      <c r="S26" s="2">
        <f t="shared" si="6"/>
        <v>78.158199999999994</v>
      </c>
      <c r="T26" s="2">
        <f t="shared" si="6"/>
        <v>31.054625000000001</v>
      </c>
      <c r="U26" s="2">
        <f t="shared" si="6"/>
        <v>40.478425000000001</v>
      </c>
      <c r="V26" s="2">
        <f t="shared" si="6"/>
        <v>59.584424999999996</v>
      </c>
      <c r="W26" s="2">
        <f t="shared" si="6"/>
        <v>35.186350000000004</v>
      </c>
      <c r="X26" s="2">
        <f t="shared" si="6"/>
        <v>25.089975000000003</v>
      </c>
      <c r="Y26" s="2">
        <f t="shared" si="6"/>
        <v>47.843449999999997</v>
      </c>
      <c r="Z26" s="2">
        <f t="shared" si="6"/>
        <v>28.807524999999998</v>
      </c>
      <c r="AA26" s="2">
        <f t="shared" si="6"/>
        <v>24.492849999999997</v>
      </c>
      <c r="AB26" s="2">
        <f t="shared" si="6"/>
        <v>7.6350699999999998</v>
      </c>
      <c r="AC26" s="2">
        <f t="shared" si="6"/>
        <v>33.013149999999996</v>
      </c>
      <c r="AD26" s="2">
        <f t="shared" si="6"/>
        <v>35.768024999999994</v>
      </c>
      <c r="AE26" s="2">
        <f t="shared" si="6"/>
        <v>24.661275</v>
      </c>
      <c r="AF26" s="2">
        <f t="shared" si="6"/>
        <v>26.617225000000005</v>
      </c>
      <c r="AG26" s="2">
        <f t="shared" si="6"/>
        <v>30.284700000000001</v>
      </c>
      <c r="AH26" s="2">
        <f t="shared" si="6"/>
        <v>18.166074999999999</v>
      </c>
    </row>
    <row r="27" spans="1:34" x14ac:dyDescent="0.25">
      <c r="A27" s="6" t="s">
        <v>51</v>
      </c>
      <c r="B27" s="7">
        <f>B26*3</f>
        <v>61.492424999999997</v>
      </c>
      <c r="C27" s="7">
        <f>C26*3</f>
        <v>117.86340000000001</v>
      </c>
      <c r="D27" s="7">
        <f>D26*2</f>
        <v>72.361649999999997</v>
      </c>
      <c r="E27" s="7">
        <f>E26*2</f>
        <v>74.303700000000006</v>
      </c>
      <c r="F27" s="7">
        <f>F26*1</f>
        <v>43.431925</v>
      </c>
      <c r="G27" s="7">
        <f>G26*3</f>
        <v>129.66232499999998</v>
      </c>
      <c r="H27" s="7">
        <f>H26*1</f>
        <v>42.084650000000003</v>
      </c>
      <c r="I27" s="7">
        <f>I26*2</f>
        <v>84.169300000000007</v>
      </c>
      <c r="J27" s="7">
        <f>J26*3</f>
        <v>110.66909999999999</v>
      </c>
      <c r="K27" s="7">
        <f>K26*2</f>
        <v>61.037649999999999</v>
      </c>
      <c r="L27" s="7">
        <f>L26*2</f>
        <v>77.7316</v>
      </c>
      <c r="M27" s="7">
        <f>M26*4</f>
        <v>105.31780000000001</v>
      </c>
      <c r="N27" s="7">
        <f>N26*3</f>
        <v>100.48860000000001</v>
      </c>
      <c r="O27" s="7">
        <f>O26*3</f>
        <v>44.142150000000001</v>
      </c>
      <c r="P27" s="7">
        <f>P26*3</f>
        <v>94.545974999999999</v>
      </c>
      <c r="Q27" s="7">
        <f>Q26*2</f>
        <v>27.596599999999999</v>
      </c>
      <c r="R27" s="7">
        <f>R26*2</f>
        <v>31.947600000000001</v>
      </c>
      <c r="S27" s="7">
        <f>S26*1</f>
        <v>78.158199999999994</v>
      </c>
      <c r="T27" s="7">
        <f>T26*3</f>
        <v>93.163875000000004</v>
      </c>
      <c r="U27" s="7">
        <f>U26*2</f>
        <v>80.956850000000003</v>
      </c>
      <c r="V27" s="7">
        <f>V26*3</f>
        <v>178.75327499999997</v>
      </c>
      <c r="W27" s="7">
        <f>W26*3</f>
        <v>105.55905000000001</v>
      </c>
      <c r="X27" s="7">
        <f>X26*2</f>
        <v>50.179950000000005</v>
      </c>
      <c r="Y27" s="7">
        <f>Y26*2</f>
        <v>95.686899999999994</v>
      </c>
      <c r="Z27" s="7">
        <f>Z26*3</f>
        <v>86.422574999999995</v>
      </c>
      <c r="AA27" s="7">
        <f>AA26*3</f>
        <v>73.478549999999984</v>
      </c>
      <c r="AB27" s="7">
        <f>AB26*6</f>
        <v>45.810420000000001</v>
      </c>
      <c r="AC27" s="7">
        <f>AC26*3</f>
        <v>99.039449999999988</v>
      </c>
      <c r="AD27" s="7">
        <f>AD26*2</f>
        <v>71.536049999999989</v>
      </c>
      <c r="AE27" s="7">
        <f>AE26*3</f>
        <v>73.983824999999996</v>
      </c>
      <c r="AF27" s="7">
        <f>AF26*3</f>
        <v>79.851675000000014</v>
      </c>
      <c r="AG27" s="7">
        <f>AG26*2</f>
        <v>60.569400000000002</v>
      </c>
      <c r="AH27" s="7">
        <f>AH26*3</f>
        <v>54.498224999999998</v>
      </c>
    </row>
    <row r="28" spans="1:34" x14ac:dyDescent="0.25">
      <c r="A28" s="8" t="s">
        <v>45</v>
      </c>
      <c r="B28" s="9">
        <f>STDEV(B6:B9)/B26*100</f>
        <v>13.220103970247562</v>
      </c>
      <c r="C28" s="9">
        <f t="shared" ref="C28:AH28" si="7">STDEV(C6:C9)/C26*100</f>
        <v>2.303831737563768</v>
      </c>
      <c r="D28" s="9">
        <f t="shared" si="7"/>
        <v>3.6074953686994808</v>
      </c>
      <c r="E28" s="9">
        <f t="shared" si="7"/>
        <v>3.8768990579420666</v>
      </c>
      <c r="F28" s="9">
        <f t="shared" si="7"/>
        <v>1.0528367377105541</v>
      </c>
      <c r="G28" s="9">
        <f t="shared" si="7"/>
        <v>2.4458133078391531</v>
      </c>
      <c r="H28" s="9">
        <f t="shared" si="7"/>
        <v>6.327552090523521</v>
      </c>
      <c r="I28" s="9">
        <f t="shared" si="7"/>
        <v>6.327552090523521</v>
      </c>
      <c r="J28" s="9">
        <f t="shared" si="7"/>
        <v>1.6039648384789429</v>
      </c>
      <c r="K28" s="9">
        <f t="shared" si="7"/>
        <v>2.7392197981819444</v>
      </c>
      <c r="L28" s="9">
        <f t="shared" si="7"/>
        <v>4.3988803480983432</v>
      </c>
      <c r="M28" s="9">
        <f t="shared" si="7"/>
        <v>6.3915405737918594</v>
      </c>
      <c r="N28" s="9">
        <f t="shared" si="7"/>
        <v>3.4951637180401431</v>
      </c>
      <c r="O28" s="9">
        <f t="shared" si="7"/>
        <v>3.6206918385948952</v>
      </c>
      <c r="P28" s="9">
        <f t="shared" si="7"/>
        <v>1.8135944425305424</v>
      </c>
      <c r="Q28" s="9">
        <f t="shared" si="7"/>
        <v>3.4784472157443354</v>
      </c>
      <c r="R28" s="9">
        <f t="shared" si="7"/>
        <v>10.198757318753191</v>
      </c>
      <c r="S28" s="9">
        <f t="shared" si="7"/>
        <v>1.8845990490339364</v>
      </c>
      <c r="T28" s="9">
        <f t="shared" si="7"/>
        <v>3.6227336807989881</v>
      </c>
      <c r="U28" s="9">
        <f t="shared" si="7"/>
        <v>5.2007405388913641</v>
      </c>
      <c r="V28" s="9">
        <f t="shared" si="7"/>
        <v>3.2592040434175731</v>
      </c>
      <c r="W28" s="9">
        <f t="shared" si="7"/>
        <v>2.8751663250555892</v>
      </c>
      <c r="X28" s="9">
        <f t="shared" si="7"/>
        <v>2.3403542759085818</v>
      </c>
      <c r="Y28" s="9">
        <f t="shared" si="7"/>
        <v>3.1989231310345838</v>
      </c>
      <c r="Z28" s="9">
        <f t="shared" si="7"/>
        <v>4.2011215852567405</v>
      </c>
      <c r="AA28" s="9">
        <f t="shared" si="7"/>
        <v>2.9672043037771791</v>
      </c>
      <c r="AB28" s="9">
        <f t="shared" si="7"/>
        <v>2.3387308492707781</v>
      </c>
      <c r="AC28" s="9">
        <f t="shared" si="7"/>
        <v>2.2948594617844496</v>
      </c>
      <c r="AD28" s="9">
        <f t="shared" si="7"/>
        <v>1.726016259518274</v>
      </c>
      <c r="AE28" s="9">
        <f t="shared" si="7"/>
        <v>3.2078667212228442</v>
      </c>
      <c r="AF28" s="9">
        <f t="shared" si="7"/>
        <v>2.2401236802225779</v>
      </c>
      <c r="AG28" s="9">
        <f t="shared" si="7"/>
        <v>5.4793626193229104</v>
      </c>
      <c r="AH28" s="9">
        <f t="shared" si="7"/>
        <v>9.517010821367073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2.607282905981406</v>
      </c>
      <c r="C30" s="13">
        <f t="shared" ref="C30:AH30" si="8">(C19-C15)/C15*100</f>
        <v>6.3990498690696188E-3</v>
      </c>
      <c r="D30" s="13">
        <f t="shared" si="8"/>
        <v>1.3142666615229517</v>
      </c>
      <c r="E30" s="13">
        <f t="shared" si="8"/>
        <v>0.97516784589779071</v>
      </c>
      <c r="F30" s="13">
        <f t="shared" si="8"/>
        <v>-0.30421193926329126</v>
      </c>
      <c r="G30" s="13">
        <f t="shared" si="8"/>
        <v>0.55322828513370914</v>
      </c>
      <c r="H30" s="13">
        <f t="shared" si="8"/>
        <v>3.7548948526510624</v>
      </c>
      <c r="I30" s="13">
        <f t="shared" si="8"/>
        <v>3.7548948526510624</v>
      </c>
      <c r="J30" s="13">
        <f t="shared" si="8"/>
        <v>0.49977666368548185</v>
      </c>
      <c r="K30" s="13">
        <f t="shared" si="8"/>
        <v>0.41204580469876295</v>
      </c>
      <c r="L30" s="13">
        <f t="shared" si="8"/>
        <v>0.50808704949219297</v>
      </c>
      <c r="M30" s="13">
        <f t="shared" si="8"/>
        <v>2.0881856551977398</v>
      </c>
      <c r="N30" s="13">
        <f t="shared" si="8"/>
        <v>0.5183493255745808</v>
      </c>
      <c r="O30" s="13">
        <f t="shared" si="8"/>
        <v>0.21199076554722507</v>
      </c>
      <c r="P30" s="13">
        <f t="shared" si="8"/>
        <v>0.6650736324314952</v>
      </c>
      <c r="Q30" s="13">
        <f t="shared" si="8"/>
        <v>1.374617059840032</v>
      </c>
      <c r="R30" s="13">
        <f t="shared" si="8"/>
        <v>-1.1650064071392507</v>
      </c>
      <c r="S30" s="13">
        <f t="shared" si="8"/>
        <v>1.0135210948037316</v>
      </c>
      <c r="T30" s="13">
        <f t="shared" si="8"/>
        <v>1.4304762792731378</v>
      </c>
      <c r="U30" s="13">
        <f t="shared" si="8"/>
        <v>1.5140738575964188</v>
      </c>
      <c r="V30" s="13">
        <f t="shared" si="8"/>
        <v>0.29815226391346356</v>
      </c>
      <c r="W30" s="13">
        <f t="shared" si="8"/>
        <v>0.44766029762847376</v>
      </c>
      <c r="X30" s="13">
        <f t="shared" si="8"/>
        <v>0.33840121974919951</v>
      </c>
      <c r="Y30" s="13">
        <f t="shared" si="8"/>
        <v>1.7690417120089243</v>
      </c>
      <c r="Z30" s="13">
        <f t="shared" si="8"/>
        <v>-0.46643831378038536</v>
      </c>
      <c r="AA30" s="13">
        <f t="shared" si="8"/>
        <v>0.38068309120119881</v>
      </c>
      <c r="AB30" s="13">
        <f t="shared" si="8"/>
        <v>4.0877608686463313E-2</v>
      </c>
      <c r="AC30" s="13">
        <f t="shared" si="8"/>
        <v>-0.23957313270798392</v>
      </c>
      <c r="AD30" s="13">
        <f t="shared" si="8"/>
        <v>0.59323173103291216</v>
      </c>
      <c r="AE30" s="13">
        <f t="shared" si="8"/>
        <v>0.90212741541139863</v>
      </c>
      <c r="AF30" s="13">
        <f t="shared" si="8"/>
        <v>-0.4486075863670751</v>
      </c>
      <c r="AG30" s="13">
        <f t="shared" si="8"/>
        <v>1.4773636850201974</v>
      </c>
      <c r="AH30" s="13">
        <f t="shared" si="8"/>
        <v>0.38935929496691046</v>
      </c>
    </row>
    <row r="31" spans="1:34" x14ac:dyDescent="0.25">
      <c r="A31" s="12" t="s">
        <v>53</v>
      </c>
      <c r="B31" s="13">
        <f>(B27-B23)/B23*100</f>
        <v>-8.467262967990866</v>
      </c>
      <c r="C31" s="13">
        <f t="shared" ref="C31:AH31" si="9">(C27-C23)/C23*100</f>
        <v>1.1300220341426432</v>
      </c>
      <c r="D31" s="13">
        <f t="shared" si="9"/>
        <v>-0.60096855526472504</v>
      </c>
      <c r="E31" s="13">
        <f t="shared" si="9"/>
        <v>2.0091927259947262</v>
      </c>
      <c r="F31" s="13">
        <f t="shared" si="9"/>
        <v>-0.44565956125138917</v>
      </c>
      <c r="G31" s="13">
        <f t="shared" si="9"/>
        <v>0.91191495720308013</v>
      </c>
      <c r="H31" s="13">
        <f t="shared" si="9"/>
        <v>2.6932652203433776</v>
      </c>
      <c r="I31" s="13">
        <f t="shared" si="9"/>
        <v>2.6932652203433776</v>
      </c>
      <c r="J31" s="13">
        <f t="shared" si="9"/>
        <v>0.79669381969704556</v>
      </c>
      <c r="K31" s="13">
        <f t="shared" si="9"/>
        <v>-5.3717989662432242</v>
      </c>
      <c r="L31" s="13">
        <f t="shared" si="9"/>
        <v>2.4217441116615053</v>
      </c>
      <c r="M31" s="13">
        <f t="shared" si="9"/>
        <v>-2.0780491070432379</v>
      </c>
      <c r="N31" s="13">
        <f t="shared" si="9"/>
        <v>1.4488386197455456</v>
      </c>
      <c r="O31" s="13">
        <f t="shared" si="9"/>
        <v>3.8619883990350852</v>
      </c>
      <c r="P31" s="13">
        <f t="shared" si="9"/>
        <v>3.561693576875244</v>
      </c>
      <c r="Q31" s="13">
        <f t="shared" si="9"/>
        <v>-1.6646029130105573</v>
      </c>
      <c r="R31" s="13">
        <f t="shared" si="9"/>
        <v>2.4450779378613596</v>
      </c>
      <c r="S31" s="13">
        <f t="shared" si="9"/>
        <v>2.904424458927958</v>
      </c>
      <c r="T31" s="13">
        <f t="shared" si="9"/>
        <v>3.2400239029056817</v>
      </c>
      <c r="U31" s="13">
        <f t="shared" si="9"/>
        <v>2.240384123582317</v>
      </c>
      <c r="V31" s="13">
        <f t="shared" si="9"/>
        <v>7.317267557308611</v>
      </c>
      <c r="W31" s="13">
        <f t="shared" si="9"/>
        <v>1.2300482180052419</v>
      </c>
      <c r="X31" s="13">
        <f t="shared" si="9"/>
        <v>-2.1310602544048711</v>
      </c>
      <c r="Y31" s="13">
        <f t="shared" si="9"/>
        <v>5.1560440309181139</v>
      </c>
      <c r="Z31" s="13">
        <f t="shared" si="9"/>
        <v>4.3059312122759295</v>
      </c>
      <c r="AA31" s="13">
        <f t="shared" si="9"/>
        <v>0.15784577322957333</v>
      </c>
      <c r="AB31" s="13">
        <f t="shared" si="9"/>
        <v>-1.2268265996886636</v>
      </c>
      <c r="AC31" s="13">
        <f t="shared" si="9"/>
        <v>5.2305863152727383</v>
      </c>
      <c r="AD31" s="13">
        <f t="shared" si="9"/>
        <v>5.2841460165985064</v>
      </c>
      <c r="AE31" s="13">
        <f t="shared" si="9"/>
        <v>-6.8028335613384154</v>
      </c>
      <c r="AF31" s="13">
        <f t="shared" si="9"/>
        <v>0.2213986710432003</v>
      </c>
      <c r="AG31" s="13">
        <f t="shared" si="9"/>
        <v>-0.24777729193993761</v>
      </c>
      <c r="AH31" s="13">
        <f t="shared" si="9"/>
        <v>-9.9465610445878276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00E7-1AFA-4F2A-88E5-6C2A1681748D}">
  <dimension ref="A1:AH32"/>
  <sheetViews>
    <sheetView topLeftCell="A10" workbookViewId="0">
      <selection activeCell="A10" sqref="A10:XFD10"/>
    </sheetView>
  </sheetViews>
  <sheetFormatPr baseColWidth="10" defaultRowHeight="15" x14ac:dyDescent="0.25"/>
  <cols>
    <col min="2" max="17" width="7.42578125" customWidth="1"/>
    <col min="18" max="18" width="8.42578125" customWidth="1"/>
    <col min="19" max="34" width="7.42578125" customWidth="1"/>
  </cols>
  <sheetData>
    <row r="1" spans="1:34" x14ac:dyDescent="0.25">
      <c r="A1" s="1" t="s">
        <v>126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13">
        <v>15.3855</v>
      </c>
      <c r="C2" s="13">
        <v>28.7684</v>
      </c>
      <c r="D2" s="13">
        <v>36.439300000000003</v>
      </c>
      <c r="E2" s="13">
        <v>31.129799999999999</v>
      </c>
      <c r="F2" s="13">
        <v>61.516300000000001</v>
      </c>
      <c r="G2" s="13">
        <v>36.991</v>
      </c>
      <c r="H2" s="13">
        <v>37.033900000000003</v>
      </c>
      <c r="I2" s="13">
        <v>36.588900000000002</v>
      </c>
      <c r="J2" s="13">
        <v>33.582500000000003</v>
      </c>
      <c r="K2" s="13">
        <v>28.148900000000001</v>
      </c>
      <c r="L2" s="13">
        <v>37.6387</v>
      </c>
      <c r="M2" s="13">
        <v>24.5854</v>
      </c>
      <c r="N2" s="13">
        <v>17.831900000000001</v>
      </c>
      <c r="O2" s="13">
        <v>9.5032499999999995</v>
      </c>
      <c r="P2" s="13">
        <v>29.8612</v>
      </c>
      <c r="Q2" s="13">
        <v>14.631</v>
      </c>
      <c r="R2" s="13">
        <v>16.5776</v>
      </c>
      <c r="S2" s="13">
        <v>64.354500000000002</v>
      </c>
      <c r="T2" s="13">
        <v>31.810099999999998</v>
      </c>
      <c r="U2" s="13">
        <v>45.743699999999997</v>
      </c>
      <c r="V2" s="13">
        <v>45.701900000000002</v>
      </c>
      <c r="W2" s="13">
        <v>29.100899999999999</v>
      </c>
      <c r="X2" s="13">
        <v>22.198699999999999</v>
      </c>
      <c r="Y2" s="13">
        <v>42.707000000000001</v>
      </c>
      <c r="Z2" s="13">
        <v>27.4055</v>
      </c>
      <c r="AA2" s="13">
        <v>23.327000000000002</v>
      </c>
      <c r="AB2" s="13">
        <v>8.6014700000000008</v>
      </c>
      <c r="AC2" s="13">
        <v>28.211099999999998</v>
      </c>
      <c r="AD2" s="13">
        <v>30.050799999999999</v>
      </c>
      <c r="AE2" s="13">
        <v>25.753299999999999</v>
      </c>
      <c r="AF2" s="13">
        <v>24.668099999999999</v>
      </c>
      <c r="AG2" s="13">
        <v>36.520200000000003</v>
      </c>
      <c r="AH2" s="13">
        <v>15.412000000000001</v>
      </c>
    </row>
    <row r="3" spans="1:34" x14ac:dyDescent="0.25">
      <c r="A3" s="4" t="s">
        <v>35</v>
      </c>
      <c r="B3" s="13">
        <v>16.776599999999998</v>
      </c>
      <c r="C3" s="13">
        <v>29.6358</v>
      </c>
      <c r="D3" s="13">
        <v>38.290700000000001</v>
      </c>
      <c r="E3" s="13">
        <v>31.744900000000001</v>
      </c>
      <c r="F3" s="13">
        <v>63.176000000000002</v>
      </c>
      <c r="G3" s="13">
        <v>37.181699999999999</v>
      </c>
      <c r="H3" s="13">
        <v>38.698900000000002</v>
      </c>
      <c r="I3" s="13">
        <v>35.523899999999998</v>
      </c>
      <c r="J3" s="13">
        <v>34.033900000000003</v>
      </c>
      <c r="K3" s="13">
        <v>31.394600000000001</v>
      </c>
      <c r="L3" s="13">
        <v>41.641800000000003</v>
      </c>
      <c r="M3" s="13">
        <v>26.652999999999999</v>
      </c>
      <c r="N3" s="13">
        <v>18.524699999999999</v>
      </c>
      <c r="O3" s="13">
        <v>10.3796</v>
      </c>
      <c r="P3" s="13">
        <v>29.463200000000001</v>
      </c>
      <c r="Q3" s="13">
        <v>16.7806</v>
      </c>
      <c r="R3" s="13">
        <v>21.392700000000001</v>
      </c>
      <c r="S3" s="13">
        <v>66.392300000000006</v>
      </c>
      <c r="T3" s="13">
        <v>31.0472</v>
      </c>
      <c r="U3" s="13">
        <v>46.007800000000003</v>
      </c>
      <c r="V3" s="13">
        <v>46.195700000000002</v>
      </c>
      <c r="W3" s="13">
        <v>30.133199999999999</v>
      </c>
      <c r="X3" s="13">
        <v>25.025099999999998</v>
      </c>
      <c r="Y3" s="13">
        <v>44.646900000000002</v>
      </c>
      <c r="Z3" s="13">
        <v>28.400600000000001</v>
      </c>
      <c r="AA3" s="13">
        <v>22.8308</v>
      </c>
      <c r="AB3" s="13">
        <v>8.7414400000000008</v>
      </c>
      <c r="AC3" s="13">
        <v>27.262599999999999</v>
      </c>
      <c r="AD3" s="13">
        <v>30.231000000000002</v>
      </c>
      <c r="AE3" s="13">
        <v>26.366700000000002</v>
      </c>
      <c r="AF3" s="13">
        <v>25.732299999999999</v>
      </c>
      <c r="AG3" s="13">
        <v>38.686500000000002</v>
      </c>
      <c r="AH3" s="13">
        <v>16.263500000000001</v>
      </c>
    </row>
    <row r="4" spans="1:34" x14ac:dyDescent="0.25">
      <c r="A4" s="4" t="s">
        <v>36</v>
      </c>
      <c r="B4" s="13">
        <v>17.126899999999999</v>
      </c>
      <c r="C4" s="13">
        <v>29.568200000000001</v>
      </c>
      <c r="D4" s="13">
        <v>36.862099999999998</v>
      </c>
      <c r="E4" s="13">
        <v>32.200000000000003</v>
      </c>
      <c r="F4" s="13">
        <v>60.510399999999997</v>
      </c>
      <c r="G4" s="13">
        <v>37.1629</v>
      </c>
      <c r="H4" s="13">
        <v>39.310099999999998</v>
      </c>
      <c r="I4" s="13">
        <v>36.660400000000003</v>
      </c>
      <c r="J4" s="13">
        <v>34.177700000000002</v>
      </c>
      <c r="K4" s="13">
        <v>32.0533</v>
      </c>
      <c r="L4" s="13">
        <v>39.226700000000001</v>
      </c>
      <c r="M4" s="13">
        <v>27.8032</v>
      </c>
      <c r="N4" s="13">
        <v>18.818000000000001</v>
      </c>
      <c r="O4" s="13">
        <v>10.416499999999999</v>
      </c>
      <c r="P4" s="13">
        <v>28.349499999999999</v>
      </c>
      <c r="Q4" s="13">
        <v>16.189</v>
      </c>
      <c r="R4" s="13">
        <v>19.9894</v>
      </c>
      <c r="S4" s="13">
        <v>63.691499999999998</v>
      </c>
      <c r="T4" s="13">
        <v>31.528500000000001</v>
      </c>
      <c r="U4" s="13">
        <v>47.7652</v>
      </c>
      <c r="V4" s="13">
        <v>46.558300000000003</v>
      </c>
      <c r="W4" s="13">
        <v>29.607900000000001</v>
      </c>
      <c r="X4" s="13">
        <v>26.003399999999999</v>
      </c>
      <c r="Y4" s="13">
        <v>45.866599999999998</v>
      </c>
      <c r="Z4" s="13">
        <v>28.452200000000001</v>
      </c>
      <c r="AA4" s="13">
        <v>23.449300000000001</v>
      </c>
      <c r="AB4" s="13">
        <v>8.6680200000000003</v>
      </c>
      <c r="AC4" s="13">
        <v>28.567699999999999</v>
      </c>
      <c r="AD4" s="13">
        <v>31.035900000000002</v>
      </c>
      <c r="AE4" s="13">
        <v>27.0077</v>
      </c>
      <c r="AF4" s="13">
        <v>26.9755</v>
      </c>
      <c r="AG4" s="13">
        <v>36.297800000000002</v>
      </c>
      <c r="AH4" s="13">
        <v>15.687099999999999</v>
      </c>
    </row>
    <row r="5" spans="1:34" x14ac:dyDescent="0.25">
      <c r="A5" s="4" t="s">
        <v>37</v>
      </c>
      <c r="B5" s="13">
        <v>16.226600000000001</v>
      </c>
      <c r="C5" s="13">
        <v>29.533899999999999</v>
      </c>
      <c r="D5" s="13">
        <v>39.360900000000001</v>
      </c>
      <c r="E5" s="13">
        <v>32.844299999999997</v>
      </c>
      <c r="F5" s="13">
        <v>60.676900000000003</v>
      </c>
      <c r="G5" s="13">
        <v>37.738500000000002</v>
      </c>
      <c r="H5" s="13">
        <v>37.523899999999998</v>
      </c>
      <c r="I5" s="13">
        <v>34.766800000000003</v>
      </c>
      <c r="J5" s="13">
        <v>33.737900000000003</v>
      </c>
      <c r="K5" s="13">
        <v>31.222000000000001</v>
      </c>
      <c r="L5" s="13">
        <v>43.458300000000001</v>
      </c>
      <c r="M5" s="13">
        <v>27.883400000000002</v>
      </c>
      <c r="N5" s="13">
        <v>17.883900000000001</v>
      </c>
      <c r="O5" s="13">
        <v>9.9227500000000006</v>
      </c>
      <c r="P5" s="13">
        <v>29.732299999999999</v>
      </c>
      <c r="Q5" s="13">
        <v>17.3535</v>
      </c>
      <c r="R5" s="13">
        <v>20.840399999999999</v>
      </c>
      <c r="S5" s="13">
        <v>64.596500000000006</v>
      </c>
      <c r="T5" s="13">
        <v>30.698899999999998</v>
      </c>
      <c r="U5" s="13">
        <v>45.8889</v>
      </c>
      <c r="V5" s="13">
        <v>47.914000000000001</v>
      </c>
      <c r="W5" s="13">
        <v>29.8188</v>
      </c>
      <c r="X5" s="13">
        <v>24.221900000000002</v>
      </c>
      <c r="Y5" s="13">
        <v>45.616799999999998</v>
      </c>
      <c r="Z5" s="13">
        <v>29.429400000000001</v>
      </c>
      <c r="AA5" s="13">
        <v>24.3537</v>
      </c>
      <c r="AB5" s="13">
        <v>8.8154199999999996</v>
      </c>
      <c r="AC5" s="13">
        <v>28.132200000000001</v>
      </c>
      <c r="AD5" s="13">
        <v>30.935400000000001</v>
      </c>
      <c r="AE5" s="13">
        <v>26.627800000000001</v>
      </c>
      <c r="AF5" s="13">
        <v>26.336500000000001</v>
      </c>
      <c r="AG5" s="13">
        <v>38.208799999999997</v>
      </c>
      <c r="AH5" s="13">
        <v>15.3148</v>
      </c>
    </row>
    <row r="6" spans="1:34" x14ac:dyDescent="0.25">
      <c r="A6" s="4" t="s">
        <v>38</v>
      </c>
      <c r="B6" s="13">
        <v>17.135300000000001</v>
      </c>
      <c r="C6" s="13">
        <v>29.721</v>
      </c>
      <c r="D6" s="13">
        <v>39.537399999999998</v>
      </c>
      <c r="E6" s="13">
        <v>31.497</v>
      </c>
      <c r="F6" s="13">
        <v>62.8459</v>
      </c>
      <c r="G6" s="13">
        <v>37.307499999999997</v>
      </c>
      <c r="H6" s="13">
        <v>38.635599999999997</v>
      </c>
      <c r="I6" s="13">
        <v>36.839500000000001</v>
      </c>
      <c r="J6" s="13">
        <v>33.832900000000002</v>
      </c>
      <c r="K6" s="13">
        <v>30.479700000000001</v>
      </c>
      <c r="L6" s="13">
        <v>45.124299999999998</v>
      </c>
      <c r="M6" s="13">
        <v>27.603899999999999</v>
      </c>
      <c r="N6" s="13">
        <v>18.270700000000001</v>
      </c>
      <c r="O6" s="13">
        <v>10.346299999999999</v>
      </c>
      <c r="P6" s="13">
        <v>29.288699999999999</v>
      </c>
      <c r="Q6" s="13">
        <v>18.154499999999999</v>
      </c>
      <c r="R6" s="13">
        <v>22.622199999999999</v>
      </c>
      <c r="S6" s="13">
        <v>64.881600000000006</v>
      </c>
      <c r="T6" s="13">
        <v>32.0413</v>
      </c>
      <c r="U6" s="13">
        <v>48.256500000000003</v>
      </c>
      <c r="V6" s="13">
        <v>45.731099999999998</v>
      </c>
      <c r="W6" s="13">
        <v>29.5319</v>
      </c>
      <c r="X6" s="13">
        <v>24.812000000000001</v>
      </c>
      <c r="Y6" s="13">
        <v>46.141800000000003</v>
      </c>
      <c r="Z6" s="13">
        <v>26.924199999999999</v>
      </c>
      <c r="AA6" s="13">
        <v>23.632400000000001</v>
      </c>
      <c r="AB6" s="13">
        <v>8.9054900000000004</v>
      </c>
      <c r="AC6" s="13">
        <v>27.5121</v>
      </c>
      <c r="AD6" s="13">
        <v>31.7803</v>
      </c>
      <c r="AE6" s="13">
        <v>25.9682</v>
      </c>
      <c r="AF6" s="13">
        <v>27.371500000000001</v>
      </c>
      <c r="AG6" s="13">
        <v>36.477899999999998</v>
      </c>
      <c r="AH6" s="13">
        <v>16.100200000000001</v>
      </c>
    </row>
    <row r="7" spans="1:34" x14ac:dyDescent="0.25">
      <c r="A7" s="4" t="s">
        <v>39</v>
      </c>
      <c r="B7" s="13">
        <v>16.655999999999999</v>
      </c>
      <c r="C7" s="13">
        <v>29.075600000000001</v>
      </c>
      <c r="D7" s="13">
        <v>40.392000000000003</v>
      </c>
      <c r="E7" s="13">
        <v>31.781500000000001</v>
      </c>
      <c r="F7" s="13">
        <v>61.743099999999998</v>
      </c>
      <c r="G7" s="13">
        <v>37.669800000000002</v>
      </c>
      <c r="H7" s="13">
        <v>39.952300000000001</v>
      </c>
      <c r="I7" s="13">
        <v>37.613</v>
      </c>
      <c r="J7" s="13">
        <v>34.588200000000001</v>
      </c>
      <c r="K7" s="13">
        <v>31.096900000000002</v>
      </c>
      <c r="L7" s="13">
        <v>40.642699999999998</v>
      </c>
      <c r="M7" s="13">
        <v>28.322500000000002</v>
      </c>
      <c r="N7" s="13">
        <v>17.944099999999999</v>
      </c>
      <c r="O7" s="13">
        <v>10.625</v>
      </c>
      <c r="P7" s="13">
        <v>30.0764</v>
      </c>
      <c r="Q7" s="13">
        <v>17.068899999999999</v>
      </c>
      <c r="R7" s="13">
        <v>19.7761</v>
      </c>
      <c r="S7" s="13">
        <v>64.002700000000004</v>
      </c>
      <c r="T7" s="13">
        <v>31.122499999999999</v>
      </c>
      <c r="U7" s="13">
        <v>48.110799999999998</v>
      </c>
      <c r="V7" s="13">
        <v>47.142200000000003</v>
      </c>
      <c r="W7" s="13">
        <v>30.366700000000002</v>
      </c>
      <c r="X7" s="13">
        <v>25.979399999999998</v>
      </c>
      <c r="Y7" s="13">
        <v>46.077500000000001</v>
      </c>
      <c r="Z7" s="13">
        <v>28.4345</v>
      </c>
      <c r="AA7" s="13">
        <v>23.753699999999998</v>
      </c>
      <c r="AB7" s="13">
        <v>8.9296600000000002</v>
      </c>
      <c r="AC7" s="13">
        <v>27.769600000000001</v>
      </c>
      <c r="AD7" s="13">
        <v>32.612699999999997</v>
      </c>
      <c r="AE7" s="13">
        <v>25.490300000000001</v>
      </c>
      <c r="AF7" s="13">
        <v>27.563600000000001</v>
      </c>
      <c r="AG7" s="13">
        <v>37.390300000000003</v>
      </c>
      <c r="AH7" s="13">
        <v>15.748699999999999</v>
      </c>
    </row>
    <row r="8" spans="1:34" x14ac:dyDescent="0.25">
      <c r="A8" s="4" t="s">
        <v>40</v>
      </c>
      <c r="B8" s="13">
        <v>14.7758</v>
      </c>
      <c r="C8" s="13">
        <v>29.745000000000001</v>
      </c>
      <c r="D8" s="13">
        <v>37.783799999999999</v>
      </c>
      <c r="E8" s="13">
        <v>32.493400000000001</v>
      </c>
      <c r="F8" s="13">
        <v>61.964300000000001</v>
      </c>
      <c r="G8" s="13">
        <v>37.611899999999999</v>
      </c>
      <c r="H8" s="13">
        <v>37.966500000000003</v>
      </c>
      <c r="I8" s="13">
        <v>36.499600000000001</v>
      </c>
      <c r="J8" s="13">
        <v>35.152500000000003</v>
      </c>
      <c r="K8" s="13">
        <v>31.7956</v>
      </c>
      <c r="L8" s="13">
        <v>41.1265</v>
      </c>
      <c r="M8" s="13">
        <v>29.5471</v>
      </c>
      <c r="N8" s="13">
        <v>17.897600000000001</v>
      </c>
      <c r="O8" s="13">
        <v>9.8887099999999997</v>
      </c>
      <c r="P8" s="13">
        <v>29.379799999999999</v>
      </c>
      <c r="Q8" s="13">
        <v>17.255299999999998</v>
      </c>
      <c r="R8" s="13">
        <v>17.783200000000001</v>
      </c>
      <c r="S8" s="13">
        <v>66.388999999999996</v>
      </c>
      <c r="T8" s="13">
        <v>31.5503</v>
      </c>
      <c r="U8" s="13">
        <v>49.024500000000003</v>
      </c>
      <c r="V8" s="13">
        <v>48.106499999999997</v>
      </c>
      <c r="W8" s="13">
        <v>29.397099999999998</v>
      </c>
      <c r="X8" s="13">
        <v>24.7804</v>
      </c>
      <c r="Y8" s="13">
        <v>44.8825</v>
      </c>
      <c r="Z8" s="13">
        <v>28.030799999999999</v>
      </c>
      <c r="AA8" s="13">
        <v>23.547599999999999</v>
      </c>
      <c r="AB8" s="13">
        <v>8.4305099999999999</v>
      </c>
      <c r="AC8" s="13">
        <v>27.681899999999999</v>
      </c>
      <c r="AD8" s="13">
        <v>31.841899999999999</v>
      </c>
      <c r="AE8" s="13">
        <v>26.023599999999998</v>
      </c>
      <c r="AF8" s="13">
        <v>26.9725</v>
      </c>
      <c r="AG8" s="13">
        <v>35.870199999999997</v>
      </c>
      <c r="AH8" s="13">
        <v>13.9475</v>
      </c>
    </row>
    <row r="9" spans="1:34" x14ac:dyDescent="0.25">
      <c r="A9" s="4" t="s">
        <v>41</v>
      </c>
      <c r="B9" s="13">
        <v>14.8325</v>
      </c>
      <c r="C9" s="13">
        <v>30.441800000000001</v>
      </c>
      <c r="D9" s="13">
        <v>38.215499999999999</v>
      </c>
      <c r="E9" s="13">
        <v>30.506399999999999</v>
      </c>
      <c r="F9" s="13">
        <v>66.183099999999996</v>
      </c>
      <c r="G9" s="13">
        <v>35.240499999999997</v>
      </c>
      <c r="H9" s="13">
        <v>37.8476</v>
      </c>
      <c r="I9" s="13">
        <v>35.579799999999999</v>
      </c>
      <c r="J9" s="13">
        <v>35.237699999999997</v>
      </c>
      <c r="K9" s="13">
        <v>30.052499999999998</v>
      </c>
      <c r="L9" s="13">
        <v>43.689300000000003</v>
      </c>
      <c r="M9" s="13">
        <v>26.680900000000001</v>
      </c>
      <c r="N9" s="13">
        <v>19.043800000000001</v>
      </c>
      <c r="O9" s="13">
        <v>10.1271</v>
      </c>
      <c r="P9" s="13">
        <v>29.9314</v>
      </c>
      <c r="Q9" s="13">
        <v>17.066099999999999</v>
      </c>
      <c r="R9" s="13">
        <v>17.657699999999998</v>
      </c>
      <c r="S9" s="13">
        <v>62.026800000000001</v>
      </c>
      <c r="T9" s="13">
        <v>31.306899999999999</v>
      </c>
      <c r="U9" s="13">
        <v>47.3142</v>
      </c>
      <c r="V9" s="13">
        <v>46.741700000000002</v>
      </c>
      <c r="W9" s="13">
        <v>29.735700000000001</v>
      </c>
      <c r="X9" s="13">
        <v>25.332699999999999</v>
      </c>
      <c r="Y9" s="13">
        <v>46.807000000000002</v>
      </c>
      <c r="Z9" s="13">
        <v>27.004999999999999</v>
      </c>
      <c r="AA9" s="13">
        <v>22.8675</v>
      </c>
      <c r="AB9" s="13">
        <v>8.5891199999999994</v>
      </c>
      <c r="AC9" s="13">
        <v>27.4513</v>
      </c>
      <c r="AD9" s="13">
        <v>30.977799999999998</v>
      </c>
      <c r="AE9" s="13">
        <v>25.248100000000001</v>
      </c>
      <c r="AF9" s="13">
        <v>26.574300000000001</v>
      </c>
      <c r="AG9" s="13">
        <v>36.184100000000001</v>
      </c>
      <c r="AH9" s="13">
        <v>13.601900000000001</v>
      </c>
    </row>
    <row r="14" spans="1:34" x14ac:dyDescent="0.25">
      <c r="A14" s="5" t="s">
        <v>43</v>
      </c>
      <c r="B14" s="2">
        <f>AVERAGE(B2:B9)</f>
        <v>16.1144</v>
      </c>
      <c r="C14" s="2">
        <f t="shared" ref="C14:AG14" si="0">AVERAGE(C2:C9)</f>
        <v>29.561212500000003</v>
      </c>
      <c r="D14" s="2">
        <f t="shared" si="0"/>
        <v>38.360212500000003</v>
      </c>
      <c r="E14" s="2">
        <f t="shared" si="0"/>
        <v>31.774662499999998</v>
      </c>
      <c r="F14" s="2">
        <f t="shared" si="0"/>
        <v>62.326999999999998</v>
      </c>
      <c r="G14" s="2">
        <f t="shared" si="0"/>
        <v>37.112974999999999</v>
      </c>
      <c r="H14" s="2">
        <f t="shared" si="0"/>
        <v>38.371100000000006</v>
      </c>
      <c r="I14" s="2">
        <f t="shared" si="0"/>
        <v>36.258987499999996</v>
      </c>
      <c r="J14" s="2">
        <f t="shared" si="0"/>
        <v>34.2929125</v>
      </c>
      <c r="K14" s="2">
        <f t="shared" si="0"/>
        <v>30.780437500000005</v>
      </c>
      <c r="L14" s="2">
        <f t="shared" si="0"/>
        <v>41.568537500000005</v>
      </c>
      <c r="M14" s="2">
        <f t="shared" si="0"/>
        <v>27.384925000000003</v>
      </c>
      <c r="N14" s="2">
        <f t="shared" si="0"/>
        <v>18.276837499999999</v>
      </c>
      <c r="O14" s="2">
        <f t="shared" si="0"/>
        <v>10.15115125</v>
      </c>
      <c r="P14" s="2">
        <f t="shared" si="0"/>
        <v>29.510312499999998</v>
      </c>
      <c r="Q14" s="2">
        <f t="shared" si="0"/>
        <v>16.812362499999999</v>
      </c>
      <c r="R14" s="2">
        <f t="shared" si="0"/>
        <v>19.579912500000002</v>
      </c>
      <c r="S14" s="2">
        <f t="shared" si="0"/>
        <v>64.541862500000008</v>
      </c>
      <c r="T14" s="2">
        <f t="shared" si="0"/>
        <v>31.388212499999995</v>
      </c>
      <c r="U14" s="2">
        <f t="shared" si="0"/>
        <v>47.263949999999994</v>
      </c>
      <c r="V14" s="2">
        <f t="shared" si="0"/>
        <v>46.761424999999996</v>
      </c>
      <c r="W14" s="2">
        <f t="shared" si="0"/>
        <v>29.711525000000002</v>
      </c>
      <c r="X14" s="2">
        <f t="shared" si="0"/>
        <v>24.794199999999996</v>
      </c>
      <c r="Y14" s="2">
        <f t="shared" si="0"/>
        <v>45.343262500000002</v>
      </c>
      <c r="Z14" s="2">
        <f t="shared" si="0"/>
        <v>28.010275</v>
      </c>
      <c r="AA14" s="2">
        <f t="shared" si="0"/>
        <v>23.47025</v>
      </c>
      <c r="AB14" s="2">
        <f t="shared" si="0"/>
        <v>8.7101412499999995</v>
      </c>
      <c r="AC14" s="2">
        <f t="shared" si="0"/>
        <v>27.823562500000001</v>
      </c>
      <c r="AD14" s="2">
        <f t="shared" si="0"/>
        <v>31.183225</v>
      </c>
      <c r="AE14" s="2">
        <f t="shared" si="0"/>
        <v>26.060712499999998</v>
      </c>
      <c r="AF14" s="2">
        <f t="shared" si="0"/>
        <v>26.5242875</v>
      </c>
      <c r="AG14" s="2">
        <f t="shared" si="0"/>
        <v>36.954475000000002</v>
      </c>
      <c r="AH14" s="2">
        <f>AVERAGE(AH2:AH9)</f>
        <v>15.259462500000001</v>
      </c>
    </row>
    <row r="15" spans="1:34" x14ac:dyDescent="0.25">
      <c r="A15" s="6" t="s">
        <v>44</v>
      </c>
      <c r="B15" s="7">
        <f>B14*3</f>
        <v>48.343199999999996</v>
      </c>
      <c r="C15" s="7">
        <f>C14*3</f>
        <v>88.683637500000003</v>
      </c>
      <c r="D15" s="7">
        <f>D14*2</f>
        <v>76.720425000000006</v>
      </c>
      <c r="E15" s="7">
        <f>E14*2</f>
        <v>63.549324999999996</v>
      </c>
      <c r="F15" s="7">
        <f>F14*1</f>
        <v>62.326999999999998</v>
      </c>
      <c r="G15" s="7">
        <f>G14*3</f>
        <v>111.33892499999999</v>
      </c>
      <c r="H15" s="7">
        <f>H14*1</f>
        <v>38.371100000000006</v>
      </c>
      <c r="I15" s="7">
        <f>I14*2</f>
        <v>72.517974999999993</v>
      </c>
      <c r="J15" s="7">
        <f>J14*3</f>
        <v>102.8787375</v>
      </c>
      <c r="K15" s="7">
        <f>K14*2</f>
        <v>61.56087500000001</v>
      </c>
      <c r="L15" s="7">
        <f>L14*2</f>
        <v>83.13707500000001</v>
      </c>
      <c r="M15" s="7">
        <f>M14*4</f>
        <v>109.53970000000001</v>
      </c>
      <c r="N15" s="7">
        <f>N14*3</f>
        <v>54.830512499999998</v>
      </c>
      <c r="O15" s="7">
        <f>O14*3</f>
        <v>30.453453750000001</v>
      </c>
      <c r="P15" s="7">
        <f>P14*3</f>
        <v>88.530937499999993</v>
      </c>
      <c r="Q15" s="7">
        <f>Q14*2</f>
        <v>33.624724999999998</v>
      </c>
      <c r="R15" s="7">
        <f>R14*2</f>
        <v>39.159825000000005</v>
      </c>
      <c r="S15" s="7">
        <f>S14*1</f>
        <v>64.541862500000008</v>
      </c>
      <c r="T15" s="7">
        <f>T14*3</f>
        <v>94.164637499999984</v>
      </c>
      <c r="U15" s="7">
        <f>U14*2</f>
        <v>94.527899999999988</v>
      </c>
      <c r="V15" s="7">
        <f>V14*3</f>
        <v>140.28427499999998</v>
      </c>
      <c r="W15" s="7">
        <f>W14*3</f>
        <v>89.134575000000012</v>
      </c>
      <c r="X15" s="7">
        <f>X14*2</f>
        <v>49.588399999999993</v>
      </c>
      <c r="Y15" s="7">
        <f>Y14*2</f>
        <v>90.686525000000003</v>
      </c>
      <c r="Z15" s="7">
        <f>Z14*3</f>
        <v>84.030824999999993</v>
      </c>
      <c r="AA15" s="7">
        <f>AA14*3</f>
        <v>70.410750000000007</v>
      </c>
      <c r="AB15" s="7">
        <f>AB14*6</f>
        <v>52.260847499999997</v>
      </c>
      <c r="AC15" s="7">
        <f>AC14*3</f>
        <v>83.470687499999997</v>
      </c>
      <c r="AD15" s="7">
        <f>AD14*2</f>
        <v>62.36645</v>
      </c>
      <c r="AE15" s="7">
        <f>AE14*3</f>
        <v>78.182137499999996</v>
      </c>
      <c r="AF15" s="7">
        <f>AF14*3</f>
        <v>79.572862499999999</v>
      </c>
      <c r="AG15" s="7">
        <f>AG14*2</f>
        <v>73.908950000000004</v>
      </c>
      <c r="AH15" s="7">
        <f>AH14*3</f>
        <v>45.778387500000008</v>
      </c>
    </row>
    <row r="16" spans="1:34" x14ac:dyDescent="0.25">
      <c r="A16" s="8" t="s">
        <v>45</v>
      </c>
      <c r="B16" s="9">
        <f>STDEV(B2:B9)/B14*100</f>
        <v>6.1065388104370992</v>
      </c>
      <c r="C16" s="9">
        <f>STDEV(C2:C9)/C14*100</f>
        <v>1.669749119085447</v>
      </c>
      <c r="D16" s="9">
        <f t="shared" ref="D16:AH16" si="1">STDEV(D2:D9)/D14*100</f>
        <v>3.5261718035658411</v>
      </c>
      <c r="E16" s="9">
        <f t="shared" si="1"/>
        <v>2.3623146211524229</v>
      </c>
      <c r="F16" s="9">
        <f t="shared" si="1"/>
        <v>2.909064905725284</v>
      </c>
      <c r="G16" s="9">
        <f t="shared" si="1"/>
        <v>2.1643096003950717</v>
      </c>
      <c r="H16" s="9">
        <f t="shared" si="1"/>
        <v>2.5118942834661375</v>
      </c>
      <c r="I16" s="9">
        <f t="shared" si="1"/>
        <v>2.4944764696873425</v>
      </c>
      <c r="J16" s="9">
        <f t="shared" si="1"/>
        <v>1.8519672947167805</v>
      </c>
      <c r="K16" s="9">
        <f t="shared" si="1"/>
        <v>4.0481688584419739</v>
      </c>
      <c r="L16" s="9">
        <f t="shared" si="1"/>
        <v>5.9414198944489041</v>
      </c>
      <c r="M16" s="9">
        <f t="shared" si="1"/>
        <v>5.326562916664753</v>
      </c>
      <c r="N16" s="9">
        <f t="shared" si="1"/>
        <v>2.5741924417611788</v>
      </c>
      <c r="O16" s="9">
        <f t="shared" si="1"/>
        <v>3.5841363522163063</v>
      </c>
      <c r="P16" s="9">
        <f t="shared" si="1"/>
        <v>1.8498500209082565</v>
      </c>
      <c r="Q16" s="9">
        <f t="shared" si="1"/>
        <v>6.1848140425986839</v>
      </c>
      <c r="R16" s="9">
        <f t="shared" si="1"/>
        <v>10.621179503972328</v>
      </c>
      <c r="S16" s="9">
        <f t="shared" si="1"/>
        <v>2.2167458428269193</v>
      </c>
      <c r="T16" s="9">
        <f t="shared" si="1"/>
        <v>1.3830146386206046</v>
      </c>
      <c r="U16" s="9">
        <f t="shared" si="1"/>
        <v>2.6323559650662189</v>
      </c>
      <c r="V16" s="9">
        <f t="shared" si="1"/>
        <v>1.9513793963454855</v>
      </c>
      <c r="W16" s="9">
        <f t="shared" si="1"/>
        <v>1.3545987633434899</v>
      </c>
      <c r="X16" s="9">
        <f t="shared" si="1"/>
        <v>4.8863874199562121</v>
      </c>
      <c r="Y16" s="9">
        <f t="shared" si="1"/>
        <v>2.8039318362219348</v>
      </c>
      <c r="Z16" s="9">
        <f t="shared" si="1"/>
        <v>3.0466804748949436</v>
      </c>
      <c r="AA16" s="9">
        <f t="shared" si="1"/>
        <v>2.0912040269293661</v>
      </c>
      <c r="AB16" s="9">
        <f t="shared" si="1"/>
        <v>1.9639444648691959</v>
      </c>
      <c r="AC16" s="9">
        <f t="shared" si="1"/>
        <v>1.5914148817765725</v>
      </c>
      <c r="AD16" s="9">
        <f t="shared" si="1"/>
        <v>2.7501554644584663</v>
      </c>
      <c r="AE16" s="9">
        <f t="shared" si="1"/>
        <v>2.2478365760956085</v>
      </c>
      <c r="AF16" s="9">
        <f t="shared" si="1"/>
        <v>3.5803098845925483</v>
      </c>
      <c r="AG16" s="9">
        <f t="shared" si="1"/>
        <v>2.7783709111220829</v>
      </c>
      <c r="AH16" s="9">
        <f t="shared" si="1"/>
        <v>6.3788455826769352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16.449533333333335</v>
      </c>
      <c r="C18" s="2">
        <f t="shared" ref="C18:AH18" si="2">AVERAGE(C3:C8)</f>
        <v>29.546583333333334</v>
      </c>
      <c r="D18" s="2">
        <f t="shared" si="2"/>
        <v>38.704483333333336</v>
      </c>
      <c r="E18" s="2">
        <f t="shared" si="2"/>
        <v>32.093516666666666</v>
      </c>
      <c r="F18" s="2">
        <f t="shared" si="2"/>
        <v>61.819433333333329</v>
      </c>
      <c r="G18" s="2">
        <f t="shared" si="2"/>
        <v>37.445383333333332</v>
      </c>
      <c r="H18" s="2">
        <f t="shared" si="2"/>
        <v>38.681216666666664</v>
      </c>
      <c r="I18" s="2">
        <f t="shared" si="2"/>
        <v>36.317200000000007</v>
      </c>
      <c r="J18" s="2">
        <f t="shared" si="2"/>
        <v>34.25385</v>
      </c>
      <c r="K18" s="2">
        <f t="shared" si="2"/>
        <v>31.340350000000004</v>
      </c>
      <c r="L18" s="2">
        <f t="shared" si="2"/>
        <v>41.870049999999999</v>
      </c>
      <c r="M18" s="2">
        <f t="shared" si="2"/>
        <v>27.96885</v>
      </c>
      <c r="N18" s="2">
        <f t="shared" si="2"/>
        <v>18.223166666666668</v>
      </c>
      <c r="O18" s="2">
        <f t="shared" si="2"/>
        <v>10.263143333333334</v>
      </c>
      <c r="P18" s="2">
        <f t="shared" si="2"/>
        <v>29.381649999999997</v>
      </c>
      <c r="Q18" s="2">
        <f t="shared" si="2"/>
        <v>17.133633333333332</v>
      </c>
      <c r="R18" s="2">
        <f t="shared" si="2"/>
        <v>20.400666666666666</v>
      </c>
      <c r="S18" s="2">
        <f t="shared" si="2"/>
        <v>64.992266666666666</v>
      </c>
      <c r="T18" s="2">
        <f t="shared" si="2"/>
        <v>31.33145</v>
      </c>
      <c r="U18" s="2">
        <f t="shared" si="2"/>
        <v>47.508949999999999</v>
      </c>
      <c r="V18" s="2">
        <f t="shared" si="2"/>
        <v>46.941300000000005</v>
      </c>
      <c r="W18" s="2">
        <f t="shared" si="2"/>
        <v>29.809266666666669</v>
      </c>
      <c r="X18" s="2">
        <f t="shared" si="2"/>
        <v>25.137033333333335</v>
      </c>
      <c r="Y18" s="2">
        <f t="shared" si="2"/>
        <v>45.538683333333324</v>
      </c>
      <c r="Z18" s="2">
        <f t="shared" si="2"/>
        <v>28.278616666666665</v>
      </c>
      <c r="AA18" s="2">
        <f t="shared" si="2"/>
        <v>23.594583333333333</v>
      </c>
      <c r="AB18" s="2">
        <f t="shared" si="2"/>
        <v>8.7484233333333332</v>
      </c>
      <c r="AC18" s="2">
        <f t="shared" si="2"/>
        <v>27.821016666666669</v>
      </c>
      <c r="AD18" s="2">
        <f t="shared" si="2"/>
        <v>31.406200000000002</v>
      </c>
      <c r="AE18" s="2">
        <f t="shared" si="2"/>
        <v>26.247383333333332</v>
      </c>
      <c r="AF18" s="2">
        <f t="shared" si="2"/>
        <v>26.825316666666666</v>
      </c>
      <c r="AG18" s="2">
        <f t="shared" si="2"/>
        <v>37.155249999999995</v>
      </c>
      <c r="AH18" s="2">
        <f t="shared" si="2"/>
        <v>15.510300000000001</v>
      </c>
    </row>
    <row r="19" spans="1:34" x14ac:dyDescent="0.25">
      <c r="A19" s="6" t="s">
        <v>47</v>
      </c>
      <c r="B19" s="7">
        <f>B18*3</f>
        <v>49.348600000000005</v>
      </c>
      <c r="C19" s="7">
        <f>C18*3</f>
        <v>88.639750000000006</v>
      </c>
      <c r="D19" s="7">
        <f>D18*2</f>
        <v>77.408966666666672</v>
      </c>
      <c r="E19" s="7">
        <f>E18*2</f>
        <v>64.187033333333332</v>
      </c>
      <c r="F19" s="7">
        <f>F18*1</f>
        <v>61.819433333333329</v>
      </c>
      <c r="G19" s="7">
        <f>G18*3</f>
        <v>112.33615</v>
      </c>
      <c r="H19" s="7">
        <f>H18*1</f>
        <v>38.681216666666664</v>
      </c>
      <c r="I19" s="7">
        <f>I18*2</f>
        <v>72.634400000000014</v>
      </c>
      <c r="J19" s="7">
        <f>J18*3</f>
        <v>102.76155</v>
      </c>
      <c r="K19" s="7">
        <f>K18*2</f>
        <v>62.680700000000009</v>
      </c>
      <c r="L19" s="7">
        <f>L18*2</f>
        <v>83.740099999999998</v>
      </c>
      <c r="M19" s="7">
        <f>M18*4</f>
        <v>111.8754</v>
      </c>
      <c r="N19" s="7">
        <f>N18*3</f>
        <v>54.669499999999999</v>
      </c>
      <c r="O19" s="7">
        <f>O18*3</f>
        <v>30.789430000000003</v>
      </c>
      <c r="P19" s="7">
        <f>P18*3</f>
        <v>88.144949999999994</v>
      </c>
      <c r="Q19" s="7">
        <f>Q18*2</f>
        <v>34.267266666666664</v>
      </c>
      <c r="R19" s="7">
        <f>R18*2</f>
        <v>40.801333333333332</v>
      </c>
      <c r="S19" s="7">
        <f>S18*1</f>
        <v>64.992266666666666</v>
      </c>
      <c r="T19" s="7">
        <f>T18*3</f>
        <v>93.994349999999997</v>
      </c>
      <c r="U19" s="7">
        <f>U18*2</f>
        <v>95.017899999999997</v>
      </c>
      <c r="V19" s="7">
        <f>V18*3</f>
        <v>140.82390000000001</v>
      </c>
      <c r="W19" s="7">
        <f>W18*3</f>
        <v>89.427800000000005</v>
      </c>
      <c r="X19" s="7">
        <f>X18*2</f>
        <v>50.27406666666667</v>
      </c>
      <c r="Y19" s="7">
        <f>Y18*2</f>
        <v>91.077366666666649</v>
      </c>
      <c r="Z19" s="7">
        <f>Z18*3</f>
        <v>84.835849999999994</v>
      </c>
      <c r="AA19" s="7">
        <f>AA18*3</f>
        <v>70.783749999999998</v>
      </c>
      <c r="AB19" s="7">
        <f>AB18*6</f>
        <v>52.490539999999996</v>
      </c>
      <c r="AC19" s="7">
        <f>AC18*3</f>
        <v>83.46305000000001</v>
      </c>
      <c r="AD19" s="7">
        <f>AD18*2</f>
        <v>62.812400000000004</v>
      </c>
      <c r="AE19" s="7">
        <f>AE18*3</f>
        <v>78.742149999999995</v>
      </c>
      <c r="AF19" s="7">
        <f>AF18*3</f>
        <v>80.475949999999997</v>
      </c>
      <c r="AG19" s="7">
        <f>AG18*2</f>
        <v>74.31049999999999</v>
      </c>
      <c r="AH19" s="7">
        <f>AH18*3</f>
        <v>46.530900000000003</v>
      </c>
    </row>
    <row r="20" spans="1:34" x14ac:dyDescent="0.25">
      <c r="A20" s="8" t="s">
        <v>45</v>
      </c>
      <c r="B20" s="9">
        <f>STDEV(B3:B8)/B18*100</f>
        <v>5.3894670353789165</v>
      </c>
      <c r="C20" s="9">
        <f t="shared" ref="C20:AH20" si="3">STDEV(C3:C8)/C18*100</f>
        <v>0.82930739756619221</v>
      </c>
      <c r="D20" s="9">
        <f t="shared" si="3"/>
        <v>3.3459596471067679</v>
      </c>
      <c r="E20" s="9">
        <f t="shared" si="3"/>
        <v>1.5946810719013838</v>
      </c>
      <c r="F20" s="9">
        <f t="shared" si="3"/>
        <v>1.7630765293368065</v>
      </c>
      <c r="G20" s="9">
        <f t="shared" si="3"/>
        <v>0.68851223629517089</v>
      </c>
      <c r="H20" s="9">
        <f t="shared" si="3"/>
        <v>2.2725788296783822</v>
      </c>
      <c r="I20" s="9">
        <f t="shared" si="3"/>
        <v>2.79071716279091</v>
      </c>
      <c r="J20" s="9">
        <f t="shared" si="3"/>
        <v>1.5541095309130328</v>
      </c>
      <c r="K20" s="9">
        <f t="shared" si="3"/>
        <v>1.7664830174725472</v>
      </c>
      <c r="L20" s="9">
        <f t="shared" si="3"/>
        <v>5.033833310410869</v>
      </c>
      <c r="M20" s="9">
        <f t="shared" si="3"/>
        <v>3.3977018570660165</v>
      </c>
      <c r="N20" s="9">
        <f t="shared" si="3"/>
        <v>2.1196071757623254</v>
      </c>
      <c r="O20" s="9">
        <f t="shared" si="3"/>
        <v>2.8607181689271211</v>
      </c>
      <c r="P20" s="9">
        <f t="shared" si="3"/>
        <v>1.9765194995416802</v>
      </c>
      <c r="Q20" s="9">
        <f t="shared" si="3"/>
        <v>3.8062293193804733</v>
      </c>
      <c r="R20" s="9">
        <f t="shared" si="3"/>
        <v>8.0613568892807912</v>
      </c>
      <c r="S20" s="9">
        <f t="shared" si="3"/>
        <v>1.7878854005268829</v>
      </c>
      <c r="T20" s="9">
        <f t="shared" si="3"/>
        <v>1.507331192961948</v>
      </c>
      <c r="U20" s="9">
        <f t="shared" si="3"/>
        <v>2.6892293786462553</v>
      </c>
      <c r="V20" s="9">
        <f t="shared" si="3"/>
        <v>2.0235551684370443</v>
      </c>
      <c r="W20" s="9">
        <f t="shared" si="3"/>
        <v>1.2579916073657329</v>
      </c>
      <c r="X20" s="9">
        <f t="shared" si="3"/>
        <v>2.8370995490033577</v>
      </c>
      <c r="Y20" s="9">
        <f t="shared" si="3"/>
        <v>1.3865931405250673</v>
      </c>
      <c r="Z20" s="9">
        <f t="shared" si="3"/>
        <v>2.8682687558412487</v>
      </c>
      <c r="AA20" s="9">
        <f t="shared" si="3"/>
        <v>2.0846781314625145</v>
      </c>
      <c r="AB20" s="9">
        <f t="shared" si="3"/>
        <v>2.1051459816104927</v>
      </c>
      <c r="AC20" s="9">
        <f t="shared" si="3"/>
        <v>1.673331103841879</v>
      </c>
      <c r="AD20" s="9">
        <f t="shared" si="3"/>
        <v>2.6736064558506865</v>
      </c>
      <c r="AE20" s="9">
        <f t="shared" si="3"/>
        <v>2.0433534338622406</v>
      </c>
      <c r="AF20" s="9">
        <f t="shared" si="3"/>
        <v>2.5399702720523392</v>
      </c>
      <c r="AG20" s="9">
        <f t="shared" si="3"/>
        <v>3.0343348913936974</v>
      </c>
      <c r="AH20" s="9">
        <f t="shared" si="3"/>
        <v>5.3818390185289804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16.378899999999998</v>
      </c>
      <c r="C22" s="2">
        <f t="shared" ref="C22:AH22" si="4">AVERAGE(C2:C5)</f>
        <v>29.376575000000003</v>
      </c>
      <c r="D22" s="2">
        <f t="shared" si="4"/>
        <v>37.738250000000001</v>
      </c>
      <c r="E22" s="2">
        <f t="shared" si="4"/>
        <v>31.979750000000003</v>
      </c>
      <c r="F22" s="2">
        <f t="shared" si="4"/>
        <v>61.469899999999996</v>
      </c>
      <c r="G22" s="2">
        <f t="shared" si="4"/>
        <v>37.268524999999997</v>
      </c>
      <c r="H22" s="2">
        <f t="shared" si="4"/>
        <v>38.1417</v>
      </c>
      <c r="I22" s="2">
        <f t="shared" si="4"/>
        <v>35.885000000000005</v>
      </c>
      <c r="J22" s="2">
        <f t="shared" si="4"/>
        <v>33.883000000000003</v>
      </c>
      <c r="K22" s="2">
        <f t="shared" si="4"/>
        <v>30.704700000000003</v>
      </c>
      <c r="L22" s="2">
        <f t="shared" si="4"/>
        <v>40.491375000000005</v>
      </c>
      <c r="M22" s="2">
        <f t="shared" si="4"/>
        <v>26.731250000000003</v>
      </c>
      <c r="N22" s="2">
        <f t="shared" si="4"/>
        <v>18.264624999999999</v>
      </c>
      <c r="O22" s="2">
        <f t="shared" si="4"/>
        <v>10.055524999999999</v>
      </c>
      <c r="P22" s="2">
        <f t="shared" si="4"/>
        <v>29.35155</v>
      </c>
      <c r="Q22" s="2">
        <f t="shared" si="4"/>
        <v>16.238524999999999</v>
      </c>
      <c r="R22" s="2">
        <f t="shared" si="4"/>
        <v>19.700025</v>
      </c>
      <c r="S22" s="2">
        <f t="shared" si="4"/>
        <v>64.758700000000005</v>
      </c>
      <c r="T22" s="2">
        <f t="shared" si="4"/>
        <v>31.271174999999996</v>
      </c>
      <c r="U22" s="2">
        <f t="shared" si="4"/>
        <v>46.351399999999998</v>
      </c>
      <c r="V22" s="2">
        <f t="shared" si="4"/>
        <v>46.592475000000007</v>
      </c>
      <c r="W22" s="2">
        <f t="shared" si="4"/>
        <v>29.665199999999999</v>
      </c>
      <c r="X22" s="2">
        <f t="shared" si="4"/>
        <v>24.362275</v>
      </c>
      <c r="Y22" s="2">
        <f t="shared" si="4"/>
        <v>44.709325000000007</v>
      </c>
      <c r="Z22" s="2">
        <f t="shared" si="4"/>
        <v>28.421925000000002</v>
      </c>
      <c r="AA22" s="2">
        <f t="shared" si="4"/>
        <v>23.490200000000002</v>
      </c>
      <c r="AB22" s="2">
        <f t="shared" si="4"/>
        <v>8.7065875000000013</v>
      </c>
      <c r="AC22" s="2">
        <f t="shared" si="4"/>
        <v>28.043399999999998</v>
      </c>
      <c r="AD22" s="2">
        <f t="shared" si="4"/>
        <v>30.563275000000001</v>
      </c>
      <c r="AE22" s="2">
        <f t="shared" si="4"/>
        <v>26.438875000000003</v>
      </c>
      <c r="AF22" s="2">
        <f t="shared" si="4"/>
        <v>25.928100000000001</v>
      </c>
      <c r="AG22" s="2">
        <f t="shared" si="4"/>
        <v>37.428325000000001</v>
      </c>
      <c r="AH22" s="2">
        <f t="shared" si="4"/>
        <v>15.66935</v>
      </c>
    </row>
    <row r="23" spans="1:34" x14ac:dyDescent="0.25">
      <c r="A23" s="6" t="s">
        <v>49</v>
      </c>
      <c r="B23" s="7">
        <f>B22*3</f>
        <v>49.13669999999999</v>
      </c>
      <c r="C23" s="7">
        <f>C22*3</f>
        <v>88.129725000000008</v>
      </c>
      <c r="D23" s="7">
        <f>D22*2</f>
        <v>75.476500000000001</v>
      </c>
      <c r="E23" s="7">
        <f>E22*2</f>
        <v>63.959500000000006</v>
      </c>
      <c r="F23" s="7">
        <f>F22*1</f>
        <v>61.469899999999996</v>
      </c>
      <c r="G23" s="7">
        <f>G22*3</f>
        <v>111.80557499999999</v>
      </c>
      <c r="H23" s="7">
        <f>H22*1</f>
        <v>38.1417</v>
      </c>
      <c r="I23" s="7">
        <f>I22*2</f>
        <v>71.77000000000001</v>
      </c>
      <c r="J23" s="7">
        <f>J22*3</f>
        <v>101.649</v>
      </c>
      <c r="K23" s="7">
        <f>K22*2</f>
        <v>61.409400000000005</v>
      </c>
      <c r="L23" s="7">
        <f>L22*2</f>
        <v>80.98275000000001</v>
      </c>
      <c r="M23" s="7">
        <f>M22*4</f>
        <v>106.92500000000001</v>
      </c>
      <c r="N23" s="7">
        <f>N22*3</f>
        <v>54.793875</v>
      </c>
      <c r="O23" s="7">
        <f>O22*3</f>
        <v>30.166574999999998</v>
      </c>
      <c r="P23" s="7">
        <f>P22*3</f>
        <v>88.054649999999995</v>
      </c>
      <c r="Q23" s="7">
        <f>Q22*2</f>
        <v>32.477049999999998</v>
      </c>
      <c r="R23" s="7">
        <f>R22*2</f>
        <v>39.40005</v>
      </c>
      <c r="S23" s="7">
        <f>S22*1</f>
        <v>64.758700000000005</v>
      </c>
      <c r="T23" s="7">
        <f>T22*3</f>
        <v>93.813524999999984</v>
      </c>
      <c r="U23" s="7">
        <f>U22*2</f>
        <v>92.702799999999996</v>
      </c>
      <c r="V23" s="7">
        <f>V22*3</f>
        <v>139.77742500000002</v>
      </c>
      <c r="W23" s="7">
        <f>W22*3</f>
        <v>88.995599999999996</v>
      </c>
      <c r="X23" s="7">
        <f>X22*2</f>
        <v>48.724550000000001</v>
      </c>
      <c r="Y23" s="7">
        <f>Y22*2</f>
        <v>89.418650000000014</v>
      </c>
      <c r="Z23" s="7">
        <f>Z22*3</f>
        <v>85.265775000000005</v>
      </c>
      <c r="AA23" s="7">
        <f>AA22*3</f>
        <v>70.470600000000005</v>
      </c>
      <c r="AB23" s="7">
        <f>AB22*6</f>
        <v>52.239525000000008</v>
      </c>
      <c r="AC23" s="7">
        <f>AC22*3</f>
        <v>84.130200000000002</v>
      </c>
      <c r="AD23" s="7">
        <f>AD22*2</f>
        <v>61.126550000000002</v>
      </c>
      <c r="AE23" s="7">
        <f>AE22*3</f>
        <v>79.316625000000016</v>
      </c>
      <c r="AF23" s="7">
        <f>AF22*3</f>
        <v>77.784300000000002</v>
      </c>
      <c r="AG23" s="7">
        <f>AG22*2</f>
        <v>74.856650000000002</v>
      </c>
      <c r="AH23" s="7">
        <f>AH22*3</f>
        <v>47.008049999999997</v>
      </c>
    </row>
    <row r="24" spans="1:34" x14ac:dyDescent="0.25">
      <c r="A24" s="8" t="s">
        <v>45</v>
      </c>
      <c r="B24" s="9">
        <f>STDEV(B2:B5)/B22*100</f>
        <v>4.6332937041836741</v>
      </c>
      <c r="C24" s="9">
        <f t="shared" ref="C24:AH24" si="5">STDEV(C2:C5)/C22*100</f>
        <v>1.387684418176796</v>
      </c>
      <c r="D24" s="9">
        <f t="shared" si="5"/>
        <v>3.5528511367777265</v>
      </c>
      <c r="E24" s="9">
        <f t="shared" si="5"/>
        <v>2.264651138520331</v>
      </c>
      <c r="F24" s="9">
        <f t="shared" si="5"/>
        <v>1.9840931580967429</v>
      </c>
      <c r="G24" s="9">
        <f t="shared" si="5"/>
        <v>0.87165982860049707</v>
      </c>
      <c r="H24" s="9">
        <f t="shared" si="5"/>
        <v>2.74331587236636</v>
      </c>
      <c r="I24" s="9">
        <f t="shared" si="5"/>
        <v>2.5323977743091484</v>
      </c>
      <c r="J24" s="9">
        <f t="shared" si="5"/>
        <v>0.80099034279087944</v>
      </c>
      <c r="K24" s="9">
        <f t="shared" si="5"/>
        <v>5.6705014536247518</v>
      </c>
      <c r="L24" s="9">
        <f t="shared" si="5"/>
        <v>6.3548063509767303</v>
      </c>
      <c r="M24" s="9">
        <f t="shared" si="5"/>
        <v>5.7499117407226112</v>
      </c>
      <c r="N24" s="9">
        <f t="shared" si="5"/>
        <v>2.6561406078112344</v>
      </c>
      <c r="O24" s="9">
        <f t="shared" si="5"/>
        <v>4.2888206017117261</v>
      </c>
      <c r="P24" s="9">
        <f t="shared" si="5"/>
        <v>2.3450316365456549</v>
      </c>
      <c r="Q24" s="9">
        <f t="shared" si="5"/>
        <v>7.2199013839986002</v>
      </c>
      <c r="R24" s="9">
        <f t="shared" si="5"/>
        <v>10.965267579587371</v>
      </c>
      <c r="S24" s="9">
        <f t="shared" si="5"/>
        <v>1.782468960370243</v>
      </c>
      <c r="T24" s="9">
        <f t="shared" si="5"/>
        <v>1.5821140534431777</v>
      </c>
      <c r="U24" s="9">
        <f t="shared" si="5"/>
        <v>2.0467565780530306</v>
      </c>
      <c r="V24" s="9">
        <f t="shared" si="5"/>
        <v>2.0354323657668894</v>
      </c>
      <c r="W24" s="9">
        <f t="shared" si="5"/>
        <v>1.462044141713926</v>
      </c>
      <c r="X24" s="9">
        <f t="shared" si="5"/>
        <v>6.6327924949189319</v>
      </c>
      <c r="Y24" s="9">
        <f t="shared" si="5"/>
        <v>3.2091857381084199</v>
      </c>
      <c r="Z24" s="9">
        <f t="shared" si="5"/>
        <v>2.9081012675204718</v>
      </c>
      <c r="AA24" s="9">
        <f t="shared" si="5"/>
        <v>2.7022186146120002</v>
      </c>
      <c r="AB24" s="9">
        <f t="shared" si="5"/>
        <v>1.0609146080713769</v>
      </c>
      <c r="AC24" s="9">
        <f t="shared" si="5"/>
        <v>1.9752946723223581</v>
      </c>
      <c r="AD24" s="9">
        <f t="shared" si="5"/>
        <v>1.6193855903134959</v>
      </c>
      <c r="AE24" s="9">
        <f t="shared" si="5"/>
        <v>1.9948192336396213</v>
      </c>
      <c r="AF24" s="9">
        <f t="shared" si="5"/>
        <v>3.7853033700230965</v>
      </c>
      <c r="AG24" s="9">
        <f t="shared" si="5"/>
        <v>3.1968090010770491</v>
      </c>
      <c r="AH24" s="9">
        <f t="shared" si="5"/>
        <v>2.7207698596183727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15.849899999999998</v>
      </c>
      <c r="C26" s="2">
        <f t="shared" ref="C26:AH26" si="6">AVERAGE(C6:C9)</f>
        <v>29.745850000000001</v>
      </c>
      <c r="D26" s="2">
        <f t="shared" si="6"/>
        <v>38.982174999999998</v>
      </c>
      <c r="E26" s="2">
        <f t="shared" si="6"/>
        <v>31.569575</v>
      </c>
      <c r="F26" s="2">
        <f t="shared" si="6"/>
        <v>63.184100000000001</v>
      </c>
      <c r="G26" s="2">
        <f t="shared" si="6"/>
        <v>36.957425000000001</v>
      </c>
      <c r="H26" s="2">
        <f t="shared" si="6"/>
        <v>38.600499999999997</v>
      </c>
      <c r="I26" s="2">
        <f t="shared" si="6"/>
        <v>36.632975000000002</v>
      </c>
      <c r="J26" s="2">
        <f t="shared" si="6"/>
        <v>34.702824999999997</v>
      </c>
      <c r="K26" s="2">
        <f t="shared" si="6"/>
        <v>30.856174999999997</v>
      </c>
      <c r="L26" s="2">
        <f t="shared" si="6"/>
        <v>42.645699999999998</v>
      </c>
      <c r="M26" s="2">
        <f t="shared" si="6"/>
        <v>28.038600000000002</v>
      </c>
      <c r="N26" s="2">
        <f t="shared" si="6"/>
        <v>18.28905</v>
      </c>
      <c r="O26" s="2">
        <f t="shared" si="6"/>
        <v>10.2467775</v>
      </c>
      <c r="P26" s="2">
        <f t="shared" si="6"/>
        <v>29.669074999999999</v>
      </c>
      <c r="Q26" s="2">
        <f t="shared" si="6"/>
        <v>17.386199999999999</v>
      </c>
      <c r="R26" s="2">
        <f t="shared" si="6"/>
        <v>19.459800000000001</v>
      </c>
      <c r="S26" s="2">
        <f t="shared" si="6"/>
        <v>64.325024999999997</v>
      </c>
      <c r="T26" s="2">
        <f t="shared" si="6"/>
        <v>31.50525</v>
      </c>
      <c r="U26" s="2">
        <f t="shared" si="6"/>
        <v>48.176499999999997</v>
      </c>
      <c r="V26" s="2">
        <f t="shared" si="6"/>
        <v>46.930375000000005</v>
      </c>
      <c r="W26" s="2">
        <f t="shared" si="6"/>
        <v>29.757849999999998</v>
      </c>
      <c r="X26" s="2">
        <f t="shared" si="6"/>
        <v>25.226125</v>
      </c>
      <c r="Y26" s="2">
        <f t="shared" si="6"/>
        <v>45.977199999999996</v>
      </c>
      <c r="Z26" s="2">
        <f t="shared" si="6"/>
        <v>27.598624999999998</v>
      </c>
      <c r="AA26" s="2">
        <f t="shared" si="6"/>
        <v>23.450299999999999</v>
      </c>
      <c r="AB26" s="2">
        <f t="shared" si="6"/>
        <v>8.7136949999999995</v>
      </c>
      <c r="AC26" s="2">
        <f t="shared" si="6"/>
        <v>27.603725000000001</v>
      </c>
      <c r="AD26" s="2">
        <f t="shared" si="6"/>
        <v>31.803175</v>
      </c>
      <c r="AE26" s="2">
        <f t="shared" si="6"/>
        <v>25.682549999999999</v>
      </c>
      <c r="AF26" s="2">
        <f t="shared" si="6"/>
        <v>27.120474999999999</v>
      </c>
      <c r="AG26" s="2">
        <f t="shared" si="6"/>
        <v>36.480625000000003</v>
      </c>
      <c r="AH26" s="2">
        <f t="shared" si="6"/>
        <v>14.849575</v>
      </c>
    </row>
    <row r="27" spans="1:34" x14ac:dyDescent="0.25">
      <c r="A27" s="6" t="s">
        <v>51</v>
      </c>
      <c r="B27" s="7">
        <f>B26*3</f>
        <v>47.549699999999994</v>
      </c>
      <c r="C27" s="7">
        <f>C26*3</f>
        <v>89.237549999999999</v>
      </c>
      <c r="D27" s="7">
        <f>D26*2</f>
        <v>77.964349999999996</v>
      </c>
      <c r="E27" s="7">
        <f>E26*2</f>
        <v>63.139150000000001</v>
      </c>
      <c r="F27" s="7">
        <f>F26*1</f>
        <v>63.184100000000001</v>
      </c>
      <c r="G27" s="7">
        <f>G26*3</f>
        <v>110.872275</v>
      </c>
      <c r="H27" s="7">
        <f>H26*1</f>
        <v>38.600499999999997</v>
      </c>
      <c r="I27" s="7">
        <f>I26*2</f>
        <v>73.265950000000004</v>
      </c>
      <c r="J27" s="7">
        <f>J26*3</f>
        <v>104.108475</v>
      </c>
      <c r="K27" s="7">
        <f>K26*2</f>
        <v>61.712349999999994</v>
      </c>
      <c r="L27" s="7">
        <f>L26*2</f>
        <v>85.291399999999996</v>
      </c>
      <c r="M27" s="7">
        <f>M26*4</f>
        <v>112.15440000000001</v>
      </c>
      <c r="N27" s="7">
        <f>N26*3</f>
        <v>54.867149999999995</v>
      </c>
      <c r="O27" s="7">
        <f>O26*3</f>
        <v>30.740332500000001</v>
      </c>
      <c r="P27" s="7">
        <f>P26*3</f>
        <v>89.007225000000005</v>
      </c>
      <c r="Q27" s="7">
        <f>Q26*2</f>
        <v>34.772399999999998</v>
      </c>
      <c r="R27" s="7">
        <f>R26*2</f>
        <v>38.919600000000003</v>
      </c>
      <c r="S27" s="7">
        <f>S26*1</f>
        <v>64.325024999999997</v>
      </c>
      <c r="T27" s="7">
        <f>T26*3</f>
        <v>94.515749999999997</v>
      </c>
      <c r="U27" s="7">
        <f>U26*2</f>
        <v>96.352999999999994</v>
      </c>
      <c r="V27" s="7">
        <f>V26*3</f>
        <v>140.79112500000002</v>
      </c>
      <c r="W27" s="7">
        <f>W26*3</f>
        <v>89.27355</v>
      </c>
      <c r="X27" s="7">
        <f>X26*2</f>
        <v>50.452249999999999</v>
      </c>
      <c r="Y27" s="7">
        <f>Y26*2</f>
        <v>91.954399999999993</v>
      </c>
      <c r="Z27" s="7">
        <f>Z26*3</f>
        <v>82.795874999999995</v>
      </c>
      <c r="AA27" s="7">
        <f>AA26*3</f>
        <v>70.350899999999996</v>
      </c>
      <c r="AB27" s="7">
        <f>AB26*6</f>
        <v>52.282169999999994</v>
      </c>
      <c r="AC27" s="7">
        <f>AC26*3</f>
        <v>82.811175000000006</v>
      </c>
      <c r="AD27" s="7">
        <f>AD26*2</f>
        <v>63.606349999999999</v>
      </c>
      <c r="AE27" s="7">
        <f>AE26*3</f>
        <v>77.047650000000004</v>
      </c>
      <c r="AF27" s="7">
        <f>AF26*3</f>
        <v>81.361424999999997</v>
      </c>
      <c r="AG27" s="7">
        <f>AG26*2</f>
        <v>72.961250000000007</v>
      </c>
      <c r="AH27" s="7">
        <f>AH26*3</f>
        <v>44.548724999999997</v>
      </c>
    </row>
    <row r="28" spans="1:34" x14ac:dyDescent="0.25">
      <c r="A28" s="8" t="s">
        <v>45</v>
      </c>
      <c r="B28" s="9">
        <f>STDEV(B6:B9)/B26*100</f>
        <v>7.7192805948610745</v>
      </c>
      <c r="C28" s="9">
        <f t="shared" ref="C28:AH28" si="7">STDEV(C6:C9)/C26*100</f>
        <v>1.8760000824258554</v>
      </c>
      <c r="D28" s="9">
        <f t="shared" si="7"/>
        <v>3.0782496973716298</v>
      </c>
      <c r="E28" s="9">
        <f t="shared" si="7"/>
        <v>2.6082140748224107</v>
      </c>
      <c r="F28" s="9">
        <f t="shared" si="7"/>
        <v>3.2528752007542177</v>
      </c>
      <c r="G28" s="9">
        <f t="shared" si="7"/>
        <v>3.1268277783689036</v>
      </c>
      <c r="H28" s="9">
        <f t="shared" si="7"/>
        <v>2.5016380709383266</v>
      </c>
      <c r="I28" s="9">
        <f t="shared" si="7"/>
        <v>2.3001911168765843</v>
      </c>
      <c r="J28" s="9">
        <f t="shared" si="7"/>
        <v>1.8661675661296833</v>
      </c>
      <c r="K28" s="9">
        <f t="shared" si="7"/>
        <v>2.4596938983456718</v>
      </c>
      <c r="L28" s="9">
        <f t="shared" si="7"/>
        <v>4.9839585175929635</v>
      </c>
      <c r="M28" s="9">
        <f t="shared" si="7"/>
        <v>4.3136047509672872</v>
      </c>
      <c r="N28" s="9">
        <f t="shared" si="7"/>
        <v>2.8970625911601489</v>
      </c>
      <c r="O28" s="9">
        <f t="shared" si="7"/>
        <v>3.0628445088678977</v>
      </c>
      <c r="P28" s="9">
        <f t="shared" si="7"/>
        <v>1.3242487786849608</v>
      </c>
      <c r="Q28" s="9">
        <f t="shared" si="7"/>
        <v>2.9897032890268878</v>
      </c>
      <c r="R28" s="9">
        <f t="shared" si="7"/>
        <v>11.926506022208528</v>
      </c>
      <c r="S28" s="9">
        <f t="shared" si="7"/>
        <v>2.8319850032799443</v>
      </c>
      <c r="T28" s="9">
        <f t="shared" si="7"/>
        <v>1.2632913391508889</v>
      </c>
      <c r="U28" s="9">
        <f t="shared" si="7"/>
        <v>1.4546609304486657</v>
      </c>
      <c r="V28" s="9">
        <f t="shared" si="7"/>
        <v>2.0957233369390331</v>
      </c>
      <c r="W28" s="9">
        <f t="shared" si="7"/>
        <v>1.4419756913061534</v>
      </c>
      <c r="X28" s="9">
        <f t="shared" si="7"/>
        <v>2.2295175441495227</v>
      </c>
      <c r="Y28" s="9">
        <f t="shared" si="7"/>
        <v>1.7418448731282863</v>
      </c>
      <c r="Z28" s="9">
        <f t="shared" si="7"/>
        <v>2.7217120536575181</v>
      </c>
      <c r="AA28" s="9">
        <f t="shared" si="7"/>
        <v>1.6956397973001927</v>
      </c>
      <c r="AB28" s="9">
        <f t="shared" si="7"/>
        <v>2.8043482425865158</v>
      </c>
      <c r="AC28" s="9">
        <f t="shared" si="7"/>
        <v>0.53428929498532984</v>
      </c>
      <c r="AD28" s="9">
        <f t="shared" si="7"/>
        <v>2.100360777778751</v>
      </c>
      <c r="AE28" s="9">
        <f t="shared" si="7"/>
        <v>1.4631483999156141</v>
      </c>
      <c r="AF28" s="9">
        <f t="shared" si="7"/>
        <v>1.6206814825562121</v>
      </c>
      <c r="AG28" s="9">
        <f t="shared" si="7"/>
        <v>1.7961617786376525</v>
      </c>
      <c r="AH28" s="9">
        <f t="shared" si="7"/>
        <v>8.4673651305772513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2.0797133826474226</v>
      </c>
      <c r="C30" s="13">
        <f t="shared" ref="C30:AH30" si="8">(C19-C15)/C15*100</f>
        <v>-4.9487708485115696E-2</v>
      </c>
      <c r="D30" s="13">
        <f t="shared" si="8"/>
        <v>0.89746852505922081</v>
      </c>
      <c r="E30" s="13">
        <f t="shared" si="8"/>
        <v>1.0034856126848493</v>
      </c>
      <c r="F30" s="13">
        <f t="shared" si="8"/>
        <v>-0.81436081740925947</v>
      </c>
      <c r="G30" s="13">
        <f t="shared" si="8"/>
        <v>0.89566609341702774</v>
      </c>
      <c r="H30" s="13">
        <f t="shared" si="8"/>
        <v>0.80820374361605107</v>
      </c>
      <c r="I30" s="13">
        <f t="shared" si="8"/>
        <v>0.16054640246093591</v>
      </c>
      <c r="J30" s="13">
        <f t="shared" si="8"/>
        <v>-0.11390837684025817</v>
      </c>
      <c r="K30" s="13">
        <f t="shared" si="8"/>
        <v>1.8190530917567345</v>
      </c>
      <c r="L30" s="13">
        <f t="shared" si="8"/>
        <v>0.72533824409866243</v>
      </c>
      <c r="M30" s="13">
        <f t="shared" si="8"/>
        <v>2.1322862852463431</v>
      </c>
      <c r="N30" s="13">
        <f t="shared" si="8"/>
        <v>-0.29365492434526896</v>
      </c>
      <c r="O30" s="13">
        <f t="shared" si="8"/>
        <v>1.1032451450601122</v>
      </c>
      <c r="P30" s="13">
        <f t="shared" si="8"/>
        <v>-0.43599165545942498</v>
      </c>
      <c r="Q30" s="13">
        <f t="shared" si="8"/>
        <v>1.9109202132260306</v>
      </c>
      <c r="R30" s="13">
        <f t="shared" si="8"/>
        <v>4.1918173366028242</v>
      </c>
      <c r="S30" s="13">
        <f t="shared" si="8"/>
        <v>0.69784810853058044</v>
      </c>
      <c r="T30" s="13">
        <f t="shared" si="8"/>
        <v>-0.18084018005165306</v>
      </c>
      <c r="U30" s="13">
        <f t="shared" si="8"/>
        <v>0.51836547728237814</v>
      </c>
      <c r="V30" s="13">
        <f t="shared" si="8"/>
        <v>0.38466535183649725</v>
      </c>
      <c r="W30" s="13">
        <f t="shared" si="8"/>
        <v>0.32896886533647857</v>
      </c>
      <c r="X30" s="13">
        <f t="shared" si="8"/>
        <v>1.3827158502123016</v>
      </c>
      <c r="Y30" s="13">
        <f t="shared" si="8"/>
        <v>0.43098097172280603</v>
      </c>
      <c r="Z30" s="13">
        <f t="shared" si="8"/>
        <v>0.95801153921790083</v>
      </c>
      <c r="AA30" s="13">
        <f t="shared" si="8"/>
        <v>0.52974865343713906</v>
      </c>
      <c r="AB30" s="13">
        <f t="shared" si="8"/>
        <v>0.43951162483539657</v>
      </c>
      <c r="AC30" s="13">
        <f t="shared" si="8"/>
        <v>-9.1499186465752846E-3</v>
      </c>
      <c r="AD30" s="13">
        <f t="shared" si="8"/>
        <v>0.71504791438346005</v>
      </c>
      <c r="AE30" s="13">
        <f t="shared" si="8"/>
        <v>0.71629213258591085</v>
      </c>
      <c r="AF30" s="13">
        <f t="shared" si="8"/>
        <v>1.1349189555672929</v>
      </c>
      <c r="AG30" s="13">
        <f t="shared" si="8"/>
        <v>0.54330361884451883</v>
      </c>
      <c r="AH30" s="13">
        <f t="shared" si="8"/>
        <v>1.6438160911630941</v>
      </c>
    </row>
    <row r="31" spans="1:34" x14ac:dyDescent="0.25">
      <c r="A31" s="12" t="s">
        <v>53</v>
      </c>
      <c r="B31" s="13">
        <f>(B27-B23)/B23*100</f>
        <v>-3.2297651246420629</v>
      </c>
      <c r="C31" s="13">
        <f t="shared" ref="C31:AH31" si="9">(C27-C23)/C23*100</f>
        <v>1.257038984292747</v>
      </c>
      <c r="D31" s="13">
        <f t="shared" si="9"/>
        <v>3.2961915298139086</v>
      </c>
      <c r="E31" s="13">
        <f t="shared" si="9"/>
        <v>-1.2826085257076818</v>
      </c>
      <c r="F31" s="13">
        <f t="shared" si="9"/>
        <v>2.7886819402667085</v>
      </c>
      <c r="G31" s="13">
        <f t="shared" si="9"/>
        <v>-0.83475264985667186</v>
      </c>
      <c r="H31" s="13">
        <f t="shared" si="9"/>
        <v>1.2028829339017311</v>
      </c>
      <c r="I31" s="13">
        <f t="shared" si="9"/>
        <v>2.0843667270447166</v>
      </c>
      <c r="J31" s="13">
        <f t="shared" si="9"/>
        <v>2.4195761886491729</v>
      </c>
      <c r="K31" s="13">
        <f t="shared" si="9"/>
        <v>0.49332838295112547</v>
      </c>
      <c r="L31" s="13">
        <f t="shared" si="9"/>
        <v>5.320454047312527</v>
      </c>
      <c r="M31" s="13">
        <f t="shared" si="9"/>
        <v>4.8907177928454502</v>
      </c>
      <c r="N31" s="13">
        <f t="shared" si="9"/>
        <v>0.13372845048829876</v>
      </c>
      <c r="O31" s="13">
        <f t="shared" si="9"/>
        <v>1.9019643429855821</v>
      </c>
      <c r="P31" s="13">
        <f t="shared" si="9"/>
        <v>1.0817997686664023</v>
      </c>
      <c r="Q31" s="13">
        <f t="shared" si="9"/>
        <v>7.0676062019179673</v>
      </c>
      <c r="R31" s="13">
        <f t="shared" si="9"/>
        <v>-1.2194146961742374</v>
      </c>
      <c r="S31" s="13">
        <f t="shared" si="9"/>
        <v>-0.66967835981884749</v>
      </c>
      <c r="T31" s="13">
        <f t="shared" si="9"/>
        <v>0.74853279417867824</v>
      </c>
      <c r="U31" s="13">
        <f t="shared" si="9"/>
        <v>3.937529395012878</v>
      </c>
      <c r="V31" s="13">
        <f t="shared" si="9"/>
        <v>0.72522440587240744</v>
      </c>
      <c r="W31" s="13">
        <f t="shared" si="9"/>
        <v>0.31231881126707856</v>
      </c>
      <c r="X31" s="13">
        <f t="shared" si="9"/>
        <v>3.5458511161211312</v>
      </c>
      <c r="Y31" s="13">
        <f t="shared" si="9"/>
        <v>2.8358178075826221</v>
      </c>
      <c r="Z31" s="13">
        <f t="shared" si="9"/>
        <v>-2.8967073834724539</v>
      </c>
      <c r="AA31" s="13">
        <f t="shared" si="9"/>
        <v>-0.16985806847111959</v>
      </c>
      <c r="AB31" s="13">
        <f t="shared" si="9"/>
        <v>8.1633590657621893E-2</v>
      </c>
      <c r="AC31" s="13">
        <f t="shared" si="9"/>
        <v>-1.5678377086943764</v>
      </c>
      <c r="AD31" s="13">
        <f t="shared" si="9"/>
        <v>4.0568296427657007</v>
      </c>
      <c r="AE31" s="13">
        <f t="shared" si="9"/>
        <v>-2.8606550013947407</v>
      </c>
      <c r="AF31" s="13">
        <f t="shared" si="9"/>
        <v>4.5987750741473477</v>
      </c>
      <c r="AG31" s="13">
        <f t="shared" si="9"/>
        <v>-2.5320395716345776</v>
      </c>
      <c r="AH31" s="13">
        <f t="shared" si="9"/>
        <v>-5.2317103134463139</v>
      </c>
    </row>
    <row r="32" spans="1:34" x14ac:dyDescent="0.25">
      <c r="R32" s="26"/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3B1F-5DA6-447D-8621-F6C2D7D5E6B7}">
  <dimension ref="A1:AH31"/>
  <sheetViews>
    <sheetView topLeftCell="P16" zoomScale="115" zoomScaleNormal="11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2" customWidth="1"/>
  </cols>
  <sheetData>
    <row r="1" spans="1:34" x14ac:dyDescent="0.25">
      <c r="A1" s="34" t="s">
        <v>127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17.8474</v>
      </c>
      <c r="C2" s="2">
        <v>34.455500000000001</v>
      </c>
      <c r="D2" s="2">
        <v>32.950800000000001</v>
      </c>
      <c r="E2" s="2">
        <v>32.389400000000002</v>
      </c>
      <c r="F2" s="2">
        <v>54.021599999999999</v>
      </c>
      <c r="G2" s="2">
        <v>49.5578</v>
      </c>
      <c r="H2" s="2">
        <v>52.8324</v>
      </c>
      <c r="I2" s="2">
        <v>27.050899999999999</v>
      </c>
      <c r="J2" s="2">
        <v>37.484400000000001</v>
      </c>
      <c r="K2" s="2">
        <v>28.4495</v>
      </c>
      <c r="L2" s="2">
        <v>46.7624</v>
      </c>
      <c r="M2" s="2">
        <v>25.924700000000001</v>
      </c>
      <c r="N2" s="2">
        <v>31.865500000000001</v>
      </c>
      <c r="O2" s="2">
        <v>11.6792</v>
      </c>
      <c r="P2" s="2">
        <v>30.706199999999999</v>
      </c>
      <c r="Q2" s="2">
        <v>15.5898</v>
      </c>
      <c r="R2" s="2">
        <v>14.866199999999999</v>
      </c>
      <c r="S2" s="2">
        <v>70.546700000000001</v>
      </c>
      <c r="T2" s="2">
        <v>42.896700000000003</v>
      </c>
      <c r="U2" s="2">
        <v>37.016100000000002</v>
      </c>
      <c r="V2" s="2">
        <v>39.728499999999997</v>
      </c>
      <c r="W2" s="2">
        <v>39.863799999999998</v>
      </c>
      <c r="X2" s="2">
        <v>25.407599999999999</v>
      </c>
      <c r="Y2" s="2">
        <v>42.339199999999998</v>
      </c>
      <c r="Z2" s="2">
        <v>33.0822</v>
      </c>
      <c r="AA2" s="2">
        <v>21.1311</v>
      </c>
      <c r="AB2" s="2">
        <v>7.7579500000000001</v>
      </c>
      <c r="AC2" s="2">
        <v>33.2502</v>
      </c>
      <c r="AD2" s="2">
        <v>35.831600000000002</v>
      </c>
      <c r="AE2" s="2">
        <v>26.115300000000001</v>
      </c>
      <c r="AF2" s="2">
        <v>22.6815</v>
      </c>
      <c r="AG2" s="2">
        <v>33.0396</v>
      </c>
      <c r="AH2" s="2">
        <v>16.355599999999999</v>
      </c>
    </row>
    <row r="3" spans="1:34" x14ac:dyDescent="0.25">
      <c r="A3" s="4" t="s">
        <v>35</v>
      </c>
      <c r="B3" s="2">
        <v>19.075900000000001</v>
      </c>
      <c r="C3" s="2">
        <v>35.101399999999998</v>
      </c>
      <c r="D3" s="2">
        <v>36.958599999999997</v>
      </c>
      <c r="E3" s="2">
        <v>30.870200000000001</v>
      </c>
      <c r="F3" s="2">
        <v>55.0122</v>
      </c>
      <c r="G3" s="2">
        <v>49.5595</v>
      </c>
      <c r="H3" s="2">
        <v>55.762099999999997</v>
      </c>
      <c r="I3" s="2">
        <v>29.566400000000002</v>
      </c>
      <c r="J3" s="2">
        <v>37.067500000000003</v>
      </c>
      <c r="K3" s="2">
        <v>28.333600000000001</v>
      </c>
      <c r="L3" s="2">
        <v>43.072499999999998</v>
      </c>
      <c r="M3" s="2">
        <v>27.743300000000001</v>
      </c>
      <c r="N3" s="2">
        <v>33.968699999999998</v>
      </c>
      <c r="O3" s="2">
        <v>11.6136</v>
      </c>
      <c r="P3" s="2">
        <v>32.327599999999997</v>
      </c>
      <c r="Q3" s="2">
        <v>15.1668</v>
      </c>
      <c r="R3" s="2" t="s">
        <v>128</v>
      </c>
      <c r="S3" s="2">
        <v>80.319000000000003</v>
      </c>
      <c r="T3" s="2">
        <v>43.2699</v>
      </c>
      <c r="U3" s="2">
        <v>35.657699999999998</v>
      </c>
      <c r="V3" s="2">
        <v>40.160600000000002</v>
      </c>
      <c r="W3" s="2">
        <v>39.560400000000001</v>
      </c>
      <c r="X3" s="2">
        <v>31.304300000000001</v>
      </c>
      <c r="Y3" s="2">
        <v>44.642899999999997</v>
      </c>
      <c r="Z3" s="2">
        <v>35.0809</v>
      </c>
      <c r="AA3" s="2">
        <v>20.3902</v>
      </c>
      <c r="AB3" s="2">
        <v>7.9512299999999998</v>
      </c>
      <c r="AC3" s="2">
        <v>33.613399999999999</v>
      </c>
      <c r="AD3" s="2">
        <v>35.971200000000003</v>
      </c>
      <c r="AE3" s="2">
        <v>28.195499999999999</v>
      </c>
      <c r="AF3" s="2">
        <v>23.721699999999998</v>
      </c>
      <c r="AG3" s="2">
        <v>35.978000000000002</v>
      </c>
      <c r="AH3" s="2">
        <v>17.214099999999998</v>
      </c>
    </row>
    <row r="4" spans="1:34" x14ac:dyDescent="0.25">
      <c r="A4" s="4" t="s">
        <v>36</v>
      </c>
      <c r="B4" s="2">
        <v>19.569500000000001</v>
      </c>
      <c r="C4" s="2">
        <v>34.090899999999998</v>
      </c>
      <c r="D4" s="2">
        <v>33.424199999999999</v>
      </c>
      <c r="E4" s="2">
        <v>29.450299999999999</v>
      </c>
      <c r="F4" s="2">
        <v>55.224299999999999</v>
      </c>
      <c r="G4" s="2">
        <v>48.806899999999999</v>
      </c>
      <c r="H4" s="2">
        <v>56.076999999999998</v>
      </c>
      <c r="I4" s="2">
        <v>27.700800000000001</v>
      </c>
      <c r="J4" s="2">
        <v>36.5854</v>
      </c>
      <c r="K4" s="2">
        <v>30.2973</v>
      </c>
      <c r="L4" s="2">
        <v>43.363</v>
      </c>
      <c r="M4" s="2">
        <v>29.930199999999999</v>
      </c>
      <c r="N4" s="2">
        <v>34.285699999999999</v>
      </c>
      <c r="O4" s="2">
        <v>10.5603</v>
      </c>
      <c r="P4" s="2">
        <v>32.286999999999999</v>
      </c>
      <c r="Q4" s="2">
        <v>16.917200000000001</v>
      </c>
      <c r="R4" s="2">
        <v>15.105700000000001</v>
      </c>
      <c r="S4" s="2">
        <v>79.186099999999996</v>
      </c>
      <c r="T4" s="2">
        <v>42.996600000000001</v>
      </c>
      <c r="U4" s="2">
        <v>36.945799999999998</v>
      </c>
      <c r="V4" s="2">
        <v>39.8506</v>
      </c>
      <c r="W4" s="2">
        <v>39.982199999999999</v>
      </c>
      <c r="X4" s="2">
        <v>29.508199999999999</v>
      </c>
      <c r="Y4" s="2">
        <v>42.880099999999999</v>
      </c>
      <c r="Z4" s="2">
        <v>35.615400000000001</v>
      </c>
      <c r="AA4" s="2">
        <v>21.052600000000002</v>
      </c>
      <c r="AB4" s="2">
        <v>7.9498300000000004</v>
      </c>
      <c r="AC4" s="2">
        <v>32.8947</v>
      </c>
      <c r="AD4" s="2">
        <v>36.8202</v>
      </c>
      <c r="AE4" s="2">
        <v>27.8767</v>
      </c>
      <c r="AF4" s="2">
        <v>23.622399999999999</v>
      </c>
      <c r="AG4" s="2">
        <v>33.352200000000003</v>
      </c>
      <c r="AH4" s="2">
        <v>18.5261</v>
      </c>
    </row>
    <row r="5" spans="1:34" x14ac:dyDescent="0.25">
      <c r="A5" s="4" t="s">
        <v>37</v>
      </c>
      <c r="B5" s="2">
        <v>19.5397</v>
      </c>
      <c r="C5" s="2">
        <v>35.657699999999998</v>
      </c>
      <c r="D5" s="2">
        <v>36.554299999999998</v>
      </c>
      <c r="E5" s="2">
        <v>32.777200000000001</v>
      </c>
      <c r="F5" s="2">
        <v>56.664999999999999</v>
      </c>
      <c r="G5" s="2">
        <v>47.200699999999998</v>
      </c>
      <c r="H5" s="2">
        <v>59.560699999999997</v>
      </c>
      <c r="I5" s="2">
        <v>26.2927</v>
      </c>
      <c r="J5" s="2">
        <v>37.2729</v>
      </c>
      <c r="K5" s="2">
        <v>30.303000000000001</v>
      </c>
      <c r="L5" s="2">
        <v>43.144799999999996</v>
      </c>
      <c r="M5" s="2">
        <v>28.976800000000001</v>
      </c>
      <c r="N5" s="2">
        <v>33.525799999999997</v>
      </c>
      <c r="O5" s="2">
        <v>11.9284</v>
      </c>
      <c r="P5" s="2">
        <v>32.855699999999999</v>
      </c>
      <c r="Q5" s="2">
        <v>15.965999999999999</v>
      </c>
      <c r="R5" s="2">
        <v>15.9872</v>
      </c>
      <c r="S5" s="2">
        <v>79.075299999999999</v>
      </c>
      <c r="T5" s="2">
        <v>41.918300000000002</v>
      </c>
      <c r="U5" s="2">
        <v>37.7517</v>
      </c>
      <c r="V5" s="2">
        <v>41.559600000000003</v>
      </c>
      <c r="W5" s="2">
        <v>40.160600000000002</v>
      </c>
      <c r="X5" s="2">
        <v>24.745699999999999</v>
      </c>
      <c r="Y5" s="2">
        <v>42.3504</v>
      </c>
      <c r="Z5" s="2">
        <v>34.466299999999997</v>
      </c>
      <c r="AA5" s="2">
        <v>21.276599999999998</v>
      </c>
      <c r="AB5" s="2">
        <v>7.6498100000000004</v>
      </c>
      <c r="AC5" s="2">
        <v>34.542299999999997</v>
      </c>
      <c r="AD5" s="2">
        <v>36.508400000000002</v>
      </c>
      <c r="AE5" s="2">
        <v>27.679500000000001</v>
      </c>
      <c r="AF5" s="2">
        <v>21.0549</v>
      </c>
      <c r="AG5" s="2">
        <v>32.721699999999998</v>
      </c>
      <c r="AH5" s="2">
        <v>19.2226</v>
      </c>
    </row>
    <row r="6" spans="1:34" x14ac:dyDescent="0.25">
      <c r="A6" s="4" t="s">
        <v>38</v>
      </c>
      <c r="B6" s="2">
        <v>16.906199999999998</v>
      </c>
      <c r="C6" s="2">
        <v>33.333300000000001</v>
      </c>
      <c r="D6" s="2">
        <v>36.326000000000001</v>
      </c>
      <c r="E6" s="2">
        <v>32.535800000000002</v>
      </c>
      <c r="F6" s="2">
        <v>54.216900000000003</v>
      </c>
      <c r="G6" s="2">
        <v>47.437100000000001</v>
      </c>
      <c r="H6" s="2">
        <v>57.884799999999998</v>
      </c>
      <c r="I6" s="2">
        <v>26.6904</v>
      </c>
      <c r="J6" s="2">
        <v>37.635300000000001</v>
      </c>
      <c r="K6" s="2">
        <v>29.154499999999999</v>
      </c>
      <c r="L6" s="2">
        <v>44.258699999999997</v>
      </c>
      <c r="M6" s="2">
        <v>24.7486</v>
      </c>
      <c r="N6" s="2">
        <v>33.959099999999999</v>
      </c>
      <c r="O6" s="2">
        <v>11.949</v>
      </c>
      <c r="P6" s="2">
        <v>33.503999999999998</v>
      </c>
      <c r="Q6" s="2">
        <v>15.887</v>
      </c>
      <c r="R6" s="2">
        <v>15.470599999999999</v>
      </c>
      <c r="S6" s="2">
        <v>72.3673</v>
      </c>
      <c r="T6" s="2">
        <v>41.666699999999999</v>
      </c>
      <c r="U6" s="2">
        <v>38.125</v>
      </c>
      <c r="V6" s="2">
        <v>40.280299999999997</v>
      </c>
      <c r="W6" s="2">
        <v>39.292700000000004</v>
      </c>
      <c r="X6" s="2">
        <v>23.8064</v>
      </c>
      <c r="Y6" s="2">
        <v>39.335700000000003</v>
      </c>
      <c r="Z6" s="2">
        <v>35.373899999999999</v>
      </c>
      <c r="AA6" s="2">
        <v>21.739100000000001</v>
      </c>
      <c r="AB6" s="2">
        <v>7.81602</v>
      </c>
      <c r="AC6" s="2">
        <v>34.722200000000001</v>
      </c>
      <c r="AD6" s="2">
        <v>38.058999999999997</v>
      </c>
      <c r="AE6" s="2">
        <v>27.372299999999999</v>
      </c>
      <c r="AF6" s="2">
        <v>22.1264</v>
      </c>
      <c r="AG6" s="2">
        <v>32.373699999999999</v>
      </c>
      <c r="AH6" s="2">
        <v>15.724600000000001</v>
      </c>
    </row>
    <row r="7" spans="1:34" x14ac:dyDescent="0.25">
      <c r="A7" s="4" t="s">
        <v>39</v>
      </c>
      <c r="B7" s="2">
        <v>18.070499999999999</v>
      </c>
      <c r="C7" s="2">
        <v>33.0396</v>
      </c>
      <c r="D7" s="2">
        <v>36.703299999999999</v>
      </c>
      <c r="E7" s="2">
        <v>33.1706</v>
      </c>
      <c r="F7" s="2">
        <v>56.746499999999997</v>
      </c>
      <c r="G7" s="2">
        <v>47.974400000000003</v>
      </c>
      <c r="H7" s="2">
        <v>58.994599999999998</v>
      </c>
      <c r="I7" s="2">
        <v>27.248000000000001</v>
      </c>
      <c r="J7" s="2">
        <v>36.416499999999999</v>
      </c>
      <c r="K7" s="2">
        <v>26.560400000000001</v>
      </c>
      <c r="L7" s="2">
        <v>41.870199999999997</v>
      </c>
      <c r="M7" s="2">
        <v>25.2987</v>
      </c>
      <c r="N7" s="2">
        <v>34.948099999999997</v>
      </c>
      <c r="O7" s="2">
        <v>11.228899999999999</v>
      </c>
      <c r="P7" s="2">
        <v>34.890500000000003</v>
      </c>
      <c r="Q7" s="2">
        <v>17.175599999999999</v>
      </c>
      <c r="R7" s="2">
        <v>13.1579</v>
      </c>
      <c r="S7" s="2">
        <v>75.863299999999995</v>
      </c>
      <c r="T7" s="2">
        <v>41.884799999999998</v>
      </c>
      <c r="U7" s="2">
        <v>38.658200000000001</v>
      </c>
      <c r="V7" s="2">
        <v>40.924799999999998</v>
      </c>
      <c r="W7" s="2">
        <v>38.938400000000001</v>
      </c>
      <c r="X7" s="2">
        <v>28.319700000000001</v>
      </c>
      <c r="Y7" s="2">
        <v>37.942700000000002</v>
      </c>
      <c r="Z7" s="2">
        <v>35.225000000000001</v>
      </c>
      <c r="AA7" s="2">
        <v>22.182700000000001</v>
      </c>
      <c r="AB7" s="2">
        <v>7.1712100000000003</v>
      </c>
      <c r="AC7" s="2">
        <v>32.778700000000001</v>
      </c>
      <c r="AD7" s="2">
        <v>38.7973</v>
      </c>
      <c r="AE7" s="2">
        <v>27.989699999999999</v>
      </c>
      <c r="AF7" s="2">
        <v>24.630500000000001</v>
      </c>
      <c r="AG7" s="2">
        <v>31.697800000000001</v>
      </c>
      <c r="AH7" s="2">
        <v>16.081499999999998</v>
      </c>
    </row>
    <row r="8" spans="1:34" x14ac:dyDescent="0.25">
      <c r="A8" s="4" t="s">
        <v>40</v>
      </c>
      <c r="B8" s="2">
        <v>17.761299999999999</v>
      </c>
      <c r="C8" s="2">
        <v>33.783799999999999</v>
      </c>
      <c r="D8" s="2">
        <v>36.800899999999999</v>
      </c>
      <c r="E8" s="2">
        <v>33.398299999999999</v>
      </c>
      <c r="F8" s="2">
        <v>51.428600000000003</v>
      </c>
      <c r="G8" s="2">
        <v>50.111400000000003</v>
      </c>
      <c r="H8" s="2">
        <v>57.3934</v>
      </c>
      <c r="I8" s="2">
        <v>26.5487</v>
      </c>
      <c r="J8" s="2">
        <v>38.353499999999997</v>
      </c>
      <c r="K8" s="2">
        <v>26.212299999999999</v>
      </c>
      <c r="L8" s="2">
        <v>39.387300000000003</v>
      </c>
      <c r="M8" s="2">
        <v>27.413900000000002</v>
      </c>
      <c r="N8" s="2">
        <v>32.3279</v>
      </c>
      <c r="O8" s="2">
        <v>11.860799999999999</v>
      </c>
      <c r="P8" s="2">
        <v>35.0809</v>
      </c>
      <c r="Q8" s="2">
        <v>14.6699</v>
      </c>
      <c r="R8" s="2">
        <v>14.987500000000001</v>
      </c>
      <c r="S8" s="2">
        <v>77.820999999999998</v>
      </c>
      <c r="T8" s="2">
        <v>41.595100000000002</v>
      </c>
      <c r="U8" s="2">
        <v>39.682499999999997</v>
      </c>
      <c r="V8" s="2">
        <v>41.996000000000002</v>
      </c>
      <c r="W8" s="2">
        <v>38.068600000000004</v>
      </c>
      <c r="X8" s="2">
        <v>26.5213</v>
      </c>
      <c r="Y8" s="2">
        <v>35.601300000000002</v>
      </c>
      <c r="Z8" s="2">
        <v>35.033099999999997</v>
      </c>
      <c r="AA8" s="2">
        <v>23.022300000000001</v>
      </c>
      <c r="AB8" s="2">
        <v>6.4562400000000002</v>
      </c>
      <c r="AC8" s="2">
        <v>32.526899999999998</v>
      </c>
      <c r="AD8" s="2">
        <v>38.269399999999997</v>
      </c>
      <c r="AE8" s="2">
        <v>24.190100000000001</v>
      </c>
      <c r="AF8" s="2">
        <v>23.291899999999998</v>
      </c>
      <c r="AG8" s="2">
        <v>32.677900000000001</v>
      </c>
      <c r="AH8" s="2">
        <v>16.5578</v>
      </c>
    </row>
    <row r="9" spans="1:34" x14ac:dyDescent="0.25">
      <c r="A9" s="4" t="s">
        <v>41</v>
      </c>
      <c r="B9" s="2">
        <v>15.601100000000001</v>
      </c>
      <c r="C9" s="2">
        <v>34.456400000000002</v>
      </c>
      <c r="D9" s="2">
        <v>37.484400000000001</v>
      </c>
      <c r="E9" s="2">
        <v>32.446300000000001</v>
      </c>
      <c r="F9" s="2">
        <v>56.1798</v>
      </c>
      <c r="G9" s="2">
        <v>47.5687</v>
      </c>
      <c r="H9" s="2">
        <v>57.233699999999999</v>
      </c>
      <c r="I9" s="2">
        <v>25.795400000000001</v>
      </c>
      <c r="J9" s="2">
        <v>36.144599999999997</v>
      </c>
      <c r="K9" s="2">
        <v>28.49</v>
      </c>
      <c r="L9" s="2">
        <v>43.436300000000003</v>
      </c>
      <c r="M9" s="2">
        <v>27.981000000000002</v>
      </c>
      <c r="N9" s="2">
        <v>32.119599999999998</v>
      </c>
      <c r="O9" s="2">
        <v>11.8985</v>
      </c>
      <c r="P9" s="2">
        <v>33.1828</v>
      </c>
      <c r="Q9" s="2">
        <v>13.4038</v>
      </c>
      <c r="R9" s="2">
        <v>17.241399999999999</v>
      </c>
      <c r="S9" s="2">
        <v>78.491200000000006</v>
      </c>
      <c r="T9" s="2">
        <v>40.954500000000003</v>
      </c>
      <c r="U9" s="2">
        <v>40.322600000000001</v>
      </c>
      <c r="V9" s="2">
        <v>43.155799999999999</v>
      </c>
      <c r="W9" s="2">
        <v>37.950699999999998</v>
      </c>
      <c r="X9" s="2">
        <v>27.985099999999999</v>
      </c>
      <c r="Y9" s="2">
        <v>38.793100000000003</v>
      </c>
      <c r="Z9" s="2">
        <v>31.745999999999999</v>
      </c>
      <c r="AA9" s="2">
        <v>22.926500000000001</v>
      </c>
      <c r="AB9" s="2">
        <v>6.4516099999999996</v>
      </c>
      <c r="AC9" s="2">
        <v>29.763100000000001</v>
      </c>
      <c r="AD9" s="2">
        <v>38.9358</v>
      </c>
      <c r="AE9" s="2">
        <v>22.2883</v>
      </c>
      <c r="AF9" s="2">
        <v>22.918299999999999</v>
      </c>
      <c r="AG9" s="2">
        <v>31.4682</v>
      </c>
      <c r="AH9" s="2">
        <v>14.3896</v>
      </c>
    </row>
    <row r="10" spans="1:34" x14ac:dyDescent="0.25">
      <c r="A10" s="5" t="s">
        <v>56</v>
      </c>
      <c r="B10" s="2">
        <f>AVERAGE(B2:B8)</f>
        <v>18.395785714285715</v>
      </c>
      <c r="C10" s="2">
        <f t="shared" ref="C10:AG10" si="0">AVERAGE(C2:C9)</f>
        <v>34.239824999999996</v>
      </c>
      <c r="D10" s="2">
        <f>AVERAGE(D3,D5:D9)</f>
        <v>36.804583333333333</v>
      </c>
      <c r="E10" s="2">
        <f t="shared" si="0"/>
        <v>32.129762499999998</v>
      </c>
      <c r="F10" s="2">
        <f t="shared" si="0"/>
        <v>54.936862499999997</v>
      </c>
      <c r="G10" s="2">
        <f t="shared" si="0"/>
        <v>48.527062499999992</v>
      </c>
      <c r="H10" s="2">
        <f>AVERAGE(H3:H9)</f>
        <v>57.558042857142858</v>
      </c>
      <c r="I10" s="2">
        <f>AVERAGE(I2:I8)</f>
        <v>27.299699999999998</v>
      </c>
      <c r="J10" s="2">
        <f t="shared" si="0"/>
        <v>37.120012500000001</v>
      </c>
      <c r="K10" s="2">
        <f t="shared" si="0"/>
        <v>28.475075</v>
      </c>
      <c r="L10" s="2">
        <f>AVERAGE(L3:L9)</f>
        <v>42.647542857142859</v>
      </c>
      <c r="M10" s="2">
        <f t="shared" si="0"/>
        <v>27.25215</v>
      </c>
      <c r="N10" s="2">
        <f>AVERAGE(N2:N9)</f>
        <v>33.375050000000002</v>
      </c>
      <c r="O10" s="2">
        <f t="shared" si="0"/>
        <v>11.589837499999998</v>
      </c>
      <c r="P10" s="2">
        <f t="shared" si="0"/>
        <v>33.104337499999993</v>
      </c>
      <c r="Q10" s="2">
        <f>AVERAGE(Q2:Q8)</f>
        <v>15.910328571428574</v>
      </c>
      <c r="R10" s="2">
        <f>AVERAGE(R2:R8)</f>
        <v>14.929183333333333</v>
      </c>
      <c r="S10" s="2">
        <f>AVERAGE(S3:S9)</f>
        <v>77.589028571428571</v>
      </c>
      <c r="T10" s="2">
        <f t="shared" si="0"/>
        <v>42.147824999999997</v>
      </c>
      <c r="U10" s="2">
        <f t="shared" si="0"/>
        <v>38.019950000000001</v>
      </c>
      <c r="V10" s="2">
        <f>AVERAGE(V2:V8)</f>
        <v>40.642914285714291</v>
      </c>
      <c r="W10" s="2">
        <f t="shared" si="0"/>
        <v>39.227175000000003</v>
      </c>
      <c r="X10" s="2">
        <f t="shared" si="0"/>
        <v>27.199787499999999</v>
      </c>
      <c r="Y10" s="2">
        <f t="shared" si="0"/>
        <v>40.485675000000001</v>
      </c>
      <c r="Z10" s="2">
        <f t="shared" si="0"/>
        <v>34.452849999999998</v>
      </c>
      <c r="AA10" s="2">
        <f t="shared" si="0"/>
        <v>21.715137500000001</v>
      </c>
      <c r="AB10" s="2">
        <f t="shared" si="0"/>
        <v>7.4004875000000014</v>
      </c>
      <c r="AC10" s="2">
        <f>AVERAGE(AC2:AC8)</f>
        <v>33.475485714285711</v>
      </c>
      <c r="AD10" s="2">
        <f t="shared" si="0"/>
        <v>37.399112500000001</v>
      </c>
      <c r="AE10" s="2">
        <f>AVERAGE(AE2:AE8)</f>
        <v>27.05987142857143</v>
      </c>
      <c r="AF10" s="2">
        <f t="shared" si="0"/>
        <v>23.005949999999999</v>
      </c>
      <c r="AG10" s="2">
        <f t="shared" si="0"/>
        <v>32.9136375</v>
      </c>
      <c r="AH10" s="2">
        <f>AVERAGE(AH2:AH8)</f>
        <v>17.097471428571428</v>
      </c>
    </row>
    <row r="11" spans="1:34" x14ac:dyDescent="0.25">
      <c r="A11" s="6" t="s">
        <v>57</v>
      </c>
      <c r="B11" s="7">
        <f>B10*3</f>
        <v>55.187357142857145</v>
      </c>
      <c r="C11" s="7">
        <f>C10*3</f>
        <v>102.71947499999999</v>
      </c>
      <c r="D11" s="7">
        <f>D10*2</f>
        <v>73.609166666666667</v>
      </c>
      <c r="E11" s="7">
        <f>E10*2</f>
        <v>64.259524999999996</v>
      </c>
      <c r="F11" s="7">
        <f>F10*1</f>
        <v>54.936862499999997</v>
      </c>
      <c r="G11" s="7">
        <f>G10*3</f>
        <v>145.58118749999997</v>
      </c>
      <c r="H11" s="7">
        <f>H10*1</f>
        <v>57.558042857142858</v>
      </c>
      <c r="I11" s="7">
        <f>I10*2</f>
        <v>54.599399999999996</v>
      </c>
      <c r="J11" s="7">
        <f>J10*3</f>
        <v>111.3600375</v>
      </c>
      <c r="K11" s="7">
        <f>K10*2</f>
        <v>56.950150000000001</v>
      </c>
      <c r="L11" s="7">
        <f>L10*2</f>
        <v>85.295085714285719</v>
      </c>
      <c r="M11" s="7">
        <f>M10*2</f>
        <v>54.504300000000001</v>
      </c>
      <c r="N11" s="7">
        <f>N10*3</f>
        <v>100.12515</v>
      </c>
      <c r="O11" s="7">
        <f>O10*3</f>
        <v>34.76951249999999</v>
      </c>
      <c r="P11" s="7">
        <f>P10*3</f>
        <v>99.313012499999985</v>
      </c>
      <c r="Q11" s="7">
        <f>Q10*2</f>
        <v>31.820657142857147</v>
      </c>
      <c r="R11" s="7">
        <f>R10*4</f>
        <v>59.71673333333333</v>
      </c>
      <c r="S11" s="7">
        <f>S10*1</f>
        <v>77.589028571428571</v>
      </c>
      <c r="T11" s="7">
        <f>T10*3</f>
        <v>126.44347499999999</v>
      </c>
      <c r="U11" s="7">
        <f>U10*2</f>
        <v>76.039900000000003</v>
      </c>
      <c r="V11" s="7">
        <f>V10*1</f>
        <v>40.642914285714291</v>
      </c>
      <c r="W11" s="7">
        <f>W10*3</f>
        <v>117.68152500000001</v>
      </c>
      <c r="X11" s="7">
        <f>X10*4</f>
        <v>108.79915</v>
      </c>
      <c r="Y11" s="7">
        <f>Y10*2</f>
        <v>80.971350000000001</v>
      </c>
      <c r="Z11" s="7">
        <f>Z10*3</f>
        <v>103.35854999999999</v>
      </c>
      <c r="AA11" s="7">
        <f>AA10*3</f>
        <v>65.145412500000006</v>
      </c>
      <c r="AB11" s="7">
        <f>AB10*6</f>
        <v>44.40292500000001</v>
      </c>
      <c r="AC11" s="7">
        <f>AC10*3</f>
        <v>100.42645714285713</v>
      </c>
      <c r="AD11" s="7">
        <f>AD10*2</f>
        <v>74.798225000000002</v>
      </c>
      <c r="AE11" s="7">
        <f>AE10*3</f>
        <v>81.179614285714294</v>
      </c>
      <c r="AF11" s="7">
        <f>AF10*3</f>
        <v>69.017849999999996</v>
      </c>
      <c r="AG11" s="7">
        <f>AG10*2</f>
        <v>65.827275</v>
      </c>
      <c r="AH11" s="7">
        <f>AH10*3</f>
        <v>51.292414285714287</v>
      </c>
    </row>
    <row r="14" spans="1:34" x14ac:dyDescent="0.25">
      <c r="A14" s="5" t="s">
        <v>43</v>
      </c>
      <c r="B14" s="2">
        <f>AVERAGE(B2:B9)</f>
        <v>18.04645</v>
      </c>
      <c r="C14" s="2">
        <f t="shared" ref="C14:AH14" si="1">AVERAGE(C2:C9)</f>
        <v>34.239824999999996</v>
      </c>
      <c r="D14" s="2">
        <f t="shared" si="1"/>
        <v>35.900312499999998</v>
      </c>
      <c r="E14" s="2">
        <f t="shared" si="1"/>
        <v>32.129762499999998</v>
      </c>
      <c r="F14" s="2">
        <f t="shared" si="1"/>
        <v>54.936862499999997</v>
      </c>
      <c r="G14" s="2">
        <f t="shared" si="1"/>
        <v>48.527062499999992</v>
      </c>
      <c r="H14" s="2">
        <f t="shared" si="1"/>
        <v>56.967337499999992</v>
      </c>
      <c r="I14" s="2">
        <f t="shared" si="1"/>
        <v>27.111662499999998</v>
      </c>
      <c r="J14" s="2">
        <f t="shared" si="1"/>
        <v>37.120012500000001</v>
      </c>
      <c r="K14" s="2">
        <f t="shared" si="1"/>
        <v>28.475075</v>
      </c>
      <c r="L14" s="2">
        <f t="shared" si="1"/>
        <v>43.161900000000003</v>
      </c>
      <c r="M14" s="2">
        <f t="shared" si="1"/>
        <v>27.25215</v>
      </c>
      <c r="N14" s="2">
        <f t="shared" si="1"/>
        <v>33.375050000000002</v>
      </c>
      <c r="O14" s="2">
        <f t="shared" si="1"/>
        <v>11.589837499999998</v>
      </c>
      <c r="P14" s="2">
        <f t="shared" si="1"/>
        <v>33.104337499999993</v>
      </c>
      <c r="Q14" s="2">
        <f t="shared" si="1"/>
        <v>15.597012500000002</v>
      </c>
      <c r="R14" s="2">
        <f t="shared" si="1"/>
        <v>15.259499999999999</v>
      </c>
      <c r="S14" s="2">
        <f t="shared" si="1"/>
        <v>76.708737500000012</v>
      </c>
      <c r="T14" s="2">
        <f t="shared" si="1"/>
        <v>42.147824999999997</v>
      </c>
      <c r="U14" s="2">
        <f t="shared" si="1"/>
        <v>38.019950000000001</v>
      </c>
      <c r="V14" s="2">
        <f t="shared" si="1"/>
        <v>40.957025000000002</v>
      </c>
      <c r="W14" s="2">
        <f t="shared" si="1"/>
        <v>39.227175000000003</v>
      </c>
      <c r="X14" s="2">
        <f t="shared" si="1"/>
        <v>27.199787499999999</v>
      </c>
      <c r="Y14" s="2">
        <f t="shared" si="1"/>
        <v>40.485675000000001</v>
      </c>
      <c r="Z14" s="2">
        <f t="shared" si="1"/>
        <v>34.452849999999998</v>
      </c>
      <c r="AA14" s="2">
        <f t="shared" si="1"/>
        <v>21.715137500000001</v>
      </c>
      <c r="AB14" s="2">
        <f t="shared" si="1"/>
        <v>7.4004875000000014</v>
      </c>
      <c r="AC14" s="2">
        <f t="shared" si="1"/>
        <v>33.0114375</v>
      </c>
      <c r="AD14" s="2">
        <f t="shared" si="1"/>
        <v>37.399112500000001</v>
      </c>
      <c r="AE14" s="2">
        <f t="shared" si="1"/>
        <v>26.463425000000001</v>
      </c>
      <c r="AF14" s="2">
        <f t="shared" si="1"/>
        <v>23.005949999999999</v>
      </c>
      <c r="AG14" s="2">
        <f t="shared" si="1"/>
        <v>32.9136375</v>
      </c>
      <c r="AH14" s="2">
        <f t="shared" si="1"/>
        <v>16.758987499999996</v>
      </c>
    </row>
    <row r="15" spans="1:34" x14ac:dyDescent="0.25">
      <c r="A15" s="6" t="s">
        <v>44</v>
      </c>
      <c r="B15" s="7">
        <f>B14*3</f>
        <v>54.13935</v>
      </c>
      <c r="C15" s="7">
        <f>C14*3</f>
        <v>102.71947499999999</v>
      </c>
      <c r="D15" s="7">
        <f>D14*2</f>
        <v>71.800624999999997</v>
      </c>
      <c r="E15" s="7">
        <f>E14*2</f>
        <v>64.259524999999996</v>
      </c>
      <c r="F15" s="7">
        <f>F14*1</f>
        <v>54.936862499999997</v>
      </c>
      <c r="G15" s="7">
        <f>G14*3</f>
        <v>145.58118749999997</v>
      </c>
      <c r="H15" s="7">
        <f>H14*1</f>
        <v>56.967337499999992</v>
      </c>
      <c r="I15" s="7">
        <f>I14*2</f>
        <v>54.223324999999996</v>
      </c>
      <c r="J15" s="7">
        <f>J14*3</f>
        <v>111.3600375</v>
      </c>
      <c r="K15" s="7">
        <f>K14*2</f>
        <v>56.950150000000001</v>
      </c>
      <c r="L15" s="7">
        <f>L14*2</f>
        <v>86.323800000000006</v>
      </c>
      <c r="M15" s="7">
        <f>M14*4</f>
        <v>109.0086</v>
      </c>
      <c r="N15" s="7">
        <f>N14*3</f>
        <v>100.12515</v>
      </c>
      <c r="O15" s="7">
        <f>O14*3</f>
        <v>34.76951249999999</v>
      </c>
      <c r="P15" s="7">
        <f>P14*3</f>
        <v>99.313012499999985</v>
      </c>
      <c r="Q15" s="7">
        <f>Q14*2</f>
        <v>31.194025000000003</v>
      </c>
      <c r="R15" s="7">
        <f>R14*2</f>
        <v>30.518999999999998</v>
      </c>
      <c r="S15" s="7">
        <f>S14*1</f>
        <v>76.708737500000012</v>
      </c>
      <c r="T15" s="7">
        <f>T14*3</f>
        <v>126.44347499999999</v>
      </c>
      <c r="U15" s="7">
        <f>U14*2</f>
        <v>76.039900000000003</v>
      </c>
      <c r="V15" s="7">
        <f>V14*3</f>
        <v>122.871075</v>
      </c>
      <c r="W15" s="7">
        <f>W14*3</f>
        <v>117.68152500000001</v>
      </c>
      <c r="X15" s="7">
        <f>X14*2</f>
        <v>54.399574999999999</v>
      </c>
      <c r="Y15" s="7">
        <f>Y14*2</f>
        <v>80.971350000000001</v>
      </c>
      <c r="Z15" s="7">
        <f>Z14*3</f>
        <v>103.35854999999999</v>
      </c>
      <c r="AA15" s="7">
        <f>AA14*3</f>
        <v>65.145412500000006</v>
      </c>
      <c r="AB15" s="7">
        <f>AB14*6</f>
        <v>44.40292500000001</v>
      </c>
      <c r="AC15" s="7">
        <f>AC14*3</f>
        <v>99.034312499999999</v>
      </c>
      <c r="AD15" s="7">
        <f>AD14*2</f>
        <v>74.798225000000002</v>
      </c>
      <c r="AE15" s="7">
        <f>AE14*3</f>
        <v>79.390275000000003</v>
      </c>
      <c r="AF15" s="7">
        <f>AF14*3</f>
        <v>69.017849999999996</v>
      </c>
      <c r="AG15" s="7">
        <f>AG14*2</f>
        <v>65.827275</v>
      </c>
      <c r="AH15" s="7">
        <f>AH14*3</f>
        <v>50.276962499999989</v>
      </c>
    </row>
    <row r="16" spans="1:34" x14ac:dyDescent="0.25">
      <c r="A16" s="8" t="s">
        <v>45</v>
      </c>
      <c r="B16" s="9">
        <f>STDEV(B2:B9)/B14*100</f>
        <v>7.5545547445045518</v>
      </c>
      <c r="C16" s="9">
        <f>STDEV(C2:C9)/C14*100</f>
        <v>2.5505378492568007</v>
      </c>
      <c r="D16" s="9">
        <f t="shared" ref="D16:AH16" si="2">STDEV(D2:D9)/D14*100</f>
        <v>4.7697148816495405</v>
      </c>
      <c r="E16" s="9">
        <f t="shared" si="2"/>
        <v>4.1105959549302424</v>
      </c>
      <c r="F16" s="9">
        <f t="shared" si="2"/>
        <v>3.1944443708987058</v>
      </c>
      <c r="G16" s="9">
        <f t="shared" si="2"/>
        <v>2.3220273376301646</v>
      </c>
      <c r="H16" s="9">
        <f t="shared" si="2"/>
        <v>3.7102798409631488</v>
      </c>
      <c r="I16" s="9">
        <f t="shared" si="2"/>
        <v>4.2497814583381004</v>
      </c>
      <c r="J16" s="9">
        <f t="shared" si="2"/>
        <v>1.952784031407119</v>
      </c>
      <c r="K16" s="9">
        <f t="shared" si="2"/>
        <v>5.2978565598829892</v>
      </c>
      <c r="L16" s="9">
        <f t="shared" si="2"/>
        <v>4.8128459999033364</v>
      </c>
      <c r="M16" s="9">
        <f t="shared" si="2"/>
        <v>6.6211029188148682</v>
      </c>
      <c r="N16" s="9">
        <f t="shared" si="2"/>
        <v>3.3920352147619628</v>
      </c>
      <c r="O16" s="9">
        <f t="shared" si="2"/>
        <v>4.1393620919897467</v>
      </c>
      <c r="P16" s="9">
        <f t="shared" si="2"/>
        <v>4.3246532445766057</v>
      </c>
      <c r="Q16" s="9">
        <f t="shared" si="2"/>
        <v>7.7810364595196617</v>
      </c>
      <c r="R16" s="9">
        <f t="shared" si="2"/>
        <v>8.1020404460503883</v>
      </c>
      <c r="S16" s="9">
        <f t="shared" si="2"/>
        <v>4.5884420524771183</v>
      </c>
      <c r="T16" s="9">
        <f t="shared" si="2"/>
        <v>1.9281697246386609</v>
      </c>
      <c r="U16" s="9">
        <f t="shared" si="2"/>
        <v>4.0133907789952703</v>
      </c>
      <c r="V16" s="9">
        <f t="shared" si="2"/>
        <v>2.9333738820760984</v>
      </c>
      <c r="W16" s="9">
        <f t="shared" si="2"/>
        <v>2.1581812395745397</v>
      </c>
      <c r="X16" s="9">
        <f t="shared" si="2"/>
        <v>9.3481680111311611</v>
      </c>
      <c r="Y16" s="9">
        <f t="shared" si="2"/>
        <v>7.4942149209780569</v>
      </c>
      <c r="Z16" s="9">
        <f t="shared" si="2"/>
        <v>3.9146507924752383</v>
      </c>
      <c r="AA16" s="9">
        <f t="shared" si="2"/>
        <v>4.3069892800593825</v>
      </c>
      <c r="AB16" s="9">
        <f t="shared" si="2"/>
        <v>8.5647968461651214</v>
      </c>
      <c r="AC16" s="9">
        <f t="shared" si="2"/>
        <v>4.656989494019351</v>
      </c>
      <c r="AD16" s="9">
        <f t="shared" si="2"/>
        <v>3.3721738770944176</v>
      </c>
      <c r="AE16" s="9">
        <f t="shared" si="2"/>
        <v>8.1238186505454841</v>
      </c>
      <c r="AF16" s="9">
        <f t="shared" si="2"/>
        <v>4.7349680881791611</v>
      </c>
      <c r="AG16" s="9">
        <f t="shared" si="2"/>
        <v>4.2271241760952396</v>
      </c>
      <c r="AH16" s="9">
        <f t="shared" si="2"/>
        <v>9.2289059115459136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18.487183333333334</v>
      </c>
      <c r="C18" s="2">
        <f t="shared" ref="C18:AH18" si="3">AVERAGE(C3:C8)</f>
        <v>34.16778333333334</v>
      </c>
      <c r="D18" s="2">
        <f t="shared" si="3"/>
        <v>36.127883333333337</v>
      </c>
      <c r="E18" s="2">
        <f t="shared" si="3"/>
        <v>32.033733333333338</v>
      </c>
      <c r="F18" s="2">
        <f t="shared" si="3"/>
        <v>54.882250000000006</v>
      </c>
      <c r="G18" s="2">
        <f t="shared" si="3"/>
        <v>48.514999999999993</v>
      </c>
      <c r="H18" s="2">
        <f t="shared" si="3"/>
        <v>57.612099999999998</v>
      </c>
      <c r="I18" s="2">
        <f t="shared" si="3"/>
        <v>27.341166666666666</v>
      </c>
      <c r="J18" s="2">
        <f t="shared" si="3"/>
        <v>37.221849999999996</v>
      </c>
      <c r="K18" s="2">
        <f t="shared" si="3"/>
        <v>28.476849999999999</v>
      </c>
      <c r="L18" s="2">
        <f t="shared" si="3"/>
        <v>42.516083333333334</v>
      </c>
      <c r="M18" s="2">
        <f t="shared" si="3"/>
        <v>27.351916666666668</v>
      </c>
      <c r="N18" s="2">
        <f t="shared" si="3"/>
        <v>33.835883333333335</v>
      </c>
      <c r="O18" s="2">
        <f t="shared" si="3"/>
        <v>11.523499999999999</v>
      </c>
      <c r="P18" s="2">
        <f t="shared" si="3"/>
        <v>33.490949999999998</v>
      </c>
      <c r="Q18" s="2">
        <f t="shared" si="3"/>
        <v>15.963749999999999</v>
      </c>
      <c r="R18" s="2">
        <f t="shared" si="3"/>
        <v>14.94178</v>
      </c>
      <c r="S18" s="2">
        <f t="shared" si="3"/>
        <v>77.438666666666663</v>
      </c>
      <c r="T18" s="2">
        <f t="shared" si="3"/>
        <v>42.221899999999998</v>
      </c>
      <c r="U18" s="2">
        <f t="shared" si="3"/>
        <v>37.803483333333332</v>
      </c>
      <c r="V18" s="2">
        <f t="shared" si="3"/>
        <v>40.795316666666672</v>
      </c>
      <c r="W18" s="2">
        <f t="shared" si="3"/>
        <v>39.333816666666671</v>
      </c>
      <c r="X18" s="2">
        <f t="shared" si="3"/>
        <v>27.367599999999999</v>
      </c>
      <c r="Y18" s="2">
        <f t="shared" si="3"/>
        <v>40.458850000000005</v>
      </c>
      <c r="Z18" s="2">
        <f t="shared" si="3"/>
        <v>35.132433333333331</v>
      </c>
      <c r="AA18" s="2">
        <f t="shared" si="3"/>
        <v>21.610583333333334</v>
      </c>
      <c r="AB18" s="2">
        <f t="shared" si="3"/>
        <v>7.499056666666668</v>
      </c>
      <c r="AC18" s="2">
        <f t="shared" si="3"/>
        <v>33.51303333333334</v>
      </c>
      <c r="AD18" s="2">
        <f t="shared" si="3"/>
        <v>37.404249999999998</v>
      </c>
      <c r="AE18" s="2">
        <f t="shared" si="3"/>
        <v>27.217299999999998</v>
      </c>
      <c r="AF18" s="2">
        <f t="shared" si="3"/>
        <v>23.074633333333335</v>
      </c>
      <c r="AG18" s="2">
        <f t="shared" si="3"/>
        <v>33.13355</v>
      </c>
      <c r="AH18" s="2">
        <f t="shared" si="3"/>
        <v>17.221116666666667</v>
      </c>
    </row>
    <row r="19" spans="1:34" x14ac:dyDescent="0.25">
      <c r="A19" s="6" t="s">
        <v>47</v>
      </c>
      <c r="B19" s="7">
        <f>B18*3</f>
        <v>55.461550000000003</v>
      </c>
      <c r="C19" s="7">
        <f>C18*3</f>
        <v>102.50335000000001</v>
      </c>
      <c r="D19" s="7">
        <f>D18*2</f>
        <v>72.255766666666673</v>
      </c>
      <c r="E19" s="7">
        <f>E18*2</f>
        <v>64.067466666666675</v>
      </c>
      <c r="F19" s="7">
        <f>F18*1</f>
        <v>54.882250000000006</v>
      </c>
      <c r="G19" s="7">
        <f>G18*3</f>
        <v>145.54499999999999</v>
      </c>
      <c r="H19" s="7">
        <f>H18*1</f>
        <v>57.612099999999998</v>
      </c>
      <c r="I19" s="7">
        <f>I18*2</f>
        <v>54.682333333333332</v>
      </c>
      <c r="J19" s="7">
        <f>J18*3</f>
        <v>111.66555</v>
      </c>
      <c r="K19" s="7">
        <f>K18*2</f>
        <v>56.953699999999998</v>
      </c>
      <c r="L19" s="7">
        <f>L18*2</f>
        <v>85.032166666666669</v>
      </c>
      <c r="M19" s="7">
        <f>M18*4</f>
        <v>109.40766666666667</v>
      </c>
      <c r="N19" s="7">
        <f>N18*3</f>
        <v>101.50765000000001</v>
      </c>
      <c r="O19" s="7">
        <f>O18*3</f>
        <v>34.570499999999996</v>
      </c>
      <c r="P19" s="7">
        <f>P18*3</f>
        <v>100.47284999999999</v>
      </c>
      <c r="Q19" s="7">
        <f>Q18*2</f>
        <v>31.927499999999998</v>
      </c>
      <c r="R19" s="7">
        <f>R18*2</f>
        <v>29.883559999999999</v>
      </c>
      <c r="S19" s="7">
        <f>S18*1</f>
        <v>77.438666666666663</v>
      </c>
      <c r="T19" s="7">
        <f>T18*3</f>
        <v>126.66569999999999</v>
      </c>
      <c r="U19" s="7">
        <f>U18*2</f>
        <v>75.606966666666665</v>
      </c>
      <c r="V19" s="7">
        <f>V18*3</f>
        <v>122.38595000000001</v>
      </c>
      <c r="W19" s="7">
        <f>W18*3</f>
        <v>118.00145000000001</v>
      </c>
      <c r="X19" s="7">
        <f>X18*2</f>
        <v>54.735199999999999</v>
      </c>
      <c r="Y19" s="7">
        <f>Y18*2</f>
        <v>80.917700000000011</v>
      </c>
      <c r="Z19" s="7">
        <f>Z18*3</f>
        <v>105.3973</v>
      </c>
      <c r="AA19" s="7">
        <f>AA18*3</f>
        <v>64.83175</v>
      </c>
      <c r="AB19" s="7">
        <f>AB18*6</f>
        <v>44.994340000000008</v>
      </c>
      <c r="AC19" s="7">
        <f>AC18*3</f>
        <v>100.53910000000002</v>
      </c>
      <c r="AD19" s="7">
        <f>AD18*2</f>
        <v>74.808499999999995</v>
      </c>
      <c r="AE19" s="7">
        <f>AE18*3</f>
        <v>81.651899999999998</v>
      </c>
      <c r="AF19" s="7">
        <f>AF18*3</f>
        <v>69.2239</v>
      </c>
      <c r="AG19" s="7">
        <f>AG18*2</f>
        <v>66.267099999999999</v>
      </c>
      <c r="AH19" s="7">
        <f>AH18*3</f>
        <v>51.663350000000001</v>
      </c>
    </row>
    <row r="20" spans="1:34" x14ac:dyDescent="0.25">
      <c r="A20" s="8" t="s">
        <v>45</v>
      </c>
      <c r="B20" s="9">
        <f>STDEV(B3:B8)/B18*100</f>
        <v>5.8387929688202025</v>
      </c>
      <c r="C20" s="9">
        <f t="shared" ref="C20:AH20" si="4">STDEV(C3:C8)/C18*100</f>
        <v>2.988711258159948</v>
      </c>
      <c r="D20" s="9">
        <f t="shared" si="4"/>
        <v>3.7146465375618267</v>
      </c>
      <c r="E20" s="9">
        <f t="shared" si="4"/>
        <v>4.8335630786706076</v>
      </c>
      <c r="F20" s="9">
        <f t="shared" si="4"/>
        <v>3.5666216255768415</v>
      </c>
      <c r="G20" s="9">
        <f t="shared" si="4"/>
        <v>2.4224672329123194</v>
      </c>
      <c r="H20" s="9">
        <f t="shared" si="4"/>
        <v>2.6449012172377881</v>
      </c>
      <c r="I20" s="9">
        <f t="shared" si="4"/>
        <v>4.401301421117223</v>
      </c>
      <c r="J20" s="9">
        <f t="shared" si="4"/>
        <v>1.9116999218580844</v>
      </c>
      <c r="K20" s="9">
        <f t="shared" si="4"/>
        <v>6.2679414682521015</v>
      </c>
      <c r="L20" s="9">
        <f t="shared" si="4"/>
        <v>4.028166840410214</v>
      </c>
      <c r="M20" s="9">
        <f t="shared" si="4"/>
        <v>7.3916941202194293</v>
      </c>
      <c r="N20" s="9">
        <f t="shared" si="4"/>
        <v>2.5908118919416321</v>
      </c>
      <c r="O20" s="9">
        <f t="shared" si="4"/>
        <v>4.7235738935561029</v>
      </c>
      <c r="P20" s="9">
        <f t="shared" si="4"/>
        <v>3.7037622419789056</v>
      </c>
      <c r="Q20" s="9">
        <f t="shared" si="4"/>
        <v>6.0686543798794643</v>
      </c>
      <c r="R20" s="9">
        <f t="shared" si="4"/>
        <v>7.1643653680685286</v>
      </c>
      <c r="S20" s="9">
        <f t="shared" si="4"/>
        <v>3.7593491008863249</v>
      </c>
      <c r="T20" s="9">
        <f t="shared" si="4"/>
        <v>1.7096780045143387</v>
      </c>
      <c r="U20" s="9">
        <f t="shared" si="4"/>
        <v>3.6858064682652318</v>
      </c>
      <c r="V20" s="9">
        <f t="shared" si="4"/>
        <v>2.0808692869209162</v>
      </c>
      <c r="W20" s="9">
        <f t="shared" si="4"/>
        <v>1.9409008591150985</v>
      </c>
      <c r="X20" s="9">
        <f t="shared" si="4"/>
        <v>10.496333585194041</v>
      </c>
      <c r="Y20" s="9">
        <f t="shared" si="4"/>
        <v>8.4279148291449673</v>
      </c>
      <c r="Z20" s="9">
        <f t="shared" si="4"/>
        <v>1.1070801622231756</v>
      </c>
      <c r="AA20" s="9">
        <f t="shared" si="4"/>
        <v>4.2657172283261815</v>
      </c>
      <c r="AB20" s="9">
        <f t="shared" si="4"/>
        <v>7.8343605502966369</v>
      </c>
      <c r="AC20" s="9">
        <f t="shared" si="4"/>
        <v>2.8072865410559729</v>
      </c>
      <c r="AD20" s="9">
        <f t="shared" si="4"/>
        <v>3.0045742143715861</v>
      </c>
      <c r="AE20" s="9">
        <f t="shared" si="4"/>
        <v>5.5453570386088593</v>
      </c>
      <c r="AF20" s="9">
        <f t="shared" si="4"/>
        <v>5.5381150257254115</v>
      </c>
      <c r="AG20" s="9">
        <f t="shared" si="4"/>
        <v>4.507915860360252</v>
      </c>
      <c r="AH20" s="9">
        <f t="shared" si="4"/>
        <v>8.082650466262562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19.008125</v>
      </c>
      <c r="C22" s="2">
        <f t="shared" ref="C22:AH22" si="5">AVERAGE(C2:C5)</f>
        <v>34.826374999999999</v>
      </c>
      <c r="D22" s="2">
        <f t="shared" si="5"/>
        <v>34.971975</v>
      </c>
      <c r="E22" s="2">
        <f t="shared" si="5"/>
        <v>31.371775</v>
      </c>
      <c r="F22" s="2">
        <f t="shared" si="5"/>
        <v>55.230775000000001</v>
      </c>
      <c r="G22" s="2">
        <f t="shared" si="5"/>
        <v>48.781224999999992</v>
      </c>
      <c r="H22" s="2">
        <f t="shared" si="5"/>
        <v>56.058049999999994</v>
      </c>
      <c r="I22" s="2">
        <f t="shared" si="5"/>
        <v>27.652699999999999</v>
      </c>
      <c r="J22" s="2">
        <f t="shared" si="5"/>
        <v>37.102550000000001</v>
      </c>
      <c r="K22" s="2">
        <f t="shared" si="5"/>
        <v>29.345849999999999</v>
      </c>
      <c r="L22" s="2">
        <f t="shared" si="5"/>
        <v>44.085675000000002</v>
      </c>
      <c r="M22" s="2">
        <f t="shared" si="5"/>
        <v>28.143750000000001</v>
      </c>
      <c r="N22" s="2">
        <f t="shared" si="5"/>
        <v>33.411425000000001</v>
      </c>
      <c r="O22" s="2">
        <f t="shared" si="5"/>
        <v>11.445374999999999</v>
      </c>
      <c r="P22" s="2">
        <f t="shared" si="5"/>
        <v>32.044124999999994</v>
      </c>
      <c r="Q22" s="2">
        <f t="shared" si="5"/>
        <v>15.90995</v>
      </c>
      <c r="R22" s="2">
        <f t="shared" si="5"/>
        <v>15.319699999999999</v>
      </c>
      <c r="S22" s="2">
        <f t="shared" si="5"/>
        <v>77.28177500000001</v>
      </c>
      <c r="T22" s="2">
        <f t="shared" si="5"/>
        <v>42.770375000000001</v>
      </c>
      <c r="U22" s="2">
        <f t="shared" si="5"/>
        <v>36.842824999999998</v>
      </c>
      <c r="V22" s="2">
        <f t="shared" si="5"/>
        <v>40.324825000000004</v>
      </c>
      <c r="W22" s="2">
        <f t="shared" si="5"/>
        <v>39.891750000000002</v>
      </c>
      <c r="X22" s="2">
        <f t="shared" si="5"/>
        <v>27.74145</v>
      </c>
      <c r="Y22" s="2">
        <f t="shared" si="5"/>
        <v>43.053150000000002</v>
      </c>
      <c r="Z22" s="2">
        <f t="shared" si="5"/>
        <v>34.561199999999999</v>
      </c>
      <c r="AA22" s="2">
        <f t="shared" si="5"/>
        <v>20.962624999999999</v>
      </c>
      <c r="AB22" s="2">
        <f t="shared" si="5"/>
        <v>7.8272050000000011</v>
      </c>
      <c r="AC22" s="2">
        <f t="shared" si="5"/>
        <v>33.575149999999994</v>
      </c>
      <c r="AD22" s="2">
        <f t="shared" si="5"/>
        <v>36.282850000000003</v>
      </c>
      <c r="AE22" s="2">
        <f t="shared" si="5"/>
        <v>27.466750000000001</v>
      </c>
      <c r="AF22" s="2">
        <f t="shared" si="5"/>
        <v>22.770125</v>
      </c>
      <c r="AG22" s="2">
        <f t="shared" si="5"/>
        <v>33.772874999999999</v>
      </c>
      <c r="AH22" s="2">
        <f t="shared" si="5"/>
        <v>17.829599999999999</v>
      </c>
    </row>
    <row r="23" spans="1:34" x14ac:dyDescent="0.25">
      <c r="A23" s="6" t="s">
        <v>49</v>
      </c>
      <c r="B23" s="7">
        <f>B22*3</f>
        <v>57.024374999999999</v>
      </c>
      <c r="C23" s="7">
        <f>C22*3</f>
        <v>104.479125</v>
      </c>
      <c r="D23" s="7">
        <f>D22*2</f>
        <v>69.943950000000001</v>
      </c>
      <c r="E23" s="7">
        <f>E22*2</f>
        <v>62.743549999999999</v>
      </c>
      <c r="F23" s="7">
        <f>F22*1</f>
        <v>55.230775000000001</v>
      </c>
      <c r="G23" s="7">
        <f>G22*3</f>
        <v>146.34367499999996</v>
      </c>
      <c r="H23" s="7">
        <f>H22*1</f>
        <v>56.058049999999994</v>
      </c>
      <c r="I23" s="7">
        <f>I22*2</f>
        <v>55.305399999999999</v>
      </c>
      <c r="J23" s="7">
        <f>J22*3</f>
        <v>111.30765</v>
      </c>
      <c r="K23" s="7">
        <f>K22*2</f>
        <v>58.691699999999997</v>
      </c>
      <c r="L23" s="7">
        <f>L22*2</f>
        <v>88.171350000000004</v>
      </c>
      <c r="M23" s="7">
        <f>M22*4</f>
        <v>112.575</v>
      </c>
      <c r="N23" s="7">
        <f>N22*3</f>
        <v>100.234275</v>
      </c>
      <c r="O23" s="7">
        <f>O22*3</f>
        <v>34.336124999999996</v>
      </c>
      <c r="P23" s="7">
        <f>P22*3</f>
        <v>96.132374999999982</v>
      </c>
      <c r="Q23" s="7">
        <f>Q22*2</f>
        <v>31.819900000000001</v>
      </c>
      <c r="R23" s="7">
        <f>R22*2</f>
        <v>30.639399999999998</v>
      </c>
      <c r="S23" s="7">
        <f>S22*1</f>
        <v>77.28177500000001</v>
      </c>
      <c r="T23" s="7">
        <f>T22*3</f>
        <v>128.311125</v>
      </c>
      <c r="U23" s="7">
        <f>U22*2</f>
        <v>73.685649999999995</v>
      </c>
      <c r="V23" s="7">
        <f>V22*3</f>
        <v>120.97447500000001</v>
      </c>
      <c r="W23" s="7">
        <f>W22*3</f>
        <v>119.67525000000001</v>
      </c>
      <c r="X23" s="7">
        <f>X22*2</f>
        <v>55.482900000000001</v>
      </c>
      <c r="Y23" s="7">
        <f>Y22*2</f>
        <v>86.106300000000005</v>
      </c>
      <c r="Z23" s="7">
        <f>Z22*3</f>
        <v>103.6836</v>
      </c>
      <c r="AA23" s="7">
        <f>AA22*3</f>
        <v>62.887874999999994</v>
      </c>
      <c r="AB23" s="7">
        <f>AB22*6</f>
        <v>46.96323000000001</v>
      </c>
      <c r="AC23" s="7">
        <f>AC22*3</f>
        <v>100.72544999999998</v>
      </c>
      <c r="AD23" s="7">
        <f>AD22*2</f>
        <v>72.565700000000007</v>
      </c>
      <c r="AE23" s="7">
        <f>AE22*3</f>
        <v>82.40025</v>
      </c>
      <c r="AF23" s="7">
        <f>AF22*3</f>
        <v>68.310374999999993</v>
      </c>
      <c r="AG23" s="7">
        <f>AG22*2</f>
        <v>67.545749999999998</v>
      </c>
      <c r="AH23" s="7">
        <f>AH22*3</f>
        <v>53.488799999999998</v>
      </c>
    </row>
    <row r="24" spans="1:34" x14ac:dyDescent="0.25">
      <c r="A24" s="8" t="s">
        <v>45</v>
      </c>
      <c r="B24" s="9">
        <f>STDEV(B2:B5)/B22*100</f>
        <v>4.2410336725834936</v>
      </c>
      <c r="C24" s="9">
        <f t="shared" ref="C24:AH24" si="6">STDEV(C2:C5)/C22*100</f>
        <v>1.992952014822758</v>
      </c>
      <c r="D24" s="9">
        <f t="shared" si="6"/>
        <v>5.9366085278701108</v>
      </c>
      <c r="E24" s="9">
        <f t="shared" si="6"/>
        <v>4.8532297961045971</v>
      </c>
      <c r="F24" s="9">
        <f t="shared" si="6"/>
        <v>1.9742632947675018</v>
      </c>
      <c r="G24" s="9">
        <f t="shared" si="6"/>
        <v>2.278910150160355</v>
      </c>
      <c r="H24" s="9">
        <f t="shared" si="6"/>
        <v>4.9136035470981954</v>
      </c>
      <c r="I24" s="9">
        <f t="shared" si="6"/>
        <v>5.0612141918880553</v>
      </c>
      <c r="J24" s="9">
        <f t="shared" si="6"/>
        <v>1.036294035567628</v>
      </c>
      <c r="K24" s="9">
        <f t="shared" si="6"/>
        <v>3.7584481786445774</v>
      </c>
      <c r="L24" s="9">
        <f t="shared" si="6"/>
        <v>4.0574415979545986</v>
      </c>
      <c r="M24" s="9">
        <f t="shared" si="6"/>
        <v>6.1440065388362006</v>
      </c>
      <c r="N24" s="9">
        <f t="shared" si="6"/>
        <v>3.2225639342557075</v>
      </c>
      <c r="O24" s="9">
        <f t="shared" si="6"/>
        <v>5.2897547382582459</v>
      </c>
      <c r="P24" s="9">
        <f t="shared" si="6"/>
        <v>2.8985230074543393</v>
      </c>
      <c r="Q24" s="9">
        <f t="shared" si="6"/>
        <v>4.692979980653214</v>
      </c>
      <c r="R24" s="9">
        <f t="shared" si="6"/>
        <v>3.8535025244271028</v>
      </c>
      <c r="S24" s="9">
        <f t="shared" si="6"/>
        <v>5.8553055174931945</v>
      </c>
      <c r="T24" s="9">
        <f t="shared" si="6"/>
        <v>1.3783975715643109</v>
      </c>
      <c r="U24" s="9">
        <f t="shared" si="6"/>
        <v>2.3616440254216933</v>
      </c>
      <c r="V24" s="9">
        <f t="shared" si="6"/>
        <v>2.0906143459046254</v>
      </c>
      <c r="W24" s="9">
        <f t="shared" si="6"/>
        <v>0.63257697559152892</v>
      </c>
      <c r="X24" s="9">
        <f t="shared" si="6"/>
        <v>11.443984587328497</v>
      </c>
      <c r="Y24" s="9">
        <f t="shared" si="6"/>
        <v>2.5305229228978678</v>
      </c>
      <c r="Z24" s="9">
        <f t="shared" si="6"/>
        <v>3.1598248051312479</v>
      </c>
      <c r="AA24" s="9">
        <f t="shared" si="6"/>
        <v>1.873516573380108</v>
      </c>
      <c r="AB24" s="9">
        <f t="shared" si="6"/>
        <v>1.9047788830143846</v>
      </c>
      <c r="AC24" s="9">
        <f t="shared" si="6"/>
        <v>2.1098623895645625</v>
      </c>
      <c r="AD24" s="9">
        <f t="shared" si="6"/>
        <v>1.2733667503839796</v>
      </c>
      <c r="AE24" s="9">
        <f t="shared" si="6"/>
        <v>3.3702920043729683</v>
      </c>
      <c r="AF24" s="9">
        <f t="shared" si="6"/>
        <v>5.4273543284581667</v>
      </c>
      <c r="AG24" s="9">
        <f t="shared" si="6"/>
        <v>4.4190735705104709</v>
      </c>
      <c r="AH24" s="9">
        <f t="shared" si="6"/>
        <v>7.2241203796304543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17.084774999999997</v>
      </c>
      <c r="C26" s="2">
        <f t="shared" ref="C26:AH26" si="7">AVERAGE(C6:C9)</f>
        <v>33.653275000000001</v>
      </c>
      <c r="D26" s="2">
        <f t="shared" si="7"/>
        <v>36.828650000000003</v>
      </c>
      <c r="E26" s="2">
        <f t="shared" si="7"/>
        <v>32.887750000000004</v>
      </c>
      <c r="F26" s="2">
        <f t="shared" si="7"/>
        <v>54.642949999999999</v>
      </c>
      <c r="G26" s="2">
        <f t="shared" si="7"/>
        <v>48.2729</v>
      </c>
      <c r="H26" s="2">
        <f t="shared" si="7"/>
        <v>57.876625000000004</v>
      </c>
      <c r="I26" s="2">
        <f t="shared" si="7"/>
        <v>26.570625</v>
      </c>
      <c r="J26" s="2">
        <f t="shared" si="7"/>
        <v>37.137474999999995</v>
      </c>
      <c r="K26" s="2">
        <f t="shared" si="7"/>
        <v>27.604299999999999</v>
      </c>
      <c r="L26" s="2">
        <f t="shared" si="7"/>
        <v>42.238124999999997</v>
      </c>
      <c r="M26" s="2">
        <f t="shared" si="7"/>
        <v>26.360550000000003</v>
      </c>
      <c r="N26" s="2">
        <f t="shared" si="7"/>
        <v>33.338674999999995</v>
      </c>
      <c r="O26" s="2">
        <f t="shared" si="7"/>
        <v>11.734299999999999</v>
      </c>
      <c r="P26" s="2">
        <f t="shared" si="7"/>
        <v>34.164549999999998</v>
      </c>
      <c r="Q26" s="2">
        <f t="shared" si="7"/>
        <v>15.284075000000001</v>
      </c>
      <c r="R26" s="2">
        <f t="shared" si="7"/>
        <v>15.21435</v>
      </c>
      <c r="S26" s="2">
        <f t="shared" si="7"/>
        <v>76.1357</v>
      </c>
      <c r="T26" s="2">
        <f t="shared" si="7"/>
        <v>41.525275000000001</v>
      </c>
      <c r="U26" s="2">
        <f t="shared" si="7"/>
        <v>39.197074999999998</v>
      </c>
      <c r="V26" s="2">
        <f t="shared" si="7"/>
        <v>41.589224999999999</v>
      </c>
      <c r="W26" s="2">
        <f t="shared" si="7"/>
        <v>38.562600000000003</v>
      </c>
      <c r="X26" s="2">
        <f t="shared" si="7"/>
        <v>26.658125000000002</v>
      </c>
      <c r="Y26" s="2">
        <f t="shared" si="7"/>
        <v>37.918200000000006</v>
      </c>
      <c r="Z26" s="2">
        <f t="shared" si="7"/>
        <v>34.344500000000004</v>
      </c>
      <c r="AA26" s="2">
        <f t="shared" si="7"/>
        <v>22.467650000000003</v>
      </c>
      <c r="AB26" s="2">
        <f t="shared" si="7"/>
        <v>6.97377</v>
      </c>
      <c r="AC26" s="2">
        <f t="shared" si="7"/>
        <v>32.447724999999998</v>
      </c>
      <c r="AD26" s="2">
        <f t="shared" si="7"/>
        <v>38.515374999999999</v>
      </c>
      <c r="AE26" s="2">
        <f t="shared" si="7"/>
        <v>25.460099999999997</v>
      </c>
      <c r="AF26" s="2">
        <f t="shared" si="7"/>
        <v>23.241775000000001</v>
      </c>
      <c r="AG26" s="2">
        <f t="shared" si="7"/>
        <v>32.054400000000001</v>
      </c>
      <c r="AH26" s="2">
        <f t="shared" si="7"/>
        <v>15.688375000000001</v>
      </c>
    </row>
    <row r="27" spans="1:34" x14ac:dyDescent="0.25">
      <c r="A27" s="6" t="s">
        <v>51</v>
      </c>
      <c r="B27" s="7">
        <f>B26*3</f>
        <v>51.254324999999994</v>
      </c>
      <c r="C27" s="7">
        <f>C26*3</f>
        <v>100.959825</v>
      </c>
      <c r="D27" s="7">
        <f>D26*2</f>
        <v>73.657300000000006</v>
      </c>
      <c r="E27" s="7">
        <f>E26*2</f>
        <v>65.775500000000008</v>
      </c>
      <c r="F27" s="7">
        <f>F26*1</f>
        <v>54.642949999999999</v>
      </c>
      <c r="G27" s="7">
        <f>G26*3</f>
        <v>144.81870000000001</v>
      </c>
      <c r="H27" s="7">
        <f>H26*1</f>
        <v>57.876625000000004</v>
      </c>
      <c r="I27" s="7">
        <f>I26*2</f>
        <v>53.141249999999999</v>
      </c>
      <c r="J27" s="7">
        <f>J26*3</f>
        <v>111.41242499999998</v>
      </c>
      <c r="K27" s="7">
        <f>K26*2</f>
        <v>55.208599999999997</v>
      </c>
      <c r="L27" s="7">
        <f>L26*2</f>
        <v>84.476249999999993</v>
      </c>
      <c r="M27" s="7">
        <f>M26*4</f>
        <v>105.44220000000001</v>
      </c>
      <c r="N27" s="7">
        <f>N26*3</f>
        <v>100.01602499999998</v>
      </c>
      <c r="O27" s="7">
        <f>O26*3</f>
        <v>35.2029</v>
      </c>
      <c r="P27" s="7">
        <f>P26*3</f>
        <v>102.49365</v>
      </c>
      <c r="Q27" s="7">
        <f>Q26*2</f>
        <v>30.568150000000003</v>
      </c>
      <c r="R27" s="7">
        <f>R26*2</f>
        <v>30.428699999999999</v>
      </c>
      <c r="S27" s="7">
        <f>S26*1</f>
        <v>76.1357</v>
      </c>
      <c r="T27" s="7">
        <f>T26*3</f>
        <v>124.57582500000001</v>
      </c>
      <c r="U27" s="7">
        <f>U26*2</f>
        <v>78.394149999999996</v>
      </c>
      <c r="V27" s="7">
        <f>V26*3</f>
        <v>124.767675</v>
      </c>
      <c r="W27" s="7">
        <f>W26*3</f>
        <v>115.68780000000001</v>
      </c>
      <c r="X27" s="7">
        <f>X26*2</f>
        <v>53.316250000000004</v>
      </c>
      <c r="Y27" s="7">
        <f>Y26*2</f>
        <v>75.836400000000012</v>
      </c>
      <c r="Z27" s="7">
        <f>Z26*3</f>
        <v>103.0335</v>
      </c>
      <c r="AA27" s="7">
        <f>AA26*3</f>
        <v>67.402950000000004</v>
      </c>
      <c r="AB27" s="7">
        <f>AB26*6</f>
        <v>41.842619999999997</v>
      </c>
      <c r="AC27" s="7">
        <f>AC26*3</f>
        <v>97.343175000000002</v>
      </c>
      <c r="AD27" s="7">
        <f>AD26*2</f>
        <v>77.030749999999998</v>
      </c>
      <c r="AE27" s="7">
        <f>AE26*3</f>
        <v>76.380299999999991</v>
      </c>
      <c r="AF27" s="7">
        <f>AF26*3</f>
        <v>69.725324999999998</v>
      </c>
      <c r="AG27" s="7">
        <f>AG26*2</f>
        <v>64.108800000000002</v>
      </c>
      <c r="AH27" s="7">
        <f>AH26*3</f>
        <v>47.065125000000002</v>
      </c>
    </row>
    <row r="28" spans="1:34" x14ac:dyDescent="0.25">
      <c r="A28" s="8" t="s">
        <v>45</v>
      </c>
      <c r="B28" s="9">
        <f>STDEV(B6:B9)/B26*100</f>
        <v>6.4672572209620434</v>
      </c>
      <c r="C28" s="9">
        <f t="shared" ref="C28:AH28" si="8">STDEV(C6:C9)/C26*100</f>
        <v>1.8325680182633037</v>
      </c>
      <c r="D28" s="9">
        <f t="shared" si="8"/>
        <v>1.3108049160117581</v>
      </c>
      <c r="E28" s="9">
        <f t="shared" si="8"/>
        <v>1.4255542262280601</v>
      </c>
      <c r="F28" s="9">
        <f t="shared" si="8"/>
        <v>4.394740593713486</v>
      </c>
      <c r="G28" s="9">
        <f t="shared" si="8"/>
        <v>2.5828469250143717</v>
      </c>
      <c r="H28" s="9">
        <f t="shared" si="8"/>
        <v>1.3738719144130596</v>
      </c>
      <c r="I28" s="9">
        <f t="shared" si="8"/>
        <v>2.2525196467656339</v>
      </c>
      <c r="J28" s="9">
        <f t="shared" si="8"/>
        <v>2.7949426761095362</v>
      </c>
      <c r="K28" s="9">
        <f t="shared" si="8"/>
        <v>5.214135978727751</v>
      </c>
      <c r="L28" s="9">
        <f t="shared" si="8"/>
        <v>5.0742729661573431</v>
      </c>
      <c r="M28" s="9">
        <f t="shared" si="8"/>
        <v>5.9826352364258248</v>
      </c>
      <c r="N28" s="9">
        <f t="shared" si="8"/>
        <v>4.0550816611324025</v>
      </c>
      <c r="O28" s="9">
        <f t="shared" si="8"/>
        <v>2.8878188912018654</v>
      </c>
      <c r="P28" s="9">
        <f t="shared" si="8"/>
        <v>2.810976839780976</v>
      </c>
      <c r="Q28" s="9">
        <f t="shared" si="8"/>
        <v>10.586356162976166</v>
      </c>
      <c r="R28" s="9">
        <f t="shared" si="8"/>
        <v>11.034277139590374</v>
      </c>
      <c r="S28" s="9">
        <f t="shared" si="8"/>
        <v>3.6100732891713276</v>
      </c>
      <c r="T28" s="9">
        <f t="shared" si="8"/>
        <v>0.96318736407426908</v>
      </c>
      <c r="U28" s="9">
        <f t="shared" si="8"/>
        <v>2.5265038549103167</v>
      </c>
      <c r="V28" s="9">
        <f t="shared" si="8"/>
        <v>3.0333079764954611</v>
      </c>
      <c r="W28" s="9">
        <f t="shared" si="8"/>
        <v>1.7022637641793108</v>
      </c>
      <c r="X28" s="9">
        <f t="shared" si="8"/>
        <v>7.7098373860380889</v>
      </c>
      <c r="Y28" s="9">
        <f t="shared" si="8"/>
        <v>4.3450428802348551</v>
      </c>
      <c r="Z28" s="9">
        <f t="shared" si="8"/>
        <v>5.0603182631957084</v>
      </c>
      <c r="AA28" s="9">
        <f t="shared" si="8"/>
        <v>2.7318194116464993</v>
      </c>
      <c r="AB28" s="9">
        <f t="shared" si="8"/>
        <v>9.398833336523408</v>
      </c>
      <c r="AC28" s="9">
        <f t="shared" si="8"/>
        <v>6.2899206193771304</v>
      </c>
      <c r="AD28" s="9">
        <f t="shared" si="8"/>
        <v>1.0861591538942534</v>
      </c>
      <c r="AE28" s="9">
        <f t="shared" si="8"/>
        <v>10.570490554618443</v>
      </c>
      <c r="AF28" s="9">
        <f t="shared" si="8"/>
        <v>4.4987471355188857</v>
      </c>
      <c r="AG28" s="9">
        <f t="shared" si="8"/>
        <v>1.7661438780548999</v>
      </c>
      <c r="AH28" s="9">
        <f t="shared" si="8"/>
        <v>5.9323820161771925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2.4422162438226582</v>
      </c>
      <c r="C30" s="13">
        <f t="shared" ref="C30:AH30" si="9">(C19-C15)/C15*100</f>
        <v>-0.21040313922941764</v>
      </c>
      <c r="D30" s="13">
        <f t="shared" si="9"/>
        <v>0.63389652480974479</v>
      </c>
      <c r="E30" s="13">
        <f t="shared" si="9"/>
        <v>-0.29887916745933191</v>
      </c>
      <c r="F30" s="13">
        <f t="shared" si="9"/>
        <v>-9.9409572215723843E-2</v>
      </c>
      <c r="G30" s="13">
        <f t="shared" si="9"/>
        <v>-2.4857263923597769E-2</v>
      </c>
      <c r="H30" s="13">
        <f t="shared" si="9"/>
        <v>1.13181083809649</v>
      </c>
      <c r="I30" s="13">
        <f t="shared" si="9"/>
        <v>0.84651454578511509</v>
      </c>
      <c r="J30" s="13">
        <f t="shared" si="9"/>
        <v>0.27434662097701956</v>
      </c>
      <c r="K30" s="13">
        <f t="shared" si="9"/>
        <v>6.2335217729840142E-3</v>
      </c>
      <c r="L30" s="13">
        <f t="shared" si="9"/>
        <v>-1.496265610797181</v>
      </c>
      <c r="M30" s="13">
        <f t="shared" si="9"/>
        <v>0.36608732399706978</v>
      </c>
      <c r="N30" s="13">
        <f t="shared" si="9"/>
        <v>1.3807719638872025</v>
      </c>
      <c r="O30" s="13">
        <f t="shared" si="9"/>
        <v>-0.57237644617535255</v>
      </c>
      <c r="P30" s="13">
        <f t="shared" si="9"/>
        <v>1.1678605560374167</v>
      </c>
      <c r="Q30" s="13">
        <f t="shared" si="9"/>
        <v>2.3513317053506078</v>
      </c>
      <c r="R30" s="13">
        <f t="shared" si="9"/>
        <v>-2.0821127822012486</v>
      </c>
      <c r="S30" s="13">
        <f t="shared" si="9"/>
        <v>0.95155935354385213</v>
      </c>
      <c r="T30" s="13">
        <f t="shared" si="9"/>
        <v>0.17575046873711322</v>
      </c>
      <c r="U30" s="13">
        <f t="shared" si="9"/>
        <v>-0.56935021394470275</v>
      </c>
      <c r="V30" s="13">
        <f t="shared" si="9"/>
        <v>-0.39482441249903322</v>
      </c>
      <c r="W30" s="13">
        <f t="shared" si="9"/>
        <v>0.27185660620900165</v>
      </c>
      <c r="X30" s="13">
        <f t="shared" si="9"/>
        <v>0.61696254060808431</v>
      </c>
      <c r="Y30" s="13">
        <f t="shared" si="9"/>
        <v>-6.6258003602496965E-2</v>
      </c>
      <c r="Z30" s="13">
        <f t="shared" si="9"/>
        <v>1.9725025167245551</v>
      </c>
      <c r="AA30" s="13">
        <f t="shared" si="9"/>
        <v>-0.48148056472895395</v>
      </c>
      <c r="AB30" s="13">
        <f t="shared" si="9"/>
        <v>1.3319280205076529</v>
      </c>
      <c r="AC30" s="13">
        <f t="shared" si="9"/>
        <v>1.5194607424573381</v>
      </c>
      <c r="AD30" s="13">
        <f t="shared" si="9"/>
        <v>1.3736956993288182E-2</v>
      </c>
      <c r="AE30" s="13">
        <f t="shared" si="9"/>
        <v>2.848743123764208</v>
      </c>
      <c r="AF30" s="13">
        <f t="shared" si="9"/>
        <v>0.29854595586504762</v>
      </c>
      <c r="AG30" s="13">
        <f t="shared" si="9"/>
        <v>0.66815009431880479</v>
      </c>
      <c r="AH30" s="13">
        <f t="shared" si="9"/>
        <v>2.7575005152708112</v>
      </c>
    </row>
    <row r="31" spans="1:34" x14ac:dyDescent="0.25">
      <c r="A31" s="12" t="s">
        <v>53</v>
      </c>
      <c r="B31" s="13">
        <f>(B27-B23)/B23*100</f>
        <v>-10.118567717752287</v>
      </c>
      <c r="C31" s="13">
        <f t="shared" ref="C31:AH31" si="10">(C27-C23)/C23*100</f>
        <v>-3.3684240751441989</v>
      </c>
      <c r="D31" s="13">
        <f t="shared" si="10"/>
        <v>5.3090367358434944</v>
      </c>
      <c r="E31" s="13">
        <f t="shared" si="10"/>
        <v>4.8322895341433654</v>
      </c>
      <c r="F31" s="13">
        <f t="shared" si="10"/>
        <v>-1.0643069918899422</v>
      </c>
      <c r="G31" s="13">
        <f t="shared" si="10"/>
        <v>-1.0420505020117579</v>
      </c>
      <c r="H31" s="13">
        <f t="shared" si="10"/>
        <v>3.244092507677327</v>
      </c>
      <c r="I31" s="13">
        <f t="shared" si="10"/>
        <v>-3.9130898610262275</v>
      </c>
      <c r="J31" s="13">
        <f t="shared" si="10"/>
        <v>9.4130996387031263E-2</v>
      </c>
      <c r="K31" s="13">
        <f t="shared" si="10"/>
        <v>-5.9345699647479977</v>
      </c>
      <c r="L31" s="13">
        <f t="shared" si="10"/>
        <v>-4.1908170851416138</v>
      </c>
      <c r="M31" s="13">
        <f t="shared" si="10"/>
        <v>-6.336042638241163</v>
      </c>
      <c r="N31" s="13">
        <f t="shared" si="10"/>
        <v>-0.21773988987301182</v>
      </c>
      <c r="O31" s="13">
        <f t="shared" si="10"/>
        <v>2.5243821194150597</v>
      </c>
      <c r="P31" s="13">
        <f t="shared" si="10"/>
        <v>6.6172036215687191</v>
      </c>
      <c r="Q31" s="13">
        <f t="shared" si="10"/>
        <v>-3.9338590001854112</v>
      </c>
      <c r="R31" s="13">
        <f t="shared" si="10"/>
        <v>-0.68767665163155689</v>
      </c>
      <c r="S31" s="13">
        <f t="shared" si="10"/>
        <v>-1.4829822425791983</v>
      </c>
      <c r="T31" s="13">
        <f t="shared" si="10"/>
        <v>-2.9111271528482003</v>
      </c>
      <c r="U31" s="13">
        <f t="shared" si="10"/>
        <v>6.3899823099884454</v>
      </c>
      <c r="V31" s="13">
        <f t="shared" si="10"/>
        <v>3.1355374759840737</v>
      </c>
      <c r="W31" s="13">
        <f t="shared" si="10"/>
        <v>-3.331891932542439</v>
      </c>
      <c r="X31" s="13">
        <f t="shared" si="10"/>
        <v>-3.9050770597787734</v>
      </c>
      <c r="Y31" s="13">
        <f t="shared" si="10"/>
        <v>-11.927001857006969</v>
      </c>
      <c r="Z31" s="13">
        <f t="shared" si="10"/>
        <v>-0.62700369200143014</v>
      </c>
      <c r="AA31" s="13">
        <f t="shared" si="10"/>
        <v>7.1795636281238808</v>
      </c>
      <c r="AB31" s="13">
        <f t="shared" si="10"/>
        <v>-10.903445099495951</v>
      </c>
      <c r="AC31" s="13">
        <f t="shared" si="10"/>
        <v>-3.3579150055919125</v>
      </c>
      <c r="AD31" s="13">
        <f t="shared" si="10"/>
        <v>6.1531136611374109</v>
      </c>
      <c r="AE31" s="13">
        <f t="shared" si="10"/>
        <v>-7.3057423976262319</v>
      </c>
      <c r="AF31" s="13">
        <f t="shared" si="10"/>
        <v>2.0713544611634833</v>
      </c>
      <c r="AG31" s="13">
        <f t="shared" si="10"/>
        <v>-5.0883290214410177</v>
      </c>
      <c r="AH31" s="13">
        <f t="shared" si="10"/>
        <v>-12.009383272759898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AFFC-FB99-40C0-AFFA-CEE6B5C115CD}">
  <dimension ref="A1:AH31"/>
  <sheetViews>
    <sheetView topLeftCell="A16" zoomScaleNormal="100" workbookViewId="0">
      <selection activeCell="A10" sqref="A10:XFD10"/>
    </sheetView>
  </sheetViews>
  <sheetFormatPr baseColWidth="10" defaultRowHeight="15" x14ac:dyDescent="0.25"/>
  <cols>
    <col min="1" max="1" width="13.28515625" style="10" bestFit="1" customWidth="1"/>
    <col min="2" max="34" width="6.7109375" style="10" customWidth="1"/>
  </cols>
  <sheetData>
    <row r="1" spans="1:34" x14ac:dyDescent="0.25">
      <c r="A1" s="1" t="s">
        <v>129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13.453900000000001</v>
      </c>
      <c r="C2" s="2">
        <v>33.93</v>
      </c>
      <c r="D2" s="2">
        <v>41.509799999999998</v>
      </c>
      <c r="E2" s="2">
        <v>30.358000000000001</v>
      </c>
      <c r="F2" s="2">
        <v>55.079099999999997</v>
      </c>
      <c r="G2" s="2">
        <v>37.774099999999997</v>
      </c>
      <c r="H2" s="2">
        <v>40.853499999999997</v>
      </c>
      <c r="I2" s="2">
        <v>37.808599999999998</v>
      </c>
      <c r="J2" s="2">
        <v>26.5535</v>
      </c>
      <c r="K2" s="2">
        <v>26.916499999999999</v>
      </c>
      <c r="L2" s="2">
        <v>33.078299999999999</v>
      </c>
      <c r="M2" s="2">
        <v>30.111999999999998</v>
      </c>
      <c r="N2" s="2">
        <v>18.260999999999999</v>
      </c>
      <c r="O2" s="2">
        <v>13.168900000000001</v>
      </c>
      <c r="P2" s="2">
        <v>29.353000000000002</v>
      </c>
      <c r="Q2" s="2">
        <v>14.107900000000001</v>
      </c>
      <c r="R2" s="2">
        <v>14.8119</v>
      </c>
      <c r="S2" s="2">
        <v>64.448599999999999</v>
      </c>
      <c r="T2" s="2">
        <v>27.3169</v>
      </c>
      <c r="U2" s="2">
        <v>45.079000000000001</v>
      </c>
      <c r="V2" s="2">
        <v>38.3523</v>
      </c>
      <c r="W2" s="2">
        <v>26.246400000000001</v>
      </c>
      <c r="X2" s="2">
        <v>23.702200000000001</v>
      </c>
      <c r="Y2" s="2">
        <v>35.374299999999998</v>
      </c>
      <c r="Z2" s="2">
        <v>25.679300000000001</v>
      </c>
      <c r="AA2" s="2">
        <v>24.220099999999999</v>
      </c>
      <c r="AB2" s="2">
        <v>8.4019200000000005</v>
      </c>
      <c r="AC2" s="2">
        <v>25.743300000000001</v>
      </c>
      <c r="AD2" s="2">
        <v>30.9923</v>
      </c>
      <c r="AE2" s="2">
        <v>25.119599999999998</v>
      </c>
      <c r="AF2" s="2">
        <v>26.916499999999999</v>
      </c>
      <c r="AG2" s="2">
        <v>33.944000000000003</v>
      </c>
      <c r="AH2" s="2">
        <v>12.290100000000001</v>
      </c>
    </row>
    <row r="3" spans="1:34" x14ac:dyDescent="0.25">
      <c r="A3" s="4" t="s">
        <v>35</v>
      </c>
      <c r="B3" s="2">
        <v>13.943899999999999</v>
      </c>
      <c r="C3" s="2">
        <v>35.336500000000001</v>
      </c>
      <c r="D3" s="2">
        <v>44.3127</v>
      </c>
      <c r="E3" s="2">
        <v>31.336200000000002</v>
      </c>
      <c r="F3" s="2">
        <v>58.333300000000001</v>
      </c>
      <c r="G3" s="2">
        <v>37.7224</v>
      </c>
      <c r="H3" s="2">
        <v>46.142600000000002</v>
      </c>
      <c r="I3" s="2">
        <v>39.375</v>
      </c>
      <c r="J3" s="2">
        <v>28.7559</v>
      </c>
      <c r="K3" s="2">
        <v>35.7027</v>
      </c>
      <c r="L3" s="2">
        <v>34.345799999999997</v>
      </c>
      <c r="M3" s="2">
        <v>30.222000000000001</v>
      </c>
      <c r="N3" s="2">
        <v>20.865500000000001</v>
      </c>
      <c r="O3" s="2">
        <v>14.848699999999999</v>
      </c>
      <c r="P3" s="2">
        <v>28.7559</v>
      </c>
      <c r="Q3" s="2">
        <v>15.1197</v>
      </c>
      <c r="R3" s="2">
        <v>17.101900000000001</v>
      </c>
      <c r="S3" s="2">
        <v>71.590900000000005</v>
      </c>
      <c r="T3" s="2">
        <v>27.383900000000001</v>
      </c>
      <c r="U3" s="2">
        <v>45.792000000000002</v>
      </c>
      <c r="V3" s="2">
        <v>44.671799999999998</v>
      </c>
      <c r="W3" s="2">
        <v>28.399699999999999</v>
      </c>
      <c r="X3" s="2">
        <v>25.287700000000001</v>
      </c>
      <c r="Y3" s="2">
        <v>42.403799999999997</v>
      </c>
      <c r="Z3" s="2">
        <v>27.345400000000001</v>
      </c>
      <c r="AA3" s="2">
        <v>24.434799999999999</v>
      </c>
      <c r="AB3" s="2">
        <v>8.73752</v>
      </c>
      <c r="AC3" s="2">
        <v>25.763400000000001</v>
      </c>
      <c r="AD3" s="2">
        <v>32.665500000000002</v>
      </c>
      <c r="AE3" s="2">
        <v>24.483699999999999</v>
      </c>
      <c r="AF3" s="2">
        <v>27.4709</v>
      </c>
      <c r="AG3" s="2">
        <v>34.568399999999997</v>
      </c>
      <c r="AH3" s="2">
        <v>13.440799999999999</v>
      </c>
    </row>
    <row r="4" spans="1:34" x14ac:dyDescent="0.25">
      <c r="A4" s="4" t="s">
        <v>36</v>
      </c>
      <c r="B4" s="2">
        <v>13.6899</v>
      </c>
      <c r="C4" s="2">
        <v>36.029400000000003</v>
      </c>
      <c r="D4" s="2">
        <v>42.932200000000002</v>
      </c>
      <c r="E4" s="2">
        <v>32.033499999999997</v>
      </c>
      <c r="F4" s="2">
        <v>57.689799999999998</v>
      </c>
      <c r="G4" s="2">
        <v>37.860599999999998</v>
      </c>
      <c r="H4" s="2">
        <v>47.631100000000004</v>
      </c>
      <c r="I4" s="2">
        <v>39.732700000000001</v>
      </c>
      <c r="J4" s="2">
        <v>28.888000000000002</v>
      </c>
      <c r="K4" s="2">
        <v>36.3596</v>
      </c>
      <c r="L4" s="2">
        <v>34.680300000000003</v>
      </c>
      <c r="M4" s="2">
        <v>29.7437</v>
      </c>
      <c r="N4" s="2">
        <v>20.8475</v>
      </c>
      <c r="O4" s="2">
        <v>15.2424</v>
      </c>
      <c r="P4" s="2">
        <v>29.353000000000002</v>
      </c>
      <c r="Q4" s="2">
        <v>16.3155</v>
      </c>
      <c r="R4" s="2">
        <v>17.463000000000001</v>
      </c>
      <c r="S4" s="2">
        <v>69.136700000000005</v>
      </c>
      <c r="T4" s="2">
        <v>27.648</v>
      </c>
      <c r="U4" s="2">
        <v>47.686</v>
      </c>
      <c r="V4" s="2">
        <v>45.967799999999997</v>
      </c>
      <c r="W4" s="2">
        <v>28.125</v>
      </c>
      <c r="X4" s="2">
        <v>25.4193</v>
      </c>
      <c r="Y4" s="2">
        <v>43.235300000000002</v>
      </c>
      <c r="Z4" s="2">
        <v>27.084800000000001</v>
      </c>
      <c r="AA4" s="2">
        <v>25.711300000000001</v>
      </c>
      <c r="AB4" s="2">
        <v>8.4508700000000001</v>
      </c>
      <c r="AC4" s="2">
        <v>24.816199999999998</v>
      </c>
      <c r="AD4" s="2">
        <v>31.3414</v>
      </c>
      <c r="AE4" s="2">
        <v>24.6479</v>
      </c>
      <c r="AF4" s="2">
        <v>27.217700000000001</v>
      </c>
      <c r="AG4" s="2">
        <v>34.424399999999999</v>
      </c>
      <c r="AH4" s="2">
        <v>13.458299999999999</v>
      </c>
    </row>
    <row r="5" spans="1:34" x14ac:dyDescent="0.25">
      <c r="A5" s="4" t="s">
        <v>37</v>
      </c>
      <c r="B5" s="2">
        <v>14.361000000000001</v>
      </c>
      <c r="C5" s="2">
        <v>34.099699999999999</v>
      </c>
      <c r="D5" s="2">
        <v>44.2179</v>
      </c>
      <c r="E5" s="2">
        <v>32.494599999999998</v>
      </c>
      <c r="F5" s="2">
        <v>59.436599999999999</v>
      </c>
      <c r="G5" s="2">
        <v>38.281300000000002</v>
      </c>
      <c r="H5" s="2">
        <v>46.981499999999997</v>
      </c>
      <c r="I5" s="2">
        <v>38.767499999999998</v>
      </c>
      <c r="J5" s="2">
        <v>27.346900000000002</v>
      </c>
      <c r="K5" s="2">
        <v>33.862699999999997</v>
      </c>
      <c r="L5" s="2">
        <v>38.793700000000001</v>
      </c>
      <c r="M5" s="2">
        <v>32.451900000000002</v>
      </c>
      <c r="N5" s="2">
        <v>18.8323</v>
      </c>
      <c r="O5" s="2">
        <v>13.411300000000001</v>
      </c>
      <c r="P5" s="2">
        <v>30.222000000000001</v>
      </c>
      <c r="Q5" s="2">
        <v>17.3141</v>
      </c>
      <c r="R5" s="2">
        <v>16.406300000000002</v>
      </c>
      <c r="S5" s="2">
        <v>70.074200000000005</v>
      </c>
      <c r="T5" s="2">
        <v>26.0823</v>
      </c>
      <c r="U5" s="2">
        <v>50.296500000000002</v>
      </c>
      <c r="V5" s="2">
        <v>43.665500000000002</v>
      </c>
      <c r="W5" s="2">
        <v>27.9161</v>
      </c>
      <c r="X5" s="2">
        <v>26.278400000000001</v>
      </c>
      <c r="Y5" s="2">
        <v>46.981499999999997</v>
      </c>
      <c r="Z5" s="2">
        <v>23.738399999999999</v>
      </c>
      <c r="AA5" s="2">
        <v>25.4267</v>
      </c>
      <c r="AB5" s="2">
        <v>8.99559</v>
      </c>
      <c r="AC5" s="2">
        <v>24.947199999999999</v>
      </c>
      <c r="AD5" s="2">
        <v>31.471499999999999</v>
      </c>
      <c r="AE5" s="2">
        <v>24.697600000000001</v>
      </c>
      <c r="AF5" s="2">
        <v>26.6219</v>
      </c>
      <c r="AG5" s="2">
        <v>34.253300000000003</v>
      </c>
      <c r="AH5" s="2">
        <v>13.0669</v>
      </c>
    </row>
    <row r="6" spans="1:34" x14ac:dyDescent="0.25">
      <c r="A6" s="4" t="s">
        <v>38</v>
      </c>
      <c r="B6" s="2">
        <v>13.637600000000001</v>
      </c>
      <c r="C6" s="2">
        <v>33.475000000000001</v>
      </c>
      <c r="D6" s="2">
        <v>45.135100000000001</v>
      </c>
      <c r="E6" s="2">
        <v>32.873199999999997</v>
      </c>
      <c r="F6" s="2">
        <v>57.904400000000003</v>
      </c>
      <c r="G6" s="2">
        <v>37.9998</v>
      </c>
      <c r="H6" s="2">
        <v>48.639699999999998</v>
      </c>
      <c r="I6" s="2">
        <v>40.3748</v>
      </c>
      <c r="J6" s="2">
        <v>27.756799999999998</v>
      </c>
      <c r="K6" s="2">
        <v>35.651200000000003</v>
      </c>
      <c r="L6" s="2">
        <v>37.576700000000002</v>
      </c>
      <c r="M6" s="2">
        <v>29.915900000000001</v>
      </c>
      <c r="N6" s="2">
        <v>20.069800000000001</v>
      </c>
      <c r="O6" s="2">
        <v>14.8452</v>
      </c>
      <c r="P6" s="2">
        <v>30.073699999999999</v>
      </c>
      <c r="Q6" s="2">
        <v>16.939699999999998</v>
      </c>
      <c r="R6" s="2">
        <v>16.603899999999999</v>
      </c>
      <c r="S6" s="2">
        <v>68.451700000000002</v>
      </c>
      <c r="T6" s="2">
        <v>27.673200000000001</v>
      </c>
      <c r="U6" s="2">
        <v>47.521599999999999</v>
      </c>
      <c r="V6" s="2">
        <v>46.232100000000003</v>
      </c>
      <c r="W6" s="2">
        <v>28.0107</v>
      </c>
      <c r="X6" s="2">
        <v>25.333200000000001</v>
      </c>
      <c r="Y6" s="2">
        <v>45.495199999999997</v>
      </c>
      <c r="Z6" s="2">
        <v>25.807600000000001</v>
      </c>
      <c r="AA6" s="2">
        <v>25.7593</v>
      </c>
      <c r="AB6" s="2">
        <v>9.4521599999999992</v>
      </c>
      <c r="AC6" s="2">
        <v>25.348700000000001</v>
      </c>
      <c r="AD6" s="2">
        <v>31.560099999999998</v>
      </c>
      <c r="AE6" s="2">
        <v>24.003900000000002</v>
      </c>
      <c r="AF6" s="2">
        <v>27.236799999999999</v>
      </c>
      <c r="AG6" s="2">
        <v>35.457799999999999</v>
      </c>
      <c r="AH6" s="2">
        <v>14.562799999999999</v>
      </c>
    </row>
    <row r="7" spans="1:34" x14ac:dyDescent="0.25">
      <c r="A7" s="4" t="s">
        <v>39</v>
      </c>
      <c r="B7" s="2">
        <v>15.7416</v>
      </c>
      <c r="C7" s="2">
        <v>33.574800000000003</v>
      </c>
      <c r="D7" s="2">
        <v>44.938899999999997</v>
      </c>
      <c r="E7" s="2">
        <v>31.440100000000001</v>
      </c>
      <c r="F7" s="2">
        <v>58.550199999999997</v>
      </c>
      <c r="G7" s="2">
        <v>37.313899999999997</v>
      </c>
      <c r="H7" s="2">
        <v>47.196100000000001</v>
      </c>
      <c r="I7" s="2">
        <v>40.533099999999997</v>
      </c>
      <c r="J7" s="2">
        <v>28.778400000000001</v>
      </c>
      <c r="K7" s="2">
        <v>36.641599999999997</v>
      </c>
      <c r="L7" s="2">
        <v>37.164000000000001</v>
      </c>
      <c r="M7" s="2">
        <v>29.594000000000001</v>
      </c>
      <c r="N7" s="2">
        <v>19.668800000000001</v>
      </c>
      <c r="O7" s="2">
        <v>14.5679</v>
      </c>
      <c r="P7" s="2">
        <v>29.976900000000001</v>
      </c>
      <c r="Q7" s="2">
        <v>17.140899999999998</v>
      </c>
      <c r="R7" s="2">
        <v>17.0518</v>
      </c>
      <c r="S7" s="2">
        <v>66.254300000000001</v>
      </c>
      <c r="T7" s="2">
        <v>28.888999999999999</v>
      </c>
      <c r="U7" s="2">
        <v>48.186199999999999</v>
      </c>
      <c r="V7" s="2">
        <v>46.954900000000002</v>
      </c>
      <c r="W7" s="2">
        <v>28.0487</v>
      </c>
      <c r="X7" s="2">
        <v>24.960599999999999</v>
      </c>
      <c r="Y7" s="2">
        <v>47.658499999999997</v>
      </c>
      <c r="Z7" s="2">
        <v>26.916499999999999</v>
      </c>
      <c r="AA7" s="2">
        <v>25.379799999999999</v>
      </c>
      <c r="AB7" s="2">
        <v>9.4134200000000003</v>
      </c>
      <c r="AC7" s="2">
        <v>25.791499999999999</v>
      </c>
      <c r="AD7" s="2">
        <v>32.8125</v>
      </c>
      <c r="AE7" s="2">
        <v>23.633400000000002</v>
      </c>
      <c r="AF7" s="2">
        <v>27.5579</v>
      </c>
      <c r="AG7" s="2">
        <v>33.395600000000002</v>
      </c>
      <c r="AH7" s="2">
        <v>14.2811</v>
      </c>
    </row>
    <row r="8" spans="1:34" x14ac:dyDescent="0.25">
      <c r="A8" s="4" t="s">
        <v>40</v>
      </c>
      <c r="B8" s="2">
        <v>13.767099999999999</v>
      </c>
      <c r="C8" s="2">
        <v>34.421300000000002</v>
      </c>
      <c r="D8" s="2">
        <v>43.908999999999999</v>
      </c>
      <c r="E8" s="2">
        <v>31.261800000000001</v>
      </c>
      <c r="F8" s="2">
        <v>60.267899999999997</v>
      </c>
      <c r="G8" s="2">
        <v>37.112900000000003</v>
      </c>
      <c r="H8" s="2">
        <v>46.768900000000002</v>
      </c>
      <c r="I8" s="2">
        <v>39.262799999999999</v>
      </c>
      <c r="J8" s="2">
        <v>29.329599999999999</v>
      </c>
      <c r="K8" s="2">
        <v>36.394100000000002</v>
      </c>
      <c r="L8" s="2">
        <v>36.453299999999999</v>
      </c>
      <c r="M8" s="2">
        <v>30.400500000000001</v>
      </c>
      <c r="N8" s="2">
        <v>20.3948</v>
      </c>
      <c r="O8" s="2">
        <v>14.3955</v>
      </c>
      <c r="P8" s="2">
        <v>30.450500000000002</v>
      </c>
      <c r="Q8" s="2">
        <v>17.077100000000002</v>
      </c>
      <c r="R8" s="2">
        <v>17.1433</v>
      </c>
      <c r="S8" s="2">
        <v>70.7941</v>
      </c>
      <c r="T8" s="2">
        <v>28.315200000000001</v>
      </c>
      <c r="U8" s="2">
        <v>49.572800000000001</v>
      </c>
      <c r="V8" s="2">
        <v>48.6111</v>
      </c>
      <c r="W8" s="2">
        <v>28.354399999999998</v>
      </c>
      <c r="X8" s="2">
        <v>25.854199999999999</v>
      </c>
      <c r="Y8" s="2">
        <v>48.077599999999997</v>
      </c>
      <c r="Z8" s="2">
        <v>27.164100000000001</v>
      </c>
      <c r="AA8" s="2">
        <v>25.352599999999999</v>
      </c>
      <c r="AB8" s="2">
        <v>9.1752699999999994</v>
      </c>
      <c r="AC8" s="2">
        <v>25.5959</v>
      </c>
      <c r="AD8" s="2">
        <v>33.888300000000001</v>
      </c>
      <c r="AE8" s="2">
        <v>23.603100000000001</v>
      </c>
      <c r="AF8" s="2">
        <v>27.114000000000001</v>
      </c>
      <c r="AG8" s="2">
        <v>34.055799999999998</v>
      </c>
      <c r="AH8" s="2">
        <v>13.5022</v>
      </c>
    </row>
    <row r="9" spans="1:34" x14ac:dyDescent="0.25">
      <c r="A9" s="4" t="s">
        <v>41</v>
      </c>
      <c r="B9" s="2">
        <v>9.4177099999999996</v>
      </c>
      <c r="C9" s="2">
        <v>34.453099999999999</v>
      </c>
      <c r="D9" s="2">
        <v>43.409100000000002</v>
      </c>
      <c r="E9" s="2">
        <v>31.027200000000001</v>
      </c>
      <c r="F9" s="2">
        <v>55.392699999999998</v>
      </c>
      <c r="G9" s="2">
        <v>36.782699999999998</v>
      </c>
      <c r="H9" s="2">
        <v>44.455599999999997</v>
      </c>
      <c r="I9" s="2">
        <v>39.3001</v>
      </c>
      <c r="J9" s="2">
        <v>27.7988</v>
      </c>
      <c r="K9" s="2">
        <v>36.0137</v>
      </c>
      <c r="L9" s="2">
        <v>37.158700000000003</v>
      </c>
      <c r="M9" s="2">
        <v>29.7651</v>
      </c>
      <c r="N9" s="2">
        <v>20.549099999999999</v>
      </c>
      <c r="O9" s="2">
        <v>13.6549</v>
      </c>
      <c r="P9" s="2">
        <v>31.1129</v>
      </c>
      <c r="Q9" s="2">
        <v>15.2743</v>
      </c>
      <c r="R9" s="2">
        <v>16.063600000000001</v>
      </c>
      <c r="S9" s="2">
        <v>68.4358</v>
      </c>
      <c r="T9" s="2">
        <v>25.011299999999999</v>
      </c>
      <c r="U9" s="2">
        <v>47.034999999999997</v>
      </c>
      <c r="V9" s="2">
        <v>45.9375</v>
      </c>
      <c r="W9" s="2">
        <v>27.3186</v>
      </c>
      <c r="X9" s="2">
        <v>24.569400000000002</v>
      </c>
      <c r="Y9" s="2">
        <v>45.3673</v>
      </c>
      <c r="Z9" s="2">
        <v>25.333200000000001</v>
      </c>
      <c r="AA9" s="2">
        <v>24.857199999999999</v>
      </c>
      <c r="AB9" s="2">
        <v>9.1974599999999995</v>
      </c>
      <c r="AC9" s="2">
        <v>25.6038</v>
      </c>
      <c r="AD9" s="2">
        <v>31.560099999999998</v>
      </c>
      <c r="AE9" s="2">
        <v>24.050999999999998</v>
      </c>
      <c r="AF9" s="2">
        <v>26.899000000000001</v>
      </c>
      <c r="AG9" s="2">
        <v>32.786499999999997</v>
      </c>
      <c r="AH9" s="2">
        <v>9.6058900000000005</v>
      </c>
    </row>
    <row r="10" spans="1:34" x14ac:dyDescent="0.25">
      <c r="A10" s="5" t="s">
        <v>56</v>
      </c>
      <c r="B10" s="2">
        <f>AVERAGE(B2:B8)</f>
        <v>14.085000000000003</v>
      </c>
      <c r="C10" s="2">
        <f t="shared" ref="C10:AG10" si="0">AVERAGE(C2:C9)</f>
        <v>34.414974999999998</v>
      </c>
      <c r="D10" s="2">
        <f>AVERAGE(D3:D9)</f>
        <v>44.122128571428576</v>
      </c>
      <c r="E10" s="2">
        <f t="shared" si="0"/>
        <v>31.603074999999997</v>
      </c>
      <c r="F10" s="2">
        <f>AVERAGE(F3:F8)</f>
        <v>58.697033333333337</v>
      </c>
      <c r="G10" s="2">
        <f t="shared" si="0"/>
        <v>37.605962499999997</v>
      </c>
      <c r="H10" s="2">
        <f>AVERAGE(H3:H9)</f>
        <v>46.830785714285717</v>
      </c>
      <c r="I10" s="2">
        <f t="shared" si="0"/>
        <v>39.394325000000002</v>
      </c>
      <c r="J10" s="2">
        <f>AVERAGE(J3:J9)</f>
        <v>28.379200000000001</v>
      </c>
      <c r="K10" s="2">
        <f>AVERAGE(K3:K9)</f>
        <v>35.803657142857141</v>
      </c>
      <c r="L10" s="2">
        <f t="shared" si="0"/>
        <v>36.156350000000003</v>
      </c>
      <c r="M10" s="2">
        <f t="shared" si="0"/>
        <v>30.275637499999998</v>
      </c>
      <c r="N10" s="2">
        <f>AVERAGE(N3:N9)</f>
        <v>20.1754</v>
      </c>
      <c r="O10" s="2">
        <f t="shared" si="0"/>
        <v>14.26685</v>
      </c>
      <c r="P10" s="2">
        <f t="shared" si="0"/>
        <v>29.912237500000003</v>
      </c>
      <c r="Q10" s="2">
        <f t="shared" si="0"/>
        <v>16.161150000000003</v>
      </c>
      <c r="R10" s="2">
        <f>AVERAGE(R3:R9)</f>
        <v>16.833400000000001</v>
      </c>
      <c r="S10" s="2">
        <f>AVERAGE(S3:S9)</f>
        <v>69.248242857142856</v>
      </c>
      <c r="T10" s="2">
        <f t="shared" si="0"/>
        <v>27.289975000000002</v>
      </c>
      <c r="U10" s="2">
        <f t="shared" si="0"/>
        <v>47.646137499999995</v>
      </c>
      <c r="V10" s="2">
        <f>AVERAGE(V3:V9)</f>
        <v>46.005814285714287</v>
      </c>
      <c r="W10" s="2">
        <f>AVERAGE(W3:W9)</f>
        <v>28.024742857142858</v>
      </c>
      <c r="X10" s="2">
        <f>AVERAGE(X3:X9)</f>
        <v>25.386114285714285</v>
      </c>
      <c r="Y10" s="2">
        <f>AVERAGE(Y3:Y9)</f>
        <v>45.602742857142857</v>
      </c>
      <c r="Z10" s="2">
        <f t="shared" si="0"/>
        <v>26.1336625</v>
      </c>
      <c r="AA10" s="2">
        <f t="shared" si="0"/>
        <v>25.142724999999999</v>
      </c>
      <c r="AB10" s="2">
        <f t="shared" si="0"/>
        <v>8.9780262499999992</v>
      </c>
      <c r="AC10" s="2">
        <f t="shared" si="0"/>
        <v>25.451250000000002</v>
      </c>
      <c r="AD10" s="2">
        <f t="shared" si="0"/>
        <v>32.036462499999999</v>
      </c>
      <c r="AE10" s="2">
        <f t="shared" si="0"/>
        <v>24.280025000000002</v>
      </c>
      <c r="AF10" s="2">
        <f t="shared" si="0"/>
        <v>27.129337499999998</v>
      </c>
      <c r="AG10" s="2">
        <f t="shared" si="0"/>
        <v>34.110725000000002</v>
      </c>
      <c r="AH10" s="2">
        <f>AVERAGE(AH2:AH8)</f>
        <v>13.5146</v>
      </c>
    </row>
    <row r="11" spans="1:34" x14ac:dyDescent="0.25">
      <c r="A11" s="6" t="s">
        <v>57</v>
      </c>
      <c r="B11" s="7">
        <f>B10*3</f>
        <v>42.25500000000001</v>
      </c>
      <c r="C11" s="7">
        <f>C10*3</f>
        <v>103.24492499999999</v>
      </c>
      <c r="D11" s="7">
        <f>D10*2</f>
        <v>88.244257142857151</v>
      </c>
      <c r="E11" s="7">
        <f>E10*2</f>
        <v>63.206149999999994</v>
      </c>
      <c r="F11" s="7">
        <f>F10*1</f>
        <v>58.697033333333337</v>
      </c>
      <c r="G11" s="7">
        <f>G10*3</f>
        <v>112.81788749999998</v>
      </c>
      <c r="H11" s="7">
        <f>H10*1</f>
        <v>46.830785714285717</v>
      </c>
      <c r="I11" s="7">
        <f>I10*2</f>
        <v>78.788650000000004</v>
      </c>
      <c r="J11" s="7">
        <f>J10*3</f>
        <v>85.137600000000006</v>
      </c>
      <c r="K11" s="7">
        <f>K10*2</f>
        <v>71.607314285714281</v>
      </c>
      <c r="L11" s="7">
        <f>L10*2</f>
        <v>72.312700000000007</v>
      </c>
      <c r="M11" s="7">
        <f>M10*2</f>
        <v>60.551274999999997</v>
      </c>
      <c r="N11" s="7">
        <f>N10*3</f>
        <v>60.526200000000003</v>
      </c>
      <c r="O11" s="7">
        <f>O10*3</f>
        <v>42.800550000000001</v>
      </c>
      <c r="P11" s="7">
        <f>P10*3</f>
        <v>89.73671250000001</v>
      </c>
      <c r="Q11" s="7">
        <f>Q10*2</f>
        <v>32.322300000000006</v>
      </c>
      <c r="R11" s="7">
        <f>R10*4</f>
        <v>67.333600000000004</v>
      </c>
      <c r="S11" s="7">
        <f>S10*1</f>
        <v>69.248242857142856</v>
      </c>
      <c r="T11" s="7">
        <f>T10*3</f>
        <v>81.869925000000009</v>
      </c>
      <c r="U11" s="7">
        <f>U10*2</f>
        <v>95.292274999999989</v>
      </c>
      <c r="V11" s="7">
        <f>V10*1</f>
        <v>46.005814285714287</v>
      </c>
      <c r="W11" s="7">
        <f>W10*3</f>
        <v>84.074228571428577</v>
      </c>
      <c r="X11" s="7">
        <f>X10*4</f>
        <v>101.54445714285714</v>
      </c>
      <c r="Y11" s="7">
        <f>Y10*2</f>
        <v>91.205485714285714</v>
      </c>
      <c r="Z11" s="7">
        <f>Z10*3</f>
        <v>78.400987499999999</v>
      </c>
      <c r="AA11" s="7">
        <f>AA10*3</f>
        <v>75.428174999999996</v>
      </c>
      <c r="AB11" s="7">
        <f>AB10*6</f>
        <v>53.868157499999995</v>
      </c>
      <c r="AC11" s="7">
        <f>AC10*3</f>
        <v>76.353750000000005</v>
      </c>
      <c r="AD11" s="7">
        <f>AD10*2</f>
        <v>64.072924999999998</v>
      </c>
      <c r="AE11" s="7">
        <f>AE10*3</f>
        <v>72.840075000000013</v>
      </c>
      <c r="AF11" s="7">
        <f>AF10*3</f>
        <v>81.388012500000002</v>
      </c>
      <c r="AG11" s="7">
        <f>AG10*2</f>
        <v>68.221450000000004</v>
      </c>
      <c r="AH11" s="7">
        <f>AH10*3</f>
        <v>40.543799999999997</v>
      </c>
    </row>
    <row r="14" spans="1:34" x14ac:dyDescent="0.25">
      <c r="A14" s="5" t="s">
        <v>43</v>
      </c>
      <c r="B14" s="2">
        <f>AVERAGE(B2:B9)</f>
        <v>13.501588750000002</v>
      </c>
      <c r="C14" s="2">
        <f t="shared" ref="C14:AH14" si="1">AVERAGE(C2:C9)</f>
        <v>34.414974999999998</v>
      </c>
      <c r="D14" s="2">
        <f t="shared" si="1"/>
        <v>43.795587500000003</v>
      </c>
      <c r="E14" s="2">
        <f t="shared" si="1"/>
        <v>31.603074999999997</v>
      </c>
      <c r="F14" s="2">
        <f t="shared" si="1"/>
        <v>57.83175</v>
      </c>
      <c r="G14" s="2">
        <f t="shared" si="1"/>
        <v>37.605962499999997</v>
      </c>
      <c r="H14" s="2">
        <f t="shared" si="1"/>
        <v>46.083624999999998</v>
      </c>
      <c r="I14" s="2">
        <f t="shared" si="1"/>
        <v>39.394325000000002</v>
      </c>
      <c r="J14" s="2">
        <f t="shared" si="1"/>
        <v>28.150987500000003</v>
      </c>
      <c r="K14" s="2">
        <f t="shared" si="1"/>
        <v>34.692762500000001</v>
      </c>
      <c r="L14" s="2">
        <f t="shared" si="1"/>
        <v>36.156350000000003</v>
      </c>
      <c r="M14" s="2">
        <f t="shared" si="1"/>
        <v>30.275637499999998</v>
      </c>
      <c r="N14" s="2">
        <f t="shared" si="1"/>
        <v>19.936100000000003</v>
      </c>
      <c r="O14" s="2">
        <f t="shared" si="1"/>
        <v>14.26685</v>
      </c>
      <c r="P14" s="2">
        <f t="shared" si="1"/>
        <v>29.912237500000003</v>
      </c>
      <c r="Q14" s="2">
        <f t="shared" si="1"/>
        <v>16.161150000000003</v>
      </c>
      <c r="R14" s="2">
        <f t="shared" si="1"/>
        <v>16.580712500000001</v>
      </c>
      <c r="S14" s="2">
        <f t="shared" si="1"/>
        <v>68.648287500000009</v>
      </c>
      <c r="T14" s="2">
        <f t="shared" si="1"/>
        <v>27.289975000000002</v>
      </c>
      <c r="U14" s="2">
        <f t="shared" si="1"/>
        <v>47.646137499999995</v>
      </c>
      <c r="V14" s="2">
        <f t="shared" si="1"/>
        <v>45.049125000000004</v>
      </c>
      <c r="W14" s="2">
        <f t="shared" si="1"/>
        <v>27.80245</v>
      </c>
      <c r="X14" s="2">
        <f t="shared" si="1"/>
        <v>25.175625</v>
      </c>
      <c r="Y14" s="2">
        <f t="shared" si="1"/>
        <v>44.324187500000001</v>
      </c>
      <c r="Z14" s="2">
        <f t="shared" si="1"/>
        <v>26.1336625</v>
      </c>
      <c r="AA14" s="2">
        <f t="shared" si="1"/>
        <v>25.142724999999999</v>
      </c>
      <c r="AB14" s="2">
        <f t="shared" si="1"/>
        <v>8.9780262499999992</v>
      </c>
      <c r="AC14" s="2">
        <f t="shared" si="1"/>
        <v>25.451250000000002</v>
      </c>
      <c r="AD14" s="2">
        <f t="shared" si="1"/>
        <v>32.036462499999999</v>
      </c>
      <c r="AE14" s="2">
        <f t="shared" si="1"/>
        <v>24.280025000000002</v>
      </c>
      <c r="AF14" s="2">
        <f t="shared" si="1"/>
        <v>27.129337499999998</v>
      </c>
      <c r="AG14" s="2">
        <f t="shared" si="1"/>
        <v>34.110725000000002</v>
      </c>
      <c r="AH14" s="2">
        <f t="shared" si="1"/>
        <v>13.02601125</v>
      </c>
    </row>
    <row r="15" spans="1:34" x14ac:dyDescent="0.25">
      <c r="A15" s="6" t="s">
        <v>44</v>
      </c>
      <c r="B15" s="7">
        <f>B14*3</f>
        <v>40.504766250000003</v>
      </c>
      <c r="C15" s="7">
        <f>C14*3</f>
        <v>103.24492499999999</v>
      </c>
      <c r="D15" s="7">
        <f>D14*2</f>
        <v>87.591175000000007</v>
      </c>
      <c r="E15" s="7">
        <f>E14*2</f>
        <v>63.206149999999994</v>
      </c>
      <c r="F15" s="7">
        <f>F14*1</f>
        <v>57.83175</v>
      </c>
      <c r="G15" s="7">
        <f>G14*3</f>
        <v>112.81788749999998</v>
      </c>
      <c r="H15" s="7">
        <f>H14*1</f>
        <v>46.083624999999998</v>
      </c>
      <c r="I15" s="7">
        <f>I14*2</f>
        <v>78.788650000000004</v>
      </c>
      <c r="J15" s="7">
        <f>J14*3</f>
        <v>84.452962500000012</v>
      </c>
      <c r="K15" s="7">
        <f>K14*2</f>
        <v>69.385525000000001</v>
      </c>
      <c r="L15" s="7">
        <f>L14*2</f>
        <v>72.312700000000007</v>
      </c>
      <c r="M15" s="7">
        <f>M14*4</f>
        <v>121.10254999999999</v>
      </c>
      <c r="N15" s="7">
        <f>N14*3</f>
        <v>59.80830000000001</v>
      </c>
      <c r="O15" s="7">
        <f>O14*3</f>
        <v>42.800550000000001</v>
      </c>
      <c r="P15" s="7">
        <f>P14*3</f>
        <v>89.73671250000001</v>
      </c>
      <c r="Q15" s="7">
        <f>Q14*2</f>
        <v>32.322300000000006</v>
      </c>
      <c r="R15" s="7">
        <f>R14*2</f>
        <v>33.161425000000001</v>
      </c>
      <c r="S15" s="7">
        <f>S14*1</f>
        <v>68.648287500000009</v>
      </c>
      <c r="T15" s="7">
        <f>T14*3</f>
        <v>81.869925000000009</v>
      </c>
      <c r="U15" s="7">
        <f>U14*2</f>
        <v>95.292274999999989</v>
      </c>
      <c r="V15" s="7">
        <f>V14*3</f>
        <v>135.14737500000001</v>
      </c>
      <c r="W15" s="7">
        <f>W14*3</f>
        <v>83.407350000000008</v>
      </c>
      <c r="X15" s="7">
        <f>X14*2</f>
        <v>50.35125</v>
      </c>
      <c r="Y15" s="7">
        <f>Y14*2</f>
        <v>88.648375000000001</v>
      </c>
      <c r="Z15" s="7">
        <f>Z14*3</f>
        <v>78.400987499999999</v>
      </c>
      <c r="AA15" s="7">
        <f>AA14*3</f>
        <v>75.428174999999996</v>
      </c>
      <c r="AB15" s="7">
        <f>AB14*6</f>
        <v>53.868157499999995</v>
      </c>
      <c r="AC15" s="7">
        <f>AC14*3</f>
        <v>76.353750000000005</v>
      </c>
      <c r="AD15" s="7">
        <f>AD14*2</f>
        <v>64.072924999999998</v>
      </c>
      <c r="AE15" s="7">
        <f>AE14*3</f>
        <v>72.840075000000013</v>
      </c>
      <c r="AF15" s="7">
        <f>AF14*3</f>
        <v>81.388012500000002</v>
      </c>
      <c r="AG15" s="7">
        <f>AG14*2</f>
        <v>68.221450000000004</v>
      </c>
      <c r="AH15" s="7">
        <f>AH14*3</f>
        <v>39.078033750000003</v>
      </c>
    </row>
    <row r="16" spans="1:34" x14ac:dyDescent="0.25">
      <c r="A16" s="8" t="s">
        <v>45</v>
      </c>
      <c r="B16" s="9">
        <f>STDEV(B2:B9)/B14*100</f>
        <v>13.354280520815875</v>
      </c>
      <c r="C16" s="9">
        <f>STDEV(C2:C9)/C14*100</f>
        <v>2.547649626656213</v>
      </c>
      <c r="D16" s="9">
        <f t="shared" ref="D16:AH16" si="2">STDEV(D2:D9)/D14*100</f>
        <v>2.6850461103319887</v>
      </c>
      <c r="E16" s="9">
        <f t="shared" si="2"/>
        <v>2.5898825589629659</v>
      </c>
      <c r="F16" s="9">
        <f t="shared" si="2"/>
        <v>3.1227232116980557</v>
      </c>
      <c r="G16" s="9">
        <f t="shared" si="2"/>
        <v>1.3196737398565845</v>
      </c>
      <c r="H16" s="9">
        <f t="shared" si="2"/>
        <v>5.2803803395656415</v>
      </c>
      <c r="I16" s="9">
        <f t="shared" si="2"/>
        <v>2.2101734963944772</v>
      </c>
      <c r="J16" s="9">
        <f t="shared" si="2"/>
        <v>3.334983642291081</v>
      </c>
      <c r="K16" s="9">
        <f t="shared" si="2"/>
        <v>9.3917426621827715</v>
      </c>
      <c r="L16" s="9">
        <f t="shared" si="2"/>
        <v>5.3315944133922111</v>
      </c>
      <c r="M16" s="9">
        <f t="shared" si="2"/>
        <v>3.0372617758500775</v>
      </c>
      <c r="N16" s="9">
        <f t="shared" si="2"/>
        <v>4.7940902873892872</v>
      </c>
      <c r="O16" s="9">
        <f t="shared" si="2"/>
        <v>5.3274695636987071</v>
      </c>
      <c r="P16" s="9">
        <f t="shared" si="2"/>
        <v>2.4696828822895989</v>
      </c>
      <c r="Q16" s="9">
        <f t="shared" si="2"/>
        <v>7.3381829864140897</v>
      </c>
      <c r="R16" s="9">
        <f t="shared" si="2"/>
        <v>5.1051362734638044</v>
      </c>
      <c r="S16" s="9">
        <f t="shared" si="2"/>
        <v>3.4378310704592319</v>
      </c>
      <c r="T16" s="9">
        <f t="shared" si="2"/>
        <v>4.4971575541354181</v>
      </c>
      <c r="U16" s="9">
        <f t="shared" si="2"/>
        <v>3.6737007700997895</v>
      </c>
      <c r="V16" s="9">
        <f t="shared" si="2"/>
        <v>6.8293423304511052</v>
      </c>
      <c r="W16" s="9">
        <f t="shared" si="2"/>
        <v>2.5569938615525909</v>
      </c>
      <c r="X16" s="9">
        <f t="shared" si="2"/>
        <v>3.1341361049449459</v>
      </c>
      <c r="Y16" s="9">
        <f t="shared" si="2"/>
        <v>9.3294943301939899</v>
      </c>
      <c r="Z16" s="9">
        <f t="shared" si="2"/>
        <v>4.7393666525253249</v>
      </c>
      <c r="AA16" s="9">
        <f t="shared" si="2"/>
        <v>2.2888602162207854</v>
      </c>
      <c r="AB16" s="9">
        <f t="shared" si="2"/>
        <v>4.5524607084114832</v>
      </c>
      <c r="AC16" s="9">
        <f t="shared" si="2"/>
        <v>1.4928786579825075</v>
      </c>
      <c r="AD16" s="9">
        <f t="shared" si="2"/>
        <v>3.0705585164092688</v>
      </c>
      <c r="AE16" s="9">
        <f t="shared" si="2"/>
        <v>2.234875967587306</v>
      </c>
      <c r="AF16" s="9">
        <f t="shared" si="2"/>
        <v>1.1452789466398292</v>
      </c>
      <c r="AG16" s="9">
        <f t="shared" si="2"/>
        <v>2.3344382112262063</v>
      </c>
      <c r="AH16" s="9">
        <f t="shared" si="2"/>
        <v>11.88001169111641</v>
      </c>
    </row>
    <row r="17" spans="1:34" x14ac:dyDescent="0.25">
      <c r="A17"/>
    </row>
    <row r="18" spans="1:34" x14ac:dyDescent="0.25">
      <c r="A18" s="5" t="s">
        <v>46</v>
      </c>
      <c r="B18" s="2">
        <f>AVERAGE(B3:B8)</f>
        <v>14.190183333333332</v>
      </c>
      <c r="C18" s="2">
        <f t="shared" ref="C18:AH18" si="3">AVERAGE(C3:C8)</f>
        <v>34.489450000000005</v>
      </c>
      <c r="D18" s="2">
        <f t="shared" si="3"/>
        <v>44.240966666666672</v>
      </c>
      <c r="E18" s="2">
        <f t="shared" si="3"/>
        <v>31.906566666666663</v>
      </c>
      <c r="F18" s="2">
        <f t="shared" si="3"/>
        <v>58.697033333333337</v>
      </c>
      <c r="G18" s="2">
        <f t="shared" si="3"/>
        <v>37.715150000000001</v>
      </c>
      <c r="H18" s="2">
        <f t="shared" si="3"/>
        <v>47.226650000000006</v>
      </c>
      <c r="I18" s="2">
        <f t="shared" si="3"/>
        <v>39.674316666666662</v>
      </c>
      <c r="J18" s="2">
        <f t="shared" si="3"/>
        <v>28.475933333333334</v>
      </c>
      <c r="K18" s="2">
        <f t="shared" si="3"/>
        <v>35.768649999999994</v>
      </c>
      <c r="L18" s="2">
        <f t="shared" si="3"/>
        <v>36.502299999999998</v>
      </c>
      <c r="M18" s="2">
        <f t="shared" si="3"/>
        <v>30.387999999999995</v>
      </c>
      <c r="N18" s="2">
        <f t="shared" si="3"/>
        <v>20.113116666666667</v>
      </c>
      <c r="O18" s="2">
        <f t="shared" si="3"/>
        <v>14.551833333333333</v>
      </c>
      <c r="P18" s="2">
        <f t="shared" si="3"/>
        <v>29.805333333333337</v>
      </c>
      <c r="Q18" s="2">
        <f t="shared" si="3"/>
        <v>16.651166666666668</v>
      </c>
      <c r="R18" s="2">
        <f t="shared" si="3"/>
        <v>16.9617</v>
      </c>
      <c r="S18" s="2">
        <f t="shared" si="3"/>
        <v>69.383650000000003</v>
      </c>
      <c r="T18" s="2">
        <f t="shared" si="3"/>
        <v>27.665266666666668</v>
      </c>
      <c r="U18" s="2">
        <f t="shared" si="3"/>
        <v>48.175850000000004</v>
      </c>
      <c r="V18" s="2">
        <f t="shared" si="3"/>
        <v>46.017200000000003</v>
      </c>
      <c r="W18" s="2">
        <f t="shared" si="3"/>
        <v>28.142433333333333</v>
      </c>
      <c r="X18" s="2">
        <f t="shared" si="3"/>
        <v>25.522233333333332</v>
      </c>
      <c r="Y18" s="2">
        <f t="shared" si="3"/>
        <v>45.641983333333336</v>
      </c>
      <c r="Z18" s="2">
        <f t="shared" si="3"/>
        <v>26.342799999999997</v>
      </c>
      <c r="AA18" s="2">
        <f t="shared" si="3"/>
        <v>25.344083333333334</v>
      </c>
      <c r="AB18" s="2">
        <f t="shared" si="3"/>
        <v>9.0374716666666668</v>
      </c>
      <c r="AC18" s="2">
        <f t="shared" si="3"/>
        <v>25.37715</v>
      </c>
      <c r="AD18" s="2">
        <f t="shared" si="3"/>
        <v>32.289883333333336</v>
      </c>
      <c r="AE18" s="2">
        <f t="shared" si="3"/>
        <v>24.178266666666669</v>
      </c>
      <c r="AF18" s="2">
        <f t="shared" si="3"/>
        <v>27.203199999999999</v>
      </c>
      <c r="AG18" s="2">
        <f t="shared" si="3"/>
        <v>34.359216666666661</v>
      </c>
      <c r="AH18" s="2">
        <f t="shared" si="3"/>
        <v>13.718683333333331</v>
      </c>
    </row>
    <row r="19" spans="1:34" x14ac:dyDescent="0.25">
      <c r="A19" s="6" t="s">
        <v>47</v>
      </c>
      <c r="B19" s="7">
        <f>B18*3</f>
        <v>42.570549999999997</v>
      </c>
      <c r="C19" s="7">
        <f>C18*3</f>
        <v>103.46835000000002</v>
      </c>
      <c r="D19" s="7">
        <f>D18*2</f>
        <v>88.481933333333345</v>
      </c>
      <c r="E19" s="7">
        <f>E18*2</f>
        <v>63.813133333333326</v>
      </c>
      <c r="F19" s="7">
        <f>F18*1</f>
        <v>58.697033333333337</v>
      </c>
      <c r="G19" s="7">
        <f>G18*3</f>
        <v>113.14545000000001</v>
      </c>
      <c r="H19" s="7">
        <f>H18*1</f>
        <v>47.226650000000006</v>
      </c>
      <c r="I19" s="7">
        <f>I18*2</f>
        <v>79.348633333333325</v>
      </c>
      <c r="J19" s="7">
        <f>J18*3</f>
        <v>85.427800000000005</v>
      </c>
      <c r="K19" s="7">
        <f>K18*2</f>
        <v>71.537299999999988</v>
      </c>
      <c r="L19" s="7">
        <f>L18*2</f>
        <v>73.004599999999996</v>
      </c>
      <c r="M19" s="7">
        <f>M18*4</f>
        <v>121.55199999999998</v>
      </c>
      <c r="N19" s="7">
        <f>N18*3</f>
        <v>60.339349999999996</v>
      </c>
      <c r="O19" s="7">
        <f>O18*3</f>
        <v>43.655499999999996</v>
      </c>
      <c r="P19" s="7">
        <f>P18*3</f>
        <v>89.416000000000011</v>
      </c>
      <c r="Q19" s="7">
        <f>Q18*2</f>
        <v>33.302333333333337</v>
      </c>
      <c r="R19" s="7">
        <f>R18*2</f>
        <v>33.923400000000001</v>
      </c>
      <c r="S19" s="7">
        <f>S18*1</f>
        <v>69.383650000000003</v>
      </c>
      <c r="T19" s="7">
        <f>T18*3</f>
        <v>82.995800000000003</v>
      </c>
      <c r="U19" s="7">
        <f>U18*2</f>
        <v>96.351700000000008</v>
      </c>
      <c r="V19" s="7">
        <f>V18*3</f>
        <v>138.05160000000001</v>
      </c>
      <c r="W19" s="7">
        <f>W18*3</f>
        <v>84.427300000000002</v>
      </c>
      <c r="X19" s="7">
        <f>X18*2</f>
        <v>51.044466666666665</v>
      </c>
      <c r="Y19" s="7">
        <f>Y18*2</f>
        <v>91.283966666666672</v>
      </c>
      <c r="Z19" s="7">
        <f>Z18*3</f>
        <v>79.028399999999991</v>
      </c>
      <c r="AA19" s="7">
        <f>AA18*3</f>
        <v>76.032250000000005</v>
      </c>
      <c r="AB19" s="7">
        <f>AB18*6</f>
        <v>54.224829999999997</v>
      </c>
      <c r="AC19" s="7">
        <f>AC18*3</f>
        <v>76.131450000000001</v>
      </c>
      <c r="AD19" s="7">
        <f>AD18*2</f>
        <v>64.579766666666671</v>
      </c>
      <c r="AE19" s="7">
        <f>AE18*3</f>
        <v>72.534800000000004</v>
      </c>
      <c r="AF19" s="7">
        <f>AF18*3</f>
        <v>81.6096</v>
      </c>
      <c r="AG19" s="7">
        <f>AG18*2</f>
        <v>68.718433333333323</v>
      </c>
      <c r="AH19" s="7">
        <f>AH18*3</f>
        <v>41.156049999999993</v>
      </c>
    </row>
    <row r="20" spans="1:34" x14ac:dyDescent="0.25">
      <c r="A20" s="8" t="s">
        <v>45</v>
      </c>
      <c r="B20" s="9">
        <f>STDEV(B3:B8)/B18*100</f>
        <v>5.6652565241184192</v>
      </c>
      <c r="C20" s="9">
        <f t="shared" ref="C20:AH20" si="4">STDEV(C3:C8)/C18*100</f>
        <v>2.9314968241660981</v>
      </c>
      <c r="D20" s="9">
        <f t="shared" si="4"/>
        <v>1.7841968895967304</v>
      </c>
      <c r="E20" s="9">
        <f t="shared" si="4"/>
        <v>2.1047445639791476</v>
      </c>
      <c r="F20" s="9">
        <f t="shared" si="4"/>
        <v>1.6711940574025266</v>
      </c>
      <c r="G20" s="9">
        <f t="shared" si="4"/>
        <v>1.1535906942969312</v>
      </c>
      <c r="H20" s="9">
        <f t="shared" si="4"/>
        <v>1.7982166195254456</v>
      </c>
      <c r="I20" s="9">
        <f t="shared" si="4"/>
        <v>1.7142691749529444</v>
      </c>
      <c r="J20" s="9">
        <f t="shared" si="4"/>
        <v>2.6560819376936742</v>
      </c>
      <c r="K20" s="9">
        <f t="shared" si="4"/>
        <v>2.8382631538462264</v>
      </c>
      <c r="L20" s="9">
        <f t="shared" si="4"/>
        <v>4.7157372996194322</v>
      </c>
      <c r="M20" s="9">
        <f t="shared" si="4"/>
        <v>3.468865384486298</v>
      </c>
      <c r="N20" s="9">
        <f t="shared" si="4"/>
        <v>3.8669145513448244</v>
      </c>
      <c r="O20" s="9">
        <f t="shared" si="4"/>
        <v>4.3207153594159191</v>
      </c>
      <c r="P20" s="9">
        <f t="shared" si="4"/>
        <v>2.1204803907676588</v>
      </c>
      <c r="Q20" s="9">
        <f t="shared" si="4"/>
        <v>4.95382684717692</v>
      </c>
      <c r="R20" s="9">
        <f t="shared" si="4"/>
        <v>2.2811527850384534</v>
      </c>
      <c r="S20" s="9">
        <f t="shared" si="4"/>
        <v>2.7391957661193582</v>
      </c>
      <c r="T20" s="9">
        <f t="shared" si="4"/>
        <v>3.4311484262617395</v>
      </c>
      <c r="U20" s="9">
        <f t="shared" si="4"/>
        <v>3.3210973119193126</v>
      </c>
      <c r="V20" s="9">
        <f t="shared" si="4"/>
        <v>3.7635208294431788</v>
      </c>
      <c r="W20" s="9">
        <f t="shared" si="4"/>
        <v>0.69046012832401837</v>
      </c>
      <c r="X20" s="9">
        <f t="shared" si="4"/>
        <v>1.8367374536187566</v>
      </c>
      <c r="Y20" s="9">
        <f t="shared" si="4"/>
        <v>5.1933155606428798</v>
      </c>
      <c r="Z20" s="9">
        <f t="shared" si="4"/>
        <v>5.2679127345758525</v>
      </c>
      <c r="AA20" s="9">
        <f t="shared" si="4"/>
        <v>1.8858790471923546</v>
      </c>
      <c r="AB20" s="9">
        <f t="shared" si="4"/>
        <v>4.3369275952121136</v>
      </c>
      <c r="AC20" s="9">
        <f t="shared" si="4"/>
        <v>1.6428446422673655</v>
      </c>
      <c r="AD20" s="9">
        <f t="shared" si="4"/>
        <v>3.1188890935956066</v>
      </c>
      <c r="AE20" s="9">
        <f t="shared" si="4"/>
        <v>2.0610561243641321</v>
      </c>
      <c r="AF20" s="9">
        <f t="shared" si="4"/>
        <v>1.2132940966103012</v>
      </c>
      <c r="AG20" s="9">
        <f t="shared" si="4"/>
        <v>1.968244699159591</v>
      </c>
      <c r="AH20" s="9">
        <f t="shared" si="4"/>
        <v>4.1817512050376795</v>
      </c>
    </row>
    <row r="21" spans="1:34" x14ac:dyDescent="0.25">
      <c r="A21"/>
      <c r="R21" s="11"/>
    </row>
    <row r="22" spans="1:34" x14ac:dyDescent="0.25">
      <c r="A22" s="5" t="s">
        <v>48</v>
      </c>
      <c r="B22" s="2">
        <f>AVERAGE(B2:B5)</f>
        <v>13.862175000000001</v>
      </c>
      <c r="C22" s="2">
        <f t="shared" ref="C22:AH22" si="5">AVERAGE(C2:C5)</f>
        <v>34.8489</v>
      </c>
      <c r="D22" s="2">
        <f t="shared" si="5"/>
        <v>43.24315</v>
      </c>
      <c r="E22" s="2">
        <f t="shared" si="5"/>
        <v>31.555574999999997</v>
      </c>
      <c r="F22" s="2">
        <f t="shared" si="5"/>
        <v>57.634699999999995</v>
      </c>
      <c r="G22" s="2">
        <f t="shared" si="5"/>
        <v>37.909599999999998</v>
      </c>
      <c r="H22" s="2">
        <f t="shared" si="5"/>
        <v>45.402175</v>
      </c>
      <c r="I22" s="2">
        <f t="shared" si="5"/>
        <v>38.920950000000005</v>
      </c>
      <c r="J22" s="2">
        <f t="shared" si="5"/>
        <v>27.886075000000002</v>
      </c>
      <c r="K22" s="2">
        <f t="shared" si="5"/>
        <v>33.210374999999999</v>
      </c>
      <c r="L22" s="2">
        <f t="shared" si="5"/>
        <v>35.224525</v>
      </c>
      <c r="M22" s="2">
        <f t="shared" si="5"/>
        <v>30.632400000000004</v>
      </c>
      <c r="N22" s="2">
        <f t="shared" si="5"/>
        <v>19.701575000000002</v>
      </c>
      <c r="O22" s="2">
        <f t="shared" si="5"/>
        <v>14.167825000000001</v>
      </c>
      <c r="P22" s="2">
        <f t="shared" si="5"/>
        <v>29.420975000000006</v>
      </c>
      <c r="Q22" s="2">
        <f t="shared" si="5"/>
        <v>15.714300000000001</v>
      </c>
      <c r="R22" s="2">
        <f t="shared" si="5"/>
        <v>16.445775000000001</v>
      </c>
      <c r="S22" s="2">
        <f t="shared" si="5"/>
        <v>68.812600000000003</v>
      </c>
      <c r="T22" s="2">
        <f t="shared" si="5"/>
        <v>27.107775</v>
      </c>
      <c r="U22" s="2">
        <f t="shared" si="5"/>
        <v>47.213375000000006</v>
      </c>
      <c r="V22" s="2">
        <f t="shared" si="5"/>
        <v>43.164349999999999</v>
      </c>
      <c r="W22" s="2">
        <f t="shared" si="5"/>
        <v>27.671800000000001</v>
      </c>
      <c r="X22" s="2">
        <f t="shared" si="5"/>
        <v>25.171900000000001</v>
      </c>
      <c r="Y22" s="2">
        <f t="shared" si="5"/>
        <v>41.998724999999993</v>
      </c>
      <c r="Z22" s="2">
        <f t="shared" si="5"/>
        <v>25.961974999999999</v>
      </c>
      <c r="AA22" s="2">
        <f t="shared" si="5"/>
        <v>24.948224999999997</v>
      </c>
      <c r="AB22" s="2">
        <f t="shared" si="5"/>
        <v>8.6464750000000006</v>
      </c>
      <c r="AC22" s="2">
        <f t="shared" si="5"/>
        <v>25.317525</v>
      </c>
      <c r="AD22" s="2">
        <f t="shared" si="5"/>
        <v>31.617674999999998</v>
      </c>
      <c r="AE22" s="2">
        <f t="shared" si="5"/>
        <v>24.737200000000001</v>
      </c>
      <c r="AF22" s="2">
        <f t="shared" si="5"/>
        <v>27.056749999999997</v>
      </c>
      <c r="AG22" s="2">
        <f t="shared" si="5"/>
        <v>34.297525</v>
      </c>
      <c r="AH22" s="2">
        <f t="shared" si="5"/>
        <v>13.064025000000001</v>
      </c>
    </row>
    <row r="23" spans="1:34" x14ac:dyDescent="0.25">
      <c r="A23" s="6" t="s">
        <v>49</v>
      </c>
      <c r="B23" s="7">
        <f>B22*3</f>
        <v>41.586525000000002</v>
      </c>
      <c r="C23" s="7">
        <f>C22*3</f>
        <v>104.5467</v>
      </c>
      <c r="D23" s="7">
        <f>D22*2</f>
        <v>86.4863</v>
      </c>
      <c r="E23" s="7">
        <f>E22*2</f>
        <v>63.111149999999995</v>
      </c>
      <c r="F23" s="7">
        <f>F22*1</f>
        <v>57.634699999999995</v>
      </c>
      <c r="G23" s="7">
        <f>G22*3</f>
        <v>113.72879999999999</v>
      </c>
      <c r="H23" s="7">
        <f>H22*1</f>
        <v>45.402175</v>
      </c>
      <c r="I23" s="7">
        <f>I22*2</f>
        <v>77.84190000000001</v>
      </c>
      <c r="J23" s="7">
        <f>J22*3</f>
        <v>83.658225000000002</v>
      </c>
      <c r="K23" s="7">
        <f>K22*2</f>
        <v>66.420749999999998</v>
      </c>
      <c r="L23" s="7">
        <f>L22*2</f>
        <v>70.44905</v>
      </c>
      <c r="M23" s="7">
        <f>M22*4</f>
        <v>122.52960000000002</v>
      </c>
      <c r="N23" s="7">
        <f>N22*3</f>
        <v>59.104725000000002</v>
      </c>
      <c r="O23" s="7">
        <f>O22*3</f>
        <v>42.503475000000002</v>
      </c>
      <c r="P23" s="7">
        <f>P22*3</f>
        <v>88.262925000000024</v>
      </c>
      <c r="Q23" s="7">
        <f>Q22*2</f>
        <v>31.428600000000003</v>
      </c>
      <c r="R23" s="7">
        <f>R22*2</f>
        <v>32.891550000000002</v>
      </c>
      <c r="S23" s="7">
        <f>S22*1</f>
        <v>68.812600000000003</v>
      </c>
      <c r="T23" s="7">
        <f>T22*3</f>
        <v>81.323324999999997</v>
      </c>
      <c r="U23" s="7">
        <f>U22*2</f>
        <v>94.426750000000013</v>
      </c>
      <c r="V23" s="7">
        <f>V22*3</f>
        <v>129.49304999999998</v>
      </c>
      <c r="W23" s="7">
        <f>W22*3</f>
        <v>83.0154</v>
      </c>
      <c r="X23" s="7">
        <f>X22*2</f>
        <v>50.343800000000002</v>
      </c>
      <c r="Y23" s="7">
        <f>Y22*2</f>
        <v>83.997449999999986</v>
      </c>
      <c r="Z23" s="7">
        <f>Z22*3</f>
        <v>77.885925</v>
      </c>
      <c r="AA23" s="7">
        <f>AA22*3</f>
        <v>74.844674999999995</v>
      </c>
      <c r="AB23" s="7">
        <f>AB22*6</f>
        <v>51.87885</v>
      </c>
      <c r="AC23" s="7">
        <f>AC22*3</f>
        <v>75.952574999999996</v>
      </c>
      <c r="AD23" s="7">
        <f>AD22*2</f>
        <v>63.235349999999997</v>
      </c>
      <c r="AE23" s="7">
        <f>AE22*3</f>
        <v>74.211600000000004</v>
      </c>
      <c r="AF23" s="7">
        <f>AF22*3</f>
        <v>81.170249999999996</v>
      </c>
      <c r="AG23" s="7">
        <f>AG22*2</f>
        <v>68.595050000000001</v>
      </c>
      <c r="AH23" s="7">
        <f>AH22*3</f>
        <v>39.192075000000003</v>
      </c>
    </row>
    <row r="24" spans="1:34" x14ac:dyDescent="0.25">
      <c r="A24" s="8" t="s">
        <v>45</v>
      </c>
      <c r="B24" s="9">
        <f>STDEV(B2:B5)/B22*100</f>
        <v>2.7997287368788109</v>
      </c>
      <c r="C24" s="9">
        <f t="shared" ref="C24:AH24" si="6">STDEV(C2:C5)/C22*100</f>
        <v>2.8871778842973974</v>
      </c>
      <c r="D24" s="9">
        <f t="shared" si="6"/>
        <v>3.0431683745263269</v>
      </c>
      <c r="E24" s="9">
        <f t="shared" si="6"/>
        <v>2.9459267725098632</v>
      </c>
      <c r="F24" s="9">
        <f t="shared" si="6"/>
        <v>3.2101083130131824</v>
      </c>
      <c r="G24" s="9">
        <f t="shared" si="6"/>
        <v>0.67073806417907766</v>
      </c>
      <c r="H24" s="9">
        <f t="shared" si="6"/>
        <v>6.8125795791990562</v>
      </c>
      <c r="I24" s="9">
        <f t="shared" si="6"/>
        <v>2.1628898022149521</v>
      </c>
      <c r="J24" s="9">
        <f t="shared" si="6"/>
        <v>4.0501992820942956</v>
      </c>
      <c r="K24" s="9">
        <f t="shared" si="6"/>
        <v>13.028933997984177</v>
      </c>
      <c r="L24" s="9">
        <f t="shared" si="6"/>
        <v>7.0333776686574661</v>
      </c>
      <c r="M24" s="9">
        <f t="shared" si="6"/>
        <v>4.0157598041790736</v>
      </c>
      <c r="N24" s="9">
        <f t="shared" si="6"/>
        <v>6.8718052516806569</v>
      </c>
      <c r="O24" s="9">
        <f t="shared" si="6"/>
        <v>7.2765961249790543</v>
      </c>
      <c r="P24" s="9">
        <f t="shared" si="6"/>
        <v>2.051792864269915</v>
      </c>
      <c r="Q24" s="9">
        <f t="shared" si="6"/>
        <v>8.890025778530763</v>
      </c>
      <c r="R24" s="9">
        <f t="shared" si="6"/>
        <v>7.1399274673639681</v>
      </c>
      <c r="S24" s="9">
        <f t="shared" si="6"/>
        <v>4.4759969910159594</v>
      </c>
      <c r="T24" s="9">
        <f t="shared" si="6"/>
        <v>2.5764993608019893</v>
      </c>
      <c r="U24" s="9">
        <f t="shared" si="6"/>
        <v>4.9377985178583481</v>
      </c>
      <c r="V24" s="9">
        <f t="shared" si="6"/>
        <v>7.7461761702985132</v>
      </c>
      <c r="W24" s="9">
        <f t="shared" si="6"/>
        <v>3.5078418195399288</v>
      </c>
      <c r="X24" s="9">
        <f t="shared" si="6"/>
        <v>4.2657676430199487</v>
      </c>
      <c r="Y24" s="9">
        <f t="shared" si="6"/>
        <v>11.534604964624243</v>
      </c>
      <c r="Z24" s="9">
        <f t="shared" si="6"/>
        <v>6.3676116737702033</v>
      </c>
      <c r="AA24" s="9">
        <f t="shared" si="6"/>
        <v>2.9318131977206399</v>
      </c>
      <c r="AB24" s="9">
        <f t="shared" si="6"/>
        <v>3.190032830776643</v>
      </c>
      <c r="AC24" s="9">
        <f t="shared" si="6"/>
        <v>1.9991986419856471</v>
      </c>
      <c r="AD24" s="9">
        <f t="shared" si="6"/>
        <v>2.3001726126146838</v>
      </c>
      <c r="AE24" s="9">
        <f t="shared" si="6"/>
        <v>1.0947989710630313</v>
      </c>
      <c r="AF24" s="9">
        <f t="shared" si="6"/>
        <v>1.3599664745058773</v>
      </c>
      <c r="AG24" s="9">
        <f t="shared" si="6"/>
        <v>0.78308976669935471</v>
      </c>
      <c r="AH24" s="9">
        <f t="shared" si="6"/>
        <v>4.1841624051880784</v>
      </c>
    </row>
    <row r="25" spans="1:34" x14ac:dyDescent="0.25">
      <c r="A25"/>
    </row>
    <row r="26" spans="1:34" x14ac:dyDescent="0.25">
      <c r="A26" s="5" t="s">
        <v>50</v>
      </c>
      <c r="B26" s="2">
        <f>AVERAGE(B6:B9)</f>
        <v>13.141002499999999</v>
      </c>
      <c r="C26" s="2">
        <f t="shared" ref="C26:AH26" si="7">AVERAGE(C6:C9)</f>
        <v>33.981050000000003</v>
      </c>
      <c r="D26" s="2">
        <f t="shared" si="7"/>
        <v>44.348025</v>
      </c>
      <c r="E26" s="2">
        <f t="shared" si="7"/>
        <v>31.650574999999996</v>
      </c>
      <c r="F26" s="2">
        <f t="shared" si="7"/>
        <v>58.028799999999997</v>
      </c>
      <c r="G26" s="2">
        <f t="shared" si="7"/>
        <v>37.302325000000003</v>
      </c>
      <c r="H26" s="2">
        <f t="shared" si="7"/>
        <v>46.765075000000003</v>
      </c>
      <c r="I26" s="2">
        <f t="shared" si="7"/>
        <v>39.867699999999999</v>
      </c>
      <c r="J26" s="2">
        <f t="shared" si="7"/>
        <v>28.415900000000001</v>
      </c>
      <c r="K26" s="2">
        <f t="shared" si="7"/>
        <v>36.175150000000002</v>
      </c>
      <c r="L26" s="2">
        <f t="shared" si="7"/>
        <v>37.088175</v>
      </c>
      <c r="M26" s="2">
        <f t="shared" si="7"/>
        <v>29.918875000000003</v>
      </c>
      <c r="N26" s="2">
        <f t="shared" si="7"/>
        <v>20.170625000000001</v>
      </c>
      <c r="O26" s="2">
        <f t="shared" si="7"/>
        <v>14.365874999999999</v>
      </c>
      <c r="P26" s="2">
        <f t="shared" si="7"/>
        <v>30.403500000000001</v>
      </c>
      <c r="Q26" s="2">
        <f t="shared" si="7"/>
        <v>16.608000000000001</v>
      </c>
      <c r="R26" s="2">
        <f t="shared" si="7"/>
        <v>16.715649999999997</v>
      </c>
      <c r="S26" s="2">
        <f t="shared" si="7"/>
        <v>68.483975000000015</v>
      </c>
      <c r="T26" s="2">
        <f t="shared" si="7"/>
        <v>27.472175</v>
      </c>
      <c r="U26" s="2">
        <f t="shared" si="7"/>
        <v>48.078899999999997</v>
      </c>
      <c r="V26" s="2">
        <f t="shared" si="7"/>
        <v>46.933900000000001</v>
      </c>
      <c r="W26" s="2">
        <f t="shared" si="7"/>
        <v>27.9331</v>
      </c>
      <c r="X26" s="2">
        <f t="shared" si="7"/>
        <v>25.179349999999999</v>
      </c>
      <c r="Y26" s="2">
        <f t="shared" si="7"/>
        <v>46.649649999999994</v>
      </c>
      <c r="Z26" s="2">
        <f t="shared" si="7"/>
        <v>26.305350000000001</v>
      </c>
      <c r="AA26" s="2">
        <f t="shared" si="7"/>
        <v>25.337224999999997</v>
      </c>
      <c r="AB26" s="2">
        <f t="shared" si="7"/>
        <v>9.3095774999999996</v>
      </c>
      <c r="AC26" s="2">
        <f t="shared" si="7"/>
        <v>25.584975</v>
      </c>
      <c r="AD26" s="2">
        <f t="shared" si="7"/>
        <v>32.455249999999999</v>
      </c>
      <c r="AE26" s="2">
        <f t="shared" si="7"/>
        <v>23.822850000000003</v>
      </c>
      <c r="AF26" s="2">
        <f t="shared" si="7"/>
        <v>27.201924999999999</v>
      </c>
      <c r="AG26" s="2">
        <f t="shared" si="7"/>
        <v>33.923924999999997</v>
      </c>
      <c r="AH26" s="2">
        <f t="shared" si="7"/>
        <v>12.987997500000001</v>
      </c>
    </row>
    <row r="27" spans="1:34" x14ac:dyDescent="0.25">
      <c r="A27" s="6" t="s">
        <v>51</v>
      </c>
      <c r="B27" s="7">
        <f>B26*3</f>
        <v>39.423007499999997</v>
      </c>
      <c r="C27" s="7">
        <f>C26*3</f>
        <v>101.94315</v>
      </c>
      <c r="D27" s="7">
        <f>D26*2</f>
        <v>88.69605</v>
      </c>
      <c r="E27" s="7">
        <f>E26*2</f>
        <v>63.301149999999993</v>
      </c>
      <c r="F27" s="7">
        <f>F26*1</f>
        <v>58.028799999999997</v>
      </c>
      <c r="G27" s="7">
        <f>G26*3</f>
        <v>111.90697500000002</v>
      </c>
      <c r="H27" s="7">
        <f>H26*1</f>
        <v>46.765075000000003</v>
      </c>
      <c r="I27" s="7">
        <f>I26*2</f>
        <v>79.735399999999998</v>
      </c>
      <c r="J27" s="7">
        <f>J26*3</f>
        <v>85.247700000000009</v>
      </c>
      <c r="K27" s="7">
        <f>K26*2</f>
        <v>72.350300000000004</v>
      </c>
      <c r="L27" s="7">
        <f>L26*2</f>
        <v>74.176349999999999</v>
      </c>
      <c r="M27" s="7">
        <f>M26*4</f>
        <v>119.67550000000001</v>
      </c>
      <c r="N27" s="7">
        <f>N26*3</f>
        <v>60.511875000000003</v>
      </c>
      <c r="O27" s="7">
        <f>O26*3</f>
        <v>43.097624999999994</v>
      </c>
      <c r="P27" s="7">
        <f>P26*3</f>
        <v>91.210499999999996</v>
      </c>
      <c r="Q27" s="7">
        <f>Q26*2</f>
        <v>33.216000000000001</v>
      </c>
      <c r="R27" s="7">
        <f>R26*2</f>
        <v>33.431299999999993</v>
      </c>
      <c r="S27" s="7">
        <f>S26*1</f>
        <v>68.483975000000015</v>
      </c>
      <c r="T27" s="7">
        <f>T26*3</f>
        <v>82.416525000000007</v>
      </c>
      <c r="U27" s="7">
        <f>U26*2</f>
        <v>96.157799999999995</v>
      </c>
      <c r="V27" s="7">
        <f>V26*3</f>
        <v>140.80170000000001</v>
      </c>
      <c r="W27" s="7">
        <f>W26*3</f>
        <v>83.799300000000002</v>
      </c>
      <c r="X27" s="7">
        <f>X26*2</f>
        <v>50.358699999999999</v>
      </c>
      <c r="Y27" s="7">
        <f>Y26*2</f>
        <v>93.299299999999988</v>
      </c>
      <c r="Z27" s="7">
        <f>Z26*3</f>
        <v>78.916049999999998</v>
      </c>
      <c r="AA27" s="7">
        <f>AA26*3</f>
        <v>76.011674999999997</v>
      </c>
      <c r="AB27" s="7">
        <f>AB26*6</f>
        <v>55.857464999999998</v>
      </c>
      <c r="AC27" s="7">
        <f>AC26*3</f>
        <v>76.754925</v>
      </c>
      <c r="AD27" s="7">
        <f>AD26*2</f>
        <v>64.910499999999999</v>
      </c>
      <c r="AE27" s="7">
        <f>AE26*3</f>
        <v>71.468550000000008</v>
      </c>
      <c r="AF27" s="7">
        <f>AF26*3</f>
        <v>81.605774999999994</v>
      </c>
      <c r="AG27" s="7">
        <f>AG26*2</f>
        <v>67.847849999999994</v>
      </c>
      <c r="AH27" s="7">
        <f>AH26*3</f>
        <v>38.963992500000003</v>
      </c>
    </row>
    <row r="28" spans="1:34" x14ac:dyDescent="0.25">
      <c r="A28" s="8" t="s">
        <v>45</v>
      </c>
      <c r="B28" s="9">
        <f>STDEV(B6:B9)/B26*100</f>
        <v>20.260012254721286</v>
      </c>
      <c r="C28" s="9">
        <f t="shared" ref="C28:AH28" si="8">STDEV(C6:C9)/C26*100</f>
        <v>1.5551302772926976</v>
      </c>
      <c r="D28" s="9">
        <f t="shared" si="8"/>
        <v>1.8607724148059783</v>
      </c>
      <c r="E28" s="9">
        <f t="shared" si="8"/>
        <v>2.6300848755627699</v>
      </c>
      <c r="F28" s="9">
        <f t="shared" si="8"/>
        <v>3.4822705006846491</v>
      </c>
      <c r="G28" s="9">
        <f t="shared" si="8"/>
        <v>1.3778513758022968</v>
      </c>
      <c r="H28" s="9">
        <f t="shared" si="8"/>
        <v>3.710653051639603</v>
      </c>
      <c r="I28" s="9">
        <f t="shared" si="8"/>
        <v>1.706121692355671</v>
      </c>
      <c r="J28" s="9">
        <f t="shared" si="8"/>
        <v>2.7118666485718372</v>
      </c>
      <c r="K28" s="9">
        <f t="shared" si="8"/>
        <v>1.2008183091989562</v>
      </c>
      <c r="L28" s="9">
        <f t="shared" si="8"/>
        <v>1.2574080739855962</v>
      </c>
      <c r="M28" s="9">
        <f t="shared" si="8"/>
        <v>1.1596986257580444</v>
      </c>
      <c r="N28" s="9">
        <f t="shared" si="8"/>
        <v>1.9317916445882961</v>
      </c>
      <c r="O28" s="9">
        <f t="shared" si="8"/>
        <v>3.542404383265696</v>
      </c>
      <c r="P28" s="9">
        <f t="shared" si="8"/>
        <v>1.6944564529423789</v>
      </c>
      <c r="Q28" s="9">
        <f t="shared" si="8"/>
        <v>5.3774558302330595</v>
      </c>
      <c r="R28" s="9">
        <f t="shared" si="8"/>
        <v>2.9582004072911472</v>
      </c>
      <c r="S28" s="9">
        <f t="shared" si="8"/>
        <v>2.7071426325844019</v>
      </c>
      <c r="T28" s="9">
        <f t="shared" si="8"/>
        <v>6.2393986071961258</v>
      </c>
      <c r="U28" s="9">
        <f t="shared" si="8"/>
        <v>2.2921755313767611</v>
      </c>
      <c r="V28" s="9">
        <f t="shared" si="8"/>
        <v>2.550499186133564</v>
      </c>
      <c r="W28" s="9">
        <f t="shared" si="8"/>
        <v>1.5666108062556743</v>
      </c>
      <c r="X28" s="9">
        <f t="shared" si="8"/>
        <v>2.1740552452138915</v>
      </c>
      <c r="Y28" s="9">
        <f t="shared" si="8"/>
        <v>3.040139320719403</v>
      </c>
      <c r="Z28" s="9">
        <f t="shared" si="8"/>
        <v>3.3313204372597203</v>
      </c>
      <c r="AA28" s="9">
        <f t="shared" si="8"/>
        <v>1.4601603362080782</v>
      </c>
      <c r="AB28" s="9">
        <f t="shared" si="8"/>
        <v>1.5407385445383581</v>
      </c>
      <c r="AC28" s="9">
        <f t="shared" si="8"/>
        <v>0.70985079885037328</v>
      </c>
      <c r="AD28" s="9">
        <f t="shared" si="8"/>
        <v>3.460359276495832</v>
      </c>
      <c r="AE28" s="9">
        <f t="shared" si="8"/>
        <v>0.99633542115805085</v>
      </c>
      <c r="AF28" s="9">
        <f t="shared" si="8"/>
        <v>1.0121910432375765</v>
      </c>
      <c r="AG28" s="9">
        <f t="shared" si="8"/>
        <v>3.3794663340067221</v>
      </c>
      <c r="AH28" s="9">
        <f t="shared" si="8"/>
        <v>17.700382841488029</v>
      </c>
    </row>
    <row r="30" spans="1:34" x14ac:dyDescent="0.25">
      <c r="A30" s="12" t="s">
        <v>52</v>
      </c>
      <c r="B30" s="13">
        <f>(B19-B15)/B15*100</f>
        <v>5.100100411022602</v>
      </c>
      <c r="C30" s="13">
        <f t="shared" ref="C30:AH30" si="9">(C19-C15)/C15*100</f>
        <v>0.21640288856815013</v>
      </c>
      <c r="D30" s="13">
        <f t="shared" si="9"/>
        <v>1.0169498620532691</v>
      </c>
      <c r="E30" s="13">
        <f t="shared" si="9"/>
        <v>0.96032321749281069</v>
      </c>
      <c r="F30" s="13">
        <f t="shared" si="9"/>
        <v>1.4962081094439259</v>
      </c>
      <c r="G30" s="13">
        <f t="shared" si="9"/>
        <v>0.29034624496051442</v>
      </c>
      <c r="H30" s="13">
        <f t="shared" si="9"/>
        <v>2.4803278821924462</v>
      </c>
      <c r="I30" s="13">
        <f t="shared" si="9"/>
        <v>0.71074111986094546</v>
      </c>
      <c r="J30" s="13">
        <f t="shared" si="9"/>
        <v>1.1542963930957333</v>
      </c>
      <c r="K30" s="13">
        <f t="shared" si="9"/>
        <v>3.1011871712435504</v>
      </c>
      <c r="L30" s="13">
        <f t="shared" si="9"/>
        <v>0.95681671407648949</v>
      </c>
      <c r="M30" s="13">
        <f t="shared" si="9"/>
        <v>0.37113173917476106</v>
      </c>
      <c r="N30" s="13">
        <f t="shared" si="9"/>
        <v>0.88792023849530266</v>
      </c>
      <c r="O30" s="13">
        <f t="shared" si="9"/>
        <v>1.9975210598929107</v>
      </c>
      <c r="P30" s="13">
        <f t="shared" si="9"/>
        <v>-0.35739274491474049</v>
      </c>
      <c r="Q30" s="13">
        <f t="shared" si="9"/>
        <v>3.0320655811415991</v>
      </c>
      <c r="R30" s="13">
        <f t="shared" si="9"/>
        <v>2.2977752011561612</v>
      </c>
      <c r="S30" s="13">
        <f t="shared" si="9"/>
        <v>1.0712029779329799</v>
      </c>
      <c r="T30" s="13">
        <f t="shared" si="9"/>
        <v>1.3751997452055726</v>
      </c>
      <c r="U30" s="13">
        <f t="shared" si="9"/>
        <v>1.111763781481782</v>
      </c>
      <c r="V30" s="13">
        <f t="shared" si="9"/>
        <v>2.1489318604967331</v>
      </c>
      <c r="W30" s="13">
        <f t="shared" si="9"/>
        <v>1.2228538612004747</v>
      </c>
      <c r="X30" s="13">
        <f t="shared" si="9"/>
        <v>1.3767615832112701</v>
      </c>
      <c r="Y30" s="13">
        <f t="shared" si="9"/>
        <v>2.9730851430346807</v>
      </c>
      <c r="Z30" s="13">
        <f t="shared" si="9"/>
        <v>0.80026096610070274</v>
      </c>
      <c r="AA30" s="13">
        <f t="shared" si="9"/>
        <v>0.80086121664750454</v>
      </c>
      <c r="AB30" s="13">
        <f t="shared" si="9"/>
        <v>0.6621212169731292</v>
      </c>
      <c r="AC30" s="13">
        <f t="shared" si="9"/>
        <v>-0.29114483571534355</v>
      </c>
      <c r="AD30" s="13">
        <f t="shared" si="9"/>
        <v>0.79103875258804479</v>
      </c>
      <c r="AE30" s="13">
        <f t="shared" si="9"/>
        <v>-0.41910308302127475</v>
      </c>
      <c r="AF30" s="13">
        <f t="shared" si="9"/>
        <v>0.27226061086084175</v>
      </c>
      <c r="AG30" s="13">
        <f t="shared" si="9"/>
        <v>0.7284854445827792</v>
      </c>
      <c r="AH30" s="13">
        <f t="shared" si="9"/>
        <v>5.3176069791382226</v>
      </c>
    </row>
    <row r="31" spans="1:34" x14ac:dyDescent="0.25">
      <c r="A31" s="12" t="s">
        <v>53</v>
      </c>
      <c r="B31" s="13">
        <f>(B27-B23)/B23*100</f>
        <v>-5.2024483892318596</v>
      </c>
      <c r="C31" s="13">
        <f t="shared" ref="C31:AH31" si="10">(C27-C23)/C23*100</f>
        <v>-2.4903225065927459</v>
      </c>
      <c r="D31" s="13">
        <f t="shared" si="10"/>
        <v>2.555028946781166</v>
      </c>
      <c r="E31" s="13">
        <f t="shared" si="10"/>
        <v>0.30105615251821233</v>
      </c>
      <c r="F31" s="13">
        <f t="shared" si="10"/>
        <v>0.68378945322870022</v>
      </c>
      <c r="G31" s="13">
        <f t="shared" si="10"/>
        <v>-1.6019029480659037</v>
      </c>
      <c r="H31" s="13">
        <f t="shared" si="10"/>
        <v>3.0018385683064817</v>
      </c>
      <c r="I31" s="13">
        <f t="shared" si="10"/>
        <v>2.4324945819667669</v>
      </c>
      <c r="J31" s="13">
        <f t="shared" si="10"/>
        <v>1.8999626157499843</v>
      </c>
      <c r="K31" s="13">
        <f t="shared" si="10"/>
        <v>8.9272554134062112</v>
      </c>
      <c r="L31" s="13">
        <f t="shared" si="10"/>
        <v>5.2907739706922943</v>
      </c>
      <c r="M31" s="13">
        <f t="shared" si="10"/>
        <v>-2.3293147125266076</v>
      </c>
      <c r="N31" s="13">
        <f t="shared" si="10"/>
        <v>2.3807741259264827</v>
      </c>
      <c r="O31" s="13">
        <f t="shared" si="10"/>
        <v>1.3978857022866764</v>
      </c>
      <c r="P31" s="13">
        <f t="shared" si="10"/>
        <v>3.3395392232921934</v>
      </c>
      <c r="Q31" s="13">
        <f t="shared" si="10"/>
        <v>5.6871766480212225</v>
      </c>
      <c r="R31" s="13">
        <f t="shared" si="10"/>
        <v>1.6409989799811526</v>
      </c>
      <c r="S31" s="13">
        <f t="shared" si="10"/>
        <v>-0.47756515521864917</v>
      </c>
      <c r="T31" s="13">
        <f t="shared" si="10"/>
        <v>1.3442637767208978</v>
      </c>
      <c r="U31" s="13">
        <f t="shared" si="10"/>
        <v>1.8332199297338747</v>
      </c>
      <c r="V31" s="13">
        <f t="shared" si="10"/>
        <v>8.7330169456971092</v>
      </c>
      <c r="W31" s="13">
        <f t="shared" si="10"/>
        <v>0.94428262707883448</v>
      </c>
      <c r="X31" s="13">
        <f t="shared" si="10"/>
        <v>2.9596494503786461E-2</v>
      </c>
      <c r="Y31" s="13">
        <f t="shared" si="10"/>
        <v>11.073967126383007</v>
      </c>
      <c r="Z31" s="13">
        <f t="shared" si="10"/>
        <v>1.3226073902312878</v>
      </c>
      <c r="AA31" s="13">
        <f t="shared" si="10"/>
        <v>1.5592291635978133</v>
      </c>
      <c r="AB31" s="13">
        <f t="shared" si="10"/>
        <v>7.6690501042332242</v>
      </c>
      <c r="AC31" s="13">
        <f t="shared" si="10"/>
        <v>1.056382881028068</v>
      </c>
      <c r="AD31" s="13">
        <f t="shared" si="10"/>
        <v>2.649072077564214</v>
      </c>
      <c r="AE31" s="13">
        <f t="shared" si="10"/>
        <v>-3.6962550329059018</v>
      </c>
      <c r="AF31" s="13">
        <f t="shared" si="10"/>
        <v>0.53655742097627934</v>
      </c>
      <c r="AG31" s="13">
        <f t="shared" si="10"/>
        <v>-1.0892914284631421</v>
      </c>
      <c r="AH31" s="13">
        <f t="shared" si="10"/>
        <v>-0.58196076630287963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E7E9-B1BC-4721-BDA4-7E73D7F4EF7D}">
  <dimension ref="A1:AH31"/>
  <sheetViews>
    <sheetView topLeftCell="H19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customWidth="1"/>
  </cols>
  <sheetData>
    <row r="1" spans="1:34" x14ac:dyDescent="0.25">
      <c r="A1" s="1" t="s">
        <v>130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12.462300000000001</v>
      </c>
      <c r="C2" s="2">
        <v>25.192299999999999</v>
      </c>
      <c r="D2" s="2">
        <v>28.710899999999999</v>
      </c>
      <c r="E2" s="2">
        <v>24.743300000000001</v>
      </c>
      <c r="F2" s="2">
        <v>51.422600000000003</v>
      </c>
      <c r="G2" s="2">
        <v>31.9681</v>
      </c>
      <c r="H2" s="2">
        <v>38.909999999999997</v>
      </c>
      <c r="I2" s="2">
        <v>28.413399999999999</v>
      </c>
      <c r="J2" s="2">
        <v>28.891500000000001</v>
      </c>
      <c r="K2" s="2">
        <v>27.892600000000002</v>
      </c>
      <c r="L2" s="2">
        <v>31.668900000000001</v>
      </c>
      <c r="M2" s="2">
        <v>25.194199999999999</v>
      </c>
      <c r="N2" s="2">
        <v>19.554099999999998</v>
      </c>
      <c r="O2" s="2">
        <v>12.313800000000001</v>
      </c>
      <c r="P2" s="2">
        <v>25.250699999999998</v>
      </c>
      <c r="Q2" s="2">
        <v>15.735200000000001</v>
      </c>
      <c r="R2" s="2">
        <v>19.060700000000001</v>
      </c>
      <c r="S2" s="2">
        <v>52.5</v>
      </c>
      <c r="T2" s="2">
        <v>26.5791</v>
      </c>
      <c r="U2" s="2">
        <v>40.296100000000003</v>
      </c>
      <c r="V2" s="2">
        <v>42.534700000000001</v>
      </c>
      <c r="W2" s="2">
        <v>27.545300000000001</v>
      </c>
      <c r="X2" s="2">
        <v>22.7789</v>
      </c>
      <c r="Y2" s="2">
        <v>38.356200000000001</v>
      </c>
      <c r="Z2" s="2">
        <v>28.3443</v>
      </c>
      <c r="AA2" s="2">
        <v>20.1831</v>
      </c>
      <c r="AB2" s="2">
        <v>9.2082200000000007</v>
      </c>
      <c r="AC2" s="2">
        <v>26.333600000000001</v>
      </c>
      <c r="AD2" s="2">
        <v>25.606300000000001</v>
      </c>
      <c r="AE2" s="2">
        <v>24.9209</v>
      </c>
      <c r="AF2" s="2">
        <v>25.360399999999998</v>
      </c>
      <c r="AG2" s="2">
        <v>31.536000000000001</v>
      </c>
      <c r="AH2" s="2">
        <v>13.048299999999999</v>
      </c>
    </row>
    <row r="3" spans="1:34" x14ac:dyDescent="0.25">
      <c r="A3" s="4" t="s">
        <v>35</v>
      </c>
      <c r="B3" s="2">
        <v>14.1637</v>
      </c>
      <c r="C3" s="2">
        <v>26.020800000000001</v>
      </c>
      <c r="D3" s="2">
        <v>30.344000000000001</v>
      </c>
      <c r="E3" s="2">
        <v>24.567799999999998</v>
      </c>
      <c r="F3" s="2">
        <v>53.004800000000003</v>
      </c>
      <c r="G3" s="2">
        <v>32.134700000000002</v>
      </c>
      <c r="H3" s="2">
        <v>40.717100000000002</v>
      </c>
      <c r="I3" s="2">
        <v>29.4803</v>
      </c>
      <c r="J3" s="2">
        <v>28.770299999999999</v>
      </c>
      <c r="K3" s="2">
        <v>28.601700000000001</v>
      </c>
      <c r="L3" s="2">
        <v>31.668900000000001</v>
      </c>
      <c r="M3" s="2">
        <v>25.807600000000001</v>
      </c>
      <c r="N3" s="2">
        <v>19.7895</v>
      </c>
      <c r="O3" s="2">
        <v>12.638500000000001</v>
      </c>
      <c r="P3" s="2">
        <v>25.400500000000001</v>
      </c>
      <c r="Q3" s="2">
        <v>15.6219</v>
      </c>
      <c r="R3" s="2">
        <v>19.992699999999999</v>
      </c>
      <c r="S3" s="2">
        <v>51.760599999999997</v>
      </c>
      <c r="T3" s="2">
        <v>28.400300000000001</v>
      </c>
      <c r="U3" s="2">
        <v>39.859000000000002</v>
      </c>
      <c r="V3" s="2">
        <v>43.473999999999997</v>
      </c>
      <c r="W3" s="2">
        <v>29.524699999999999</v>
      </c>
      <c r="X3" s="2">
        <v>22.936900000000001</v>
      </c>
      <c r="Y3" s="2">
        <v>40.311399999999999</v>
      </c>
      <c r="Z3" s="2">
        <v>29.784199999999998</v>
      </c>
      <c r="AA3" s="2">
        <v>20.1646</v>
      </c>
      <c r="AB3" s="2">
        <v>9.1747599999999991</v>
      </c>
      <c r="AC3" s="2">
        <v>26.0351</v>
      </c>
      <c r="AD3" s="2">
        <v>24.765499999999999</v>
      </c>
      <c r="AE3" s="2">
        <v>25.933</v>
      </c>
      <c r="AF3" s="2">
        <v>26.969200000000001</v>
      </c>
      <c r="AG3" s="2">
        <v>33.449599999999997</v>
      </c>
      <c r="AH3" s="2">
        <v>15.165100000000001</v>
      </c>
    </row>
    <row r="4" spans="1:34" x14ac:dyDescent="0.25">
      <c r="A4" s="4" t="s">
        <v>36</v>
      </c>
      <c r="B4" s="2">
        <v>13.6561</v>
      </c>
      <c r="C4" s="2">
        <v>26.25</v>
      </c>
      <c r="D4" s="2">
        <v>29.4786</v>
      </c>
      <c r="E4" s="2">
        <v>24.8215</v>
      </c>
      <c r="F4" s="2">
        <v>52.734400000000001</v>
      </c>
      <c r="G4" s="2">
        <v>32.158099999999997</v>
      </c>
      <c r="H4" s="2">
        <v>40.365499999999997</v>
      </c>
      <c r="I4" s="2">
        <v>30.7</v>
      </c>
      <c r="J4" s="2">
        <v>28.562799999999999</v>
      </c>
      <c r="K4" s="2">
        <v>28.0916</v>
      </c>
      <c r="L4" s="2">
        <v>30.444600000000001</v>
      </c>
      <c r="M4" s="2">
        <v>25.9636</v>
      </c>
      <c r="N4" s="2">
        <v>19.720400000000001</v>
      </c>
      <c r="O4" s="2">
        <v>11.774699999999999</v>
      </c>
      <c r="P4" s="2">
        <v>25.820699999999999</v>
      </c>
      <c r="Q4" s="2">
        <v>15.870100000000001</v>
      </c>
      <c r="R4" s="2">
        <v>19.710999999999999</v>
      </c>
      <c r="S4" s="2">
        <v>53.885599999999997</v>
      </c>
      <c r="T4" s="2">
        <v>29.353000000000002</v>
      </c>
      <c r="U4" s="2">
        <v>38.602899999999998</v>
      </c>
      <c r="V4" s="2">
        <v>43.75</v>
      </c>
      <c r="W4" s="2">
        <v>28.532599999999999</v>
      </c>
      <c r="X4" s="2">
        <v>22.227799999999998</v>
      </c>
      <c r="Y4" s="2">
        <v>42.297400000000003</v>
      </c>
      <c r="Z4" s="2">
        <v>29.1355</v>
      </c>
      <c r="AA4" s="2">
        <v>20.599799999999998</v>
      </c>
      <c r="AB4" s="2">
        <v>9.4494600000000002</v>
      </c>
      <c r="AC4" s="2">
        <v>26.150400000000001</v>
      </c>
      <c r="AD4" s="2">
        <v>25.2867</v>
      </c>
      <c r="AE4" s="2">
        <v>25.267399999999999</v>
      </c>
      <c r="AF4" s="2" t="s">
        <v>131</v>
      </c>
      <c r="AG4" s="2">
        <v>32.656999999999996</v>
      </c>
      <c r="AH4" s="2">
        <v>14.8933</v>
      </c>
    </row>
    <row r="5" spans="1:34" x14ac:dyDescent="0.25">
      <c r="A5" s="4" t="s">
        <v>37</v>
      </c>
      <c r="B5" s="2">
        <v>13.497199999999999</v>
      </c>
      <c r="C5" s="2">
        <v>27.177499999999998</v>
      </c>
      <c r="D5" s="2">
        <v>30.344000000000001</v>
      </c>
      <c r="E5" s="2">
        <v>25.043800000000001</v>
      </c>
      <c r="F5" s="2">
        <v>53.277999999999999</v>
      </c>
      <c r="G5" s="2">
        <v>31.073799999999999</v>
      </c>
      <c r="H5" s="2">
        <v>39.559800000000003</v>
      </c>
      <c r="I5" s="2">
        <v>29.726700000000001</v>
      </c>
      <c r="J5" s="2">
        <v>29.2011</v>
      </c>
      <c r="K5" s="2">
        <v>29.494399999999999</v>
      </c>
      <c r="L5" s="2">
        <v>35.063099999999999</v>
      </c>
      <c r="M5" s="2">
        <v>25.8459</v>
      </c>
      <c r="N5" s="2">
        <v>19.4285</v>
      </c>
      <c r="O5" s="2">
        <v>11.7956</v>
      </c>
      <c r="P5" s="2">
        <v>25.863299999999999</v>
      </c>
      <c r="Q5" s="2">
        <v>16.144500000000001</v>
      </c>
      <c r="R5" s="2">
        <v>19.924700000000001</v>
      </c>
      <c r="S5" s="2">
        <v>51.440600000000003</v>
      </c>
      <c r="T5" s="2">
        <v>27.4254</v>
      </c>
      <c r="U5" s="2">
        <v>39.262799999999999</v>
      </c>
      <c r="V5" s="2">
        <v>43.8232</v>
      </c>
      <c r="W5" s="2">
        <v>28.395399999999999</v>
      </c>
      <c r="X5" s="2">
        <v>22.7163</v>
      </c>
      <c r="Y5" s="2">
        <v>43.632399999999997</v>
      </c>
      <c r="Z5" s="2">
        <v>26.944500000000001</v>
      </c>
      <c r="AA5" s="2">
        <v>20.723700000000001</v>
      </c>
      <c r="AB5" s="2">
        <v>9.0073500000000006</v>
      </c>
      <c r="AC5" s="2">
        <v>26.316800000000001</v>
      </c>
      <c r="AD5" s="2">
        <v>25.132999999999999</v>
      </c>
      <c r="AE5" s="2">
        <v>26.133900000000001</v>
      </c>
      <c r="AF5" s="2">
        <v>26.969200000000001</v>
      </c>
      <c r="AG5" s="2">
        <v>32.8855</v>
      </c>
      <c r="AH5" s="2">
        <v>14.2172</v>
      </c>
    </row>
    <row r="6" spans="1:34" x14ac:dyDescent="0.25">
      <c r="A6" s="4" t="s">
        <v>38</v>
      </c>
      <c r="B6" s="2">
        <v>11.8146</v>
      </c>
      <c r="C6" s="2">
        <v>27.155200000000001</v>
      </c>
      <c r="D6" s="2">
        <v>29.6371</v>
      </c>
      <c r="E6" s="2">
        <v>25.4267</v>
      </c>
      <c r="F6" s="2">
        <v>53.277999999999999</v>
      </c>
      <c r="G6" s="2">
        <v>31.569500000000001</v>
      </c>
      <c r="H6" s="2">
        <v>40.308900000000001</v>
      </c>
      <c r="I6" s="2">
        <v>30.738800000000001</v>
      </c>
      <c r="J6" s="2">
        <v>28.4678</v>
      </c>
      <c r="K6" s="2">
        <v>28.916799999999999</v>
      </c>
      <c r="L6" s="2">
        <v>33.118099999999998</v>
      </c>
      <c r="M6" s="2">
        <v>26.4009</v>
      </c>
      <c r="N6" s="2">
        <v>19.483799999999999</v>
      </c>
      <c r="O6" s="2">
        <v>11.970700000000001</v>
      </c>
      <c r="P6" s="2">
        <v>25.876000000000001</v>
      </c>
      <c r="Q6" s="2">
        <v>16.033999999999999</v>
      </c>
      <c r="R6" s="2">
        <v>17.878399999999999</v>
      </c>
      <c r="S6" s="2">
        <v>52.833399999999997</v>
      </c>
      <c r="T6" s="2">
        <v>29.5184</v>
      </c>
      <c r="U6" s="2">
        <v>39.262799999999999</v>
      </c>
      <c r="V6" s="2">
        <v>43.0931</v>
      </c>
      <c r="W6" s="2">
        <v>29.2027</v>
      </c>
      <c r="X6" s="2">
        <v>22.654699999999998</v>
      </c>
      <c r="Y6" s="2">
        <v>42.338700000000003</v>
      </c>
      <c r="Z6" s="2">
        <v>28.311</v>
      </c>
      <c r="AA6" s="2">
        <v>20.630600000000001</v>
      </c>
      <c r="AB6" s="2">
        <v>8.8054400000000008</v>
      </c>
      <c r="AC6" s="2">
        <v>26.673400000000001</v>
      </c>
      <c r="AD6" s="2">
        <v>25.560300000000002</v>
      </c>
      <c r="AE6" s="2">
        <v>24.816199999999998</v>
      </c>
      <c r="AF6" s="2">
        <v>26.544899999999998</v>
      </c>
      <c r="AG6" s="2">
        <v>33.293500000000002</v>
      </c>
      <c r="AH6" s="2">
        <v>12.849500000000001</v>
      </c>
    </row>
    <row r="7" spans="1:34" x14ac:dyDescent="0.25">
      <c r="A7" s="4" t="s">
        <v>39</v>
      </c>
      <c r="B7" s="2">
        <v>14.5449</v>
      </c>
      <c r="C7" s="2">
        <v>27.4254</v>
      </c>
      <c r="D7" s="2">
        <v>30.625</v>
      </c>
      <c r="E7" s="2">
        <v>24.9434</v>
      </c>
      <c r="F7" s="2">
        <v>50.174500000000002</v>
      </c>
      <c r="G7" s="2">
        <v>32.002499999999998</v>
      </c>
      <c r="H7" s="2">
        <v>40.248899999999999</v>
      </c>
      <c r="I7" s="2">
        <v>29.584099999999999</v>
      </c>
      <c r="J7" s="2">
        <v>28.653700000000001</v>
      </c>
      <c r="K7" s="2">
        <v>30.360099999999999</v>
      </c>
      <c r="L7" s="2">
        <v>31.560099999999998</v>
      </c>
      <c r="M7" s="2">
        <v>25.379799999999999</v>
      </c>
      <c r="N7" s="2">
        <v>19.506499999999999</v>
      </c>
      <c r="O7" s="2">
        <v>11.708</v>
      </c>
      <c r="P7" s="2">
        <v>26.002400000000002</v>
      </c>
      <c r="Q7" s="2">
        <v>16.1752</v>
      </c>
      <c r="R7" s="2">
        <v>15.751799999999999</v>
      </c>
      <c r="S7" s="2">
        <v>54.6875</v>
      </c>
      <c r="T7" s="2">
        <v>28.921500000000002</v>
      </c>
      <c r="U7" s="2">
        <v>38.043500000000002</v>
      </c>
      <c r="V7" s="2">
        <v>44.279299999999999</v>
      </c>
      <c r="W7" s="2">
        <v>29.347799999999999</v>
      </c>
      <c r="X7" s="2">
        <v>22.778300000000002</v>
      </c>
      <c r="Y7" s="2">
        <v>42.338700000000003</v>
      </c>
      <c r="Z7" s="2">
        <v>29.878</v>
      </c>
      <c r="AA7" s="2">
        <v>20.817599999999999</v>
      </c>
      <c r="AB7" s="2">
        <v>9.0691000000000006</v>
      </c>
      <c r="AC7" s="2">
        <v>26.2333</v>
      </c>
      <c r="AD7" s="2">
        <v>25.056799999999999</v>
      </c>
      <c r="AE7" s="2">
        <v>25.106300000000001</v>
      </c>
      <c r="AF7" s="2">
        <v>26.877099999999999</v>
      </c>
      <c r="AG7" s="2">
        <v>33.021799999999999</v>
      </c>
      <c r="AH7" s="2">
        <v>14.7316</v>
      </c>
    </row>
    <row r="8" spans="1:34" x14ac:dyDescent="0.25">
      <c r="A8" s="4" t="s">
        <v>40</v>
      </c>
      <c r="B8" s="2">
        <v>13.7218</v>
      </c>
      <c r="C8" s="2" t="s">
        <v>131</v>
      </c>
      <c r="D8" s="2">
        <v>29.2699</v>
      </c>
      <c r="E8" s="2">
        <v>25.403199999999998</v>
      </c>
      <c r="F8" s="2">
        <v>51.2652</v>
      </c>
      <c r="G8" s="2">
        <v>32.7087</v>
      </c>
      <c r="H8" s="2">
        <v>38.673499999999997</v>
      </c>
      <c r="I8" s="2">
        <v>28.710899999999999</v>
      </c>
      <c r="J8" s="2">
        <v>29.0396</v>
      </c>
      <c r="K8" s="2">
        <v>29.6112</v>
      </c>
      <c r="L8" s="2">
        <v>31.9998</v>
      </c>
      <c r="M8" s="2">
        <v>25.011299999999999</v>
      </c>
      <c r="N8" s="2">
        <v>19.5838</v>
      </c>
      <c r="O8" s="2">
        <v>12.2928</v>
      </c>
      <c r="P8" s="2">
        <v>26.002400000000002</v>
      </c>
      <c r="Q8" s="2">
        <v>15.5457</v>
      </c>
      <c r="R8" s="2">
        <v>17.703900000000001</v>
      </c>
      <c r="S8" s="2">
        <v>52.971899999999998</v>
      </c>
      <c r="T8" s="2">
        <v>28.7484</v>
      </c>
      <c r="U8" s="2">
        <v>40.296100000000003</v>
      </c>
      <c r="V8" s="2">
        <v>43.960799999999999</v>
      </c>
      <c r="W8" s="2">
        <v>28.024899999999999</v>
      </c>
      <c r="X8" s="2">
        <v>22.810300000000002</v>
      </c>
      <c r="Y8" s="2">
        <v>42.576500000000003</v>
      </c>
      <c r="Z8" s="2">
        <v>29.9755</v>
      </c>
      <c r="AA8" s="2">
        <v>19.521000000000001</v>
      </c>
      <c r="AB8" s="2">
        <v>9.0408399999999993</v>
      </c>
      <c r="AC8" s="2">
        <v>26.002400000000002</v>
      </c>
      <c r="AD8" s="2">
        <v>25.4815</v>
      </c>
      <c r="AE8" s="2">
        <v>24.532699999999998</v>
      </c>
      <c r="AF8" s="2">
        <v>27.318100000000001</v>
      </c>
      <c r="AG8" s="2">
        <v>33.4771</v>
      </c>
      <c r="AH8" s="2">
        <v>13.8551</v>
      </c>
    </row>
    <row r="9" spans="1:34" x14ac:dyDescent="0.25">
      <c r="A9" s="4" t="s">
        <v>41</v>
      </c>
      <c r="B9" s="2">
        <v>11.574400000000001</v>
      </c>
      <c r="C9" s="2">
        <v>27.066299999999998</v>
      </c>
      <c r="D9" s="2">
        <v>29.7973</v>
      </c>
      <c r="E9" s="2">
        <v>24.478200000000001</v>
      </c>
      <c r="F9" s="2">
        <v>53.725900000000003</v>
      </c>
      <c r="G9" s="2">
        <v>31.705300000000001</v>
      </c>
      <c r="H9" s="2">
        <v>37.799999999999997</v>
      </c>
      <c r="I9" s="2">
        <v>29.2699</v>
      </c>
      <c r="J9" s="2">
        <v>27.815200000000001</v>
      </c>
      <c r="K9" s="2">
        <v>28.1921</v>
      </c>
      <c r="L9" s="2">
        <v>32.099200000000003</v>
      </c>
      <c r="M9" s="2">
        <v>25.711300000000001</v>
      </c>
      <c r="N9" s="2">
        <v>19.053000000000001</v>
      </c>
      <c r="O9" s="2">
        <v>11.7982</v>
      </c>
      <c r="P9" s="2">
        <v>26.002400000000002</v>
      </c>
      <c r="Q9" s="2">
        <v>15.625</v>
      </c>
      <c r="R9" s="2">
        <v>18.5398</v>
      </c>
      <c r="S9" s="2">
        <v>52.388800000000003</v>
      </c>
      <c r="T9" s="2">
        <v>26.1112</v>
      </c>
      <c r="U9" s="2">
        <v>37.9758</v>
      </c>
      <c r="V9" s="2">
        <v>43.611499999999999</v>
      </c>
      <c r="W9" s="2">
        <v>29.716999999999999</v>
      </c>
      <c r="X9" s="2">
        <v>23.032699999999998</v>
      </c>
      <c r="Y9" s="2">
        <v>40.535600000000002</v>
      </c>
      <c r="Z9" s="2">
        <v>27.9255</v>
      </c>
      <c r="AA9" s="2">
        <v>20.598800000000001</v>
      </c>
      <c r="AB9" s="2">
        <v>8.6052099999999996</v>
      </c>
      <c r="AC9" s="2">
        <v>25.803599999999999</v>
      </c>
      <c r="AD9" s="2">
        <v>25.544499999999999</v>
      </c>
      <c r="AE9" s="2">
        <v>25.847899999999999</v>
      </c>
      <c r="AF9" s="2">
        <v>25.842600000000001</v>
      </c>
      <c r="AG9" s="2">
        <v>32.7346</v>
      </c>
      <c r="AH9" s="2">
        <v>12.497199999999999</v>
      </c>
    </row>
    <row r="10" spans="1:34" x14ac:dyDescent="0.25">
      <c r="A10" s="5" t="s">
        <v>56</v>
      </c>
      <c r="B10" s="2">
        <f>AVERAGE(B3:B8)</f>
        <v>13.566383333333334</v>
      </c>
      <c r="C10" s="2">
        <f t="shared" ref="C10:AG10" si="0">AVERAGE(C2:C9)</f>
        <v>26.612499999999994</v>
      </c>
      <c r="D10" s="2">
        <f t="shared" si="0"/>
        <v>29.775850000000002</v>
      </c>
      <c r="E10" s="2">
        <f t="shared" si="0"/>
        <v>24.928487500000003</v>
      </c>
      <c r="F10" s="2">
        <f>AVERAGE(F3:F9)</f>
        <v>52.494399999999999</v>
      </c>
      <c r="G10" s="2">
        <f t="shared" si="0"/>
        <v>31.915087499999998</v>
      </c>
      <c r="H10" s="2">
        <f>AVERAGE(H3:H9)</f>
        <v>39.667671428571431</v>
      </c>
      <c r="I10" s="2">
        <f t="shared" si="0"/>
        <v>29.578012500000003</v>
      </c>
      <c r="J10" s="2">
        <f t="shared" si="0"/>
        <v>28.675249999999998</v>
      </c>
      <c r="K10" s="2">
        <f t="shared" si="0"/>
        <v>28.895062500000002</v>
      </c>
      <c r="L10" s="2">
        <f t="shared" si="0"/>
        <v>32.202837500000001</v>
      </c>
      <c r="M10" s="2">
        <f t="shared" si="0"/>
        <v>25.664324999999998</v>
      </c>
      <c r="N10" s="2">
        <f t="shared" si="0"/>
        <v>19.514949999999999</v>
      </c>
      <c r="O10" s="2">
        <f t="shared" si="0"/>
        <v>12.0365375</v>
      </c>
      <c r="P10" s="2">
        <f t="shared" si="0"/>
        <v>25.777299999999997</v>
      </c>
      <c r="Q10" s="2">
        <f t="shared" si="0"/>
        <v>15.84395</v>
      </c>
      <c r="R10" s="2">
        <f>AVERAGE(R3:R9)</f>
        <v>18.500328571428572</v>
      </c>
      <c r="S10" s="2">
        <f t="shared" si="0"/>
        <v>52.808549999999997</v>
      </c>
      <c r="T10" s="2">
        <f>AVERAGE(T3:T9)</f>
        <v>28.354028571428575</v>
      </c>
      <c r="U10" s="2">
        <f t="shared" si="0"/>
        <v>39.199874999999999</v>
      </c>
      <c r="V10" s="2">
        <f t="shared" si="0"/>
        <v>43.565824999999997</v>
      </c>
      <c r="W10" s="2">
        <f>AVERAGE(W3:W9)</f>
        <v>28.96358571428571</v>
      </c>
      <c r="X10" s="2">
        <f t="shared" si="0"/>
        <v>22.741987500000004</v>
      </c>
      <c r="Y10" s="2">
        <f>AVERAGE(Y3:Y9)</f>
        <v>42.004385714285718</v>
      </c>
      <c r="Z10" s="2">
        <f t="shared" si="0"/>
        <v>28.787312500000006</v>
      </c>
      <c r="AA10" s="2">
        <f t="shared" si="0"/>
        <v>20.404900000000001</v>
      </c>
      <c r="AB10" s="2">
        <f t="shared" si="0"/>
        <v>9.045047499999999</v>
      </c>
      <c r="AC10" s="2">
        <f t="shared" si="0"/>
        <v>26.193574999999996</v>
      </c>
      <c r="AD10" s="2">
        <f t="shared" si="0"/>
        <v>25.304325000000002</v>
      </c>
      <c r="AE10" s="2">
        <f t="shared" si="0"/>
        <v>25.3197875</v>
      </c>
      <c r="AF10" s="2">
        <f>AVERAGE(AF2:AF9)</f>
        <v>26.554500000000001</v>
      </c>
      <c r="AG10" s="2">
        <f t="shared" si="0"/>
        <v>32.881887499999998</v>
      </c>
      <c r="AH10" s="2">
        <f>AVERAGE(AH3:AH9)</f>
        <v>14.029857142857139</v>
      </c>
    </row>
    <row r="11" spans="1:34" x14ac:dyDescent="0.25">
      <c r="A11" s="6" t="s">
        <v>57</v>
      </c>
      <c r="B11" s="7">
        <f>B10*3</f>
        <v>40.699150000000003</v>
      </c>
      <c r="C11" s="7">
        <f>C10*3</f>
        <v>79.837499999999977</v>
      </c>
      <c r="D11" s="7">
        <f>D10*2</f>
        <v>59.551700000000004</v>
      </c>
      <c r="E11" s="7">
        <f>E10*2</f>
        <v>49.856975000000006</v>
      </c>
      <c r="F11" s="7">
        <f>F10*1</f>
        <v>52.494399999999999</v>
      </c>
      <c r="G11" s="7">
        <f>G10*3</f>
        <v>95.745262499999995</v>
      </c>
      <c r="H11" s="7">
        <f>H10*1</f>
        <v>39.667671428571431</v>
      </c>
      <c r="I11" s="7">
        <f>I10*2</f>
        <v>59.156025000000007</v>
      </c>
      <c r="J11" s="7">
        <f>J10*3</f>
        <v>86.025749999999988</v>
      </c>
      <c r="K11" s="7">
        <f>K10*2</f>
        <v>57.790125000000003</v>
      </c>
      <c r="L11" s="7">
        <f>L10*2</f>
        <v>64.405675000000002</v>
      </c>
      <c r="M11" s="7">
        <f>M10*2</f>
        <v>51.328649999999996</v>
      </c>
      <c r="N11" s="7">
        <f>N10*3</f>
        <v>58.544849999999997</v>
      </c>
      <c r="O11" s="7">
        <f>O10*3</f>
        <v>36.109612499999997</v>
      </c>
      <c r="P11" s="7">
        <f>P10*3</f>
        <v>77.33189999999999</v>
      </c>
      <c r="Q11" s="7">
        <f>Q10*2</f>
        <v>31.687899999999999</v>
      </c>
      <c r="R11" s="7">
        <f>R10*4</f>
        <v>74.001314285714287</v>
      </c>
      <c r="S11" s="7">
        <f>S10*1</f>
        <v>52.808549999999997</v>
      </c>
      <c r="T11" s="7">
        <f>T10*3</f>
        <v>85.062085714285729</v>
      </c>
      <c r="U11" s="7">
        <f>U10*2</f>
        <v>78.399749999999997</v>
      </c>
      <c r="V11" s="7">
        <f>V10*1</f>
        <v>43.565824999999997</v>
      </c>
      <c r="W11" s="7">
        <f>W10*3</f>
        <v>86.890757142857126</v>
      </c>
      <c r="X11" s="7">
        <f>X10*4</f>
        <v>90.967950000000016</v>
      </c>
      <c r="Y11" s="7">
        <f>Y10*2</f>
        <v>84.008771428571436</v>
      </c>
      <c r="Z11" s="7">
        <f>Z10*3</f>
        <v>86.36193750000001</v>
      </c>
      <c r="AA11" s="7">
        <f>AA10*3</f>
        <v>61.214700000000008</v>
      </c>
      <c r="AB11" s="7">
        <f>AB10*6</f>
        <v>54.270284999999994</v>
      </c>
      <c r="AC11" s="7">
        <f>AC10*3</f>
        <v>78.580724999999987</v>
      </c>
      <c r="AD11" s="7">
        <f>AD10*2</f>
        <v>50.608650000000004</v>
      </c>
      <c r="AE11" s="7">
        <f>AE10*3</f>
        <v>75.959362499999997</v>
      </c>
      <c r="AF11" s="7">
        <f>AF10*3</f>
        <v>79.663499999999999</v>
      </c>
      <c r="AG11" s="7">
        <f>AG10*2</f>
        <v>65.763774999999995</v>
      </c>
      <c r="AH11" s="7">
        <f>AH10*3</f>
        <v>42.089571428571418</v>
      </c>
    </row>
    <row r="14" spans="1:34" x14ac:dyDescent="0.25">
      <c r="A14" s="5" t="s">
        <v>43</v>
      </c>
      <c r="B14" s="2">
        <f>AVERAGE(B2:B9)</f>
        <v>13.179375</v>
      </c>
      <c r="C14" s="2">
        <f t="shared" ref="C14:AH14" si="1">AVERAGE(C2:C9)</f>
        <v>26.612499999999994</v>
      </c>
      <c r="D14" s="2">
        <f t="shared" si="1"/>
        <v>29.775850000000002</v>
      </c>
      <c r="E14" s="2">
        <f t="shared" si="1"/>
        <v>24.928487500000003</v>
      </c>
      <c r="F14" s="2">
        <f t="shared" si="1"/>
        <v>52.360425000000006</v>
      </c>
      <c r="G14" s="2">
        <f t="shared" si="1"/>
        <v>31.915087499999998</v>
      </c>
      <c r="H14" s="2">
        <f t="shared" si="1"/>
        <v>39.572962500000003</v>
      </c>
      <c r="I14" s="2">
        <f t="shared" si="1"/>
        <v>29.578012500000003</v>
      </c>
      <c r="J14" s="2">
        <f t="shared" si="1"/>
        <v>28.675249999999998</v>
      </c>
      <c r="K14" s="2">
        <f t="shared" si="1"/>
        <v>28.895062500000002</v>
      </c>
      <c r="L14" s="2">
        <f t="shared" si="1"/>
        <v>32.202837500000001</v>
      </c>
      <c r="M14" s="2">
        <f t="shared" si="1"/>
        <v>25.664324999999998</v>
      </c>
      <c r="N14" s="2">
        <f t="shared" si="1"/>
        <v>19.514949999999999</v>
      </c>
      <c r="O14" s="2">
        <f t="shared" si="1"/>
        <v>12.0365375</v>
      </c>
      <c r="P14" s="2">
        <f t="shared" si="1"/>
        <v>25.777299999999997</v>
      </c>
      <c r="Q14" s="2">
        <f t="shared" si="1"/>
        <v>15.84395</v>
      </c>
      <c r="R14" s="2">
        <f t="shared" si="1"/>
        <v>18.570374999999999</v>
      </c>
      <c r="S14" s="2">
        <f t="shared" si="1"/>
        <v>52.808549999999997</v>
      </c>
      <c r="T14" s="2">
        <f t="shared" si="1"/>
        <v>28.132162500000003</v>
      </c>
      <c r="U14" s="2">
        <f t="shared" si="1"/>
        <v>39.199874999999999</v>
      </c>
      <c r="V14" s="2">
        <f t="shared" si="1"/>
        <v>43.565824999999997</v>
      </c>
      <c r="W14" s="2">
        <f t="shared" si="1"/>
        <v>28.786299999999997</v>
      </c>
      <c r="X14" s="2">
        <f t="shared" si="1"/>
        <v>22.741987500000004</v>
      </c>
      <c r="Y14" s="2">
        <f t="shared" si="1"/>
        <v>41.548362500000003</v>
      </c>
      <c r="Z14" s="2">
        <f t="shared" si="1"/>
        <v>28.787312500000006</v>
      </c>
      <c r="AA14" s="2">
        <f t="shared" si="1"/>
        <v>20.404900000000001</v>
      </c>
      <c r="AB14" s="2">
        <f t="shared" si="1"/>
        <v>9.045047499999999</v>
      </c>
      <c r="AC14" s="2">
        <f t="shared" si="1"/>
        <v>26.193574999999996</v>
      </c>
      <c r="AD14" s="2">
        <f t="shared" si="1"/>
        <v>25.304325000000002</v>
      </c>
      <c r="AE14" s="2">
        <f t="shared" si="1"/>
        <v>25.3197875</v>
      </c>
      <c r="AF14" s="2">
        <f t="shared" si="1"/>
        <v>26.554500000000001</v>
      </c>
      <c r="AG14" s="2">
        <f t="shared" si="1"/>
        <v>32.881887499999998</v>
      </c>
      <c r="AH14" s="2">
        <f t="shared" si="1"/>
        <v>13.907162499999998</v>
      </c>
    </row>
    <row r="15" spans="1:34" x14ac:dyDescent="0.25">
      <c r="A15" s="6" t="s">
        <v>44</v>
      </c>
      <c r="B15" s="7">
        <f>B14*3</f>
        <v>39.538125000000001</v>
      </c>
      <c r="C15" s="7">
        <f>C14*3</f>
        <v>79.837499999999977</v>
      </c>
      <c r="D15" s="7">
        <f>D14*2</f>
        <v>59.551700000000004</v>
      </c>
      <c r="E15" s="7">
        <f>E14*2</f>
        <v>49.856975000000006</v>
      </c>
      <c r="F15" s="7">
        <f>F14*1</f>
        <v>52.360425000000006</v>
      </c>
      <c r="G15" s="7">
        <f>G14*3</f>
        <v>95.745262499999995</v>
      </c>
      <c r="H15" s="7">
        <f>H14*1</f>
        <v>39.572962500000003</v>
      </c>
      <c r="I15" s="7">
        <f>I14*2</f>
        <v>59.156025000000007</v>
      </c>
      <c r="J15" s="7">
        <f>J14*3</f>
        <v>86.025749999999988</v>
      </c>
      <c r="K15" s="7">
        <f>K14*2</f>
        <v>57.790125000000003</v>
      </c>
      <c r="L15" s="7">
        <f>L14*2</f>
        <v>64.405675000000002</v>
      </c>
      <c r="M15" s="7">
        <f>M14*4</f>
        <v>102.65729999999999</v>
      </c>
      <c r="N15" s="7">
        <f>N14*3</f>
        <v>58.544849999999997</v>
      </c>
      <c r="O15" s="7">
        <f>O14*3</f>
        <v>36.109612499999997</v>
      </c>
      <c r="P15" s="7">
        <f>P14*3</f>
        <v>77.33189999999999</v>
      </c>
      <c r="Q15" s="7">
        <f>Q14*2</f>
        <v>31.687899999999999</v>
      </c>
      <c r="R15" s="7">
        <f>R14*2</f>
        <v>37.140749999999997</v>
      </c>
      <c r="S15" s="7">
        <f>S14*1</f>
        <v>52.808549999999997</v>
      </c>
      <c r="T15" s="7">
        <f>T14*3</f>
        <v>84.396487500000006</v>
      </c>
      <c r="U15" s="7">
        <f>U14*2</f>
        <v>78.399749999999997</v>
      </c>
      <c r="V15" s="7">
        <f>V14*3</f>
        <v>130.697475</v>
      </c>
      <c r="W15" s="7">
        <f>W14*3</f>
        <v>86.358899999999991</v>
      </c>
      <c r="X15" s="7">
        <f>X14*2</f>
        <v>45.483975000000008</v>
      </c>
      <c r="Y15" s="7">
        <f>Y14*2</f>
        <v>83.096725000000006</v>
      </c>
      <c r="Z15" s="7">
        <f>Z14*3</f>
        <v>86.36193750000001</v>
      </c>
      <c r="AA15" s="7">
        <f>AA14*3</f>
        <v>61.214700000000008</v>
      </c>
      <c r="AB15" s="7">
        <f>AB14*6</f>
        <v>54.270284999999994</v>
      </c>
      <c r="AC15" s="7">
        <f>AC14*3</f>
        <v>78.580724999999987</v>
      </c>
      <c r="AD15" s="7">
        <f>AD14*2</f>
        <v>50.608650000000004</v>
      </c>
      <c r="AE15" s="7">
        <f>AE14*3</f>
        <v>75.959362499999997</v>
      </c>
      <c r="AF15" s="7">
        <f>AF14*3</f>
        <v>79.663499999999999</v>
      </c>
      <c r="AG15" s="7">
        <f>AG14*2</f>
        <v>65.763774999999995</v>
      </c>
      <c r="AH15" s="7">
        <f>AH14*3</f>
        <v>41.721487499999995</v>
      </c>
    </row>
    <row r="16" spans="1:34" x14ac:dyDescent="0.25">
      <c r="A16" s="8" t="s">
        <v>45</v>
      </c>
      <c r="B16" s="9">
        <f>STDEV(B2:B9)/B14*100</f>
        <v>8.316171784249585</v>
      </c>
      <c r="C16" s="9">
        <f>STDEV(C2:C9)/C14*100</f>
        <v>3.0600192555377737</v>
      </c>
      <c r="D16" s="9">
        <f t="shared" ref="D16:AH16" si="2">STDEV(D2:D9)/D14*100</f>
        <v>2.1484997508103034</v>
      </c>
      <c r="E16" s="9">
        <f t="shared" si="2"/>
        <v>1.4106986697109996</v>
      </c>
      <c r="F16" s="9">
        <f t="shared" si="2"/>
        <v>2.3898393198669288</v>
      </c>
      <c r="G16" s="9">
        <f t="shared" si="2"/>
        <v>1.5067686336795338</v>
      </c>
      <c r="H16" s="9">
        <f t="shared" si="2"/>
        <v>2.585465346164765</v>
      </c>
      <c r="I16" s="9">
        <f t="shared" si="2"/>
        <v>2.8116077825745363</v>
      </c>
      <c r="J16" s="9">
        <f t="shared" si="2"/>
        <v>1.480075438900782</v>
      </c>
      <c r="K16" s="9">
        <f t="shared" si="2"/>
        <v>2.9970160473379415</v>
      </c>
      <c r="L16" s="9">
        <f t="shared" si="2"/>
        <v>4.2554427413683049</v>
      </c>
      <c r="M16" s="9">
        <f t="shared" si="2"/>
        <v>1.7526184437478247</v>
      </c>
      <c r="N16" s="9">
        <f t="shared" si="2"/>
        <v>1.1388838653935747</v>
      </c>
      <c r="O16" s="9">
        <f t="shared" si="2"/>
        <v>2.8096642964146619</v>
      </c>
      <c r="P16" s="9">
        <f t="shared" si="2"/>
        <v>1.126564932810576</v>
      </c>
      <c r="Q16" s="9">
        <f t="shared" si="2"/>
        <v>1.5731659620958114</v>
      </c>
      <c r="R16" s="9">
        <f t="shared" si="2"/>
        <v>7.7698580598728997</v>
      </c>
      <c r="S16" s="9">
        <f t="shared" si="2"/>
        <v>2.0191425877883939</v>
      </c>
      <c r="T16" s="9">
        <f t="shared" si="2"/>
        <v>4.5526898489737313</v>
      </c>
      <c r="U16" s="9">
        <f t="shared" si="2"/>
        <v>2.3692068078584461</v>
      </c>
      <c r="V16" s="9">
        <f t="shared" si="2"/>
        <v>1.2459298189888379</v>
      </c>
      <c r="W16" s="9">
        <f t="shared" si="2"/>
        <v>2.7027057026107402</v>
      </c>
      <c r="X16" s="9">
        <f t="shared" si="2"/>
        <v>1.0544266020712367</v>
      </c>
      <c r="Y16" s="9">
        <f t="shared" si="2"/>
        <v>4.0638412723187409</v>
      </c>
      <c r="Z16" s="9">
        <f t="shared" si="2"/>
        <v>3.7776206938031422</v>
      </c>
      <c r="AA16" s="9">
        <f t="shared" si="2"/>
        <v>2.1011383524001017</v>
      </c>
      <c r="AB16" s="9">
        <f t="shared" si="2"/>
        <v>2.8337746133857191</v>
      </c>
      <c r="AC16" s="9">
        <f t="shared" si="2"/>
        <v>1.0020134285164306</v>
      </c>
      <c r="AD16" s="9">
        <f t="shared" si="2"/>
        <v>1.1827900452574844</v>
      </c>
      <c r="AE16" s="9">
        <f t="shared" si="2"/>
        <v>2.3117361434653931</v>
      </c>
      <c r="AF16" s="9">
        <f t="shared" si="2"/>
        <v>2.646770567595663</v>
      </c>
      <c r="AG16" s="9">
        <f t="shared" si="2"/>
        <v>1.9059123969810039</v>
      </c>
      <c r="AH16" s="9">
        <f t="shared" si="2"/>
        <v>7.2812328005113311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13.566383333333334</v>
      </c>
      <c r="C18" s="2">
        <f t="shared" ref="C18:AH18" si="3">AVERAGE(C3:C8)</f>
        <v>26.805779999999999</v>
      </c>
      <c r="D18" s="2">
        <f t="shared" si="3"/>
        <v>29.949766666666665</v>
      </c>
      <c r="E18" s="2">
        <f t="shared" si="3"/>
        <v>25.034399999999994</v>
      </c>
      <c r="F18" s="2">
        <f t="shared" si="3"/>
        <v>52.289149999999999</v>
      </c>
      <c r="G18" s="2">
        <f t="shared" si="3"/>
        <v>31.941216666666666</v>
      </c>
      <c r="H18" s="2">
        <f t="shared" si="3"/>
        <v>39.978949999999998</v>
      </c>
      <c r="I18" s="2">
        <f t="shared" si="3"/>
        <v>29.823466666666672</v>
      </c>
      <c r="J18" s="2">
        <f t="shared" si="3"/>
        <v>28.782550000000001</v>
      </c>
      <c r="K18" s="2">
        <f t="shared" si="3"/>
        <v>29.179299999999998</v>
      </c>
      <c r="L18" s="2">
        <f t="shared" si="3"/>
        <v>32.309100000000001</v>
      </c>
      <c r="M18" s="2">
        <f t="shared" si="3"/>
        <v>25.734849999999998</v>
      </c>
      <c r="N18" s="2">
        <f t="shared" si="3"/>
        <v>19.585416666666667</v>
      </c>
      <c r="O18" s="2">
        <f t="shared" si="3"/>
        <v>12.030049999999997</v>
      </c>
      <c r="P18" s="2">
        <f t="shared" si="3"/>
        <v>25.827549999999999</v>
      </c>
      <c r="Q18" s="2">
        <f t="shared" si="3"/>
        <v>15.898566666666666</v>
      </c>
      <c r="R18" s="2">
        <f t="shared" si="3"/>
        <v>18.493750000000002</v>
      </c>
      <c r="S18" s="2">
        <f t="shared" si="3"/>
        <v>52.929933333333331</v>
      </c>
      <c r="T18" s="2">
        <f t="shared" si="3"/>
        <v>28.727833333333336</v>
      </c>
      <c r="U18" s="2">
        <f t="shared" si="3"/>
        <v>39.221183333333336</v>
      </c>
      <c r="V18" s="2">
        <f t="shared" si="3"/>
        <v>43.730066666666659</v>
      </c>
      <c r="W18" s="2">
        <f t="shared" si="3"/>
        <v>28.838016666666665</v>
      </c>
      <c r="X18" s="2">
        <f t="shared" si="3"/>
        <v>22.687383333333333</v>
      </c>
      <c r="Y18" s="2">
        <f t="shared" si="3"/>
        <v>42.249183333333342</v>
      </c>
      <c r="Z18" s="2">
        <f t="shared" si="3"/>
        <v>29.004783333333336</v>
      </c>
      <c r="AA18" s="2">
        <f t="shared" si="3"/>
        <v>20.409549999999999</v>
      </c>
      <c r="AB18" s="2">
        <f t="shared" si="3"/>
        <v>9.0911583333333326</v>
      </c>
      <c r="AC18" s="2">
        <f t="shared" si="3"/>
        <v>26.23523333333333</v>
      </c>
      <c r="AD18" s="2">
        <f t="shared" si="3"/>
        <v>25.213966666666664</v>
      </c>
      <c r="AE18" s="2">
        <f t="shared" si="3"/>
        <v>25.298249999999999</v>
      </c>
      <c r="AF18" s="2">
        <f t="shared" si="3"/>
        <v>26.935699999999997</v>
      </c>
      <c r="AG18" s="2">
        <f t="shared" si="3"/>
        <v>33.130749999999999</v>
      </c>
      <c r="AH18" s="2">
        <f t="shared" si="3"/>
        <v>14.285299999999998</v>
      </c>
    </row>
    <row r="19" spans="1:34" x14ac:dyDescent="0.25">
      <c r="A19" s="6" t="s">
        <v>47</v>
      </c>
      <c r="B19" s="7">
        <f>B18*3</f>
        <v>40.699150000000003</v>
      </c>
      <c r="C19" s="7">
        <f>C18*3</f>
        <v>80.417339999999996</v>
      </c>
      <c r="D19" s="7">
        <f>D18*2</f>
        <v>59.899533333333331</v>
      </c>
      <c r="E19" s="7">
        <f>E18*2</f>
        <v>50.068799999999989</v>
      </c>
      <c r="F19" s="7">
        <f>F18*1</f>
        <v>52.289149999999999</v>
      </c>
      <c r="G19" s="7">
        <f>G18*3</f>
        <v>95.823650000000001</v>
      </c>
      <c r="H19" s="7">
        <f>H18*1</f>
        <v>39.978949999999998</v>
      </c>
      <c r="I19" s="7">
        <f>I18*2</f>
        <v>59.646933333333344</v>
      </c>
      <c r="J19" s="7">
        <f>J18*3</f>
        <v>86.347650000000002</v>
      </c>
      <c r="K19" s="7">
        <f>K18*2</f>
        <v>58.358599999999996</v>
      </c>
      <c r="L19" s="7">
        <f>L18*2</f>
        <v>64.618200000000002</v>
      </c>
      <c r="M19" s="7">
        <f>M18*4</f>
        <v>102.93939999999999</v>
      </c>
      <c r="N19" s="7">
        <f>N18*3</f>
        <v>58.756250000000001</v>
      </c>
      <c r="O19" s="7">
        <f>O18*3</f>
        <v>36.090149999999994</v>
      </c>
      <c r="P19" s="7">
        <f>P18*3</f>
        <v>77.482649999999992</v>
      </c>
      <c r="Q19" s="7">
        <f>Q18*2</f>
        <v>31.797133333333331</v>
      </c>
      <c r="R19" s="7">
        <f>R18*2</f>
        <v>36.987500000000004</v>
      </c>
      <c r="S19" s="7">
        <f>S18*1</f>
        <v>52.929933333333331</v>
      </c>
      <c r="T19" s="7">
        <f>T18*3</f>
        <v>86.183500000000009</v>
      </c>
      <c r="U19" s="7">
        <f>U18*2</f>
        <v>78.442366666666672</v>
      </c>
      <c r="V19" s="7">
        <f>V18*3</f>
        <v>131.19019999999998</v>
      </c>
      <c r="W19" s="7">
        <f>W18*3</f>
        <v>86.514049999999997</v>
      </c>
      <c r="X19" s="7">
        <f>X18*2</f>
        <v>45.374766666666666</v>
      </c>
      <c r="Y19" s="7">
        <f>Y18*2</f>
        <v>84.498366666666683</v>
      </c>
      <c r="Z19" s="7">
        <f>Z18*3</f>
        <v>87.014350000000007</v>
      </c>
      <c r="AA19" s="7">
        <f>AA18*3</f>
        <v>61.228650000000002</v>
      </c>
      <c r="AB19" s="7">
        <f>AB18*6</f>
        <v>54.546949999999995</v>
      </c>
      <c r="AC19" s="7">
        <f>AC18*3</f>
        <v>78.705699999999993</v>
      </c>
      <c r="AD19" s="7">
        <f>AD18*2</f>
        <v>50.427933333333328</v>
      </c>
      <c r="AE19" s="7">
        <f>AE18*3</f>
        <v>75.894750000000002</v>
      </c>
      <c r="AF19" s="7">
        <f>AF18*3</f>
        <v>80.807099999999991</v>
      </c>
      <c r="AG19" s="7">
        <f>AG18*2</f>
        <v>66.261499999999998</v>
      </c>
      <c r="AH19" s="7">
        <f>AH18*3</f>
        <v>42.855899999999991</v>
      </c>
    </row>
    <row r="20" spans="1:34" x14ac:dyDescent="0.25">
      <c r="A20" s="8" t="s">
        <v>45</v>
      </c>
      <c r="B20" s="9">
        <f>STDEV(B3:B8)/B18*100</f>
        <v>6.9304728578422665</v>
      </c>
      <c r="C20" s="9">
        <f t="shared" ref="C20:AH20" si="4">STDEV(C3:C8)/C18*100</f>
        <v>2.3366428436057238</v>
      </c>
      <c r="D20" s="9">
        <f t="shared" si="4"/>
        <v>1.8582887736449312</v>
      </c>
      <c r="E20" s="9">
        <f t="shared" si="4"/>
        <v>1.3383960295694821</v>
      </c>
      <c r="F20" s="9">
        <f t="shared" si="4"/>
        <v>2.4470702144414633</v>
      </c>
      <c r="G20" s="9">
        <f t="shared" si="4"/>
        <v>1.7531342235700447</v>
      </c>
      <c r="H20" s="9">
        <f t="shared" si="4"/>
        <v>1.8570189970898126</v>
      </c>
      <c r="I20" s="9">
        <f t="shared" si="4"/>
        <v>2.6095259696598805</v>
      </c>
      <c r="J20" s="9">
        <f t="shared" si="4"/>
        <v>0.98926102206968358</v>
      </c>
      <c r="K20" s="9">
        <f t="shared" si="4"/>
        <v>2.7696857930427816</v>
      </c>
      <c r="L20" s="9">
        <f t="shared" si="4"/>
        <v>4.9486588846540789</v>
      </c>
      <c r="M20" s="9">
        <f t="shared" si="4"/>
        <v>1.8741868534030104</v>
      </c>
      <c r="N20" s="9">
        <f t="shared" si="4"/>
        <v>0.72585487942921578</v>
      </c>
      <c r="O20" s="9">
        <f t="shared" si="4"/>
        <v>3.0352824992907519</v>
      </c>
      <c r="P20" s="9">
        <f t="shared" si="4"/>
        <v>0.86088764627153447</v>
      </c>
      <c r="Q20" s="9">
        <f t="shared" si="4"/>
        <v>1.6812239224643519</v>
      </c>
      <c r="R20" s="9">
        <f t="shared" si="4"/>
        <v>9.1434921092556909</v>
      </c>
      <c r="S20" s="9">
        <f t="shared" si="4"/>
        <v>2.3291006547570459</v>
      </c>
      <c r="T20" s="9">
        <f t="shared" si="4"/>
        <v>2.6314512219248822</v>
      </c>
      <c r="U20" s="9">
        <f t="shared" si="4"/>
        <v>2.0822736646146462</v>
      </c>
      <c r="V20" s="9">
        <f t="shared" si="4"/>
        <v>0.93464452894633077</v>
      </c>
      <c r="W20" s="9">
        <f t="shared" si="4"/>
        <v>2.0890967628785102</v>
      </c>
      <c r="X20" s="9">
        <f t="shared" si="4"/>
        <v>1.0774262352850814</v>
      </c>
      <c r="Y20" s="9">
        <f t="shared" si="4"/>
        <v>2.5478724537229169</v>
      </c>
      <c r="Z20" s="9">
        <f t="shared" si="4"/>
        <v>4.0955157134360762</v>
      </c>
      <c r="AA20" s="9">
        <f t="shared" si="4"/>
        <v>2.4001115978623204</v>
      </c>
      <c r="AB20" s="9">
        <f t="shared" si="4"/>
        <v>2.3439767888731424</v>
      </c>
      <c r="AC20" s="9">
        <f t="shared" si="4"/>
        <v>0.93383267358329158</v>
      </c>
      <c r="AD20" s="9">
        <f t="shared" si="4"/>
        <v>1.1619803376731903</v>
      </c>
      <c r="AE20" s="9">
        <f t="shared" si="4"/>
        <v>2.4732630083976481</v>
      </c>
      <c r="AF20" s="9">
        <f t="shared" si="4"/>
        <v>1.0245428146152082</v>
      </c>
      <c r="AG20" s="9">
        <f t="shared" si="4"/>
        <v>0.99611565002771818</v>
      </c>
      <c r="AH20" s="9">
        <f t="shared" si="4"/>
        <v>5.9350221386838848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13.444825</v>
      </c>
      <c r="C22" s="2">
        <f t="shared" ref="C22:AH22" si="5">AVERAGE(C2:C5)</f>
        <v>26.160149999999998</v>
      </c>
      <c r="D22" s="2">
        <f t="shared" si="5"/>
        <v>29.719374999999999</v>
      </c>
      <c r="E22" s="2">
        <f t="shared" si="5"/>
        <v>24.7941</v>
      </c>
      <c r="F22" s="2">
        <f t="shared" si="5"/>
        <v>52.609949999999998</v>
      </c>
      <c r="G22" s="2">
        <f t="shared" si="5"/>
        <v>31.833674999999999</v>
      </c>
      <c r="H22" s="2">
        <f t="shared" si="5"/>
        <v>39.888100000000001</v>
      </c>
      <c r="I22" s="2">
        <f t="shared" si="5"/>
        <v>29.580100000000002</v>
      </c>
      <c r="J22" s="2">
        <f t="shared" si="5"/>
        <v>28.856424999999998</v>
      </c>
      <c r="K22" s="2">
        <f t="shared" si="5"/>
        <v>28.520075000000002</v>
      </c>
      <c r="L22" s="2">
        <f t="shared" si="5"/>
        <v>32.211374999999997</v>
      </c>
      <c r="M22" s="2">
        <f t="shared" si="5"/>
        <v>25.702825000000001</v>
      </c>
      <c r="N22" s="2">
        <f t="shared" si="5"/>
        <v>19.623124999999998</v>
      </c>
      <c r="O22" s="2">
        <f t="shared" si="5"/>
        <v>12.130650000000001</v>
      </c>
      <c r="P22" s="2">
        <f t="shared" si="5"/>
        <v>25.5838</v>
      </c>
      <c r="Q22" s="2">
        <f t="shared" si="5"/>
        <v>15.842925000000001</v>
      </c>
      <c r="R22" s="2">
        <f t="shared" si="5"/>
        <v>19.672274999999999</v>
      </c>
      <c r="S22" s="2">
        <f t="shared" si="5"/>
        <v>52.396699999999996</v>
      </c>
      <c r="T22" s="2">
        <f t="shared" si="5"/>
        <v>27.939450000000001</v>
      </c>
      <c r="U22" s="2">
        <f t="shared" si="5"/>
        <v>39.505200000000002</v>
      </c>
      <c r="V22" s="2">
        <f t="shared" si="5"/>
        <v>43.395475000000005</v>
      </c>
      <c r="W22" s="2">
        <f t="shared" si="5"/>
        <v>28.499499999999998</v>
      </c>
      <c r="X22" s="2">
        <f t="shared" si="5"/>
        <v>22.664975000000002</v>
      </c>
      <c r="Y22" s="2">
        <f t="shared" si="5"/>
        <v>41.149349999999998</v>
      </c>
      <c r="Z22" s="2">
        <f t="shared" si="5"/>
        <v>28.552125000000004</v>
      </c>
      <c r="AA22" s="2">
        <f t="shared" si="5"/>
        <v>20.4178</v>
      </c>
      <c r="AB22" s="2">
        <f t="shared" si="5"/>
        <v>9.2099475000000002</v>
      </c>
      <c r="AC22" s="2">
        <f t="shared" si="5"/>
        <v>26.208975000000002</v>
      </c>
      <c r="AD22" s="2">
        <f t="shared" si="5"/>
        <v>25.197875</v>
      </c>
      <c r="AE22" s="2">
        <f t="shared" si="5"/>
        <v>25.563799999999997</v>
      </c>
      <c r="AF22" s="2">
        <f t="shared" si="5"/>
        <v>26.432933333333335</v>
      </c>
      <c r="AG22" s="2">
        <f t="shared" si="5"/>
        <v>32.632024999999999</v>
      </c>
      <c r="AH22" s="2">
        <f t="shared" si="5"/>
        <v>14.330975</v>
      </c>
    </row>
    <row r="23" spans="1:34" x14ac:dyDescent="0.25">
      <c r="A23" s="6" t="s">
        <v>49</v>
      </c>
      <c r="B23" s="7">
        <f>B22*3</f>
        <v>40.334474999999998</v>
      </c>
      <c r="C23" s="7">
        <f>C22*3</f>
        <v>78.48044999999999</v>
      </c>
      <c r="D23" s="7">
        <f>D22*2</f>
        <v>59.438749999999999</v>
      </c>
      <c r="E23" s="7">
        <f>E22*2</f>
        <v>49.588200000000001</v>
      </c>
      <c r="F23" s="7">
        <f>F22*1</f>
        <v>52.609949999999998</v>
      </c>
      <c r="G23" s="7">
        <f>G22*3</f>
        <v>95.501024999999998</v>
      </c>
      <c r="H23" s="7">
        <f>H22*1</f>
        <v>39.888100000000001</v>
      </c>
      <c r="I23" s="7">
        <f>I22*2</f>
        <v>59.160200000000003</v>
      </c>
      <c r="J23" s="7">
        <f>J22*3</f>
        <v>86.56927499999999</v>
      </c>
      <c r="K23" s="7">
        <f>K22*2</f>
        <v>57.040150000000004</v>
      </c>
      <c r="L23" s="7">
        <f>L22*2</f>
        <v>64.422749999999994</v>
      </c>
      <c r="M23" s="7">
        <f>M22*4</f>
        <v>102.8113</v>
      </c>
      <c r="N23" s="7">
        <f>N22*3</f>
        <v>58.869374999999991</v>
      </c>
      <c r="O23" s="7">
        <f>O22*3</f>
        <v>36.391950000000001</v>
      </c>
      <c r="P23" s="7">
        <f>P22*3</f>
        <v>76.751400000000004</v>
      </c>
      <c r="Q23" s="7">
        <f>Q22*2</f>
        <v>31.685850000000002</v>
      </c>
      <c r="R23" s="7">
        <f>R22*2</f>
        <v>39.344549999999998</v>
      </c>
      <c r="S23" s="7">
        <f>S22*1</f>
        <v>52.396699999999996</v>
      </c>
      <c r="T23" s="7">
        <f>T22*3</f>
        <v>83.818350000000009</v>
      </c>
      <c r="U23" s="7">
        <f>U22*2</f>
        <v>79.010400000000004</v>
      </c>
      <c r="V23" s="7">
        <f>V22*3</f>
        <v>130.18642500000001</v>
      </c>
      <c r="W23" s="7">
        <f>W22*3</f>
        <v>85.498499999999993</v>
      </c>
      <c r="X23" s="7">
        <f>X22*2</f>
        <v>45.329950000000004</v>
      </c>
      <c r="Y23" s="7">
        <f>Y22*2</f>
        <v>82.298699999999997</v>
      </c>
      <c r="Z23" s="7">
        <f>Z22*3</f>
        <v>85.656375000000011</v>
      </c>
      <c r="AA23" s="7">
        <f>AA22*3</f>
        <v>61.253399999999999</v>
      </c>
      <c r="AB23" s="7">
        <f>AB22*6</f>
        <v>55.259685000000005</v>
      </c>
      <c r="AC23" s="7">
        <f>AC22*3</f>
        <v>78.626925</v>
      </c>
      <c r="AD23" s="7">
        <f>AD22*2</f>
        <v>50.39575</v>
      </c>
      <c r="AE23" s="7">
        <f>AE22*3</f>
        <v>76.691399999999987</v>
      </c>
      <c r="AF23" s="7">
        <f>AF22*3</f>
        <v>79.2988</v>
      </c>
      <c r="AG23" s="7">
        <f>AG22*2</f>
        <v>65.264049999999997</v>
      </c>
      <c r="AH23" s="7">
        <f>AH22*3</f>
        <v>42.992925</v>
      </c>
    </row>
    <row r="24" spans="1:34" x14ac:dyDescent="0.25">
      <c r="A24" s="8" t="s">
        <v>45</v>
      </c>
      <c r="B24" s="9">
        <f>STDEV(B2:B5)/B22*100</f>
        <v>5.3108172833697429</v>
      </c>
      <c r="C24" s="9">
        <f t="shared" ref="C24:AH24" si="6">STDEV(C2:C5)/C22*100</f>
        <v>3.1205424736683534</v>
      </c>
      <c r="D24" s="9">
        <f t="shared" si="6"/>
        <v>2.6461083092738793</v>
      </c>
      <c r="E24" s="9">
        <f t="shared" si="6"/>
        <v>0.79613297241100422</v>
      </c>
      <c r="F24" s="9">
        <f t="shared" si="6"/>
        <v>1.5626090116428928</v>
      </c>
      <c r="G24" s="9">
        <f t="shared" si="6"/>
        <v>1.6133785337703817</v>
      </c>
      <c r="H24" s="9">
        <f t="shared" si="6"/>
        <v>2.0365078575925271</v>
      </c>
      <c r="I24" s="9">
        <f t="shared" si="6"/>
        <v>3.1754234777014285</v>
      </c>
      <c r="J24" s="9">
        <f t="shared" si="6"/>
        <v>0.92483188880823908</v>
      </c>
      <c r="K24" s="9">
        <f t="shared" si="6"/>
        <v>2.5066893373426402</v>
      </c>
      <c r="L24" s="9">
        <f t="shared" si="6"/>
        <v>6.1680764083118174</v>
      </c>
      <c r="M24" s="9">
        <f t="shared" si="6"/>
        <v>1.3442862220194989</v>
      </c>
      <c r="N24" s="9">
        <f t="shared" si="6"/>
        <v>0.83106627283207823</v>
      </c>
      <c r="O24" s="9">
        <f t="shared" si="6"/>
        <v>3.4662746714339741</v>
      </c>
      <c r="P24" s="9">
        <f t="shared" si="6"/>
        <v>1.1915653643309134</v>
      </c>
      <c r="Q24" s="9">
        <f t="shared" si="6"/>
        <v>1.4214433240148288</v>
      </c>
      <c r="R24" s="9">
        <f t="shared" si="6"/>
        <v>2.1604789457567781</v>
      </c>
      <c r="S24" s="9">
        <f t="shared" si="6"/>
        <v>2.0750080025630542</v>
      </c>
      <c r="T24" s="9">
        <f t="shared" si="6"/>
        <v>4.2976389924513798</v>
      </c>
      <c r="U24" s="9">
        <f t="shared" si="6"/>
        <v>1.8621929120112943</v>
      </c>
      <c r="V24" s="9">
        <f t="shared" si="6"/>
        <v>1.3670131101317142</v>
      </c>
      <c r="W24" s="9">
        <f t="shared" si="6"/>
        <v>2.8458817925611175</v>
      </c>
      <c r="X24" s="9">
        <f t="shared" si="6"/>
        <v>1.3495487701334605</v>
      </c>
      <c r="Y24" s="9">
        <f t="shared" si="6"/>
        <v>5.6100322464080543</v>
      </c>
      <c r="Z24" s="9">
        <f t="shared" si="6"/>
        <v>4.2828200185788274</v>
      </c>
      <c r="AA24" s="9">
        <f t="shared" si="6"/>
        <v>1.4021795653399116</v>
      </c>
      <c r="AB24" s="9">
        <f t="shared" si="6"/>
        <v>1.9789174952830124</v>
      </c>
      <c r="AC24" s="9">
        <f t="shared" si="6"/>
        <v>0.54327123696781643</v>
      </c>
      <c r="AD24" s="9">
        <f t="shared" si="6"/>
        <v>1.3858990447648771</v>
      </c>
      <c r="AE24" s="9">
        <f t="shared" si="6"/>
        <v>2.2157126268504568</v>
      </c>
      <c r="AF24" s="9">
        <f t="shared" si="6"/>
        <v>3.5139539806615145</v>
      </c>
      <c r="AG24" s="9">
        <f t="shared" si="6"/>
        <v>2.4608656803099098</v>
      </c>
      <c r="AH24" s="9">
        <f t="shared" si="6"/>
        <v>6.5831447069681692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12.913924999999999</v>
      </c>
      <c r="C26" s="2">
        <f t="shared" ref="C26:AH26" si="7">AVERAGE(C6:C9)</f>
        <v>27.215633333333333</v>
      </c>
      <c r="D26" s="2">
        <f t="shared" si="7"/>
        <v>29.832325000000004</v>
      </c>
      <c r="E26" s="2">
        <f t="shared" si="7"/>
        <v>25.062875000000002</v>
      </c>
      <c r="F26" s="2">
        <f t="shared" si="7"/>
        <v>52.110900000000001</v>
      </c>
      <c r="G26" s="2">
        <f t="shared" si="7"/>
        <v>31.996499999999997</v>
      </c>
      <c r="H26" s="2">
        <f t="shared" si="7"/>
        <v>39.257824999999997</v>
      </c>
      <c r="I26" s="2">
        <f t="shared" si="7"/>
        <v>29.575924999999998</v>
      </c>
      <c r="J26" s="2">
        <f t="shared" si="7"/>
        <v>28.494075000000002</v>
      </c>
      <c r="K26" s="2">
        <f t="shared" si="7"/>
        <v>29.270049999999998</v>
      </c>
      <c r="L26" s="2">
        <f t="shared" si="7"/>
        <v>32.194299999999998</v>
      </c>
      <c r="M26" s="2">
        <f t="shared" si="7"/>
        <v>25.625824999999999</v>
      </c>
      <c r="N26" s="2">
        <f t="shared" si="7"/>
        <v>19.406775</v>
      </c>
      <c r="O26" s="2">
        <f t="shared" si="7"/>
        <v>11.942425</v>
      </c>
      <c r="P26" s="2">
        <f t="shared" si="7"/>
        <v>25.970799999999997</v>
      </c>
      <c r="Q26" s="2">
        <f t="shared" si="7"/>
        <v>15.844974999999998</v>
      </c>
      <c r="R26" s="2">
        <f t="shared" si="7"/>
        <v>17.468475000000002</v>
      </c>
      <c r="S26" s="2">
        <f t="shared" si="7"/>
        <v>53.220399999999998</v>
      </c>
      <c r="T26" s="2">
        <f t="shared" si="7"/>
        <v>28.324874999999999</v>
      </c>
      <c r="U26" s="2">
        <f t="shared" si="7"/>
        <v>38.894549999999995</v>
      </c>
      <c r="V26" s="2">
        <f t="shared" si="7"/>
        <v>43.736175000000003</v>
      </c>
      <c r="W26" s="2">
        <f t="shared" si="7"/>
        <v>29.0731</v>
      </c>
      <c r="X26" s="2">
        <f t="shared" si="7"/>
        <v>22.819000000000003</v>
      </c>
      <c r="Y26" s="2">
        <f t="shared" si="7"/>
        <v>41.947375000000008</v>
      </c>
      <c r="Z26" s="2">
        <f t="shared" si="7"/>
        <v>29.022500000000001</v>
      </c>
      <c r="AA26" s="2">
        <f t="shared" si="7"/>
        <v>20.391999999999999</v>
      </c>
      <c r="AB26" s="2">
        <f t="shared" si="7"/>
        <v>8.8801474999999996</v>
      </c>
      <c r="AC26" s="2">
        <f t="shared" si="7"/>
        <v>26.178175</v>
      </c>
      <c r="AD26" s="2">
        <f t="shared" si="7"/>
        <v>25.410775000000001</v>
      </c>
      <c r="AE26" s="2">
        <f t="shared" si="7"/>
        <v>25.075774999999997</v>
      </c>
      <c r="AF26" s="2">
        <f t="shared" si="7"/>
        <v>26.645675000000001</v>
      </c>
      <c r="AG26" s="2">
        <f t="shared" si="7"/>
        <v>33.131750000000004</v>
      </c>
      <c r="AH26" s="2">
        <f t="shared" si="7"/>
        <v>13.48335</v>
      </c>
    </row>
    <row r="27" spans="1:34" x14ac:dyDescent="0.25">
      <c r="A27" s="6" t="s">
        <v>51</v>
      </c>
      <c r="B27" s="7">
        <f>B26*3</f>
        <v>38.741774999999997</v>
      </c>
      <c r="C27" s="7">
        <f>C26*3</f>
        <v>81.646900000000002</v>
      </c>
      <c r="D27" s="7">
        <f>D26*2</f>
        <v>59.664650000000009</v>
      </c>
      <c r="E27" s="7">
        <f>E26*2</f>
        <v>50.125750000000004</v>
      </c>
      <c r="F27" s="7">
        <f>F26*1</f>
        <v>52.110900000000001</v>
      </c>
      <c r="G27" s="7">
        <f>G26*3</f>
        <v>95.989499999999992</v>
      </c>
      <c r="H27" s="7">
        <f>H26*1</f>
        <v>39.257824999999997</v>
      </c>
      <c r="I27" s="7">
        <f>I26*2</f>
        <v>59.151849999999996</v>
      </c>
      <c r="J27" s="7">
        <f>J26*3</f>
        <v>85.482225</v>
      </c>
      <c r="K27" s="7">
        <f>K26*2</f>
        <v>58.540099999999995</v>
      </c>
      <c r="L27" s="7">
        <f>L26*2</f>
        <v>64.388599999999997</v>
      </c>
      <c r="M27" s="7">
        <f>M26*4</f>
        <v>102.5033</v>
      </c>
      <c r="N27" s="7">
        <f>N26*3</f>
        <v>58.220325000000003</v>
      </c>
      <c r="O27" s="7">
        <f>O26*3</f>
        <v>35.827275</v>
      </c>
      <c r="P27" s="7">
        <f>P26*3</f>
        <v>77.912399999999991</v>
      </c>
      <c r="Q27" s="7">
        <f>Q26*2</f>
        <v>31.689949999999996</v>
      </c>
      <c r="R27" s="7">
        <f>R26*2</f>
        <v>34.936950000000003</v>
      </c>
      <c r="S27" s="7">
        <f>S26*1</f>
        <v>53.220399999999998</v>
      </c>
      <c r="T27" s="7">
        <f>T26*3</f>
        <v>84.974625000000003</v>
      </c>
      <c r="U27" s="7">
        <f>U26*2</f>
        <v>77.789099999999991</v>
      </c>
      <c r="V27" s="7">
        <f>V26*3</f>
        <v>131.20852500000001</v>
      </c>
      <c r="W27" s="7">
        <f>W26*3</f>
        <v>87.219300000000004</v>
      </c>
      <c r="X27" s="7">
        <f>X26*2</f>
        <v>45.638000000000005</v>
      </c>
      <c r="Y27" s="7">
        <f>Y26*2</f>
        <v>83.894750000000016</v>
      </c>
      <c r="Z27" s="7">
        <f>Z26*3</f>
        <v>87.067499999999995</v>
      </c>
      <c r="AA27" s="7">
        <f>AA26*3</f>
        <v>61.176000000000002</v>
      </c>
      <c r="AB27" s="7">
        <f>AB26*6</f>
        <v>53.280884999999998</v>
      </c>
      <c r="AC27" s="7">
        <f>AC26*3</f>
        <v>78.534525000000002</v>
      </c>
      <c r="AD27" s="7">
        <f>AD26*2</f>
        <v>50.821550000000002</v>
      </c>
      <c r="AE27" s="7">
        <f>AE26*3</f>
        <v>75.227324999999993</v>
      </c>
      <c r="AF27" s="7">
        <f>AF26*3</f>
        <v>79.937025000000006</v>
      </c>
      <c r="AG27" s="7">
        <f>AG26*2</f>
        <v>66.263500000000008</v>
      </c>
      <c r="AH27" s="7">
        <f>AH26*3</f>
        <v>40.450049999999997</v>
      </c>
    </row>
    <row r="28" spans="1:34" x14ac:dyDescent="0.25">
      <c r="A28" s="8" t="s">
        <v>45</v>
      </c>
      <c r="B28" s="9">
        <f>STDEV(B6:B9)/B26*100</f>
        <v>11.235382850764228</v>
      </c>
      <c r="C28" s="9">
        <f t="shared" ref="C28:AH28" si="8">STDEV(C6:C9)/C26*100</f>
        <v>0.68718704707981859</v>
      </c>
      <c r="D28" s="9">
        <f t="shared" si="8"/>
        <v>1.9197679461113344</v>
      </c>
      <c r="E28" s="9">
        <f t="shared" si="8"/>
        <v>1.7907624040911385</v>
      </c>
      <c r="F28" s="9">
        <f t="shared" si="8"/>
        <v>3.2177960411106596</v>
      </c>
      <c r="G28" s="9">
        <f t="shared" si="8"/>
        <v>1.5878779753118804</v>
      </c>
      <c r="H28" s="9">
        <f t="shared" si="8"/>
        <v>3.138298755706439</v>
      </c>
      <c r="I28" s="9">
        <f t="shared" si="8"/>
        <v>2.8916487604599781</v>
      </c>
      <c r="J28" s="9">
        <f t="shared" si="8"/>
        <v>1.7948156179995758</v>
      </c>
      <c r="K28" s="9">
        <f t="shared" si="8"/>
        <v>3.1752599709273417</v>
      </c>
      <c r="L28" s="9">
        <f t="shared" si="8"/>
        <v>2.0466691410298363</v>
      </c>
      <c r="M28" s="9">
        <f t="shared" si="8"/>
        <v>2.304476590072742</v>
      </c>
      <c r="N28" s="9">
        <f t="shared" si="8"/>
        <v>1.2351509216720136</v>
      </c>
      <c r="O28" s="9">
        <f t="shared" si="8"/>
        <v>2.1583415044859859</v>
      </c>
      <c r="P28" s="9">
        <f t="shared" si="8"/>
        <v>0.24335022409783355</v>
      </c>
      <c r="Q28" s="9">
        <f t="shared" si="8"/>
        <v>1.9374766186255776</v>
      </c>
      <c r="R28" s="9">
        <f t="shared" si="8"/>
        <v>6.8680656268331948</v>
      </c>
      <c r="S28" s="9">
        <f t="shared" si="8"/>
        <v>1.8962679174184212</v>
      </c>
      <c r="T28" s="9">
        <f t="shared" si="8"/>
        <v>5.3387497162252338</v>
      </c>
      <c r="U28" s="9">
        <f t="shared" si="8"/>
        <v>2.8430552626355281</v>
      </c>
      <c r="V28" s="9">
        <f t="shared" si="8"/>
        <v>1.1617637656548556</v>
      </c>
      <c r="W28" s="9">
        <f t="shared" si="8"/>
        <v>2.5163144498613015</v>
      </c>
      <c r="X28" s="9">
        <f t="shared" si="8"/>
        <v>0.69010118042482294</v>
      </c>
      <c r="Y28" s="9">
        <f t="shared" si="8"/>
        <v>2.259582821961601</v>
      </c>
      <c r="Z28" s="9">
        <f t="shared" si="8"/>
        <v>3.6409061677256758</v>
      </c>
      <c r="AA28" s="9">
        <f t="shared" si="8"/>
        <v>2.8865963945218134</v>
      </c>
      <c r="AB28" s="9">
        <f t="shared" si="8"/>
        <v>2.4559898249353451</v>
      </c>
      <c r="AC28" s="9">
        <f t="shared" si="8"/>
        <v>1.4284358235313805</v>
      </c>
      <c r="AD28" s="9">
        <f t="shared" si="8"/>
        <v>0.93828578224105086</v>
      </c>
      <c r="AE28" s="9">
        <f t="shared" si="8"/>
        <v>2.2552206324612576</v>
      </c>
      <c r="AF28" s="9">
        <f t="shared" si="8"/>
        <v>2.3344843438065159</v>
      </c>
      <c r="AG28" s="9">
        <f t="shared" si="8"/>
        <v>0.97840879346839438</v>
      </c>
      <c r="AH28" s="9">
        <f t="shared" si="8"/>
        <v>7.503295312406304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2.9364695467981905</v>
      </c>
      <c r="C30" s="13">
        <f t="shared" ref="C30:AH30" si="9">(C19-C15)/C15*100</f>
        <v>0.7262752465946688</v>
      </c>
      <c r="D30" s="13">
        <f t="shared" si="9"/>
        <v>0.58408632051364906</v>
      </c>
      <c r="E30" s="13">
        <f t="shared" si="9"/>
        <v>0.42486532726861842</v>
      </c>
      <c r="F30" s="13">
        <f t="shared" si="9"/>
        <v>-0.13612379960630014</v>
      </c>
      <c r="G30" s="13">
        <f t="shared" si="9"/>
        <v>8.1870891523228281E-2</v>
      </c>
      <c r="H30" s="13">
        <f t="shared" si="9"/>
        <v>1.0259214229917581</v>
      </c>
      <c r="I30" s="13">
        <f t="shared" si="9"/>
        <v>0.82985348209812448</v>
      </c>
      <c r="J30" s="13">
        <f t="shared" si="9"/>
        <v>0.37419028604808874</v>
      </c>
      <c r="K30" s="13">
        <f t="shared" si="9"/>
        <v>0.98368882226849697</v>
      </c>
      <c r="L30" s="13">
        <f t="shared" si="9"/>
        <v>0.32997868588443391</v>
      </c>
      <c r="M30" s="13">
        <f t="shared" si="9"/>
        <v>0.27479779811080146</v>
      </c>
      <c r="N30" s="13">
        <f t="shared" si="9"/>
        <v>0.36109068517556148</v>
      </c>
      <c r="O30" s="13">
        <f t="shared" si="9"/>
        <v>-5.3898390629373412E-2</v>
      </c>
      <c r="P30" s="13">
        <f t="shared" si="9"/>
        <v>0.19493895792034358</v>
      </c>
      <c r="Q30" s="13">
        <f t="shared" si="9"/>
        <v>0.34471622711928585</v>
      </c>
      <c r="R30" s="13">
        <f t="shared" si="9"/>
        <v>-0.41261956207129036</v>
      </c>
      <c r="S30" s="13">
        <f t="shared" si="9"/>
        <v>0.22985545585579242</v>
      </c>
      <c r="T30" s="13">
        <f t="shared" si="9"/>
        <v>2.1174015091564122</v>
      </c>
      <c r="U30" s="13">
        <f t="shared" si="9"/>
        <v>5.4358166533279149E-2</v>
      </c>
      <c r="V30" s="13">
        <f t="shared" si="9"/>
        <v>0.37699657166290229</v>
      </c>
      <c r="W30" s="13">
        <f t="shared" si="9"/>
        <v>0.17965722120129615</v>
      </c>
      <c r="X30" s="13">
        <f t="shared" si="9"/>
        <v>-0.24010287872452221</v>
      </c>
      <c r="Y30" s="13">
        <f t="shared" si="9"/>
        <v>1.6867592154404123</v>
      </c>
      <c r="Z30" s="13">
        <f t="shared" si="9"/>
        <v>0.7554398602972483</v>
      </c>
      <c r="AA30" s="13">
        <f t="shared" si="9"/>
        <v>2.2788643904150689E-2</v>
      </c>
      <c r="AB30" s="13">
        <f t="shared" si="9"/>
        <v>0.50979094729279806</v>
      </c>
      <c r="AC30" s="13">
        <f t="shared" si="9"/>
        <v>0.15904027355309627</v>
      </c>
      <c r="AD30" s="13">
        <f t="shared" si="9"/>
        <v>-0.35708651913591044</v>
      </c>
      <c r="AE30" s="13">
        <f t="shared" si="9"/>
        <v>-8.506193031832715E-2</v>
      </c>
      <c r="AF30" s="13">
        <f t="shared" si="9"/>
        <v>1.4355382326912478</v>
      </c>
      <c r="AG30" s="13">
        <f t="shared" si="9"/>
        <v>0.7568376359173461</v>
      </c>
      <c r="AH30" s="13">
        <f t="shared" si="9"/>
        <v>2.7190125951285804</v>
      </c>
    </row>
    <row r="31" spans="1:34" x14ac:dyDescent="0.25">
      <c r="A31" s="12" t="s">
        <v>53</v>
      </c>
      <c r="B31" s="13">
        <f>(B27-B23)/B23*100</f>
        <v>-3.9487312032696611</v>
      </c>
      <c r="C31" s="13">
        <f t="shared" ref="C31:AH31" si="10">(C27-C23)/C23*100</f>
        <v>4.0346990874797637</v>
      </c>
      <c r="D31" s="13">
        <f t="shared" si="10"/>
        <v>0.38005509873611065</v>
      </c>
      <c r="E31" s="13">
        <f t="shared" si="10"/>
        <v>1.0840280550614927</v>
      </c>
      <c r="F31" s="13">
        <f t="shared" si="10"/>
        <v>-0.94858482093215613</v>
      </c>
      <c r="G31" s="13">
        <f t="shared" si="10"/>
        <v>0.51148665681859851</v>
      </c>
      <c r="H31" s="13">
        <f t="shared" si="10"/>
        <v>-1.5801078517151845</v>
      </c>
      <c r="I31" s="13">
        <f t="shared" si="10"/>
        <v>-1.4114218680814439E-2</v>
      </c>
      <c r="J31" s="13">
        <f t="shared" si="10"/>
        <v>-1.2556995539121598</v>
      </c>
      <c r="K31" s="13">
        <f t="shared" si="10"/>
        <v>2.6296389473028929</v>
      </c>
      <c r="L31" s="13">
        <f t="shared" si="10"/>
        <v>-5.3009224225909007E-2</v>
      </c>
      <c r="M31" s="13">
        <f t="shared" si="10"/>
        <v>-0.29957796467898656</v>
      </c>
      <c r="N31" s="13">
        <f t="shared" si="10"/>
        <v>-1.1025257190177209</v>
      </c>
      <c r="O31" s="13">
        <f t="shared" si="10"/>
        <v>-1.5516480979996981</v>
      </c>
      <c r="P31" s="13">
        <f t="shared" si="10"/>
        <v>1.512675990275079</v>
      </c>
      <c r="Q31" s="13">
        <f t="shared" si="10"/>
        <v>1.2939529790092415E-2</v>
      </c>
      <c r="R31" s="13">
        <f t="shared" si="10"/>
        <v>-11.202568081220894</v>
      </c>
      <c r="S31" s="13">
        <f t="shared" si="10"/>
        <v>1.5720455677552259</v>
      </c>
      <c r="T31" s="13">
        <f t="shared" si="10"/>
        <v>1.3795010281161506</v>
      </c>
      <c r="U31" s="13">
        <f t="shared" si="10"/>
        <v>-1.5457458764922258</v>
      </c>
      <c r="V31" s="13">
        <f t="shared" si="10"/>
        <v>0.78510489860981625</v>
      </c>
      <c r="W31" s="13">
        <f t="shared" si="10"/>
        <v>2.012666888892801</v>
      </c>
      <c r="X31" s="13">
        <f t="shared" si="10"/>
        <v>0.6795727769388703</v>
      </c>
      <c r="Y31" s="13">
        <f t="shared" si="10"/>
        <v>1.9393380454369507</v>
      </c>
      <c r="Z31" s="13">
        <f t="shared" si="10"/>
        <v>1.6474255418817152</v>
      </c>
      <c r="AA31" s="13">
        <f t="shared" si="10"/>
        <v>-0.12636033265091773</v>
      </c>
      <c r="AB31" s="13">
        <f t="shared" si="10"/>
        <v>-3.5809107489483636</v>
      </c>
      <c r="AC31" s="13">
        <f t="shared" si="10"/>
        <v>-0.11751699560932571</v>
      </c>
      <c r="AD31" s="13">
        <f t="shared" si="10"/>
        <v>0.84491251742458917</v>
      </c>
      <c r="AE31" s="13">
        <f t="shared" si="10"/>
        <v>-1.9090471682613619</v>
      </c>
      <c r="AF31" s="13">
        <f t="shared" si="10"/>
        <v>0.80483563433495287</v>
      </c>
      <c r="AG31" s="13">
        <f t="shared" si="10"/>
        <v>1.5313943894073538</v>
      </c>
      <c r="AH31" s="13">
        <f t="shared" si="10"/>
        <v>-5.9146359546367275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6AAE-BC2A-4F00-BF53-0A65E84FA8B6}">
  <dimension ref="A1:AJ31"/>
  <sheetViews>
    <sheetView zoomScale="70" zoomScaleNormal="70" workbookViewId="0">
      <selection activeCell="A10" sqref="A10:XFD10"/>
    </sheetView>
  </sheetViews>
  <sheetFormatPr baseColWidth="10" defaultColWidth="6.7109375" defaultRowHeight="15" x14ac:dyDescent="0.25"/>
  <cols>
    <col min="1" max="1" width="12.7109375" bestFit="1" customWidth="1"/>
    <col min="2" max="16" width="6.7109375" style="13"/>
    <col min="17" max="17" width="7.28515625" style="2" bestFit="1" customWidth="1"/>
    <col min="18" max="34" width="6.7109375" style="13"/>
  </cols>
  <sheetData>
    <row r="1" spans="1:36" x14ac:dyDescent="0.25">
      <c r="A1" s="14" t="s">
        <v>62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6" x14ac:dyDescent="0.25">
      <c r="A2" s="4" t="s">
        <v>34</v>
      </c>
      <c r="B2" s="2">
        <v>16.686399999999999</v>
      </c>
      <c r="C2" s="2">
        <v>33.551400000000001</v>
      </c>
      <c r="D2" s="2">
        <v>40.3108</v>
      </c>
      <c r="E2" s="2">
        <v>32.447899999999997</v>
      </c>
      <c r="F2" s="2">
        <v>55.681800000000003</v>
      </c>
      <c r="G2" s="2">
        <v>39.591799999999999</v>
      </c>
      <c r="H2" s="2">
        <v>42.603900000000003</v>
      </c>
      <c r="I2" s="2">
        <v>39.784700000000001</v>
      </c>
      <c r="J2" s="2">
        <v>35.187100000000001</v>
      </c>
      <c r="K2" s="2">
        <v>31.276599999999998</v>
      </c>
      <c r="L2" s="2">
        <v>41.599200000000003</v>
      </c>
      <c r="M2" s="2">
        <v>34.383299999999998</v>
      </c>
      <c r="N2" s="2">
        <v>18.443999999999999</v>
      </c>
      <c r="O2" s="2">
        <v>13.467000000000001</v>
      </c>
      <c r="P2" s="2">
        <v>28.9269</v>
      </c>
      <c r="Q2" s="2">
        <v>15.773999999999999</v>
      </c>
      <c r="R2" s="2">
        <v>17.648</v>
      </c>
      <c r="S2" s="2">
        <v>51.035800000000002</v>
      </c>
      <c r="T2" s="2">
        <v>31.6356</v>
      </c>
      <c r="U2" s="2">
        <v>53.368299999999998</v>
      </c>
      <c r="V2" s="2">
        <v>57.601900000000001</v>
      </c>
      <c r="W2" s="2">
        <v>33.194499999999998</v>
      </c>
      <c r="X2" s="2">
        <v>23.280799999999999</v>
      </c>
      <c r="Y2" s="2">
        <v>50.747999999999998</v>
      </c>
      <c r="Z2" s="2">
        <v>32.972799999999999</v>
      </c>
      <c r="AA2" s="2">
        <v>20.004200000000001</v>
      </c>
      <c r="AB2" s="2">
        <v>7.5793999999999997</v>
      </c>
      <c r="AC2" s="2">
        <v>44.076500000000003</v>
      </c>
      <c r="AD2" s="2">
        <v>32.917000000000002</v>
      </c>
      <c r="AE2" s="2">
        <v>26.654</v>
      </c>
      <c r="AF2" s="2">
        <v>30.559200000000001</v>
      </c>
      <c r="AG2" s="2">
        <v>35.871200000000002</v>
      </c>
      <c r="AH2" s="2">
        <v>16.639399999999998</v>
      </c>
    </row>
    <row r="3" spans="1:36" x14ac:dyDescent="0.25">
      <c r="A3" s="4" t="s">
        <v>35</v>
      </c>
      <c r="B3" s="2">
        <v>16.605599999999999</v>
      </c>
      <c r="C3" s="2">
        <v>36.378100000000003</v>
      </c>
      <c r="D3" s="2">
        <v>43.577100000000002</v>
      </c>
      <c r="E3" s="2">
        <v>33.988</v>
      </c>
      <c r="F3" s="2">
        <v>59.168199999999999</v>
      </c>
      <c r="G3" s="2">
        <v>40.247599999999998</v>
      </c>
      <c r="H3" s="2">
        <v>43.436900000000001</v>
      </c>
      <c r="I3" s="2">
        <v>41.952100000000002</v>
      </c>
      <c r="J3" s="2">
        <v>36.302300000000002</v>
      </c>
      <c r="K3" s="2">
        <v>32.3598</v>
      </c>
      <c r="L3" s="2">
        <v>44.915199999999999</v>
      </c>
      <c r="M3" s="2">
        <v>35.865299999999998</v>
      </c>
      <c r="N3" s="2">
        <v>19.542200000000001</v>
      </c>
      <c r="O3" s="2">
        <v>13.678699999999999</v>
      </c>
      <c r="P3" s="2">
        <v>30.8033</v>
      </c>
      <c r="Q3" s="2">
        <v>17.123100000000001</v>
      </c>
      <c r="R3" s="2">
        <v>18.1511</v>
      </c>
      <c r="S3" s="2">
        <v>68.333200000000005</v>
      </c>
      <c r="T3" s="2">
        <v>33.944000000000003</v>
      </c>
      <c r="U3" s="2">
        <v>52.495800000000003</v>
      </c>
      <c r="V3" s="2">
        <v>60.106299999999997</v>
      </c>
      <c r="W3" s="2">
        <v>33.937399999999997</v>
      </c>
      <c r="X3" s="2">
        <v>24.014399999999998</v>
      </c>
      <c r="Y3" s="2">
        <v>51.5428</v>
      </c>
      <c r="Z3" s="2">
        <v>35.232999999999997</v>
      </c>
      <c r="AA3" s="2">
        <v>20.313800000000001</v>
      </c>
      <c r="AB3" s="2">
        <v>7.9835399999999996</v>
      </c>
      <c r="AC3" s="2">
        <v>31.2773</v>
      </c>
      <c r="AD3" s="2">
        <v>34.225000000000001</v>
      </c>
      <c r="AE3" s="2">
        <v>28.3857</v>
      </c>
      <c r="AF3" s="2">
        <v>32.306100000000001</v>
      </c>
      <c r="AG3" s="2">
        <v>37.949100000000001</v>
      </c>
      <c r="AH3" s="2">
        <v>16.726500000000001</v>
      </c>
    </row>
    <row r="4" spans="1:36" x14ac:dyDescent="0.25">
      <c r="A4" s="4" t="s">
        <v>36</v>
      </c>
      <c r="B4" s="2">
        <v>17.387599999999999</v>
      </c>
      <c r="C4" s="2">
        <v>37.339100000000002</v>
      </c>
      <c r="D4" s="2">
        <v>42.344099999999997</v>
      </c>
      <c r="E4" s="2">
        <v>33.68</v>
      </c>
      <c r="F4" s="2">
        <v>59.519500000000001</v>
      </c>
      <c r="G4" s="2">
        <v>40.632100000000001</v>
      </c>
      <c r="H4" s="2">
        <v>43.518999999999998</v>
      </c>
      <c r="I4" s="2">
        <v>41.750799999999998</v>
      </c>
      <c r="J4" s="2">
        <v>36.506599999999999</v>
      </c>
      <c r="K4" s="2">
        <v>32.378900000000002</v>
      </c>
      <c r="L4" s="2">
        <v>47.983499999999999</v>
      </c>
      <c r="M4" s="2">
        <v>36.250500000000002</v>
      </c>
      <c r="N4" s="2">
        <v>19.816700000000001</v>
      </c>
      <c r="O4" s="2">
        <v>12.9422</v>
      </c>
      <c r="P4" s="2">
        <v>31.858000000000001</v>
      </c>
      <c r="Q4" s="2">
        <v>16.375</v>
      </c>
      <c r="R4" s="2">
        <v>16.681799999999999</v>
      </c>
      <c r="S4" s="2">
        <v>70.926900000000003</v>
      </c>
      <c r="T4" s="2">
        <v>34.467500000000001</v>
      </c>
      <c r="U4" s="2">
        <v>54.959000000000003</v>
      </c>
      <c r="V4" s="2">
        <v>60.873800000000003</v>
      </c>
      <c r="W4" s="2">
        <v>35.195500000000003</v>
      </c>
      <c r="X4" s="2">
        <v>23.194299999999998</v>
      </c>
      <c r="Y4" s="2">
        <v>51.653500000000001</v>
      </c>
      <c r="Z4" s="2">
        <v>35.083500000000001</v>
      </c>
      <c r="AA4" s="2">
        <v>21.209900000000001</v>
      </c>
      <c r="AB4" s="2">
        <v>7.8721899999999998</v>
      </c>
      <c r="AC4" s="2">
        <v>31.789899999999999</v>
      </c>
      <c r="AD4" s="2">
        <v>33.316499999999998</v>
      </c>
      <c r="AE4" s="2">
        <v>29.1128</v>
      </c>
      <c r="AF4" s="2">
        <v>31.9697</v>
      </c>
      <c r="AG4" s="2">
        <v>38.501800000000003</v>
      </c>
      <c r="AH4" s="2">
        <v>17.892800000000001</v>
      </c>
    </row>
    <row r="5" spans="1:36" x14ac:dyDescent="0.25">
      <c r="A5" s="4" t="s">
        <v>37</v>
      </c>
      <c r="B5" s="2">
        <v>15.481</v>
      </c>
      <c r="C5" s="2">
        <v>38.201700000000002</v>
      </c>
      <c r="D5" s="2">
        <v>44.306800000000003</v>
      </c>
      <c r="E5" s="2">
        <v>34.24</v>
      </c>
      <c r="F5" s="2">
        <v>61.529200000000003</v>
      </c>
      <c r="G5" s="2">
        <v>41.535899999999998</v>
      </c>
      <c r="H5" s="2">
        <v>44.304499999999997</v>
      </c>
      <c r="I5" s="2">
        <v>41.235500000000002</v>
      </c>
      <c r="J5" s="2">
        <v>36.611199999999997</v>
      </c>
      <c r="K5" s="2">
        <v>32.080500000000001</v>
      </c>
      <c r="L5" s="2">
        <v>48.165100000000002</v>
      </c>
      <c r="M5" s="2">
        <v>39.132800000000003</v>
      </c>
      <c r="N5" s="2">
        <v>18.392399999999999</v>
      </c>
      <c r="O5" s="2">
        <v>12.8927</v>
      </c>
      <c r="P5" s="2">
        <v>32.778399999999998</v>
      </c>
      <c r="Q5" s="2">
        <v>16.409099999999999</v>
      </c>
      <c r="R5" s="2">
        <v>15.698399999999999</v>
      </c>
      <c r="S5" s="2">
        <v>71.060299999999998</v>
      </c>
      <c r="T5" s="2">
        <v>33.6813</v>
      </c>
      <c r="U5" s="2">
        <v>55.5334</v>
      </c>
      <c r="V5" s="2">
        <v>62.816000000000003</v>
      </c>
      <c r="W5" s="2">
        <v>33.512799999999999</v>
      </c>
      <c r="X5" s="2">
        <v>22.4055</v>
      </c>
      <c r="Y5" s="2">
        <v>54.419800000000002</v>
      </c>
      <c r="Z5" s="2">
        <v>30.247299999999999</v>
      </c>
      <c r="AA5" s="2">
        <v>20.799399999999999</v>
      </c>
      <c r="AB5" s="2">
        <v>8.4182500000000005</v>
      </c>
      <c r="AC5" s="2">
        <v>31.775400000000001</v>
      </c>
      <c r="AD5" s="2">
        <v>34.653500000000001</v>
      </c>
      <c r="AE5" s="2">
        <v>28.745899999999999</v>
      </c>
      <c r="AF5" s="2">
        <v>29.785900000000002</v>
      </c>
      <c r="AG5" s="2">
        <v>39.854799999999997</v>
      </c>
      <c r="AH5" s="2">
        <v>16.0411</v>
      </c>
    </row>
    <row r="6" spans="1:36" x14ac:dyDescent="0.25">
      <c r="A6" s="4" t="s">
        <v>38</v>
      </c>
      <c r="B6" s="2">
        <v>15.665699999999999</v>
      </c>
      <c r="C6" s="2">
        <v>38.450400000000002</v>
      </c>
      <c r="D6" s="2">
        <v>45.495199999999997</v>
      </c>
      <c r="E6" s="2">
        <v>35.244799999999998</v>
      </c>
      <c r="F6" s="2">
        <v>61.506300000000003</v>
      </c>
      <c r="G6" s="2">
        <v>41.795699999999997</v>
      </c>
      <c r="H6" s="2">
        <v>43.574199999999998</v>
      </c>
      <c r="I6" s="2">
        <v>41.1355</v>
      </c>
      <c r="J6" s="2">
        <v>36.774999999999999</v>
      </c>
      <c r="K6" s="2">
        <v>32.021500000000003</v>
      </c>
      <c r="L6" s="2">
        <v>50.794699999999999</v>
      </c>
      <c r="M6" s="2">
        <v>38.820399999999999</v>
      </c>
      <c r="N6" s="2">
        <v>19.2547</v>
      </c>
      <c r="O6" s="2">
        <v>13.0206</v>
      </c>
      <c r="P6" s="2">
        <v>32.511299999999999</v>
      </c>
      <c r="Q6" s="2">
        <v>16.253900000000002</v>
      </c>
      <c r="R6" s="2">
        <v>16.008400000000002</v>
      </c>
      <c r="S6" s="2">
        <v>69.675600000000003</v>
      </c>
      <c r="T6" s="2">
        <v>34.896599999999999</v>
      </c>
      <c r="U6" s="2">
        <v>55.851100000000002</v>
      </c>
      <c r="V6" s="2">
        <v>62.784700000000001</v>
      </c>
      <c r="W6" s="2">
        <v>35.2791</v>
      </c>
      <c r="X6" s="2">
        <v>23.0745</v>
      </c>
      <c r="Y6" s="2">
        <v>53.273699999999998</v>
      </c>
      <c r="Z6" s="2">
        <v>34.122599999999998</v>
      </c>
      <c r="AA6" s="2">
        <v>21.515699999999999</v>
      </c>
      <c r="AB6" s="2">
        <v>7.7295400000000001</v>
      </c>
      <c r="AC6" s="2">
        <v>32.044800000000002</v>
      </c>
      <c r="AD6" s="2">
        <v>35.398899999999998</v>
      </c>
      <c r="AE6" s="2">
        <v>27.4986</v>
      </c>
      <c r="AF6" s="2">
        <v>31.384599999999999</v>
      </c>
      <c r="AG6" s="2">
        <v>38.847799999999999</v>
      </c>
      <c r="AH6" s="2">
        <v>16.647400000000001</v>
      </c>
    </row>
    <row r="7" spans="1:36" x14ac:dyDescent="0.25">
      <c r="A7" s="4" t="s">
        <v>39</v>
      </c>
      <c r="B7" s="2">
        <v>15.759</v>
      </c>
      <c r="C7" s="2">
        <v>37.869199999999999</v>
      </c>
      <c r="D7" s="2">
        <v>45.546100000000003</v>
      </c>
      <c r="E7" s="2">
        <v>34.667499999999997</v>
      </c>
      <c r="F7" s="2">
        <v>61.886099999999999</v>
      </c>
      <c r="G7" s="2">
        <v>41.522799999999997</v>
      </c>
      <c r="H7" s="2">
        <v>43.936</v>
      </c>
      <c r="I7" s="2">
        <v>42.548400000000001</v>
      </c>
      <c r="J7" s="2">
        <v>37.555399999999999</v>
      </c>
      <c r="K7" s="2">
        <v>32.9268</v>
      </c>
      <c r="L7" s="2">
        <v>46.860900000000001</v>
      </c>
      <c r="M7" s="2">
        <v>39.111899999999999</v>
      </c>
      <c r="N7" s="2">
        <v>18.839300000000001</v>
      </c>
      <c r="O7" s="2">
        <v>12.25</v>
      </c>
      <c r="P7" s="2">
        <v>33.386699999999998</v>
      </c>
      <c r="Q7" s="2">
        <v>15.9956</v>
      </c>
      <c r="R7" s="2">
        <v>16.084299999999999</v>
      </c>
      <c r="S7" s="2">
        <v>71.521199999999993</v>
      </c>
      <c r="T7" s="2">
        <v>34.680700000000002</v>
      </c>
      <c r="U7" s="2">
        <v>56.317</v>
      </c>
      <c r="V7" s="2">
        <v>64.1828</v>
      </c>
      <c r="W7" s="2">
        <v>34.340000000000003</v>
      </c>
      <c r="X7" s="2">
        <v>22.2697</v>
      </c>
      <c r="Y7" s="2">
        <v>54.775799999999997</v>
      </c>
      <c r="Z7" s="2">
        <v>35.182000000000002</v>
      </c>
      <c r="AA7" s="2">
        <v>21.703499999999998</v>
      </c>
      <c r="AB7" s="2">
        <v>7.8619000000000003</v>
      </c>
      <c r="AC7" s="2">
        <v>31.945699999999999</v>
      </c>
      <c r="AD7" s="2">
        <v>36.232700000000001</v>
      </c>
      <c r="AE7" s="2">
        <v>27.525500000000001</v>
      </c>
      <c r="AF7" s="2">
        <v>32.088700000000003</v>
      </c>
      <c r="AG7" s="2">
        <v>39.787100000000002</v>
      </c>
      <c r="AH7" s="2">
        <v>16.151499999999999</v>
      </c>
    </row>
    <row r="8" spans="1:36" x14ac:dyDescent="0.25">
      <c r="A8" s="4" t="s">
        <v>40</v>
      </c>
      <c r="B8" s="2">
        <v>14.464700000000001</v>
      </c>
      <c r="C8" s="2">
        <v>37.817300000000003</v>
      </c>
      <c r="D8" s="2">
        <v>45.613599999999998</v>
      </c>
      <c r="E8" s="2">
        <v>36.162399999999998</v>
      </c>
      <c r="F8" s="2">
        <v>61.990400000000001</v>
      </c>
      <c r="G8" s="2">
        <v>42.403799999999997</v>
      </c>
      <c r="H8" s="2">
        <v>43.871899999999997</v>
      </c>
      <c r="I8" s="2">
        <v>41.954099999999997</v>
      </c>
      <c r="J8" s="2">
        <v>37.572400000000002</v>
      </c>
      <c r="K8" s="2">
        <v>31.404299999999999</v>
      </c>
      <c r="L8" s="2">
        <v>49.179400000000001</v>
      </c>
      <c r="M8" s="2">
        <v>37.257599999999996</v>
      </c>
      <c r="N8" s="2">
        <v>17.8019</v>
      </c>
      <c r="O8" s="2">
        <v>12.4048</v>
      </c>
      <c r="P8" s="2">
        <v>32.917000000000002</v>
      </c>
      <c r="Q8" s="2">
        <v>15.303599999999999</v>
      </c>
      <c r="R8" s="2">
        <v>17.209099999999999</v>
      </c>
      <c r="S8" s="2">
        <v>74.845100000000002</v>
      </c>
      <c r="T8" s="2">
        <v>34.349400000000003</v>
      </c>
      <c r="U8" s="2">
        <v>57.895499999999998</v>
      </c>
      <c r="V8" s="2">
        <v>63.590499999999999</v>
      </c>
      <c r="W8" s="2">
        <v>33.762500000000003</v>
      </c>
      <c r="X8" s="2">
        <v>21.180199999999999</v>
      </c>
      <c r="Y8" s="2">
        <v>52.158499999999997</v>
      </c>
      <c r="Z8" s="2">
        <v>36.416200000000003</v>
      </c>
      <c r="AA8" s="2">
        <v>20.7882</v>
      </c>
      <c r="AB8" s="2">
        <v>7.5093699999999997</v>
      </c>
      <c r="AC8" s="2">
        <v>31.659800000000001</v>
      </c>
      <c r="AD8" s="2">
        <v>35.749000000000002</v>
      </c>
      <c r="AE8" s="2">
        <v>26.7316</v>
      </c>
      <c r="AF8" s="2">
        <v>31.494</v>
      </c>
      <c r="AG8" s="2">
        <v>41.525399999999998</v>
      </c>
      <c r="AH8" s="2">
        <v>14.698700000000001</v>
      </c>
    </row>
    <row r="9" spans="1:36" x14ac:dyDescent="0.25">
      <c r="A9" s="4" t="s">
        <v>41</v>
      </c>
      <c r="B9" s="2">
        <v>12.5875</v>
      </c>
      <c r="C9" s="2">
        <v>38.584899999999998</v>
      </c>
      <c r="D9" s="2">
        <v>45.064399999999999</v>
      </c>
      <c r="E9" s="2">
        <v>33.968400000000003</v>
      </c>
      <c r="F9" s="2">
        <v>63.486699999999999</v>
      </c>
      <c r="G9" s="2">
        <v>42.760199999999998</v>
      </c>
      <c r="H9" s="2">
        <v>40.442599999999999</v>
      </c>
      <c r="I9" s="2">
        <v>41.641100000000002</v>
      </c>
      <c r="J9" s="2">
        <v>35.381900000000002</v>
      </c>
      <c r="K9" s="2">
        <v>29.674299999999999</v>
      </c>
      <c r="L9" s="2">
        <v>51.2791</v>
      </c>
      <c r="M9" s="2">
        <v>34.309699999999999</v>
      </c>
      <c r="N9" s="2">
        <v>18.350999999999999</v>
      </c>
      <c r="O9" s="2">
        <v>12.1472</v>
      </c>
      <c r="P9" s="2">
        <v>32.142899999999997</v>
      </c>
      <c r="Q9" s="2">
        <v>14.3058</v>
      </c>
      <c r="R9" s="2">
        <v>17.5427</v>
      </c>
      <c r="S9" s="2">
        <v>75.326700000000002</v>
      </c>
      <c r="T9" s="2">
        <v>32.2746</v>
      </c>
      <c r="U9" s="2">
        <v>57.857599999999998</v>
      </c>
      <c r="V9" s="2">
        <v>63.636400000000002</v>
      </c>
      <c r="W9" s="2">
        <v>32.35</v>
      </c>
      <c r="X9" s="2">
        <v>23.3779</v>
      </c>
      <c r="Y9" s="2">
        <v>55.0379</v>
      </c>
      <c r="Z9" s="2">
        <v>33.938699999999997</v>
      </c>
      <c r="AA9" s="2">
        <v>19.5046</v>
      </c>
      <c r="AB9" s="2">
        <v>7.7722899999999999</v>
      </c>
      <c r="AC9" s="2" t="s">
        <v>63</v>
      </c>
      <c r="AD9" s="2">
        <v>34.420900000000003</v>
      </c>
      <c r="AE9" s="2">
        <v>26.500299999999999</v>
      </c>
      <c r="AF9" s="2">
        <v>29.9267</v>
      </c>
      <c r="AG9" s="2">
        <v>39.830800000000004</v>
      </c>
      <c r="AH9" s="2">
        <v>14.1746</v>
      </c>
    </row>
    <row r="10" spans="1:36" x14ac:dyDescent="0.25">
      <c r="A10" s="5" t="s">
        <v>56</v>
      </c>
      <c r="B10" s="2">
        <f>AVERAGE(B2:B8)</f>
        <v>16.00714285714286</v>
      </c>
      <c r="C10" s="2">
        <f>AVERAGE(C3:C9)</f>
        <v>37.805814285714291</v>
      </c>
      <c r="D10" s="2">
        <f>AVERAGE(D3:D9)</f>
        <v>44.563899999999997</v>
      </c>
      <c r="E10" s="2">
        <f>AVERAGE(E2:E9)</f>
        <v>34.299875</v>
      </c>
      <c r="F10" s="2">
        <f>AVERAGE(F3:F8)</f>
        <v>60.933283333333343</v>
      </c>
      <c r="G10" s="2">
        <f>AVERAGE(G3:G9)</f>
        <v>41.556871428571426</v>
      </c>
      <c r="H10" s="2">
        <f>AVERAGE(H2:H8)</f>
        <v>43.606628571428566</v>
      </c>
      <c r="I10" s="2">
        <f>AVERAGE(I2:I9)</f>
        <v>41.500274999999995</v>
      </c>
      <c r="J10" s="2">
        <f>AVERAGE(J2:J9)</f>
        <v>36.486487499999996</v>
      </c>
      <c r="K10" s="2">
        <f>AVERAGE(K2:K8)</f>
        <v>32.064057142857145</v>
      </c>
      <c r="L10" s="2">
        <f>AVERAGE(L4:L9)</f>
        <v>49.04378333333333</v>
      </c>
      <c r="M10" s="2">
        <f>AVERAGE(M2:M9)</f>
        <v>36.891437500000002</v>
      </c>
      <c r="N10" s="2">
        <f>AVERAGE(N2:N9)</f>
        <v>18.805274999999998</v>
      </c>
      <c r="O10" s="2">
        <f>AVERAGE(O2:O9)</f>
        <v>12.850399999999999</v>
      </c>
      <c r="P10" s="2">
        <f>AVERAGE(P3:P9)</f>
        <v>32.34251428571428</v>
      </c>
      <c r="Q10" s="2">
        <f>AVERAGE(Q2:Q8)</f>
        <v>16.176328571428574</v>
      </c>
      <c r="R10" s="2">
        <f>AVERAGE(R2:R9)</f>
        <v>16.877974999999996</v>
      </c>
      <c r="S10" s="2">
        <f>AVERAGE(S3:S7)</f>
        <v>70.303439999999995</v>
      </c>
      <c r="T10" s="2">
        <f>AVERAGE(T3:T8)</f>
        <v>34.336583333333337</v>
      </c>
      <c r="U10" s="2">
        <f>AVERAGE(U4:U7)</f>
        <v>55.665125000000003</v>
      </c>
      <c r="V10" s="2">
        <f>AVERAGE(V3:V9)</f>
        <v>62.570071428571431</v>
      </c>
      <c r="W10" s="2">
        <f>AVERAGE(W2:W9)</f>
        <v>33.946475000000007</v>
      </c>
      <c r="X10" s="2">
        <f>AVERAGE(X2:X9)</f>
        <v>22.849662500000001</v>
      </c>
      <c r="Y10" s="2">
        <f>AVERAGE(Y2:Y9)</f>
        <v>52.951250000000002</v>
      </c>
      <c r="Z10" s="2">
        <f>AVERAGE(Z2:Z4,Z6:Z9)</f>
        <v>34.706971428571428</v>
      </c>
      <c r="AA10" s="2">
        <f>AVERAGE(AA2:AA9)</f>
        <v>20.729912500000001</v>
      </c>
      <c r="AB10" s="2">
        <f>AVERAGE(AB2:AB9)</f>
        <v>7.8408099999999994</v>
      </c>
      <c r="AC10" s="2">
        <f>AVERAGE(AC3:AC9)</f>
        <v>31.748816666666666</v>
      </c>
      <c r="AD10" s="2">
        <f>AVERAGE(AD2:AD9)</f>
        <v>34.6141875</v>
      </c>
      <c r="AE10" s="2">
        <f>AVERAGE(AE2:AE9)</f>
        <v>27.644300000000005</v>
      </c>
      <c r="AF10" s="2">
        <f>AVERAGE(AF2:AF9)</f>
        <v>31.189362500000001</v>
      </c>
      <c r="AG10" s="2">
        <f>AVERAGE(AG3:AG9)</f>
        <v>39.470971428571431</v>
      </c>
      <c r="AH10" s="2">
        <f>AVERAGE(AH2:AH9)</f>
        <v>16.121500000000001</v>
      </c>
    </row>
    <row r="11" spans="1:36" s="22" customFormat="1" x14ac:dyDescent="0.25">
      <c r="A11" s="6" t="s">
        <v>57</v>
      </c>
      <c r="B11" s="7">
        <f>B10*3</f>
        <v>48.021428571428579</v>
      </c>
      <c r="C11" s="7">
        <f>C10*3</f>
        <v>113.41744285714287</v>
      </c>
      <c r="D11" s="7">
        <f>D10*2</f>
        <v>89.127799999999993</v>
      </c>
      <c r="E11" s="7">
        <f>E10*2</f>
        <v>68.59975</v>
      </c>
      <c r="F11" s="7">
        <f>F10*1</f>
        <v>60.933283333333343</v>
      </c>
      <c r="G11" s="7">
        <f>G10*3</f>
        <v>124.67061428571428</v>
      </c>
      <c r="H11" s="7">
        <f>H10*1</f>
        <v>43.606628571428566</v>
      </c>
      <c r="I11" s="7">
        <f>I10*2</f>
        <v>83.00054999999999</v>
      </c>
      <c r="J11" s="7">
        <f>J10*3</f>
        <v>109.45946249999999</v>
      </c>
      <c r="K11" s="7">
        <f>K10*2</f>
        <v>64.12811428571429</v>
      </c>
      <c r="L11" s="7">
        <f>L10*2</f>
        <v>98.08756666666666</v>
      </c>
      <c r="M11" s="7">
        <f>M10*2</f>
        <v>73.782875000000004</v>
      </c>
      <c r="N11" s="7">
        <f>N10*3</f>
        <v>56.415824999999998</v>
      </c>
      <c r="O11" s="7">
        <f>O10*3</f>
        <v>38.551199999999994</v>
      </c>
      <c r="P11" s="7">
        <f>P10*3</f>
        <v>97.027542857142834</v>
      </c>
      <c r="Q11" s="7">
        <f>Q10*2</f>
        <v>32.352657142857147</v>
      </c>
      <c r="R11" s="7">
        <f>R10*4</f>
        <v>67.511899999999983</v>
      </c>
      <c r="S11" s="7">
        <f>S10*1</f>
        <v>70.303439999999995</v>
      </c>
      <c r="T11" s="7">
        <f>T10*3</f>
        <v>103.00975000000001</v>
      </c>
      <c r="U11" s="7">
        <f>U10*2</f>
        <v>111.33025000000001</v>
      </c>
      <c r="V11" s="7">
        <f>V10*1</f>
        <v>62.570071428571431</v>
      </c>
      <c r="W11" s="7">
        <f>W10*3</f>
        <v>101.83942500000002</v>
      </c>
      <c r="X11" s="7">
        <f>X10*4</f>
        <v>91.398650000000004</v>
      </c>
      <c r="Y11" s="7">
        <f>Y10*2</f>
        <v>105.9025</v>
      </c>
      <c r="Z11" s="7">
        <f>Z10*3</f>
        <v>104.12091428571429</v>
      </c>
      <c r="AA11" s="7">
        <f>AA10*3</f>
        <v>62.189737500000007</v>
      </c>
      <c r="AB11" s="7">
        <f>AB10*6</f>
        <v>47.04486</v>
      </c>
      <c r="AC11" s="7">
        <f>AC10*3</f>
        <v>95.246449999999996</v>
      </c>
      <c r="AD11" s="7">
        <f>AD10*2</f>
        <v>69.228375</v>
      </c>
      <c r="AE11" s="7">
        <f>AE10*3</f>
        <v>82.932900000000018</v>
      </c>
      <c r="AF11" s="7">
        <f>AF10*3</f>
        <v>93.568087500000004</v>
      </c>
      <c r="AG11" s="7">
        <f>AG10*2</f>
        <v>78.941942857142863</v>
      </c>
      <c r="AH11" s="7">
        <f>AH10*3</f>
        <v>48.364500000000007</v>
      </c>
    </row>
    <row r="14" spans="1:36" x14ac:dyDescent="0.25">
      <c r="A14" s="5" t="s">
        <v>43</v>
      </c>
      <c r="B14" s="2">
        <f>AVERAGE(B2:B9)</f>
        <v>15.579687500000002</v>
      </c>
      <c r="C14" s="2">
        <f t="shared" ref="C14:AH14" si="0">AVERAGE(C2:C9)</f>
        <v>37.274012500000005</v>
      </c>
      <c r="D14" s="2">
        <f t="shared" si="0"/>
        <v>44.032262500000002</v>
      </c>
      <c r="E14" s="2">
        <f t="shared" si="0"/>
        <v>34.299875</v>
      </c>
      <c r="F14" s="2">
        <f t="shared" si="0"/>
        <v>60.596024999999997</v>
      </c>
      <c r="G14" s="2">
        <f t="shared" si="0"/>
        <v>41.311237499999997</v>
      </c>
      <c r="H14" s="2">
        <f t="shared" si="0"/>
        <v>43.211124999999996</v>
      </c>
      <c r="I14" s="2">
        <f t="shared" si="0"/>
        <v>41.500274999999995</v>
      </c>
      <c r="J14" s="2">
        <f t="shared" si="0"/>
        <v>36.486487499999996</v>
      </c>
      <c r="K14" s="2">
        <f t="shared" si="0"/>
        <v>31.765337500000001</v>
      </c>
      <c r="L14" s="2">
        <f t="shared" si="0"/>
        <v>47.597137500000002</v>
      </c>
      <c r="M14" s="2">
        <f t="shared" si="0"/>
        <v>36.891437500000002</v>
      </c>
      <c r="N14" s="2">
        <f t="shared" si="0"/>
        <v>18.805274999999998</v>
      </c>
      <c r="O14" s="2">
        <f t="shared" si="0"/>
        <v>12.850399999999999</v>
      </c>
      <c r="P14" s="2">
        <f t="shared" si="0"/>
        <v>31.9155625</v>
      </c>
      <c r="Q14" s="2">
        <f t="shared" si="0"/>
        <v>15.942512500000001</v>
      </c>
      <c r="R14" s="2">
        <f t="shared" si="0"/>
        <v>16.877974999999996</v>
      </c>
      <c r="S14" s="2">
        <f t="shared" si="0"/>
        <v>69.090599999999995</v>
      </c>
      <c r="T14" s="2">
        <f t="shared" si="0"/>
        <v>33.741212500000003</v>
      </c>
      <c r="U14" s="2">
        <f t="shared" si="0"/>
        <v>55.534712500000005</v>
      </c>
      <c r="V14" s="2">
        <f t="shared" si="0"/>
        <v>61.94905</v>
      </c>
      <c r="W14" s="2">
        <f t="shared" si="0"/>
        <v>33.946475000000007</v>
      </c>
      <c r="X14" s="2">
        <f t="shared" si="0"/>
        <v>22.849662500000001</v>
      </c>
      <c r="Y14" s="2">
        <f t="shared" si="0"/>
        <v>52.951250000000002</v>
      </c>
      <c r="Z14" s="2">
        <f t="shared" si="0"/>
        <v>34.1495125</v>
      </c>
      <c r="AA14" s="2">
        <f t="shared" si="0"/>
        <v>20.729912500000001</v>
      </c>
      <c r="AB14" s="2">
        <f t="shared" si="0"/>
        <v>7.8408099999999994</v>
      </c>
      <c r="AC14" s="2">
        <f t="shared" si="0"/>
        <v>33.509914285714288</v>
      </c>
      <c r="AD14" s="2">
        <f t="shared" si="0"/>
        <v>34.6141875</v>
      </c>
      <c r="AE14" s="2">
        <f t="shared" si="0"/>
        <v>27.644300000000005</v>
      </c>
      <c r="AF14" s="2">
        <f t="shared" si="0"/>
        <v>31.189362500000001</v>
      </c>
      <c r="AG14" s="2">
        <f t="shared" si="0"/>
        <v>39.021000000000001</v>
      </c>
      <c r="AH14" s="2">
        <f t="shared" si="0"/>
        <v>16.121500000000001</v>
      </c>
      <c r="AI14" s="10"/>
      <c r="AJ14" s="16" t="s">
        <v>56</v>
      </c>
    </row>
    <row r="15" spans="1:36" x14ac:dyDescent="0.25">
      <c r="A15" s="6" t="s">
        <v>44</v>
      </c>
      <c r="B15" s="7">
        <f>B14*3</f>
        <v>46.739062500000003</v>
      </c>
      <c r="C15" s="7">
        <f>C14*3</f>
        <v>111.82203750000002</v>
      </c>
      <c r="D15" s="7">
        <f>D14*2</f>
        <v>88.064525000000003</v>
      </c>
      <c r="E15" s="7">
        <f>E14*2</f>
        <v>68.59975</v>
      </c>
      <c r="F15" s="7">
        <f>F14*1</f>
        <v>60.596024999999997</v>
      </c>
      <c r="G15" s="7">
        <f>G14*3</f>
        <v>123.93371249999998</v>
      </c>
      <c r="H15" s="7">
        <f>H14*1</f>
        <v>43.211124999999996</v>
      </c>
      <c r="I15" s="7">
        <f>I14*2</f>
        <v>83.00054999999999</v>
      </c>
      <c r="J15" s="7">
        <f>J14*3</f>
        <v>109.45946249999999</v>
      </c>
      <c r="K15" s="7">
        <f>K14*2</f>
        <v>63.530675000000002</v>
      </c>
      <c r="L15" s="7">
        <f>L14*2</f>
        <v>95.194275000000005</v>
      </c>
      <c r="M15" s="7">
        <f>M14*4</f>
        <v>147.56575000000001</v>
      </c>
      <c r="N15" s="7">
        <f>N14*3</f>
        <v>56.415824999999998</v>
      </c>
      <c r="O15" s="7">
        <f>O14*3</f>
        <v>38.551199999999994</v>
      </c>
      <c r="P15" s="7">
        <f>P14*3</f>
        <v>95.746687500000007</v>
      </c>
      <c r="Q15" s="7">
        <f>Q14*2</f>
        <v>31.885025000000002</v>
      </c>
      <c r="R15" s="7">
        <f>R14*2</f>
        <v>33.755949999999991</v>
      </c>
      <c r="S15" s="7">
        <f>S14*1</f>
        <v>69.090599999999995</v>
      </c>
      <c r="T15" s="7">
        <f>T14*3</f>
        <v>101.22363750000001</v>
      </c>
      <c r="U15" s="7">
        <f>U14*2</f>
        <v>111.06942500000001</v>
      </c>
      <c r="V15" s="7">
        <f>V14*3</f>
        <v>185.84715</v>
      </c>
      <c r="W15" s="7">
        <f>W14*3</f>
        <v>101.83942500000002</v>
      </c>
      <c r="X15" s="7">
        <f>X14*2</f>
        <v>45.699325000000002</v>
      </c>
      <c r="Y15" s="7">
        <f>Y14*2</f>
        <v>105.9025</v>
      </c>
      <c r="Z15" s="7">
        <f>Z14*3</f>
        <v>102.4485375</v>
      </c>
      <c r="AA15" s="7">
        <f>AA14*3</f>
        <v>62.189737500000007</v>
      </c>
      <c r="AB15" s="7">
        <f>AB14*6</f>
        <v>47.04486</v>
      </c>
      <c r="AC15" s="7">
        <f>AC14*3</f>
        <v>100.52974285714286</v>
      </c>
      <c r="AD15" s="7">
        <f>AD14*2</f>
        <v>69.228375</v>
      </c>
      <c r="AE15" s="7">
        <f>AE14*3</f>
        <v>82.932900000000018</v>
      </c>
      <c r="AF15" s="7">
        <f>AF14*3</f>
        <v>93.568087500000004</v>
      </c>
      <c r="AG15" s="7">
        <f>AG14*2</f>
        <v>78.042000000000002</v>
      </c>
      <c r="AH15" s="7">
        <f>AH14*3</f>
        <v>48.364500000000007</v>
      </c>
      <c r="AI15" s="7"/>
      <c r="AJ15" s="7">
        <f>AVERAGE(B15:AH15)</f>
        <v>81.911892132034623</v>
      </c>
    </row>
    <row r="16" spans="1:36" x14ac:dyDescent="0.25">
      <c r="A16" s="8" t="s">
        <v>45</v>
      </c>
      <c r="B16" s="9">
        <f>STDEV(B2:B9)/B14*100</f>
        <v>9.6406062267128547</v>
      </c>
      <c r="C16" s="9">
        <f>STDEV(C2:C9)/C14*100</f>
        <v>4.4521040639369494</v>
      </c>
      <c r="D16" s="9">
        <f t="shared" ref="D16:AH16" si="1">STDEV(D2:D9)/D14*100</f>
        <v>4.2901477244922228</v>
      </c>
      <c r="E16" s="9">
        <f t="shared" si="1"/>
        <v>3.2168030023598368</v>
      </c>
      <c r="F16" s="9">
        <f t="shared" si="1"/>
        <v>3.9944596116525095</v>
      </c>
      <c r="G16" s="9">
        <f t="shared" si="1"/>
        <v>2.6154754137968297</v>
      </c>
      <c r="H16" s="9">
        <f t="shared" si="1"/>
        <v>2.8300829793155082</v>
      </c>
      <c r="I16" s="9">
        <f t="shared" si="1"/>
        <v>1.9823505981597205</v>
      </c>
      <c r="J16" s="9">
        <f t="shared" si="1"/>
        <v>2.3990537037913056</v>
      </c>
      <c r="K16" s="9">
        <f t="shared" si="1"/>
        <v>3.1448090764575665</v>
      </c>
      <c r="L16" s="9">
        <f t="shared" si="1"/>
        <v>6.665953498262553</v>
      </c>
      <c r="M16" s="9">
        <f t="shared" si="1"/>
        <v>5.4434375176667009</v>
      </c>
      <c r="N16" s="9">
        <f t="shared" si="1"/>
        <v>3.6418835117387602</v>
      </c>
      <c r="O16" s="9">
        <f t="shared" si="1"/>
        <v>4.3217508638843407</v>
      </c>
      <c r="P16" s="9">
        <f t="shared" si="1"/>
        <v>4.5081024975732573</v>
      </c>
      <c r="Q16" s="9">
        <f t="shared" si="1"/>
        <v>5.3085456353318818</v>
      </c>
      <c r="R16" s="9">
        <f t="shared" si="1"/>
        <v>5.2904965018788079</v>
      </c>
      <c r="S16" s="9">
        <f t="shared" si="1"/>
        <v>11.104763371870577</v>
      </c>
      <c r="T16" s="9">
        <f t="shared" si="1"/>
        <v>3.4967423800995241</v>
      </c>
      <c r="U16" s="9">
        <f t="shared" si="1"/>
        <v>3.4664075492739284</v>
      </c>
      <c r="V16" s="9">
        <f t="shared" si="1"/>
        <v>3.6316666080682909</v>
      </c>
      <c r="W16" s="9">
        <f t="shared" si="1"/>
        <v>2.9091879531386757</v>
      </c>
      <c r="X16" s="9">
        <f t="shared" si="1"/>
        <v>3.8122707167175927</v>
      </c>
      <c r="Y16" s="9">
        <f t="shared" si="1"/>
        <v>3.1190852420891089</v>
      </c>
      <c r="Z16" s="9">
        <f t="shared" si="1"/>
        <v>5.5236920806647394</v>
      </c>
      <c r="AA16" s="9">
        <f t="shared" si="1"/>
        <v>3.6489067929417369</v>
      </c>
      <c r="AB16" s="9">
        <f t="shared" si="1"/>
        <v>3.5765927039456971</v>
      </c>
      <c r="AC16" s="9">
        <f t="shared" si="1"/>
        <v>13.923768446748152</v>
      </c>
      <c r="AD16" s="9">
        <f t="shared" si="1"/>
        <v>3.3260076121687931</v>
      </c>
      <c r="AE16" s="9">
        <f t="shared" si="1"/>
        <v>3.6373473138483345</v>
      </c>
      <c r="AF16" s="9">
        <f t="shared" si="1"/>
        <v>3.150052686202486</v>
      </c>
      <c r="AG16" s="9">
        <f t="shared" si="1"/>
        <v>4.2860342911141842</v>
      </c>
      <c r="AH16" s="9">
        <f t="shared" si="1"/>
        <v>7.3657047472224946</v>
      </c>
      <c r="AI16" s="9"/>
      <c r="AJ16" s="9"/>
    </row>
    <row r="17" spans="1:36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x14ac:dyDescent="0.25">
      <c r="A18" s="5" t="s">
        <v>46</v>
      </c>
      <c r="B18" s="2">
        <f>AVERAGE(B3:B8)</f>
        <v>15.893933333333331</v>
      </c>
      <c r="C18" s="2">
        <f t="shared" ref="C18:AH18" si="2">AVERAGE(C3:C8)</f>
        <v>37.675966666666675</v>
      </c>
      <c r="D18" s="2">
        <f t="shared" si="2"/>
        <v>44.480483333333332</v>
      </c>
      <c r="E18" s="2">
        <f t="shared" si="2"/>
        <v>34.663783333333335</v>
      </c>
      <c r="F18" s="2">
        <f t="shared" si="2"/>
        <v>60.933283333333343</v>
      </c>
      <c r="G18" s="2">
        <f t="shared" si="2"/>
        <v>41.356316666666665</v>
      </c>
      <c r="H18" s="2">
        <f t="shared" si="2"/>
        <v>43.77375</v>
      </c>
      <c r="I18" s="2">
        <f t="shared" si="2"/>
        <v>41.76273333333333</v>
      </c>
      <c r="J18" s="2">
        <f t="shared" si="2"/>
        <v>36.887149999999998</v>
      </c>
      <c r="K18" s="2">
        <f t="shared" si="2"/>
        <v>32.195299999999996</v>
      </c>
      <c r="L18" s="2">
        <f t="shared" si="2"/>
        <v>47.983133333333335</v>
      </c>
      <c r="M18" s="2">
        <f t="shared" si="2"/>
        <v>37.739750000000001</v>
      </c>
      <c r="N18" s="2">
        <f t="shared" si="2"/>
        <v>18.941200000000002</v>
      </c>
      <c r="O18" s="2">
        <f t="shared" si="2"/>
        <v>12.864833333333332</v>
      </c>
      <c r="P18" s="2">
        <f t="shared" si="2"/>
        <v>32.375783333333331</v>
      </c>
      <c r="Q18" s="2">
        <f t="shared" si="2"/>
        <v>16.243383333333334</v>
      </c>
      <c r="R18" s="2">
        <f t="shared" si="2"/>
        <v>16.638850000000001</v>
      </c>
      <c r="S18" s="2">
        <f t="shared" si="2"/>
        <v>71.060383333333334</v>
      </c>
      <c r="T18" s="2">
        <f t="shared" si="2"/>
        <v>34.336583333333337</v>
      </c>
      <c r="U18" s="2">
        <f t="shared" si="2"/>
        <v>55.508633333333329</v>
      </c>
      <c r="V18" s="2">
        <f t="shared" si="2"/>
        <v>62.39235</v>
      </c>
      <c r="W18" s="2">
        <f t="shared" si="2"/>
        <v>34.337883333333338</v>
      </c>
      <c r="X18" s="2">
        <f t="shared" si="2"/>
        <v>22.689766666666667</v>
      </c>
      <c r="Y18" s="2">
        <f t="shared" si="2"/>
        <v>52.970683333333334</v>
      </c>
      <c r="Z18" s="2">
        <f t="shared" si="2"/>
        <v>34.380766666666666</v>
      </c>
      <c r="AA18" s="2">
        <f t="shared" si="2"/>
        <v>21.055083333333336</v>
      </c>
      <c r="AB18" s="2">
        <f t="shared" si="2"/>
        <v>7.8957983333333326</v>
      </c>
      <c r="AC18" s="2">
        <f t="shared" si="2"/>
        <v>31.748816666666666</v>
      </c>
      <c r="AD18" s="2">
        <f t="shared" si="2"/>
        <v>34.929266666666663</v>
      </c>
      <c r="AE18" s="2">
        <f t="shared" si="2"/>
        <v>28.000016666666664</v>
      </c>
      <c r="AF18" s="2">
        <f t="shared" si="2"/>
        <v>31.504833333333337</v>
      </c>
      <c r="AG18" s="2">
        <f t="shared" si="2"/>
        <v>39.411000000000001</v>
      </c>
      <c r="AH18" s="2">
        <f t="shared" si="2"/>
        <v>16.359666666666666</v>
      </c>
      <c r="AI18" s="10"/>
      <c r="AJ18" s="16" t="s">
        <v>56</v>
      </c>
    </row>
    <row r="19" spans="1:36" x14ac:dyDescent="0.25">
      <c r="A19" s="6" t="s">
        <v>47</v>
      </c>
      <c r="B19" s="7">
        <f>B18*3</f>
        <v>47.681799999999996</v>
      </c>
      <c r="C19" s="7">
        <f>C18*3</f>
        <v>113.02790000000002</v>
      </c>
      <c r="D19" s="7">
        <f>D18*2</f>
        <v>88.960966666666664</v>
      </c>
      <c r="E19" s="7">
        <f>E18*2</f>
        <v>69.327566666666669</v>
      </c>
      <c r="F19" s="7">
        <f>F18*1</f>
        <v>60.933283333333343</v>
      </c>
      <c r="G19" s="7">
        <f>G18*3</f>
        <v>124.06895</v>
      </c>
      <c r="H19" s="7">
        <f>H18*1</f>
        <v>43.77375</v>
      </c>
      <c r="I19" s="7">
        <f>I18*2</f>
        <v>83.525466666666659</v>
      </c>
      <c r="J19" s="7">
        <f>J18*3</f>
        <v>110.66145</v>
      </c>
      <c r="K19" s="7">
        <f>K18*2</f>
        <v>64.390599999999992</v>
      </c>
      <c r="L19" s="7">
        <f>L18*2</f>
        <v>95.966266666666669</v>
      </c>
      <c r="M19" s="7">
        <f>M18*4</f>
        <v>150.959</v>
      </c>
      <c r="N19" s="7">
        <f>N18*3</f>
        <v>56.823600000000006</v>
      </c>
      <c r="O19" s="7">
        <f>O18*3</f>
        <v>38.594499999999996</v>
      </c>
      <c r="P19" s="7">
        <f>P18*3</f>
        <v>97.127349999999993</v>
      </c>
      <c r="Q19" s="7">
        <f>Q18*2</f>
        <v>32.486766666666668</v>
      </c>
      <c r="R19" s="7">
        <f>R18*2</f>
        <v>33.277700000000003</v>
      </c>
      <c r="S19" s="7">
        <f>S18*1</f>
        <v>71.060383333333334</v>
      </c>
      <c r="T19" s="7">
        <f>T18*3</f>
        <v>103.00975000000001</v>
      </c>
      <c r="U19" s="7">
        <f>U18*2</f>
        <v>111.01726666666666</v>
      </c>
      <c r="V19" s="7">
        <f>V18*3</f>
        <v>187.17705000000001</v>
      </c>
      <c r="W19" s="7">
        <f>W18*3</f>
        <v>103.01365000000001</v>
      </c>
      <c r="X19" s="7">
        <f>X18*2</f>
        <v>45.379533333333335</v>
      </c>
      <c r="Y19" s="7">
        <f>Y18*2</f>
        <v>105.94136666666667</v>
      </c>
      <c r="Z19" s="7">
        <f>Z18*3</f>
        <v>103.14230000000001</v>
      </c>
      <c r="AA19" s="7">
        <f>AA18*3</f>
        <v>63.165250000000007</v>
      </c>
      <c r="AB19" s="7">
        <f>AB18*6</f>
        <v>47.374789999999997</v>
      </c>
      <c r="AC19" s="7">
        <f>AC18*3</f>
        <v>95.246449999999996</v>
      </c>
      <c r="AD19" s="7">
        <f>AD18*2</f>
        <v>69.858533333333327</v>
      </c>
      <c r="AE19" s="7">
        <f>AE18*3</f>
        <v>84.000049999999987</v>
      </c>
      <c r="AF19" s="7">
        <f>AF18*3</f>
        <v>94.514500000000012</v>
      </c>
      <c r="AG19" s="7">
        <f>AG18*2</f>
        <v>78.822000000000003</v>
      </c>
      <c r="AH19" s="7">
        <f>AH18*3</f>
        <v>49.078999999999994</v>
      </c>
      <c r="AI19" s="10"/>
      <c r="AJ19" s="7">
        <f>AVERAGE(B19:AH19)</f>
        <v>82.526933030303042</v>
      </c>
    </row>
    <row r="20" spans="1:36" x14ac:dyDescent="0.25">
      <c r="A20" s="8" t="s">
        <v>45</v>
      </c>
      <c r="B20" s="9">
        <f>STDEV(B3:B8)/B18*100</f>
        <v>6.3049256586572096</v>
      </c>
      <c r="C20" s="9">
        <f t="shared" ref="C20:AH20" si="3">STDEV(C3:C8)/C18*100</f>
        <v>1.9617458969693597</v>
      </c>
      <c r="D20" s="9">
        <f t="shared" si="3"/>
        <v>2.9926171941314075</v>
      </c>
      <c r="E20" s="9">
        <f t="shared" si="3"/>
        <v>2.6400922349362523</v>
      </c>
      <c r="F20" s="9">
        <f t="shared" si="3"/>
        <v>2.0528181702530057</v>
      </c>
      <c r="G20" s="9">
        <f t="shared" si="3"/>
        <v>1.9051675991444657</v>
      </c>
      <c r="H20" s="9">
        <f t="shared" si="3"/>
        <v>0.74785723978505692</v>
      </c>
      <c r="I20" s="9">
        <f t="shared" si="3"/>
        <v>1.2494006966029354</v>
      </c>
      <c r="J20" s="9">
        <f t="shared" si="3"/>
        <v>1.480755914148721</v>
      </c>
      <c r="K20" s="9">
        <f t="shared" si="3"/>
        <v>1.5622675579845424</v>
      </c>
      <c r="L20" s="9">
        <f t="shared" si="3"/>
        <v>4.1723697673626097</v>
      </c>
      <c r="M20" s="9">
        <f t="shared" si="3"/>
        <v>3.9221469508966122</v>
      </c>
      <c r="N20" s="9">
        <f t="shared" si="3"/>
        <v>3.9758170853439614</v>
      </c>
      <c r="O20" s="9">
        <f t="shared" si="3"/>
        <v>3.9376170726531372</v>
      </c>
      <c r="P20" s="9">
        <f t="shared" si="3"/>
        <v>2.8430184493031398</v>
      </c>
      <c r="Q20" s="9">
        <f t="shared" si="3"/>
        <v>3.6560508849671574</v>
      </c>
      <c r="R20" s="9">
        <f t="shared" si="3"/>
        <v>5.5104928901519763</v>
      </c>
      <c r="S20" s="9">
        <f t="shared" si="3"/>
        <v>3.0773140939506267</v>
      </c>
      <c r="T20" s="9">
        <f t="shared" si="3"/>
        <v>1.3236643510248245</v>
      </c>
      <c r="U20" s="9">
        <f t="shared" si="3"/>
        <v>3.2072900275980318</v>
      </c>
      <c r="V20" s="9">
        <f t="shared" si="3"/>
        <v>2.5348672154576137</v>
      </c>
      <c r="W20" s="9">
        <f t="shared" si="3"/>
        <v>2.1768312140875565</v>
      </c>
      <c r="X20" s="9">
        <f t="shared" si="3"/>
        <v>4.2699550196712615</v>
      </c>
      <c r="Y20" s="9">
        <f t="shared" si="3"/>
        <v>2.6542297744659908</v>
      </c>
      <c r="Z20" s="9">
        <f t="shared" si="3"/>
        <v>6.2595536541599373</v>
      </c>
      <c r="AA20" s="9">
        <f t="shared" si="3"/>
        <v>2.4611867926605542</v>
      </c>
      <c r="AB20" s="9">
        <f t="shared" si="3"/>
        <v>3.8386729497995833</v>
      </c>
      <c r="AC20" s="9">
        <f t="shared" si="3"/>
        <v>0.8440032752450396</v>
      </c>
      <c r="AD20" s="9">
        <f t="shared" si="3"/>
        <v>3.074020754068246</v>
      </c>
      <c r="AE20" s="9">
        <f t="shared" si="3"/>
        <v>3.2058783349021707</v>
      </c>
      <c r="AF20" s="9">
        <f t="shared" si="3"/>
        <v>2.8981383121436575</v>
      </c>
      <c r="AG20" s="9">
        <f t="shared" si="3"/>
        <v>3.2275587226176232</v>
      </c>
      <c r="AH20" s="9">
        <f t="shared" si="3"/>
        <v>6.3943011706097828</v>
      </c>
      <c r="AI20" s="10"/>
      <c r="AJ20" s="10"/>
    </row>
    <row r="21" spans="1:3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x14ac:dyDescent="0.25">
      <c r="A22" s="5" t="s">
        <v>48</v>
      </c>
      <c r="B22" s="2">
        <f>AVERAGE(B2:B5)</f>
        <v>16.540150000000001</v>
      </c>
      <c r="C22" s="2">
        <f t="shared" ref="C22:AH22" si="4">AVERAGE(C2:C5)</f>
        <v>36.367575000000002</v>
      </c>
      <c r="D22" s="2">
        <f t="shared" si="4"/>
        <v>42.634700000000002</v>
      </c>
      <c r="E22" s="2">
        <f t="shared" si="4"/>
        <v>33.588975000000005</v>
      </c>
      <c r="F22" s="2">
        <f t="shared" si="4"/>
        <v>58.974674999999998</v>
      </c>
      <c r="G22" s="2">
        <f t="shared" si="4"/>
        <v>40.501849999999997</v>
      </c>
      <c r="H22" s="2">
        <f t="shared" si="4"/>
        <v>43.466074999999996</v>
      </c>
      <c r="I22" s="2">
        <f t="shared" si="4"/>
        <v>41.180774999999997</v>
      </c>
      <c r="J22" s="2">
        <f t="shared" si="4"/>
        <v>36.151800000000001</v>
      </c>
      <c r="K22" s="2">
        <f t="shared" si="4"/>
        <v>32.023949999999999</v>
      </c>
      <c r="L22" s="2">
        <f t="shared" si="4"/>
        <v>45.665749999999996</v>
      </c>
      <c r="M22" s="2">
        <f t="shared" si="4"/>
        <v>36.407975</v>
      </c>
      <c r="N22" s="2">
        <f t="shared" si="4"/>
        <v>19.048824999999997</v>
      </c>
      <c r="O22" s="2">
        <f t="shared" si="4"/>
        <v>13.245149999999999</v>
      </c>
      <c r="P22" s="2">
        <f t="shared" si="4"/>
        <v>31.091650000000001</v>
      </c>
      <c r="Q22" s="2">
        <f t="shared" si="4"/>
        <v>16.420300000000001</v>
      </c>
      <c r="R22" s="2">
        <f t="shared" si="4"/>
        <v>17.044824999999996</v>
      </c>
      <c r="S22" s="2">
        <f t="shared" si="4"/>
        <v>65.33905</v>
      </c>
      <c r="T22" s="2">
        <f t="shared" si="4"/>
        <v>33.432099999999998</v>
      </c>
      <c r="U22" s="2">
        <f t="shared" si="4"/>
        <v>54.089125000000003</v>
      </c>
      <c r="V22" s="2">
        <f t="shared" si="4"/>
        <v>60.349499999999999</v>
      </c>
      <c r="W22" s="2">
        <f t="shared" si="4"/>
        <v>33.960050000000003</v>
      </c>
      <c r="X22" s="2">
        <f t="shared" si="4"/>
        <v>23.223749999999999</v>
      </c>
      <c r="Y22" s="2">
        <f t="shared" si="4"/>
        <v>52.091025000000002</v>
      </c>
      <c r="Z22" s="2">
        <f t="shared" si="4"/>
        <v>33.384149999999998</v>
      </c>
      <c r="AA22" s="2">
        <f t="shared" si="4"/>
        <v>20.581825000000002</v>
      </c>
      <c r="AB22" s="2">
        <f t="shared" si="4"/>
        <v>7.9633450000000003</v>
      </c>
      <c r="AC22" s="2">
        <f t="shared" si="4"/>
        <v>34.729775000000004</v>
      </c>
      <c r="AD22" s="2">
        <f t="shared" si="4"/>
        <v>33.777999999999999</v>
      </c>
      <c r="AE22" s="2">
        <f t="shared" si="4"/>
        <v>28.224600000000002</v>
      </c>
      <c r="AF22" s="2">
        <f t="shared" si="4"/>
        <v>31.155225000000002</v>
      </c>
      <c r="AG22" s="2">
        <f t="shared" si="4"/>
        <v>38.044224999999997</v>
      </c>
      <c r="AH22" s="2">
        <f t="shared" si="4"/>
        <v>16.824950000000001</v>
      </c>
      <c r="AI22" s="10"/>
      <c r="AJ22" s="16" t="s">
        <v>56</v>
      </c>
    </row>
    <row r="23" spans="1:36" x14ac:dyDescent="0.25">
      <c r="A23" s="6" t="s">
        <v>49</v>
      </c>
      <c r="B23" s="7">
        <f>B22*3</f>
        <v>49.620450000000005</v>
      </c>
      <c r="C23" s="7">
        <f>C22*3</f>
        <v>109.10272500000001</v>
      </c>
      <c r="D23" s="7">
        <f>D22*2</f>
        <v>85.269400000000005</v>
      </c>
      <c r="E23" s="7">
        <f>E22*2</f>
        <v>67.17795000000001</v>
      </c>
      <c r="F23" s="7">
        <f>F22*1</f>
        <v>58.974674999999998</v>
      </c>
      <c r="G23" s="7">
        <f>G22*3</f>
        <v>121.50555</v>
      </c>
      <c r="H23" s="7">
        <f>H22*1</f>
        <v>43.466074999999996</v>
      </c>
      <c r="I23" s="7">
        <f>I22*2</f>
        <v>82.361549999999994</v>
      </c>
      <c r="J23" s="7">
        <f>J22*3</f>
        <v>108.4554</v>
      </c>
      <c r="K23" s="7">
        <f>K22*2</f>
        <v>64.047899999999998</v>
      </c>
      <c r="L23" s="7">
        <f>L22*2</f>
        <v>91.331499999999991</v>
      </c>
      <c r="M23" s="7">
        <f>M22*4</f>
        <v>145.6319</v>
      </c>
      <c r="N23" s="7">
        <f>N22*3</f>
        <v>57.146474999999995</v>
      </c>
      <c r="O23" s="7">
        <f>O22*3</f>
        <v>39.73545</v>
      </c>
      <c r="P23" s="7">
        <f>P22*3</f>
        <v>93.274950000000004</v>
      </c>
      <c r="Q23" s="7">
        <f>Q22*2</f>
        <v>32.840600000000002</v>
      </c>
      <c r="R23" s="7">
        <f>R22*2</f>
        <v>34.089649999999992</v>
      </c>
      <c r="S23" s="7">
        <f>S22*1</f>
        <v>65.33905</v>
      </c>
      <c r="T23" s="7">
        <f>T22*3</f>
        <v>100.2963</v>
      </c>
      <c r="U23" s="7">
        <f>U22*2</f>
        <v>108.17825000000001</v>
      </c>
      <c r="V23" s="7">
        <f>V22*3</f>
        <v>181.04849999999999</v>
      </c>
      <c r="W23" s="7">
        <f>W22*3</f>
        <v>101.88015000000001</v>
      </c>
      <c r="X23" s="7">
        <f>X22*2</f>
        <v>46.447499999999998</v>
      </c>
      <c r="Y23" s="7">
        <f>Y22*2</f>
        <v>104.18205</v>
      </c>
      <c r="Z23" s="7">
        <f>Z22*3</f>
        <v>100.15244999999999</v>
      </c>
      <c r="AA23" s="7">
        <f>AA22*3</f>
        <v>61.745475000000006</v>
      </c>
      <c r="AB23" s="7">
        <f>AB22*6</f>
        <v>47.780070000000002</v>
      </c>
      <c r="AC23" s="7">
        <f>AC22*3</f>
        <v>104.18932500000001</v>
      </c>
      <c r="AD23" s="7">
        <f>AD22*2</f>
        <v>67.555999999999997</v>
      </c>
      <c r="AE23" s="7">
        <f>AE22*3</f>
        <v>84.6738</v>
      </c>
      <c r="AF23" s="7">
        <f>AF22*3</f>
        <v>93.465675000000005</v>
      </c>
      <c r="AG23" s="7">
        <f>AG22*2</f>
        <v>76.088449999999995</v>
      </c>
      <c r="AH23" s="7">
        <f>AH22*3</f>
        <v>50.474850000000004</v>
      </c>
      <c r="AI23" s="10"/>
      <c r="AJ23" s="7">
        <f>AVERAGE(B23:AH23)</f>
        <v>81.137275606060612</v>
      </c>
    </row>
    <row r="24" spans="1:36" x14ac:dyDescent="0.25">
      <c r="A24" s="8" t="s">
        <v>45</v>
      </c>
      <c r="B24" s="9">
        <f>STDEV(B2:B5)/B22*100</f>
        <v>4.7677579520892088</v>
      </c>
      <c r="C24" s="9">
        <f t="shared" ref="C24:AH24" si="5">STDEV(C2:C5)/C22*100</f>
        <v>5.5538601628291708</v>
      </c>
      <c r="D24" s="9">
        <f t="shared" si="5"/>
        <v>4.1005021761037659</v>
      </c>
      <c r="E24" s="9">
        <f t="shared" si="5"/>
        <v>2.3651730087545224</v>
      </c>
      <c r="F24" s="9">
        <f t="shared" si="5"/>
        <v>4.1190413000668027</v>
      </c>
      <c r="G24" s="9">
        <f t="shared" si="5"/>
        <v>2.0053668476588147</v>
      </c>
      <c r="H24" s="9">
        <f t="shared" si="5"/>
        <v>1.5994332745526609</v>
      </c>
      <c r="I24" s="9">
        <f t="shared" si="5"/>
        <v>2.375903692334238</v>
      </c>
      <c r="J24" s="9">
        <f t="shared" si="5"/>
        <v>1.8140223536579534</v>
      </c>
      <c r="K24" s="9">
        <f t="shared" si="5"/>
        <v>1.613054777321997</v>
      </c>
      <c r="L24" s="9">
        <f t="shared" si="5"/>
        <v>6.7753611477910747</v>
      </c>
      <c r="M24" s="9">
        <f t="shared" si="5"/>
        <v>5.4573115671925692</v>
      </c>
      <c r="N24" s="9">
        <f t="shared" si="5"/>
        <v>3.8693029733415241</v>
      </c>
      <c r="O24" s="9">
        <f t="shared" si="5"/>
        <v>2.9343990087908569</v>
      </c>
      <c r="P24" s="9">
        <f t="shared" si="5"/>
        <v>5.3179923182238324</v>
      </c>
      <c r="Q24" s="9">
        <f t="shared" si="5"/>
        <v>3.3611354544635903</v>
      </c>
      <c r="R24" s="9">
        <f t="shared" si="5"/>
        <v>6.3661423791150442</v>
      </c>
      <c r="S24" s="9">
        <f t="shared" si="5"/>
        <v>14.719792915947766</v>
      </c>
      <c r="T24" s="9">
        <f t="shared" si="5"/>
        <v>3.7133527136895008</v>
      </c>
      <c r="U24" s="9">
        <f t="shared" si="5"/>
        <v>2.5929135066951421</v>
      </c>
      <c r="V24" s="9">
        <f t="shared" si="5"/>
        <v>3.5753347890503178</v>
      </c>
      <c r="W24" s="9">
        <f t="shared" si="5"/>
        <v>2.58555683341263</v>
      </c>
      <c r="X24" s="9">
        <f t="shared" si="5"/>
        <v>2.8331869802253498</v>
      </c>
      <c r="Y24" s="9">
        <f t="shared" si="5"/>
        <v>3.0793130118886323</v>
      </c>
      <c r="Z24" s="9">
        <f t="shared" si="5"/>
        <v>6.9854367838549907</v>
      </c>
      <c r="AA24" s="9">
        <f t="shared" si="5"/>
        <v>2.5821139779772748</v>
      </c>
      <c r="AB24" s="9">
        <f t="shared" si="5"/>
        <v>4.3685635876818107</v>
      </c>
      <c r="AC24" s="9">
        <f t="shared" si="5"/>
        <v>17.954924688245203</v>
      </c>
      <c r="AD24" s="9">
        <f t="shared" si="5"/>
        <v>2.3687832139011356</v>
      </c>
      <c r="AE24" s="9">
        <f t="shared" si="5"/>
        <v>3.8559646632537219</v>
      </c>
      <c r="AF24" s="9">
        <f t="shared" si="5"/>
        <v>3.806019520711895</v>
      </c>
      <c r="AG24" s="9">
        <f t="shared" si="5"/>
        <v>4.3506153973271209</v>
      </c>
      <c r="AH24" s="9">
        <f t="shared" si="5"/>
        <v>4.6023807074240404</v>
      </c>
      <c r="AI24" s="10"/>
      <c r="AJ24" s="10"/>
    </row>
    <row r="25" spans="1:3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5">
      <c r="A26" s="5" t="s">
        <v>50</v>
      </c>
      <c r="B26" s="2">
        <f>AVERAGE(B6:B9)</f>
        <v>14.619225</v>
      </c>
      <c r="C26" s="2">
        <f t="shared" ref="C26:AH26" si="6">AVERAGE(C6:C9)</f>
        <v>38.18045</v>
      </c>
      <c r="D26" s="2">
        <f t="shared" si="6"/>
        <v>45.429825000000001</v>
      </c>
      <c r="E26" s="2">
        <f t="shared" si="6"/>
        <v>35.010774999999995</v>
      </c>
      <c r="F26" s="2">
        <f t="shared" si="6"/>
        <v>62.217375000000004</v>
      </c>
      <c r="G26" s="2">
        <f t="shared" si="6"/>
        <v>42.120624999999997</v>
      </c>
      <c r="H26" s="2">
        <f t="shared" si="6"/>
        <v>42.956174999999995</v>
      </c>
      <c r="I26" s="2">
        <f t="shared" si="6"/>
        <v>41.819775</v>
      </c>
      <c r="J26" s="2">
        <f t="shared" si="6"/>
        <v>36.821174999999997</v>
      </c>
      <c r="K26" s="2">
        <f t="shared" si="6"/>
        <v>31.506724999999999</v>
      </c>
      <c r="L26" s="2">
        <f t="shared" si="6"/>
        <v>49.528524999999995</v>
      </c>
      <c r="M26" s="2">
        <f t="shared" si="6"/>
        <v>37.374899999999997</v>
      </c>
      <c r="N26" s="2">
        <f t="shared" si="6"/>
        <v>18.561724999999999</v>
      </c>
      <c r="O26" s="2">
        <f t="shared" si="6"/>
        <v>12.45565</v>
      </c>
      <c r="P26" s="2">
        <f t="shared" si="6"/>
        <v>32.739474999999999</v>
      </c>
      <c r="Q26" s="2">
        <f t="shared" si="6"/>
        <v>15.464725</v>
      </c>
      <c r="R26" s="2">
        <f t="shared" si="6"/>
        <v>16.711124999999999</v>
      </c>
      <c r="S26" s="2">
        <f t="shared" si="6"/>
        <v>72.842150000000004</v>
      </c>
      <c r="T26" s="2">
        <f t="shared" si="6"/>
        <v>34.050325000000001</v>
      </c>
      <c r="U26" s="2">
        <f t="shared" si="6"/>
        <v>56.9803</v>
      </c>
      <c r="V26" s="2">
        <f t="shared" si="6"/>
        <v>63.5486</v>
      </c>
      <c r="W26" s="2">
        <f t="shared" si="6"/>
        <v>33.932900000000004</v>
      </c>
      <c r="X26" s="2">
        <f t="shared" si="6"/>
        <v>22.475574999999999</v>
      </c>
      <c r="Y26" s="2">
        <f t="shared" si="6"/>
        <v>53.811475000000002</v>
      </c>
      <c r="Z26" s="2">
        <f t="shared" si="6"/>
        <v>34.914874999999995</v>
      </c>
      <c r="AA26" s="2">
        <f t="shared" si="6"/>
        <v>20.878</v>
      </c>
      <c r="AB26" s="2">
        <f t="shared" si="6"/>
        <v>7.7182750000000002</v>
      </c>
      <c r="AC26" s="2">
        <f t="shared" si="6"/>
        <v>31.883433333333333</v>
      </c>
      <c r="AD26" s="2">
        <f t="shared" si="6"/>
        <v>35.450374999999994</v>
      </c>
      <c r="AE26" s="2">
        <f t="shared" si="6"/>
        <v>27.064</v>
      </c>
      <c r="AF26" s="2">
        <f t="shared" si="6"/>
        <v>31.223499999999998</v>
      </c>
      <c r="AG26" s="2">
        <f t="shared" si="6"/>
        <v>39.997775000000004</v>
      </c>
      <c r="AH26" s="2">
        <f t="shared" si="6"/>
        <v>15.418050000000001</v>
      </c>
      <c r="AI26" s="10"/>
      <c r="AJ26" s="16" t="s">
        <v>56</v>
      </c>
    </row>
    <row r="27" spans="1:36" x14ac:dyDescent="0.25">
      <c r="A27" s="6" t="s">
        <v>51</v>
      </c>
      <c r="B27" s="7">
        <f>B26*3</f>
        <v>43.857675</v>
      </c>
      <c r="C27" s="7">
        <f>C26*3</f>
        <v>114.54134999999999</v>
      </c>
      <c r="D27" s="7">
        <f>D26*2</f>
        <v>90.859650000000002</v>
      </c>
      <c r="E27" s="7">
        <f>E26*2</f>
        <v>70.021549999999991</v>
      </c>
      <c r="F27" s="7">
        <f>F26*1</f>
        <v>62.217375000000004</v>
      </c>
      <c r="G27" s="7">
        <f>G26*3</f>
        <v>126.361875</v>
      </c>
      <c r="H27" s="7">
        <f>H26*1</f>
        <v>42.956174999999995</v>
      </c>
      <c r="I27" s="7">
        <f>I26*2</f>
        <v>83.63955</v>
      </c>
      <c r="J27" s="7">
        <f>J26*3</f>
        <v>110.46352499999999</v>
      </c>
      <c r="K27" s="7">
        <f>K26*2</f>
        <v>63.013449999999999</v>
      </c>
      <c r="L27" s="7">
        <f>L26*2</f>
        <v>99.05704999999999</v>
      </c>
      <c r="M27" s="7">
        <f>M26*4</f>
        <v>149.49959999999999</v>
      </c>
      <c r="N27" s="7">
        <f>N26*3</f>
        <v>55.685175000000001</v>
      </c>
      <c r="O27" s="7">
        <f>O26*3</f>
        <v>37.366950000000003</v>
      </c>
      <c r="P27" s="7">
        <f>P26*3</f>
        <v>98.218424999999996</v>
      </c>
      <c r="Q27" s="7">
        <f>Q26*2</f>
        <v>30.929449999999999</v>
      </c>
      <c r="R27" s="7">
        <f>R26*2</f>
        <v>33.422249999999998</v>
      </c>
      <c r="S27" s="7">
        <f>S26*1</f>
        <v>72.842150000000004</v>
      </c>
      <c r="T27" s="7">
        <f>T26*3</f>
        <v>102.150975</v>
      </c>
      <c r="U27" s="7">
        <f>U26*2</f>
        <v>113.9606</v>
      </c>
      <c r="V27" s="7">
        <f>V26*3</f>
        <v>190.64580000000001</v>
      </c>
      <c r="W27" s="7">
        <f>W26*3</f>
        <v>101.79870000000001</v>
      </c>
      <c r="X27" s="7">
        <f>X26*2</f>
        <v>44.951149999999998</v>
      </c>
      <c r="Y27" s="7">
        <f>Y26*2</f>
        <v>107.62295</v>
      </c>
      <c r="Z27" s="7">
        <f>Z26*3</f>
        <v>104.74462499999998</v>
      </c>
      <c r="AA27" s="7">
        <f>AA26*3</f>
        <v>62.634</v>
      </c>
      <c r="AB27" s="7">
        <f>AB26*6</f>
        <v>46.309650000000005</v>
      </c>
      <c r="AC27" s="7">
        <f>AC26*3</f>
        <v>95.650300000000001</v>
      </c>
      <c r="AD27" s="7">
        <f>AD26*2</f>
        <v>70.900749999999988</v>
      </c>
      <c r="AE27" s="7">
        <f>AE26*3</f>
        <v>81.192000000000007</v>
      </c>
      <c r="AF27" s="7">
        <f>AF26*3</f>
        <v>93.67049999999999</v>
      </c>
      <c r="AG27" s="7">
        <f>AG26*2</f>
        <v>79.995550000000009</v>
      </c>
      <c r="AH27" s="7">
        <f>AH26*3</f>
        <v>46.254150000000003</v>
      </c>
      <c r="AI27" s="10"/>
      <c r="AJ27" s="7">
        <f>AVERAGE(B27:AH27)</f>
        <v>82.649543181818203</v>
      </c>
    </row>
    <row r="28" spans="1:36" x14ac:dyDescent="0.25">
      <c r="A28" s="8" t="s">
        <v>45</v>
      </c>
      <c r="B28" s="9">
        <f>STDEV(B6:B9)/B26*100</f>
        <v>10.104211000885257</v>
      </c>
      <c r="C28" s="9">
        <f t="shared" ref="C28:AH28" si="7">STDEV(C6:C9)/C26*100</f>
        <v>1.0313868400646478</v>
      </c>
      <c r="D28" s="9">
        <f t="shared" si="7"/>
        <v>0.5467696368469841</v>
      </c>
      <c r="E28" s="9">
        <f t="shared" si="7"/>
        <v>2.6515558672218642</v>
      </c>
      <c r="F28" s="9">
        <f t="shared" si="7"/>
        <v>1.4005919934347391</v>
      </c>
      <c r="G28" s="9">
        <f t="shared" si="7"/>
        <v>1.3375564857405029</v>
      </c>
      <c r="H28" s="9">
        <f t="shared" si="7"/>
        <v>3.918213207984484</v>
      </c>
      <c r="I28" s="9">
        <f t="shared" si="7"/>
        <v>1.414050801319418</v>
      </c>
      <c r="J28" s="9">
        <f t="shared" si="7"/>
        <v>2.7948282333319332</v>
      </c>
      <c r="K28" s="9">
        <f t="shared" si="7"/>
        <v>4.3556770045532236</v>
      </c>
      <c r="L28" s="9">
        <f t="shared" si="7"/>
        <v>4.022200315048222</v>
      </c>
      <c r="M28" s="9">
        <f t="shared" si="7"/>
        <v>5.8854620394174226</v>
      </c>
      <c r="N28" s="9">
        <f t="shared" si="7"/>
        <v>3.3773663980074127</v>
      </c>
      <c r="O28" s="9">
        <f t="shared" si="7"/>
        <v>3.141000667500061</v>
      </c>
      <c r="P28" s="9">
        <f t="shared" si="7"/>
        <v>1.6338330664164742</v>
      </c>
      <c r="Q28" s="9">
        <f t="shared" si="7"/>
        <v>5.6294137070691681</v>
      </c>
      <c r="R28" s="9">
        <f t="shared" si="7"/>
        <v>4.6688636814720414</v>
      </c>
      <c r="S28" s="9">
        <f t="shared" si="7"/>
        <v>3.7139888696730274</v>
      </c>
      <c r="T28" s="9">
        <f t="shared" si="7"/>
        <v>3.5389300132656123</v>
      </c>
      <c r="U28" s="9">
        <f t="shared" si="7"/>
        <v>1.8468620072389375</v>
      </c>
      <c r="V28" s="9">
        <f t="shared" si="7"/>
        <v>0.90634249670224742</v>
      </c>
      <c r="W28" s="9">
        <f t="shared" si="7"/>
        <v>3.6143607574508398</v>
      </c>
      <c r="X28" s="9">
        <f t="shared" si="7"/>
        <v>4.3694218797282574</v>
      </c>
      <c r="Y28" s="9">
        <f t="shared" si="7"/>
        <v>2.5060198928365756</v>
      </c>
      <c r="Z28" s="9">
        <f t="shared" si="7"/>
        <v>3.2680764792282919</v>
      </c>
      <c r="AA28" s="9">
        <f t="shared" si="7"/>
        <v>4.775662786920309</v>
      </c>
      <c r="AB28" s="9">
        <f t="shared" si="7"/>
        <v>1.9407593843432904</v>
      </c>
      <c r="AC28" s="9">
        <f t="shared" si="7"/>
        <v>0.62700348516537063</v>
      </c>
      <c r="AD28" s="9">
        <f t="shared" si="7"/>
        <v>2.1628587445292764</v>
      </c>
      <c r="AE28" s="9">
        <f t="shared" si="7"/>
        <v>1.9436335601989847</v>
      </c>
      <c r="AF28" s="9">
        <f t="shared" si="7"/>
        <v>2.9407982818231151</v>
      </c>
      <c r="AG28" s="9">
        <f t="shared" si="7"/>
        <v>2.7871580733934196</v>
      </c>
      <c r="AH28" s="9">
        <f t="shared" si="7"/>
        <v>7.5942183878055198</v>
      </c>
      <c r="AI28" s="10"/>
      <c r="AJ28" s="10"/>
    </row>
    <row r="29" spans="1:3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6" t="s">
        <v>56</v>
      </c>
      <c r="AJ29" s="10"/>
    </row>
    <row r="30" spans="1:36" x14ac:dyDescent="0.25">
      <c r="A30" s="12" t="s">
        <v>52</v>
      </c>
      <c r="B30" s="13">
        <f>(B19-B15)/B15*100</f>
        <v>2.0170226991608842</v>
      </c>
      <c r="C30" s="13">
        <f t="shared" ref="C30:AH30" si="8">(C19-C15)/C15*100</f>
        <v>1.0783764336256123</v>
      </c>
      <c r="D30" s="13">
        <f t="shared" si="8"/>
        <v>1.0179373211479432</v>
      </c>
      <c r="E30" s="13">
        <f t="shared" si="8"/>
        <v>1.060961106515212</v>
      </c>
      <c r="F30" s="13">
        <f t="shared" si="8"/>
        <v>0.55656841077173835</v>
      </c>
      <c r="G30" s="13">
        <f t="shared" si="8"/>
        <v>0.10912083344555386</v>
      </c>
      <c r="H30" s="13">
        <f t="shared" si="8"/>
        <v>1.3020373804199827</v>
      </c>
      <c r="I30" s="13">
        <f t="shared" si="8"/>
        <v>0.63242552810393382</v>
      </c>
      <c r="J30" s="13">
        <f t="shared" si="8"/>
        <v>1.09811200653394</v>
      </c>
      <c r="K30" s="13">
        <f t="shared" si="8"/>
        <v>1.3535587336353498</v>
      </c>
      <c r="L30" s="13">
        <f t="shared" si="8"/>
        <v>0.81096438485052258</v>
      </c>
      <c r="M30" s="13">
        <f t="shared" si="8"/>
        <v>2.2994834505974415</v>
      </c>
      <c r="N30" s="13">
        <f t="shared" si="8"/>
        <v>0.72280251152935904</v>
      </c>
      <c r="O30" s="13">
        <f t="shared" si="8"/>
        <v>0.1123181638963304</v>
      </c>
      <c r="P30" s="13">
        <f t="shared" si="8"/>
        <v>1.4419950559647146</v>
      </c>
      <c r="Q30" s="13">
        <f t="shared" si="8"/>
        <v>1.8872234431889752</v>
      </c>
      <c r="R30" s="13">
        <f t="shared" si="8"/>
        <v>-1.4167872626899514</v>
      </c>
      <c r="S30" s="13">
        <f t="shared" si="8"/>
        <v>2.8510149475230193</v>
      </c>
      <c r="T30" s="13">
        <f t="shared" si="8"/>
        <v>1.7645211574223476</v>
      </c>
      <c r="U30" s="13">
        <f t="shared" si="8"/>
        <v>-4.6960118262386247E-2</v>
      </c>
      <c r="V30" s="13">
        <f t="shared" si="8"/>
        <v>0.71558805179418095</v>
      </c>
      <c r="W30" s="13">
        <f t="shared" si="8"/>
        <v>1.1530161329956374</v>
      </c>
      <c r="X30" s="13">
        <f t="shared" si="8"/>
        <v>-0.69977328257401428</v>
      </c>
      <c r="Y30" s="13">
        <f t="shared" si="8"/>
        <v>3.6700424132257228E-2</v>
      </c>
      <c r="Z30" s="13">
        <f t="shared" si="8"/>
        <v>0.67718145805644658</v>
      </c>
      <c r="AA30" s="13">
        <f t="shared" si="8"/>
        <v>1.5686068782650844</v>
      </c>
      <c r="AB30" s="13">
        <f t="shared" si="8"/>
        <v>0.70130934601569095</v>
      </c>
      <c r="AC30" s="13">
        <f t="shared" si="8"/>
        <v>-5.2554524730563141</v>
      </c>
      <c r="AD30" s="13">
        <f t="shared" si="8"/>
        <v>0.91026018353504179</v>
      </c>
      <c r="AE30" s="13">
        <f t="shared" si="8"/>
        <v>1.2867631543090492</v>
      </c>
      <c r="AF30" s="13">
        <f t="shared" si="8"/>
        <v>1.0114693217385768</v>
      </c>
      <c r="AG30" s="13">
        <f t="shared" si="8"/>
        <v>0.99946182824633034</v>
      </c>
      <c r="AH30" s="13">
        <f t="shared" si="8"/>
        <v>1.4773232432879213</v>
      </c>
      <c r="AI30" s="19">
        <f>AVERAGE(B30:AH30)</f>
        <v>0.76470152891292154</v>
      </c>
      <c r="AJ30" s="9">
        <f>(AJ19-AJ15)/AJ15*100</f>
        <v>0.75085666105359594</v>
      </c>
    </row>
    <row r="31" spans="1:36" x14ac:dyDescent="0.25">
      <c r="A31" s="12" t="s">
        <v>53</v>
      </c>
      <c r="B31" s="13">
        <f>(B27-B23)/B23*100</f>
        <v>-11.613709670105782</v>
      </c>
      <c r="C31" s="13">
        <f t="shared" ref="C31:AH31" si="9">(C27-C23)/C23*100</f>
        <v>4.9848663266659816</v>
      </c>
      <c r="D31" s="13">
        <f t="shared" si="9"/>
        <v>6.5559860864507051</v>
      </c>
      <c r="E31" s="13">
        <f t="shared" si="9"/>
        <v>4.2329365513535029</v>
      </c>
      <c r="F31" s="13">
        <f t="shared" si="9"/>
        <v>5.4984618397642828</v>
      </c>
      <c r="G31" s="13">
        <f t="shared" si="9"/>
        <v>3.9967927390971014</v>
      </c>
      <c r="H31" s="13">
        <f t="shared" si="9"/>
        <v>-1.1730987902634453</v>
      </c>
      <c r="I31" s="13">
        <f t="shared" si="9"/>
        <v>1.5516949353187328</v>
      </c>
      <c r="J31" s="13">
        <f t="shared" si="9"/>
        <v>1.8515675568021441</v>
      </c>
      <c r="K31" s="13">
        <f t="shared" si="9"/>
        <v>-1.6151193091420637</v>
      </c>
      <c r="L31" s="13">
        <f t="shared" si="9"/>
        <v>8.4588011803156622</v>
      </c>
      <c r="M31" s="13">
        <f t="shared" si="9"/>
        <v>2.6558054931646051</v>
      </c>
      <c r="N31" s="13">
        <f t="shared" si="9"/>
        <v>-2.5571131027766705</v>
      </c>
      <c r="O31" s="13">
        <f t="shared" si="9"/>
        <v>-5.9606723970660891</v>
      </c>
      <c r="P31" s="13">
        <f t="shared" si="9"/>
        <v>5.2998956311421148</v>
      </c>
      <c r="Q31" s="13">
        <f t="shared" si="9"/>
        <v>-5.8194734566360014</v>
      </c>
      <c r="R31" s="13">
        <f t="shared" si="9"/>
        <v>-1.9577789739700868</v>
      </c>
      <c r="S31" s="13">
        <f t="shared" si="9"/>
        <v>11.483331943148857</v>
      </c>
      <c r="T31" s="13">
        <f t="shared" si="9"/>
        <v>1.8491958327475693</v>
      </c>
      <c r="U31" s="13">
        <f t="shared" si="9"/>
        <v>5.3452057137178626</v>
      </c>
      <c r="V31" s="13">
        <f t="shared" si="9"/>
        <v>5.3009552688920474</v>
      </c>
      <c r="W31" s="13">
        <f t="shared" si="9"/>
        <v>-7.9946878759016141E-2</v>
      </c>
      <c r="X31" s="13">
        <f t="shared" si="9"/>
        <v>-3.2215942731040412</v>
      </c>
      <c r="Y31" s="13">
        <f t="shared" si="9"/>
        <v>3.3027762460039889</v>
      </c>
      <c r="Z31" s="13">
        <f t="shared" si="9"/>
        <v>4.5851848856418371</v>
      </c>
      <c r="AA31" s="13">
        <f t="shared" si="9"/>
        <v>1.4390123324826543</v>
      </c>
      <c r="AB31" s="13">
        <f t="shared" si="9"/>
        <v>-3.0774756085539372</v>
      </c>
      <c r="AC31" s="13">
        <f t="shared" si="9"/>
        <v>-8.1956812754089814</v>
      </c>
      <c r="AD31" s="13">
        <f t="shared" si="9"/>
        <v>4.9510776244892991</v>
      </c>
      <c r="AE31" s="13">
        <f t="shared" si="9"/>
        <v>-4.1120157593021602</v>
      </c>
      <c r="AF31" s="13">
        <f t="shared" si="9"/>
        <v>0.21914462180900673</v>
      </c>
      <c r="AG31" s="13">
        <f t="shared" si="9"/>
        <v>5.1349449226525374</v>
      </c>
      <c r="AH31" s="13">
        <f t="shared" si="9"/>
        <v>-8.3619862168981189</v>
      </c>
      <c r="AI31" s="19">
        <f>AVERAGE(B31:AH31)</f>
        <v>0.93793854605073035</v>
      </c>
      <c r="AJ31" s="9">
        <f>(AJ27-AJ23)/AJ23*100</f>
        <v>1.8638382475398649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367E-2CB1-41B8-9D62-5CC08DDC7D0B}">
  <dimension ref="A1:AH31"/>
  <sheetViews>
    <sheetView topLeftCell="H16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" width="6.7109375" customWidth="1"/>
    <col min="4" max="4" width="7.42578125" customWidth="1"/>
    <col min="5" max="34" width="6.7109375" customWidth="1"/>
  </cols>
  <sheetData>
    <row r="1" spans="1:34" x14ac:dyDescent="0.25">
      <c r="A1" s="1" t="s">
        <v>132</v>
      </c>
      <c r="B1" s="2" t="s">
        <v>1</v>
      </c>
      <c r="C1" s="2" t="s">
        <v>2</v>
      </c>
      <c r="D1" s="29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12.3467</v>
      </c>
      <c r="C2" s="2">
        <v>30.793199999999999</v>
      </c>
      <c r="D2" s="29">
        <v>41.005499999999998</v>
      </c>
      <c r="E2" s="2">
        <v>30.899699999999999</v>
      </c>
      <c r="F2" s="2">
        <v>51.607100000000003</v>
      </c>
      <c r="G2" s="2">
        <v>39.188400000000001</v>
      </c>
      <c r="H2" s="2">
        <v>32.930100000000003</v>
      </c>
      <c r="I2" s="2">
        <v>38.239800000000002</v>
      </c>
      <c r="J2" s="2">
        <v>32.180399999999999</v>
      </c>
      <c r="K2" s="2">
        <v>20.823799999999999</v>
      </c>
      <c r="L2" s="2">
        <v>37.991</v>
      </c>
      <c r="M2" s="2">
        <v>26.991199999999999</v>
      </c>
      <c r="N2" s="2">
        <v>13.2342</v>
      </c>
      <c r="O2" s="2">
        <v>15.1442</v>
      </c>
      <c r="P2" s="2">
        <v>27.4163</v>
      </c>
      <c r="Q2" s="2">
        <v>11.643700000000001</v>
      </c>
      <c r="R2" s="2">
        <v>15.5588</v>
      </c>
      <c r="S2" s="2">
        <v>60.136400000000002</v>
      </c>
      <c r="T2" s="2">
        <v>29.781199999999998</v>
      </c>
      <c r="U2" s="2">
        <v>35.610500000000002</v>
      </c>
      <c r="V2" s="2">
        <v>55.272399999999998</v>
      </c>
      <c r="W2" s="2">
        <v>25.414899999999999</v>
      </c>
      <c r="X2" s="2">
        <v>17.433599999999998</v>
      </c>
      <c r="Y2" s="2">
        <v>30.249700000000001</v>
      </c>
      <c r="Z2" s="2">
        <v>19.640699999999999</v>
      </c>
      <c r="AA2" s="2">
        <v>16.795200000000001</v>
      </c>
      <c r="AB2" s="2">
        <v>7.9066999999999998</v>
      </c>
      <c r="AC2" s="2">
        <v>24.671800000000001</v>
      </c>
      <c r="AD2" s="2">
        <v>25.102499999999999</v>
      </c>
      <c r="AE2" s="2">
        <v>21.2728</v>
      </c>
      <c r="AF2" s="2">
        <v>28.171099999999999</v>
      </c>
      <c r="AG2" s="2">
        <v>31.332899999999999</v>
      </c>
      <c r="AH2" s="2">
        <v>11.534000000000001</v>
      </c>
    </row>
    <row r="3" spans="1:34" x14ac:dyDescent="0.25">
      <c r="A3" s="4" t="s">
        <v>35</v>
      </c>
      <c r="B3" s="2">
        <v>13.2707</v>
      </c>
      <c r="C3" s="2">
        <v>31.132300000000001</v>
      </c>
      <c r="D3" s="29">
        <v>36.171300000000002</v>
      </c>
      <c r="E3" s="2">
        <v>30.727399999999999</v>
      </c>
      <c r="F3" s="2">
        <v>55.851100000000002</v>
      </c>
      <c r="G3" s="2">
        <v>36.848300000000002</v>
      </c>
      <c r="H3" s="2">
        <v>33.7776</v>
      </c>
      <c r="I3" s="2">
        <v>38.411799999999999</v>
      </c>
      <c r="J3" s="2">
        <v>32.4011</v>
      </c>
      <c r="K3" s="2">
        <v>21.902899999999999</v>
      </c>
      <c r="L3" s="2">
        <v>38.602899999999998</v>
      </c>
      <c r="M3" s="2">
        <v>27.874300000000002</v>
      </c>
      <c r="N3" s="2">
        <v>13.7965</v>
      </c>
      <c r="O3" s="2">
        <v>15.4817</v>
      </c>
      <c r="P3" s="2">
        <v>26.005400000000002</v>
      </c>
      <c r="Q3" s="2">
        <v>12.1234</v>
      </c>
      <c r="R3" s="2">
        <v>17.6006</v>
      </c>
      <c r="S3" s="2">
        <v>69.485299999999995</v>
      </c>
      <c r="T3" s="2">
        <v>30.327300000000001</v>
      </c>
      <c r="U3" s="2">
        <v>35.749000000000002</v>
      </c>
      <c r="V3" s="2">
        <v>58.083599999999997</v>
      </c>
      <c r="W3" s="2">
        <v>26.191800000000001</v>
      </c>
      <c r="X3" s="2">
        <v>18.523199999999999</v>
      </c>
      <c r="Y3" s="2">
        <v>39.003500000000003</v>
      </c>
      <c r="Z3" s="2">
        <v>20.553699999999999</v>
      </c>
      <c r="AA3" s="2">
        <v>17.501000000000001</v>
      </c>
      <c r="AB3" s="2">
        <v>8.5626599999999993</v>
      </c>
      <c r="AC3" s="2">
        <v>24.2485</v>
      </c>
      <c r="AD3" s="2">
        <v>25.473700000000001</v>
      </c>
      <c r="AE3" s="2">
        <v>21.391200000000001</v>
      </c>
      <c r="AF3" s="2">
        <v>30.163499999999999</v>
      </c>
      <c r="AG3" s="2">
        <v>31.754000000000001</v>
      </c>
      <c r="AH3" s="2">
        <v>11.8941</v>
      </c>
    </row>
    <row r="4" spans="1:34" x14ac:dyDescent="0.25">
      <c r="A4" s="4" t="s">
        <v>36</v>
      </c>
      <c r="B4" s="2">
        <v>14.236800000000001</v>
      </c>
      <c r="C4" s="2">
        <v>31.2257</v>
      </c>
      <c r="D4" s="29">
        <v>34.154299999999999</v>
      </c>
      <c r="E4" s="2">
        <v>31.463999999999999</v>
      </c>
      <c r="F4" s="2">
        <v>54.6875</v>
      </c>
      <c r="G4" s="2">
        <v>37.448999999999998</v>
      </c>
      <c r="H4" s="2">
        <v>34.281700000000001</v>
      </c>
      <c r="I4" s="2">
        <v>39.003500000000003</v>
      </c>
      <c r="J4" s="2">
        <v>32.605499999999999</v>
      </c>
      <c r="K4" s="2">
        <v>21.714200000000002</v>
      </c>
      <c r="L4" s="2">
        <v>38.684199999999997</v>
      </c>
      <c r="M4" s="2">
        <v>30.7438</v>
      </c>
      <c r="N4" s="2">
        <v>13.790699999999999</v>
      </c>
      <c r="O4" s="2">
        <v>16.015499999999999</v>
      </c>
      <c r="P4" s="2">
        <v>26.457100000000001</v>
      </c>
      <c r="Q4" s="2">
        <v>12.760400000000001</v>
      </c>
      <c r="R4" s="2">
        <v>18.807400000000001</v>
      </c>
      <c r="S4" s="2">
        <v>69.485299999999995</v>
      </c>
      <c r="T4" s="2">
        <v>30.882400000000001</v>
      </c>
      <c r="U4" s="2">
        <v>37.808599999999998</v>
      </c>
      <c r="V4" s="2">
        <v>56.542099999999998</v>
      </c>
      <c r="W4" s="2">
        <v>26.485399999999998</v>
      </c>
      <c r="X4" s="2">
        <v>18.982399999999998</v>
      </c>
      <c r="Y4" s="2">
        <v>40.732799999999997</v>
      </c>
      <c r="Z4" s="2">
        <v>20.016300000000001</v>
      </c>
      <c r="AA4" s="2">
        <v>17.334900000000001</v>
      </c>
      <c r="AB4" s="2">
        <v>8.6960800000000003</v>
      </c>
      <c r="AC4" s="2">
        <v>24.609400000000001</v>
      </c>
      <c r="AD4" s="2">
        <v>24.380099999999999</v>
      </c>
      <c r="AE4" s="2">
        <v>21.875</v>
      </c>
      <c r="AF4" s="2">
        <v>29.851099999999999</v>
      </c>
      <c r="AG4" s="2">
        <v>31.968499999999999</v>
      </c>
      <c r="AH4" s="2">
        <v>13.1333</v>
      </c>
    </row>
    <row r="5" spans="1:34" x14ac:dyDescent="0.25">
      <c r="A5" s="4" t="s">
        <v>37</v>
      </c>
      <c r="B5" s="2">
        <v>12.438000000000001</v>
      </c>
      <c r="C5" s="2">
        <v>30.134599999999999</v>
      </c>
      <c r="D5" s="29">
        <v>35.532499999999999</v>
      </c>
      <c r="E5" s="2">
        <v>32.124099999999999</v>
      </c>
      <c r="F5" s="2">
        <v>56.3842</v>
      </c>
      <c r="G5" s="2">
        <v>37.046399999999998</v>
      </c>
      <c r="H5" s="2">
        <v>32.8125</v>
      </c>
      <c r="I5" s="2">
        <v>36.266399999999997</v>
      </c>
      <c r="J5" s="2">
        <v>32.189799999999998</v>
      </c>
      <c r="K5" s="2">
        <v>21.915600000000001</v>
      </c>
      <c r="L5" s="2">
        <v>40.207900000000002</v>
      </c>
      <c r="M5" s="2">
        <v>30.8535</v>
      </c>
      <c r="N5" s="2">
        <v>13.9268</v>
      </c>
      <c r="O5" s="2">
        <v>15.8604</v>
      </c>
      <c r="P5" s="2">
        <v>27.553000000000001</v>
      </c>
      <c r="Q5" s="2">
        <v>12.3932</v>
      </c>
      <c r="R5" s="2">
        <v>19.281400000000001</v>
      </c>
      <c r="S5" s="2">
        <v>71.590900000000005</v>
      </c>
      <c r="T5" s="2">
        <v>29.531300000000002</v>
      </c>
      <c r="U5" s="2">
        <v>36.897599999999997</v>
      </c>
      <c r="V5" s="2">
        <v>57.662100000000002</v>
      </c>
      <c r="W5" s="2">
        <v>26.604700000000001</v>
      </c>
      <c r="X5" s="2">
        <v>18.523199999999999</v>
      </c>
      <c r="Y5" s="2">
        <v>41.696899999999999</v>
      </c>
      <c r="Z5" s="2">
        <v>19.972799999999999</v>
      </c>
      <c r="AA5" s="2">
        <v>17.636099999999999</v>
      </c>
      <c r="AB5" s="2">
        <v>8.3354300000000006</v>
      </c>
      <c r="AC5" s="2">
        <v>24.002199999999998</v>
      </c>
      <c r="AD5" s="2">
        <v>24.3169</v>
      </c>
      <c r="AE5" s="2">
        <v>21.7972</v>
      </c>
      <c r="AF5" s="2">
        <v>29.7437</v>
      </c>
      <c r="AG5" s="2">
        <v>31.3749</v>
      </c>
      <c r="AH5" s="2">
        <v>11.732100000000001</v>
      </c>
    </row>
    <row r="6" spans="1:34" x14ac:dyDescent="0.25">
      <c r="A6" s="4" t="s">
        <v>38</v>
      </c>
      <c r="B6" s="2">
        <v>13.062799999999999</v>
      </c>
      <c r="C6" s="2">
        <v>32.299799999999998</v>
      </c>
      <c r="D6" s="29">
        <v>35.550699999999999</v>
      </c>
      <c r="E6" s="2">
        <v>32.8125</v>
      </c>
      <c r="F6" s="2">
        <v>55.130699999999997</v>
      </c>
      <c r="G6" s="2">
        <v>36.224699999999999</v>
      </c>
      <c r="H6" s="2">
        <v>33.530999999999999</v>
      </c>
      <c r="I6" s="2">
        <v>37.756900000000002</v>
      </c>
      <c r="J6" s="2">
        <v>32.822299999999998</v>
      </c>
      <c r="K6" s="2">
        <v>21.7441</v>
      </c>
      <c r="L6" s="2">
        <v>42.633400000000002</v>
      </c>
      <c r="M6" s="2">
        <v>30.222000000000001</v>
      </c>
      <c r="N6" s="2">
        <v>12.656000000000001</v>
      </c>
      <c r="O6" s="2">
        <v>15.570399999999999</v>
      </c>
      <c r="P6" s="2">
        <v>25.764900000000001</v>
      </c>
      <c r="Q6" s="2">
        <v>12.382099999999999</v>
      </c>
      <c r="R6" s="2">
        <v>18.865500000000001</v>
      </c>
      <c r="S6" s="2">
        <v>71.590900000000005</v>
      </c>
      <c r="T6" s="2">
        <v>30.308900000000001</v>
      </c>
      <c r="U6" s="2">
        <v>37.5</v>
      </c>
      <c r="V6" s="2">
        <v>55.569600000000001</v>
      </c>
      <c r="W6" s="2">
        <v>25.9465</v>
      </c>
      <c r="X6" s="2">
        <v>18.982399999999998</v>
      </c>
      <c r="Y6" s="2">
        <v>41.567799999999998</v>
      </c>
      <c r="Z6" s="2">
        <v>19.843399999999999</v>
      </c>
      <c r="AA6" s="2">
        <v>17.366</v>
      </c>
      <c r="AB6" s="2">
        <v>8.6348699999999994</v>
      </c>
      <c r="AC6" s="2">
        <v>25.520800000000001</v>
      </c>
      <c r="AD6" s="2">
        <v>25.333200000000001</v>
      </c>
      <c r="AE6" s="2">
        <v>21.466100000000001</v>
      </c>
      <c r="AF6" s="2">
        <v>29.426200000000001</v>
      </c>
      <c r="AG6" s="2">
        <v>29.466799999999999</v>
      </c>
      <c r="AH6" s="2">
        <v>12.290100000000001</v>
      </c>
    </row>
    <row r="7" spans="1:34" x14ac:dyDescent="0.25">
      <c r="A7" s="4" t="s">
        <v>39</v>
      </c>
      <c r="B7" s="2">
        <v>13.0876</v>
      </c>
      <c r="C7" s="2">
        <v>32.199199999999998</v>
      </c>
      <c r="D7" s="29">
        <v>35.404600000000002</v>
      </c>
      <c r="E7" s="2">
        <v>32.930100000000003</v>
      </c>
      <c r="F7" s="2">
        <v>54.515099999999997</v>
      </c>
      <c r="G7" s="2">
        <v>38.1158</v>
      </c>
      <c r="H7" s="2">
        <v>33.902200000000001</v>
      </c>
      <c r="I7" s="2">
        <v>37.079599999999999</v>
      </c>
      <c r="J7" s="2">
        <v>32.477400000000003</v>
      </c>
      <c r="K7" s="2">
        <v>22.948</v>
      </c>
      <c r="L7" s="2">
        <v>38.201700000000002</v>
      </c>
      <c r="M7" s="2">
        <v>34.453099999999999</v>
      </c>
      <c r="N7" s="2">
        <v>13.4015</v>
      </c>
      <c r="O7" s="2">
        <v>15.898400000000001</v>
      </c>
      <c r="P7" s="2">
        <v>26.4238</v>
      </c>
      <c r="Q7" s="2">
        <v>12.7133</v>
      </c>
      <c r="R7" s="2">
        <v>17.668299999999999</v>
      </c>
      <c r="S7" s="2">
        <v>66.737300000000005</v>
      </c>
      <c r="T7" s="2">
        <v>31.311</v>
      </c>
      <c r="U7" s="2">
        <v>38.765799999999999</v>
      </c>
      <c r="V7" s="2">
        <v>56.713000000000001</v>
      </c>
      <c r="W7" s="2">
        <v>26.4998</v>
      </c>
      <c r="X7" s="2">
        <v>18.672899999999998</v>
      </c>
      <c r="Y7" s="2">
        <v>40.980699999999999</v>
      </c>
      <c r="Z7" s="2">
        <v>20.3263</v>
      </c>
      <c r="AA7" s="2">
        <v>17.944299999999998</v>
      </c>
      <c r="AB7" s="2">
        <v>8.4100400000000004</v>
      </c>
      <c r="AC7" s="2">
        <v>24.868400000000001</v>
      </c>
      <c r="AD7" s="2">
        <v>25.520800000000001</v>
      </c>
      <c r="AE7" s="2">
        <v>21.441099999999999</v>
      </c>
      <c r="AF7" s="2">
        <v>30.625</v>
      </c>
      <c r="AG7" s="2">
        <v>30.3566</v>
      </c>
      <c r="AH7" s="2">
        <v>12.3573</v>
      </c>
    </row>
    <row r="8" spans="1:34" x14ac:dyDescent="0.25">
      <c r="A8" s="4" t="s">
        <v>40</v>
      </c>
      <c r="B8" s="2">
        <v>13.7456</v>
      </c>
      <c r="C8" s="2">
        <v>33.449599999999997</v>
      </c>
      <c r="D8" s="29">
        <v>34.867199999999997</v>
      </c>
      <c r="E8" s="2">
        <v>32.464700000000001</v>
      </c>
      <c r="F8" s="2">
        <v>59.194600000000001</v>
      </c>
      <c r="G8" s="2">
        <v>37.860599999999998</v>
      </c>
      <c r="H8" s="2">
        <v>33.287999999999997</v>
      </c>
      <c r="I8" s="2">
        <v>37.415199999999999</v>
      </c>
      <c r="J8" s="2">
        <v>32.528500000000001</v>
      </c>
      <c r="K8" s="2">
        <v>21.9574</v>
      </c>
      <c r="L8" s="2">
        <v>39.332299999999996</v>
      </c>
      <c r="M8" s="2">
        <v>29.300999999999998</v>
      </c>
      <c r="N8" s="2">
        <v>13.3582</v>
      </c>
      <c r="O8" s="2">
        <v>16.270700000000001</v>
      </c>
      <c r="P8" s="2">
        <v>26.626999999999999</v>
      </c>
      <c r="Q8" s="2">
        <v>12.5284</v>
      </c>
      <c r="R8" s="2">
        <v>20.366399999999999</v>
      </c>
      <c r="S8" s="2">
        <v>68.280299999999997</v>
      </c>
      <c r="T8" s="2">
        <v>30.095500000000001</v>
      </c>
      <c r="U8" s="2">
        <v>38.602899999999998</v>
      </c>
      <c r="V8" s="2">
        <v>57.904400000000003</v>
      </c>
      <c r="W8" s="2">
        <v>26.787099999999999</v>
      </c>
      <c r="X8" s="2">
        <v>18.524100000000001</v>
      </c>
      <c r="Y8" s="2">
        <v>39.945700000000002</v>
      </c>
      <c r="Z8" s="2">
        <v>20.416699999999999</v>
      </c>
      <c r="AA8" s="2">
        <v>17.077100000000002</v>
      </c>
      <c r="AB8" s="2">
        <v>9.2120700000000006</v>
      </c>
      <c r="AC8" s="2">
        <v>24.5364</v>
      </c>
      <c r="AD8" s="2">
        <v>25.7593</v>
      </c>
      <c r="AE8" s="2">
        <v>21.024000000000001</v>
      </c>
      <c r="AF8" s="2">
        <v>30.738800000000001</v>
      </c>
      <c r="AG8" s="2">
        <v>31.4162</v>
      </c>
      <c r="AH8" s="2">
        <v>13.185700000000001</v>
      </c>
    </row>
    <row r="9" spans="1:34" x14ac:dyDescent="0.25">
      <c r="A9" s="4" t="s">
        <v>41</v>
      </c>
      <c r="B9" s="2">
        <v>12.1914</v>
      </c>
      <c r="C9" s="2">
        <v>31.802900000000001</v>
      </c>
      <c r="D9" s="29">
        <v>34.801099999999998</v>
      </c>
      <c r="E9" s="2">
        <v>32.236800000000002</v>
      </c>
      <c r="F9" s="2">
        <v>58.622799999999998</v>
      </c>
      <c r="G9" s="2">
        <v>37.653700000000001</v>
      </c>
      <c r="H9" s="2">
        <v>32.579799999999999</v>
      </c>
      <c r="I9" s="2">
        <v>37.5852</v>
      </c>
      <c r="J9" s="2">
        <v>32.099200000000003</v>
      </c>
      <c r="K9" s="2">
        <v>21.3489</v>
      </c>
      <c r="L9" s="2">
        <v>40.758499999999998</v>
      </c>
      <c r="M9" s="2">
        <v>30.922799999999999</v>
      </c>
      <c r="N9" s="2">
        <v>13.5999</v>
      </c>
      <c r="O9" s="2">
        <v>17.18</v>
      </c>
      <c r="P9" s="2">
        <v>25.8293</v>
      </c>
      <c r="Q9" s="2">
        <v>12.2012</v>
      </c>
      <c r="R9" s="2">
        <v>17.2988</v>
      </c>
      <c r="S9" s="2">
        <v>71.159599999999998</v>
      </c>
      <c r="T9" s="2">
        <v>28.024899999999999</v>
      </c>
      <c r="U9" s="2">
        <v>34.933500000000002</v>
      </c>
      <c r="V9" s="2">
        <v>57.662100000000002</v>
      </c>
      <c r="W9" s="2">
        <v>27.030899999999999</v>
      </c>
      <c r="X9" s="2">
        <v>18.417300000000001</v>
      </c>
      <c r="Y9" s="2">
        <v>40.645800000000001</v>
      </c>
      <c r="Z9" s="2">
        <v>24.37</v>
      </c>
      <c r="AA9" s="2">
        <v>16.6357</v>
      </c>
      <c r="AB9" s="2">
        <v>8.0123499999999996</v>
      </c>
      <c r="AC9" s="2">
        <v>25.125299999999999</v>
      </c>
      <c r="AD9" s="2">
        <v>26.150400000000001</v>
      </c>
      <c r="AE9" s="2">
        <v>21.3415</v>
      </c>
      <c r="AF9" s="2">
        <v>29.531300000000002</v>
      </c>
      <c r="AG9" s="2">
        <v>29.531300000000002</v>
      </c>
      <c r="AH9" s="2">
        <v>11.1822</v>
      </c>
    </row>
    <row r="10" spans="1:34" x14ac:dyDescent="0.25">
      <c r="A10" s="5" t="s">
        <v>56</v>
      </c>
      <c r="B10" s="2">
        <f>AVERAGE(B2:B9)</f>
        <v>13.04745</v>
      </c>
      <c r="C10" s="2">
        <f t="shared" ref="C10:AH10" si="0">AVERAGE(C2:C9)</f>
        <v>31.629662499999998</v>
      </c>
      <c r="D10" s="2">
        <f>AVERAGE(D3:D9)</f>
        <v>35.211671428571428</v>
      </c>
      <c r="E10" s="2">
        <f t="shared" si="0"/>
        <v>31.957412499999997</v>
      </c>
      <c r="F10" s="2">
        <f>AVERAGE(F3:F9)</f>
        <v>56.340857142857139</v>
      </c>
      <c r="G10" s="2">
        <f>AVERAGE(G3:G9)</f>
        <v>37.314071428571431</v>
      </c>
      <c r="H10" s="2">
        <f t="shared" si="0"/>
        <v>33.387862499999997</v>
      </c>
      <c r="I10" s="2">
        <f t="shared" si="0"/>
        <v>37.719799999999999</v>
      </c>
      <c r="J10" s="2">
        <f t="shared" si="0"/>
        <v>32.413024999999998</v>
      </c>
      <c r="K10" s="2">
        <f t="shared" si="0"/>
        <v>21.794362499999998</v>
      </c>
      <c r="L10" s="2">
        <f t="shared" si="0"/>
        <v>39.551487499999993</v>
      </c>
      <c r="M10" s="2">
        <f>AVERAGE(M4:M9)</f>
        <v>31.082699999999999</v>
      </c>
      <c r="N10" s="2">
        <f t="shared" si="0"/>
        <v>13.470475</v>
      </c>
      <c r="O10" s="2">
        <f t="shared" si="0"/>
        <v>15.9276625</v>
      </c>
      <c r="P10" s="2">
        <f t="shared" si="0"/>
        <v>26.509599999999999</v>
      </c>
      <c r="Q10" s="2">
        <f t="shared" si="0"/>
        <v>12.343212500000002</v>
      </c>
      <c r="R10" s="2">
        <f t="shared" si="0"/>
        <v>18.180899999999998</v>
      </c>
      <c r="S10" s="2">
        <f>AVERAGE(S3:S9)</f>
        <v>69.761371428571437</v>
      </c>
      <c r="T10" s="2">
        <f t="shared" si="0"/>
        <v>30.032812499999999</v>
      </c>
      <c r="U10" s="2">
        <f t="shared" si="0"/>
        <v>36.983487499999995</v>
      </c>
      <c r="V10" s="2">
        <f>AVERAGE(V3:V9)</f>
        <v>57.162414285714291</v>
      </c>
      <c r="W10" s="2">
        <f t="shared" si="0"/>
        <v>26.370137500000002</v>
      </c>
      <c r="X10" s="2">
        <f t="shared" si="0"/>
        <v>18.5073875</v>
      </c>
      <c r="Y10" s="2">
        <f>AVERAGE(Y3:Y9)</f>
        <v>40.653314285714281</v>
      </c>
      <c r="Z10" s="2">
        <f>AVERAGE(Z2:Z8)</f>
        <v>20.109985714285717</v>
      </c>
      <c r="AA10" s="2">
        <f t="shared" si="0"/>
        <v>17.2862875</v>
      </c>
      <c r="AB10" s="2">
        <f t="shared" si="0"/>
        <v>8.4712750000000003</v>
      </c>
      <c r="AC10" s="2">
        <f t="shared" si="0"/>
        <v>24.697849999999999</v>
      </c>
      <c r="AD10" s="2">
        <f t="shared" si="0"/>
        <v>25.2546125</v>
      </c>
      <c r="AE10" s="2">
        <f t="shared" si="0"/>
        <v>21.451112500000001</v>
      </c>
      <c r="AF10" s="2">
        <f>AVERAGE(AF3:AF9)</f>
        <v>30.011371428571433</v>
      </c>
      <c r="AG10" s="2">
        <f t="shared" si="0"/>
        <v>30.900149999999996</v>
      </c>
      <c r="AH10" s="2">
        <f t="shared" si="0"/>
        <v>12.163599999999999</v>
      </c>
    </row>
    <row r="11" spans="1:34" x14ac:dyDescent="0.25">
      <c r="A11" s="6" t="s">
        <v>57</v>
      </c>
      <c r="B11" s="7">
        <f>B10*3</f>
        <v>39.14235</v>
      </c>
      <c r="C11" s="7">
        <f>C10*3</f>
        <v>94.888987499999999</v>
      </c>
      <c r="D11" s="7">
        <f>D10*2</f>
        <v>70.423342857142856</v>
      </c>
      <c r="E11" s="7">
        <f>E10*2</f>
        <v>63.914824999999993</v>
      </c>
      <c r="F11" s="7">
        <f>F10*1</f>
        <v>56.340857142857139</v>
      </c>
      <c r="G11" s="7">
        <f>G10*3</f>
        <v>111.9422142857143</v>
      </c>
      <c r="H11" s="7">
        <f>H10*1</f>
        <v>33.387862499999997</v>
      </c>
      <c r="I11" s="7">
        <f>I10*2</f>
        <v>75.439599999999999</v>
      </c>
      <c r="J11" s="7">
        <f>J10*3</f>
        <v>97.239074999999985</v>
      </c>
      <c r="K11" s="7">
        <f>K10*2</f>
        <v>43.588724999999997</v>
      </c>
      <c r="L11" s="7">
        <f>L10*2</f>
        <v>79.102974999999986</v>
      </c>
      <c r="M11" s="7">
        <f>M10*2</f>
        <v>62.165399999999998</v>
      </c>
      <c r="N11" s="7">
        <f>N10*3</f>
        <v>40.411425000000001</v>
      </c>
      <c r="O11" s="7">
        <f>O10*3</f>
        <v>47.782987500000004</v>
      </c>
      <c r="P11" s="7">
        <f>P10*3</f>
        <v>79.52879999999999</v>
      </c>
      <c r="Q11" s="7">
        <f>Q10*2</f>
        <v>24.686425000000003</v>
      </c>
      <c r="R11" s="7">
        <f>R10*4</f>
        <v>72.72359999999999</v>
      </c>
      <c r="S11" s="7">
        <f>S10*1</f>
        <v>69.761371428571437</v>
      </c>
      <c r="T11" s="7">
        <f>T10*3</f>
        <v>90.098437499999989</v>
      </c>
      <c r="U11" s="7">
        <f>U10*2</f>
        <v>73.966974999999991</v>
      </c>
      <c r="V11" s="7">
        <f>V10*1</f>
        <v>57.162414285714291</v>
      </c>
      <c r="W11" s="7">
        <f>W10*3</f>
        <v>79.11041250000001</v>
      </c>
      <c r="X11" s="7">
        <f>X10*4</f>
        <v>74.02955</v>
      </c>
      <c r="Y11" s="7">
        <f>Y10*2</f>
        <v>81.306628571428561</v>
      </c>
      <c r="Z11" s="7">
        <f>Z10*3</f>
        <v>60.329957142857154</v>
      </c>
      <c r="AA11" s="7">
        <f>AA10*3</f>
        <v>51.858862500000001</v>
      </c>
      <c r="AB11" s="7">
        <f>AB10*6</f>
        <v>50.827650000000006</v>
      </c>
      <c r="AC11" s="7">
        <f>AC10*3</f>
        <v>74.093549999999993</v>
      </c>
      <c r="AD11" s="7">
        <f>AD10*2</f>
        <v>50.509225000000001</v>
      </c>
      <c r="AE11" s="7">
        <f>AE10*3</f>
        <v>64.353337500000009</v>
      </c>
      <c r="AF11" s="7">
        <f>AF10*3</f>
        <v>90.034114285714296</v>
      </c>
      <c r="AG11" s="7">
        <f>AG10*2</f>
        <v>61.800299999999993</v>
      </c>
      <c r="AH11" s="7">
        <f>AH10*3</f>
        <v>36.490799999999993</v>
      </c>
    </row>
    <row r="14" spans="1:34" x14ac:dyDescent="0.25">
      <c r="A14" s="5" t="s">
        <v>43</v>
      </c>
      <c r="B14" s="2">
        <f>AVERAGE(B2:B9)</f>
        <v>13.04745</v>
      </c>
      <c r="C14" s="2">
        <f t="shared" ref="C14:AH14" si="1">AVERAGE(C2:C9)</f>
        <v>31.629662499999998</v>
      </c>
      <c r="D14" s="2">
        <f t="shared" si="1"/>
        <v>35.935899999999997</v>
      </c>
      <c r="E14" s="2">
        <f t="shared" si="1"/>
        <v>31.957412499999997</v>
      </c>
      <c r="F14" s="2">
        <f t="shared" si="1"/>
        <v>55.749137499999996</v>
      </c>
      <c r="G14" s="2">
        <f t="shared" si="1"/>
        <v>37.548362500000003</v>
      </c>
      <c r="H14" s="2">
        <f t="shared" si="1"/>
        <v>33.387862499999997</v>
      </c>
      <c r="I14" s="2">
        <f t="shared" si="1"/>
        <v>37.719799999999999</v>
      </c>
      <c r="J14" s="2">
        <f t="shared" si="1"/>
        <v>32.413024999999998</v>
      </c>
      <c r="K14" s="2">
        <f t="shared" si="1"/>
        <v>21.794362499999998</v>
      </c>
      <c r="L14" s="2">
        <f t="shared" si="1"/>
        <v>39.551487499999993</v>
      </c>
      <c r="M14" s="2">
        <f t="shared" si="1"/>
        <v>30.170212499999998</v>
      </c>
      <c r="N14" s="2">
        <f t="shared" si="1"/>
        <v>13.470475</v>
      </c>
      <c r="O14" s="2">
        <f t="shared" si="1"/>
        <v>15.9276625</v>
      </c>
      <c r="P14" s="2">
        <f t="shared" si="1"/>
        <v>26.509599999999999</v>
      </c>
      <c r="Q14" s="2">
        <f t="shared" si="1"/>
        <v>12.343212500000002</v>
      </c>
      <c r="R14" s="2">
        <f t="shared" si="1"/>
        <v>18.180899999999998</v>
      </c>
      <c r="S14" s="2">
        <f t="shared" si="1"/>
        <v>68.558250000000001</v>
      </c>
      <c r="T14" s="2">
        <f t="shared" si="1"/>
        <v>30.032812499999999</v>
      </c>
      <c r="U14" s="2">
        <f t="shared" si="1"/>
        <v>36.983487499999995</v>
      </c>
      <c r="V14" s="2">
        <f t="shared" si="1"/>
        <v>56.926162500000004</v>
      </c>
      <c r="W14" s="2">
        <f t="shared" si="1"/>
        <v>26.370137500000002</v>
      </c>
      <c r="X14" s="2">
        <f t="shared" si="1"/>
        <v>18.5073875</v>
      </c>
      <c r="Y14" s="2">
        <f t="shared" si="1"/>
        <v>39.352862500000001</v>
      </c>
      <c r="Z14" s="2">
        <f t="shared" si="1"/>
        <v>20.642487500000001</v>
      </c>
      <c r="AA14" s="2">
        <f t="shared" si="1"/>
        <v>17.2862875</v>
      </c>
      <c r="AB14" s="2">
        <f t="shared" si="1"/>
        <v>8.4712750000000003</v>
      </c>
      <c r="AC14" s="2">
        <f t="shared" si="1"/>
        <v>24.697849999999999</v>
      </c>
      <c r="AD14" s="2">
        <f t="shared" si="1"/>
        <v>25.2546125</v>
      </c>
      <c r="AE14" s="2">
        <f t="shared" si="1"/>
        <v>21.451112500000001</v>
      </c>
      <c r="AF14" s="2">
        <f t="shared" si="1"/>
        <v>29.781337499999999</v>
      </c>
      <c r="AG14" s="2">
        <f t="shared" si="1"/>
        <v>30.900149999999996</v>
      </c>
      <c r="AH14" s="2">
        <f t="shared" si="1"/>
        <v>12.163599999999999</v>
      </c>
    </row>
    <row r="15" spans="1:34" x14ac:dyDescent="0.25">
      <c r="A15" s="6" t="s">
        <v>44</v>
      </c>
      <c r="B15" s="7">
        <f>B14*3</f>
        <v>39.14235</v>
      </c>
      <c r="C15" s="7">
        <f>C14*3</f>
        <v>94.888987499999999</v>
      </c>
      <c r="D15" s="7">
        <f>D14*2</f>
        <v>71.871799999999993</v>
      </c>
      <c r="E15" s="7">
        <f>E14*2</f>
        <v>63.914824999999993</v>
      </c>
      <c r="F15" s="7">
        <f>F14*1</f>
        <v>55.749137499999996</v>
      </c>
      <c r="G15" s="7">
        <f>G14*3</f>
        <v>112.64508750000002</v>
      </c>
      <c r="H15" s="7">
        <f>H14*1</f>
        <v>33.387862499999997</v>
      </c>
      <c r="I15" s="7">
        <f>I14*2</f>
        <v>75.439599999999999</v>
      </c>
      <c r="J15" s="7">
        <f>J14*3</f>
        <v>97.239074999999985</v>
      </c>
      <c r="K15" s="7">
        <f>K14*2</f>
        <v>43.588724999999997</v>
      </c>
      <c r="L15" s="7">
        <f>L14*2</f>
        <v>79.102974999999986</v>
      </c>
      <c r="M15" s="7">
        <f>M14*4</f>
        <v>120.68084999999999</v>
      </c>
      <c r="N15" s="7">
        <f>N14*3</f>
        <v>40.411425000000001</v>
      </c>
      <c r="O15" s="7">
        <f>O14*3</f>
        <v>47.782987500000004</v>
      </c>
      <c r="P15" s="7">
        <f>P14*3</f>
        <v>79.52879999999999</v>
      </c>
      <c r="Q15" s="7">
        <f>Q14*2</f>
        <v>24.686425000000003</v>
      </c>
      <c r="R15" s="7">
        <f>R14*2</f>
        <v>36.361799999999995</v>
      </c>
      <c r="S15" s="7">
        <f>S14*1</f>
        <v>68.558250000000001</v>
      </c>
      <c r="T15" s="7">
        <f>T14*3</f>
        <v>90.098437499999989</v>
      </c>
      <c r="U15" s="7">
        <f>U14*2</f>
        <v>73.966974999999991</v>
      </c>
      <c r="V15" s="7">
        <f>V14*3</f>
        <v>170.77848750000001</v>
      </c>
      <c r="W15" s="7">
        <f>W14*3</f>
        <v>79.11041250000001</v>
      </c>
      <c r="X15" s="7">
        <f>X14*2</f>
        <v>37.014775</v>
      </c>
      <c r="Y15" s="7">
        <f>Y14*2</f>
        <v>78.705725000000001</v>
      </c>
      <c r="Z15" s="7">
        <f>Z14*3</f>
        <v>61.927462500000004</v>
      </c>
      <c r="AA15" s="7">
        <f>AA14*3</f>
        <v>51.858862500000001</v>
      </c>
      <c r="AB15" s="7">
        <f>AB14*6</f>
        <v>50.827650000000006</v>
      </c>
      <c r="AC15" s="7">
        <f>AC14*3</f>
        <v>74.093549999999993</v>
      </c>
      <c r="AD15" s="7">
        <f>AD14*2</f>
        <v>50.509225000000001</v>
      </c>
      <c r="AE15" s="7">
        <f>AE14*3</f>
        <v>64.353337500000009</v>
      </c>
      <c r="AF15" s="7">
        <f>AF14*3</f>
        <v>89.344012499999991</v>
      </c>
      <c r="AG15" s="7">
        <f>AG14*2</f>
        <v>61.800299999999993</v>
      </c>
      <c r="AH15" s="7">
        <f>AH14*3</f>
        <v>36.490799999999993</v>
      </c>
    </row>
    <row r="16" spans="1:34" x14ac:dyDescent="0.25">
      <c r="A16" s="8" t="s">
        <v>45</v>
      </c>
      <c r="B16" s="9">
        <f>STDEV(B2:B9)/B14*100</f>
        <v>5.4572729769111517</v>
      </c>
      <c r="C16" s="9">
        <f>STDEV(C2:C9)/C14*100</f>
        <v>3.2640529718718434</v>
      </c>
      <c r="D16" s="9">
        <f t="shared" ref="D16:AH16" si="2">STDEV(D2:D9)/D14*100</f>
        <v>5.9454208504827104</v>
      </c>
      <c r="E16" s="9">
        <f t="shared" si="2"/>
        <v>2.62221654466406</v>
      </c>
      <c r="F16" s="9">
        <f t="shared" si="2"/>
        <v>4.326922876815499</v>
      </c>
      <c r="G16" s="9">
        <f t="shared" si="2"/>
        <v>2.3872309617581187</v>
      </c>
      <c r="H16" s="9">
        <f t="shared" si="2"/>
        <v>1.7680873488252968</v>
      </c>
      <c r="I16" s="9">
        <f t="shared" si="2"/>
        <v>2.2476925074437406</v>
      </c>
      <c r="J16" s="9">
        <f t="shared" si="2"/>
        <v>0.7598417403861466</v>
      </c>
      <c r="K16" s="9">
        <f t="shared" si="2"/>
        <v>2.7602719252181767</v>
      </c>
      <c r="L16" s="9">
        <f t="shared" si="2"/>
        <v>3.9797037387149015</v>
      </c>
      <c r="M16" s="9">
        <f t="shared" si="2"/>
        <v>7.5000185082349038</v>
      </c>
      <c r="N16" s="9">
        <f t="shared" si="2"/>
        <v>3.035506750571364</v>
      </c>
      <c r="O16" s="9">
        <f t="shared" si="2"/>
        <v>3.8552793821638871</v>
      </c>
      <c r="P16" s="9">
        <f t="shared" si="2"/>
        <v>2.5529917021529176</v>
      </c>
      <c r="Q16" s="9">
        <f t="shared" si="2"/>
        <v>2.9164515066679617</v>
      </c>
      <c r="R16" s="9">
        <f t="shared" si="2"/>
        <v>8.0788324543328756</v>
      </c>
      <c r="S16" s="9">
        <f t="shared" si="2"/>
        <v>5.546033913661585</v>
      </c>
      <c r="T16" s="9">
        <f t="shared" si="2"/>
        <v>3.2983820230458227</v>
      </c>
      <c r="U16" s="9">
        <f t="shared" si="2"/>
        <v>3.873514207881088</v>
      </c>
      <c r="V16" s="9">
        <f t="shared" si="2"/>
        <v>1.8952361007560981</v>
      </c>
      <c r="W16" s="9">
        <f t="shared" si="2"/>
        <v>1.9332801271334128</v>
      </c>
      <c r="X16" s="9">
        <f t="shared" si="2"/>
        <v>2.6158024848063959</v>
      </c>
      <c r="Y16" s="9">
        <f t="shared" si="2"/>
        <v>9.6029274952182373</v>
      </c>
      <c r="Z16" s="9">
        <f t="shared" si="2"/>
        <v>7.4456539313126555</v>
      </c>
      <c r="AA16" s="9">
        <f t="shared" si="2"/>
        <v>2.5105333313542788</v>
      </c>
      <c r="AB16" s="9">
        <f t="shared" si="2"/>
        <v>4.8589526312603066</v>
      </c>
      <c r="AC16" s="9">
        <f t="shared" si="2"/>
        <v>1.9414755237376136</v>
      </c>
      <c r="AD16" s="9">
        <f t="shared" si="2"/>
        <v>2.5263079364571515</v>
      </c>
      <c r="AE16" s="9">
        <f t="shared" si="2"/>
        <v>1.2822655433357242</v>
      </c>
      <c r="AF16" s="9">
        <f t="shared" si="2"/>
        <v>2.7108191159927535</v>
      </c>
      <c r="AG16" s="9">
        <f t="shared" si="2"/>
        <v>3.1833454135873449</v>
      </c>
      <c r="AH16" s="9">
        <f t="shared" si="2"/>
        <v>5.9421687383260178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13.306916666666666</v>
      </c>
      <c r="C18" s="2">
        <f t="shared" ref="C18:AH18" si="3">AVERAGE(C3:C8)</f>
        <v>31.740200000000002</v>
      </c>
      <c r="D18" s="2">
        <f t="shared" si="3"/>
        <v>35.280099999999997</v>
      </c>
      <c r="E18" s="2">
        <f t="shared" si="3"/>
        <v>32.087133333333334</v>
      </c>
      <c r="F18" s="2">
        <f t="shared" si="3"/>
        <v>55.960533333333331</v>
      </c>
      <c r="G18" s="2">
        <f t="shared" si="3"/>
        <v>37.257466666666666</v>
      </c>
      <c r="H18" s="2">
        <f t="shared" si="3"/>
        <v>33.598833333333339</v>
      </c>
      <c r="I18" s="2">
        <f t="shared" si="3"/>
        <v>37.655566666666665</v>
      </c>
      <c r="J18" s="2">
        <f t="shared" si="3"/>
        <v>32.504099999999994</v>
      </c>
      <c r="K18" s="2">
        <f t="shared" si="3"/>
        <v>22.030366666666669</v>
      </c>
      <c r="L18" s="2">
        <f t="shared" si="3"/>
        <v>39.610400000000006</v>
      </c>
      <c r="M18" s="2">
        <f t="shared" si="3"/>
        <v>30.574616666666667</v>
      </c>
      <c r="N18" s="2">
        <f t="shared" si="3"/>
        <v>13.488283333333333</v>
      </c>
      <c r="O18" s="2">
        <f t="shared" si="3"/>
        <v>15.849516666666666</v>
      </c>
      <c r="P18" s="2">
        <f t="shared" si="3"/>
        <v>26.471866666666671</v>
      </c>
      <c r="Q18" s="2">
        <f t="shared" si="3"/>
        <v>12.483466666666667</v>
      </c>
      <c r="R18" s="2">
        <f t="shared" si="3"/>
        <v>18.764933333333335</v>
      </c>
      <c r="S18" s="2">
        <f t="shared" si="3"/>
        <v>69.528333333333336</v>
      </c>
      <c r="T18" s="2">
        <f t="shared" si="3"/>
        <v>30.409400000000005</v>
      </c>
      <c r="U18" s="2">
        <f t="shared" si="3"/>
        <v>37.553983333333335</v>
      </c>
      <c r="V18" s="2">
        <f t="shared" si="3"/>
        <v>57.079133333333338</v>
      </c>
      <c r="W18" s="2">
        <f t="shared" si="3"/>
        <v>26.419216666666671</v>
      </c>
      <c r="X18" s="2">
        <f t="shared" si="3"/>
        <v>18.701366666666669</v>
      </c>
      <c r="Y18" s="2">
        <f t="shared" si="3"/>
        <v>40.654566666666661</v>
      </c>
      <c r="Z18" s="2">
        <f t="shared" si="3"/>
        <v>20.188199999999998</v>
      </c>
      <c r="AA18" s="2">
        <f t="shared" si="3"/>
        <v>17.476566666666667</v>
      </c>
      <c r="AB18" s="2">
        <f t="shared" si="3"/>
        <v>8.6418583333333334</v>
      </c>
      <c r="AC18" s="2">
        <f t="shared" si="3"/>
        <v>24.630950000000002</v>
      </c>
      <c r="AD18" s="2">
        <f t="shared" si="3"/>
        <v>25.130666666666666</v>
      </c>
      <c r="AE18" s="2">
        <f t="shared" si="3"/>
        <v>21.499099999999999</v>
      </c>
      <c r="AF18" s="2">
        <f t="shared" si="3"/>
        <v>30.091383333333336</v>
      </c>
      <c r="AG18" s="2">
        <f t="shared" si="3"/>
        <v>31.056166666666666</v>
      </c>
      <c r="AH18" s="2">
        <f t="shared" si="3"/>
        <v>12.4321</v>
      </c>
    </row>
    <row r="19" spans="1:34" x14ac:dyDescent="0.25">
      <c r="A19" s="6" t="s">
        <v>47</v>
      </c>
      <c r="B19" s="7">
        <f>B18*3</f>
        <v>39.920749999999998</v>
      </c>
      <c r="C19" s="7">
        <f>C18*3</f>
        <v>95.220600000000005</v>
      </c>
      <c r="D19" s="7">
        <f>D18*2</f>
        <v>70.560199999999995</v>
      </c>
      <c r="E19" s="7">
        <f>E18*2</f>
        <v>64.174266666666668</v>
      </c>
      <c r="F19" s="7">
        <f>F18*1</f>
        <v>55.960533333333331</v>
      </c>
      <c r="G19" s="7">
        <f>G18*3</f>
        <v>111.7724</v>
      </c>
      <c r="H19" s="7">
        <f>H18*1</f>
        <v>33.598833333333339</v>
      </c>
      <c r="I19" s="7">
        <f>I18*2</f>
        <v>75.311133333333331</v>
      </c>
      <c r="J19" s="7">
        <f>J18*3</f>
        <v>97.512299999999982</v>
      </c>
      <c r="K19" s="7">
        <f>K18*2</f>
        <v>44.060733333333339</v>
      </c>
      <c r="L19" s="7">
        <f>L18*2</f>
        <v>79.220800000000011</v>
      </c>
      <c r="M19" s="7">
        <f>M18*4</f>
        <v>122.29846666666667</v>
      </c>
      <c r="N19" s="7">
        <f>N18*3</f>
        <v>40.464849999999998</v>
      </c>
      <c r="O19" s="7">
        <f>O18*3</f>
        <v>47.548549999999999</v>
      </c>
      <c r="P19" s="7">
        <f>P18*3</f>
        <v>79.415600000000012</v>
      </c>
      <c r="Q19" s="7">
        <f>Q18*2</f>
        <v>24.966933333333333</v>
      </c>
      <c r="R19" s="7">
        <f>R18*2</f>
        <v>37.52986666666667</v>
      </c>
      <c r="S19" s="7">
        <f>S18*1</f>
        <v>69.528333333333336</v>
      </c>
      <c r="T19" s="7">
        <f>T18*3</f>
        <v>91.228200000000015</v>
      </c>
      <c r="U19" s="7">
        <f>U18*2</f>
        <v>75.10796666666667</v>
      </c>
      <c r="V19" s="7">
        <f>V18*3</f>
        <v>171.23740000000001</v>
      </c>
      <c r="W19" s="7">
        <f>W18*3</f>
        <v>79.257650000000012</v>
      </c>
      <c r="X19" s="7">
        <f>X18*2</f>
        <v>37.402733333333337</v>
      </c>
      <c r="Y19" s="7">
        <f>Y18*2</f>
        <v>81.309133333333321</v>
      </c>
      <c r="Z19" s="7">
        <f>Z18*3</f>
        <v>60.564599999999999</v>
      </c>
      <c r="AA19" s="7">
        <f>AA18*3</f>
        <v>52.429699999999997</v>
      </c>
      <c r="AB19" s="7">
        <f>AB18*6</f>
        <v>51.851150000000004</v>
      </c>
      <c r="AC19" s="7">
        <f>AC18*3</f>
        <v>73.89285000000001</v>
      </c>
      <c r="AD19" s="7">
        <f>AD18*2</f>
        <v>50.261333333333333</v>
      </c>
      <c r="AE19" s="7">
        <f>AE18*3</f>
        <v>64.497299999999996</v>
      </c>
      <c r="AF19" s="7">
        <f>AF18*3</f>
        <v>90.274150000000006</v>
      </c>
      <c r="AG19" s="7">
        <f>AG18*2</f>
        <v>62.112333333333332</v>
      </c>
      <c r="AH19" s="7">
        <f>AH18*3</f>
        <v>37.296300000000002</v>
      </c>
    </row>
    <row r="20" spans="1:34" x14ac:dyDescent="0.25">
      <c r="A20" s="8" t="s">
        <v>45</v>
      </c>
      <c r="B20" s="9">
        <f>STDEV(B3:B8)/B18*100</f>
        <v>4.6581966572789408</v>
      </c>
      <c r="C20" s="9">
        <f t="shared" ref="C20:AH20" si="4">STDEV(C3:C8)/C18*100</f>
        <v>3.6356328936727365</v>
      </c>
      <c r="D20" s="9">
        <f t="shared" si="4"/>
        <v>1.9574520223279015</v>
      </c>
      <c r="E20" s="9">
        <f t="shared" si="4"/>
        <v>2.6509950318352868</v>
      </c>
      <c r="F20" s="9">
        <f t="shared" si="4"/>
        <v>3.1001980746078148</v>
      </c>
      <c r="G20" s="9">
        <f t="shared" si="4"/>
        <v>1.8656448247701369</v>
      </c>
      <c r="H20" s="9">
        <f t="shared" si="4"/>
        <v>1.5233476436843145</v>
      </c>
      <c r="I20" s="9">
        <f t="shared" si="4"/>
        <v>2.5797774175611399</v>
      </c>
      <c r="J20" s="9">
        <f t="shared" si="4"/>
        <v>0.64860907751104169</v>
      </c>
      <c r="K20" s="9">
        <f t="shared" si="4"/>
        <v>2.0887217296867195</v>
      </c>
      <c r="L20" s="9">
        <f t="shared" si="4"/>
        <v>4.1375878118070117</v>
      </c>
      <c r="M20" s="9">
        <f t="shared" si="4"/>
        <v>7.1936051246120014</v>
      </c>
      <c r="N20" s="9">
        <f t="shared" si="4"/>
        <v>3.4709115060779769</v>
      </c>
      <c r="O20" s="9">
        <f t="shared" si="4"/>
        <v>1.830033168894218</v>
      </c>
      <c r="P20" s="9">
        <f t="shared" si="4"/>
        <v>2.3365195859611578</v>
      </c>
      <c r="Q20" s="9">
        <f t="shared" si="4"/>
        <v>1.8943176796488037</v>
      </c>
      <c r="R20" s="9">
        <f t="shared" si="4"/>
        <v>5.538986082111232</v>
      </c>
      <c r="S20" s="9">
        <f t="shared" si="4"/>
        <v>2.7182417354048876</v>
      </c>
      <c r="T20" s="9">
        <f t="shared" si="4"/>
        <v>2.0393974624065381</v>
      </c>
      <c r="U20" s="9">
        <f t="shared" si="4"/>
        <v>2.9950125419864935</v>
      </c>
      <c r="V20" s="9">
        <f t="shared" si="4"/>
        <v>1.7041778575751085</v>
      </c>
      <c r="W20" s="9">
        <f t="shared" si="4"/>
        <v>1.1428259197451232</v>
      </c>
      <c r="X20" s="9">
        <f t="shared" si="4"/>
        <v>1.2044389136850426</v>
      </c>
      <c r="Y20" s="9">
        <f t="shared" si="4"/>
        <v>2.5232390750718663</v>
      </c>
      <c r="Z20" s="9">
        <f t="shared" si="4"/>
        <v>1.4005182618669481</v>
      </c>
      <c r="AA20" s="9">
        <f t="shared" si="4"/>
        <v>1.6910081427644545</v>
      </c>
      <c r="AB20" s="9">
        <f t="shared" si="4"/>
        <v>3.5929375515772106</v>
      </c>
      <c r="AC20" s="9">
        <f t="shared" si="4"/>
        <v>2.1477114694414974</v>
      </c>
      <c r="AD20" s="9">
        <f t="shared" si="4"/>
        <v>2.4732858309414416</v>
      </c>
      <c r="AE20" s="9">
        <f t="shared" si="4"/>
        <v>1.4290796746076133</v>
      </c>
      <c r="AF20" s="9">
        <f t="shared" si="4"/>
        <v>1.7140709476909026</v>
      </c>
      <c r="AG20" s="9">
        <f t="shared" si="4"/>
        <v>3.0770600698157562</v>
      </c>
      <c r="AH20" s="9">
        <f t="shared" si="4"/>
        <v>4.9123164389912812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13.07305</v>
      </c>
      <c r="C22" s="2">
        <f t="shared" ref="C22:AH22" si="5">AVERAGE(C2:C5)</f>
        <v>30.821449999999999</v>
      </c>
      <c r="D22" s="2">
        <f t="shared" si="5"/>
        <v>36.715899999999998</v>
      </c>
      <c r="E22" s="2">
        <f t="shared" si="5"/>
        <v>31.303799999999999</v>
      </c>
      <c r="F22" s="2">
        <f t="shared" si="5"/>
        <v>54.632474999999999</v>
      </c>
      <c r="G22" s="2">
        <f t="shared" si="5"/>
        <v>37.633024999999996</v>
      </c>
      <c r="H22" s="2">
        <f t="shared" si="5"/>
        <v>33.450474999999997</v>
      </c>
      <c r="I22" s="2">
        <f t="shared" si="5"/>
        <v>37.980375000000002</v>
      </c>
      <c r="J22" s="2">
        <f t="shared" si="5"/>
        <v>32.344200000000001</v>
      </c>
      <c r="K22" s="2">
        <f t="shared" si="5"/>
        <v>21.589124999999999</v>
      </c>
      <c r="L22" s="2">
        <f t="shared" si="5"/>
        <v>38.871499999999997</v>
      </c>
      <c r="M22" s="2">
        <f t="shared" si="5"/>
        <v>29.115699999999997</v>
      </c>
      <c r="N22" s="2">
        <f t="shared" si="5"/>
        <v>13.687049999999999</v>
      </c>
      <c r="O22" s="2">
        <f t="shared" si="5"/>
        <v>15.625450000000001</v>
      </c>
      <c r="P22" s="2">
        <f t="shared" si="5"/>
        <v>26.857949999999999</v>
      </c>
      <c r="Q22" s="2">
        <f t="shared" si="5"/>
        <v>12.230175000000001</v>
      </c>
      <c r="R22" s="2">
        <f t="shared" si="5"/>
        <v>17.812049999999999</v>
      </c>
      <c r="S22" s="2">
        <f t="shared" si="5"/>
        <v>67.674475000000001</v>
      </c>
      <c r="T22" s="2">
        <f t="shared" si="5"/>
        <v>30.130549999999999</v>
      </c>
      <c r="U22" s="2">
        <f t="shared" si="5"/>
        <v>36.516424999999998</v>
      </c>
      <c r="V22" s="2">
        <f t="shared" si="5"/>
        <v>56.890050000000002</v>
      </c>
      <c r="W22" s="2">
        <f t="shared" si="5"/>
        <v>26.174199999999999</v>
      </c>
      <c r="X22" s="2">
        <f t="shared" si="5"/>
        <v>18.365600000000001</v>
      </c>
      <c r="Y22" s="2">
        <f t="shared" si="5"/>
        <v>37.920725000000004</v>
      </c>
      <c r="Z22" s="2">
        <f t="shared" si="5"/>
        <v>20.045875000000002</v>
      </c>
      <c r="AA22" s="2">
        <f t="shared" si="5"/>
        <v>17.316800000000001</v>
      </c>
      <c r="AB22" s="2">
        <f t="shared" si="5"/>
        <v>8.3752174999999998</v>
      </c>
      <c r="AC22" s="2">
        <f t="shared" si="5"/>
        <v>24.382974999999998</v>
      </c>
      <c r="AD22" s="2">
        <f t="shared" si="5"/>
        <v>24.818300000000001</v>
      </c>
      <c r="AE22" s="2">
        <f t="shared" si="5"/>
        <v>21.584050000000001</v>
      </c>
      <c r="AF22" s="2">
        <f t="shared" si="5"/>
        <v>29.48235</v>
      </c>
      <c r="AG22" s="2">
        <f t="shared" si="5"/>
        <v>31.607574999999997</v>
      </c>
      <c r="AH22" s="2">
        <f t="shared" si="5"/>
        <v>12.073375</v>
      </c>
    </row>
    <row r="23" spans="1:34" x14ac:dyDescent="0.25">
      <c r="A23" s="6" t="s">
        <v>49</v>
      </c>
      <c r="B23" s="7">
        <f>B22*3</f>
        <v>39.219149999999999</v>
      </c>
      <c r="C23" s="7">
        <f>C22*3</f>
        <v>92.464349999999996</v>
      </c>
      <c r="D23" s="7">
        <f>D22*2</f>
        <v>73.431799999999996</v>
      </c>
      <c r="E23" s="7">
        <f>E22*2</f>
        <v>62.607599999999998</v>
      </c>
      <c r="F23" s="7">
        <f>F22*1</f>
        <v>54.632474999999999</v>
      </c>
      <c r="G23" s="7">
        <f>G22*3</f>
        <v>112.89907499999998</v>
      </c>
      <c r="H23" s="7">
        <f>H22*1</f>
        <v>33.450474999999997</v>
      </c>
      <c r="I23" s="7">
        <f>I22*2</f>
        <v>75.960750000000004</v>
      </c>
      <c r="J23" s="7">
        <f>J22*3</f>
        <v>97.032600000000002</v>
      </c>
      <c r="K23" s="7">
        <f>K22*2</f>
        <v>43.178249999999998</v>
      </c>
      <c r="L23" s="7">
        <f>L22*2</f>
        <v>77.742999999999995</v>
      </c>
      <c r="M23" s="7">
        <f>M22*4</f>
        <v>116.46279999999999</v>
      </c>
      <c r="N23" s="7">
        <f>N22*3</f>
        <v>41.061149999999998</v>
      </c>
      <c r="O23" s="7">
        <f>O22*3</f>
        <v>46.876350000000002</v>
      </c>
      <c r="P23" s="7">
        <f>P22*3</f>
        <v>80.573849999999993</v>
      </c>
      <c r="Q23" s="7">
        <f>Q22*2</f>
        <v>24.460350000000002</v>
      </c>
      <c r="R23" s="7">
        <f>R22*2</f>
        <v>35.624099999999999</v>
      </c>
      <c r="S23" s="7">
        <f>S22*1</f>
        <v>67.674475000000001</v>
      </c>
      <c r="T23" s="7">
        <f>T22*3</f>
        <v>90.391649999999998</v>
      </c>
      <c r="U23" s="7">
        <f>U22*2</f>
        <v>73.032849999999996</v>
      </c>
      <c r="V23" s="7">
        <f>V22*3</f>
        <v>170.67015000000001</v>
      </c>
      <c r="W23" s="7">
        <f>W22*3</f>
        <v>78.522599999999997</v>
      </c>
      <c r="X23" s="7">
        <f>X22*2</f>
        <v>36.731200000000001</v>
      </c>
      <c r="Y23" s="7">
        <f>Y22*2</f>
        <v>75.841450000000009</v>
      </c>
      <c r="Z23" s="7">
        <f>Z22*3</f>
        <v>60.137625000000007</v>
      </c>
      <c r="AA23" s="7">
        <f>AA22*3</f>
        <v>51.950400000000002</v>
      </c>
      <c r="AB23" s="7">
        <f>AB22*6</f>
        <v>50.251305000000002</v>
      </c>
      <c r="AC23" s="7">
        <f>AC22*3</f>
        <v>73.148924999999991</v>
      </c>
      <c r="AD23" s="7">
        <f>AD22*2</f>
        <v>49.636600000000001</v>
      </c>
      <c r="AE23" s="7">
        <f>AE22*3</f>
        <v>64.75215</v>
      </c>
      <c r="AF23" s="7">
        <f>AF22*3</f>
        <v>88.447050000000004</v>
      </c>
      <c r="AG23" s="7">
        <f>AG22*2</f>
        <v>63.215149999999994</v>
      </c>
      <c r="AH23" s="7">
        <f>AH22*3</f>
        <v>36.220125000000003</v>
      </c>
    </row>
    <row r="24" spans="1:34" x14ac:dyDescent="0.25">
      <c r="A24" s="8" t="s">
        <v>45</v>
      </c>
      <c r="B24" s="9">
        <f>STDEV(B2:B5)/B22*100</f>
        <v>6.7329299398982005</v>
      </c>
      <c r="C24" s="9">
        <f t="shared" ref="C24:AH24" si="6">STDEV(C2:C5)/C22*100</f>
        <v>1.6033257595844237</v>
      </c>
      <c r="D24" s="9">
        <f t="shared" si="6"/>
        <v>8.1191598517620083</v>
      </c>
      <c r="E24" s="9">
        <f t="shared" si="6"/>
        <v>2.0153980077704725</v>
      </c>
      <c r="F24" s="9">
        <f t="shared" si="6"/>
        <v>3.9129062940429691</v>
      </c>
      <c r="G24" s="9">
        <f t="shared" si="6"/>
        <v>2.8342427178435505</v>
      </c>
      <c r="H24" s="9">
        <f t="shared" si="6"/>
        <v>2.0967332690243201</v>
      </c>
      <c r="I24" s="9">
        <f t="shared" si="6"/>
        <v>3.1293684702347426</v>
      </c>
      <c r="J24" s="9">
        <f t="shared" si="6"/>
        <v>0.62395329594117732</v>
      </c>
      <c r="K24" s="9">
        <f t="shared" si="6"/>
        <v>2.4014935196023299</v>
      </c>
      <c r="L24" s="9">
        <f t="shared" si="6"/>
        <v>2.426271715102557</v>
      </c>
      <c r="M24" s="9">
        <f t="shared" si="6"/>
        <v>6.7900484203182456</v>
      </c>
      <c r="N24" s="9">
        <f t="shared" si="6"/>
        <v>2.2530041539276091</v>
      </c>
      <c r="O24" s="9">
        <f t="shared" si="6"/>
        <v>2.5049539440036219</v>
      </c>
      <c r="P24" s="9">
        <f t="shared" si="6"/>
        <v>2.7882226863688926</v>
      </c>
      <c r="Q24" s="9">
        <f t="shared" si="6"/>
        <v>3.8440252887521953</v>
      </c>
      <c r="R24" s="9">
        <f t="shared" si="6"/>
        <v>9.3222150904461518</v>
      </c>
      <c r="S24" s="9">
        <f t="shared" si="6"/>
        <v>7.5692810451170063</v>
      </c>
      <c r="T24" s="9">
        <f t="shared" si="6"/>
        <v>1.9960627638936146</v>
      </c>
      <c r="U24" s="9">
        <f t="shared" si="6"/>
        <v>2.8391774426837073</v>
      </c>
      <c r="V24" s="9">
        <f t="shared" si="6"/>
        <v>2.2137946950954857</v>
      </c>
      <c r="W24" s="9">
        <f t="shared" si="6"/>
        <v>2.0444104120920548</v>
      </c>
      <c r="X24" s="9">
        <f t="shared" si="6"/>
        <v>3.5825779946653737</v>
      </c>
      <c r="Y24" s="9">
        <f t="shared" si="6"/>
        <v>13.802480544864718</v>
      </c>
      <c r="Z24" s="9">
        <f t="shared" si="6"/>
        <v>1.8848291451578985</v>
      </c>
      <c r="AA24" s="9">
        <f t="shared" si="6"/>
        <v>2.1303394839281893</v>
      </c>
      <c r="AB24" s="9">
        <f t="shared" si="6"/>
        <v>4.1314150198275934</v>
      </c>
      <c r="AC24" s="9">
        <f t="shared" si="6"/>
        <v>1.2920722407904768</v>
      </c>
      <c r="AD24" s="9">
        <f t="shared" si="6"/>
        <v>2.2718640608371166</v>
      </c>
      <c r="AE24" s="9">
        <f t="shared" si="6"/>
        <v>1.3747818981920938</v>
      </c>
      <c r="AF24" s="9">
        <f t="shared" si="6"/>
        <v>3.0259384196994779</v>
      </c>
      <c r="AG24" s="9">
        <f t="shared" si="6"/>
        <v>0.96878237223445818</v>
      </c>
      <c r="AH24" s="9">
        <f t="shared" si="6"/>
        <v>5.9784229365689479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13.021850000000001</v>
      </c>
      <c r="C26" s="2">
        <f t="shared" ref="C26:AH26" si="7">AVERAGE(C6:C9)</f>
        <v>32.437874999999998</v>
      </c>
      <c r="D26" s="2">
        <f t="shared" si="7"/>
        <v>35.155899999999995</v>
      </c>
      <c r="E26" s="2">
        <f t="shared" si="7"/>
        <v>32.611024999999998</v>
      </c>
      <c r="F26" s="2">
        <f t="shared" si="7"/>
        <v>56.865799999999993</v>
      </c>
      <c r="G26" s="2">
        <f t="shared" si="7"/>
        <v>37.463700000000003</v>
      </c>
      <c r="H26" s="2">
        <f t="shared" si="7"/>
        <v>33.325249999999997</v>
      </c>
      <c r="I26" s="2">
        <f t="shared" si="7"/>
        <v>37.459225000000004</v>
      </c>
      <c r="J26" s="2">
        <f t="shared" si="7"/>
        <v>32.481850000000001</v>
      </c>
      <c r="K26" s="2">
        <f t="shared" si="7"/>
        <v>21.999599999999997</v>
      </c>
      <c r="L26" s="2">
        <f t="shared" si="7"/>
        <v>40.231475000000003</v>
      </c>
      <c r="M26" s="2">
        <f t="shared" si="7"/>
        <v>31.224724999999999</v>
      </c>
      <c r="N26" s="2">
        <f t="shared" si="7"/>
        <v>13.2539</v>
      </c>
      <c r="O26" s="2">
        <f t="shared" si="7"/>
        <v>16.229875</v>
      </c>
      <c r="P26" s="2">
        <f t="shared" si="7"/>
        <v>26.161249999999999</v>
      </c>
      <c r="Q26" s="2">
        <f t="shared" si="7"/>
        <v>12.456249999999999</v>
      </c>
      <c r="R26" s="2">
        <f t="shared" si="7"/>
        <v>18.54975</v>
      </c>
      <c r="S26" s="2">
        <f t="shared" si="7"/>
        <v>69.442025000000001</v>
      </c>
      <c r="T26" s="2">
        <f t="shared" si="7"/>
        <v>29.935075000000001</v>
      </c>
      <c r="U26" s="2">
        <f t="shared" si="7"/>
        <v>37.45055</v>
      </c>
      <c r="V26" s="2">
        <f t="shared" si="7"/>
        <v>56.962275000000005</v>
      </c>
      <c r="W26" s="2">
        <f t="shared" si="7"/>
        <v>26.566075000000001</v>
      </c>
      <c r="X26" s="2">
        <f t="shared" si="7"/>
        <v>18.649175</v>
      </c>
      <c r="Y26" s="2">
        <f t="shared" si="7"/>
        <v>40.784999999999997</v>
      </c>
      <c r="Z26" s="2">
        <f t="shared" si="7"/>
        <v>21.239100000000001</v>
      </c>
      <c r="AA26" s="2">
        <f t="shared" si="7"/>
        <v>17.255775</v>
      </c>
      <c r="AB26" s="2">
        <f t="shared" si="7"/>
        <v>8.5673325000000009</v>
      </c>
      <c r="AC26" s="2">
        <f t="shared" si="7"/>
        <v>25.012725</v>
      </c>
      <c r="AD26" s="2">
        <f t="shared" si="7"/>
        <v>25.690925</v>
      </c>
      <c r="AE26" s="2">
        <f t="shared" si="7"/>
        <v>21.318175</v>
      </c>
      <c r="AF26" s="2">
        <f t="shared" si="7"/>
        <v>30.080325000000002</v>
      </c>
      <c r="AG26" s="2">
        <f t="shared" si="7"/>
        <v>30.192724999999999</v>
      </c>
      <c r="AH26" s="2">
        <f t="shared" si="7"/>
        <v>12.253825000000001</v>
      </c>
    </row>
    <row r="27" spans="1:34" x14ac:dyDescent="0.25">
      <c r="A27" s="6" t="s">
        <v>51</v>
      </c>
      <c r="B27" s="7">
        <f>B26*3</f>
        <v>39.065550000000002</v>
      </c>
      <c r="C27" s="7">
        <f>C26*3</f>
        <v>97.313625000000002</v>
      </c>
      <c r="D27" s="7">
        <f>D26*2</f>
        <v>70.311799999999991</v>
      </c>
      <c r="E27" s="7">
        <f>E26*2</f>
        <v>65.222049999999996</v>
      </c>
      <c r="F27" s="7">
        <f>F26*1</f>
        <v>56.865799999999993</v>
      </c>
      <c r="G27" s="7">
        <f>G26*3</f>
        <v>112.39110000000001</v>
      </c>
      <c r="H27" s="7">
        <f>H26*1</f>
        <v>33.325249999999997</v>
      </c>
      <c r="I27" s="7">
        <f>I26*2</f>
        <v>74.918450000000007</v>
      </c>
      <c r="J27" s="7">
        <f>J26*3</f>
        <v>97.445549999999997</v>
      </c>
      <c r="K27" s="7">
        <f>K26*2</f>
        <v>43.999199999999995</v>
      </c>
      <c r="L27" s="7">
        <f>L26*2</f>
        <v>80.462950000000006</v>
      </c>
      <c r="M27" s="7">
        <f>M26*4</f>
        <v>124.8989</v>
      </c>
      <c r="N27" s="7">
        <f>N26*3</f>
        <v>39.761699999999998</v>
      </c>
      <c r="O27" s="7">
        <f>O26*3</f>
        <v>48.689624999999999</v>
      </c>
      <c r="P27" s="7">
        <f>P26*3</f>
        <v>78.483750000000001</v>
      </c>
      <c r="Q27" s="7">
        <f>Q26*2</f>
        <v>24.912499999999998</v>
      </c>
      <c r="R27" s="7">
        <f>R26*2</f>
        <v>37.099499999999999</v>
      </c>
      <c r="S27" s="7">
        <f>S26*1</f>
        <v>69.442025000000001</v>
      </c>
      <c r="T27" s="7">
        <f>T26*3</f>
        <v>89.805225000000007</v>
      </c>
      <c r="U27" s="7">
        <f>U26*2</f>
        <v>74.9011</v>
      </c>
      <c r="V27" s="7">
        <f>V26*3</f>
        <v>170.88682500000002</v>
      </c>
      <c r="W27" s="7">
        <f>W26*3</f>
        <v>79.698225000000008</v>
      </c>
      <c r="X27" s="7">
        <f>X26*2</f>
        <v>37.298349999999999</v>
      </c>
      <c r="Y27" s="7">
        <f>Y26*2</f>
        <v>81.569999999999993</v>
      </c>
      <c r="Z27" s="7">
        <f>Z26*3</f>
        <v>63.717300000000002</v>
      </c>
      <c r="AA27" s="7">
        <f>AA26*3</f>
        <v>51.767325</v>
      </c>
      <c r="AB27" s="7">
        <f>AB26*6</f>
        <v>51.403995000000009</v>
      </c>
      <c r="AC27" s="7">
        <f>AC26*3</f>
        <v>75.038174999999995</v>
      </c>
      <c r="AD27" s="7">
        <f>AD26*2</f>
        <v>51.38185</v>
      </c>
      <c r="AE27" s="7">
        <f>AE26*3</f>
        <v>63.954525000000004</v>
      </c>
      <c r="AF27" s="7">
        <f>AF26*3</f>
        <v>90.240975000000006</v>
      </c>
      <c r="AG27" s="7">
        <f>AG26*2</f>
        <v>60.385449999999999</v>
      </c>
      <c r="AH27" s="7">
        <f>AH26*3</f>
        <v>36.761475000000004</v>
      </c>
    </row>
    <row r="28" spans="1:34" x14ac:dyDescent="0.25">
      <c r="A28" s="8" t="s">
        <v>45</v>
      </c>
      <c r="B28" s="9">
        <f>STDEV(B6:B9)/B26*100</f>
        <v>4.896104549756136</v>
      </c>
      <c r="C28" s="9">
        <f t="shared" ref="C28:AH28" si="8">STDEV(C6:C9)/C26*100</f>
        <v>2.181921825258081</v>
      </c>
      <c r="D28" s="9">
        <f t="shared" si="8"/>
        <v>1.0730732938374414</v>
      </c>
      <c r="E28" s="9">
        <f t="shared" si="8"/>
        <v>0.97590851743618745</v>
      </c>
      <c r="F28" s="9">
        <f t="shared" si="8"/>
        <v>4.1918781033996293</v>
      </c>
      <c r="G28" s="9">
        <f t="shared" si="8"/>
        <v>2.261778361780757</v>
      </c>
      <c r="H28" s="9">
        <f t="shared" si="8"/>
        <v>1.67278805055521</v>
      </c>
      <c r="I28" s="9">
        <f t="shared" si="8"/>
        <v>0.77146005165135245</v>
      </c>
      <c r="J28" s="9">
        <f t="shared" si="8"/>
        <v>0.9141775274266446</v>
      </c>
      <c r="K28" s="9">
        <f t="shared" si="8"/>
        <v>3.0940099023346086</v>
      </c>
      <c r="L28" s="9">
        <f t="shared" si="8"/>
        <v>4.7542892417016853</v>
      </c>
      <c r="M28" s="9">
        <f t="shared" si="8"/>
        <v>7.2134720770834733</v>
      </c>
      <c r="N28" s="9">
        <f t="shared" si="8"/>
        <v>3.1104493845532226</v>
      </c>
      <c r="O28" s="9">
        <f t="shared" si="8"/>
        <v>4.2823921525246877</v>
      </c>
      <c r="P28" s="9">
        <f t="shared" si="8"/>
        <v>1.6413390139775261</v>
      </c>
      <c r="Q28" s="9">
        <f t="shared" si="8"/>
        <v>1.7455594862278985</v>
      </c>
      <c r="R28" s="9">
        <f t="shared" si="8"/>
        <v>7.4580153547479862</v>
      </c>
      <c r="S28" s="9">
        <f t="shared" si="8"/>
        <v>3.3497673903273157</v>
      </c>
      <c r="T28" s="9">
        <f t="shared" si="8"/>
        <v>4.6076440061017072</v>
      </c>
      <c r="U28" s="9">
        <f t="shared" si="8"/>
        <v>4.7254978632390738</v>
      </c>
      <c r="V28" s="9">
        <f t="shared" si="8"/>
        <v>1.8631527870578364</v>
      </c>
      <c r="W28" s="9">
        <f t="shared" si="8"/>
        <v>1.7564200257853946</v>
      </c>
      <c r="X28" s="9">
        <f t="shared" si="8"/>
        <v>1.3171428811807009</v>
      </c>
      <c r="Y28" s="9">
        <f t="shared" si="8"/>
        <v>1.6598566631444851</v>
      </c>
      <c r="Z28" s="9">
        <f t="shared" si="8"/>
        <v>9.8986504770439758</v>
      </c>
      <c r="AA28" s="9">
        <f t="shared" si="8"/>
        <v>3.1787819950605312</v>
      </c>
      <c r="AB28" s="9">
        <f t="shared" si="8"/>
        <v>5.8477605917107658</v>
      </c>
      <c r="AC28" s="9">
        <f t="shared" si="8"/>
        <v>1.6621288970281218</v>
      </c>
      <c r="AD28" s="9">
        <f t="shared" si="8"/>
        <v>1.3719571760663236</v>
      </c>
      <c r="AE28" s="9">
        <f t="shared" si="8"/>
        <v>0.95396425003101593</v>
      </c>
      <c r="AF28" s="9">
        <f t="shared" si="8"/>
        <v>2.3188306754161863</v>
      </c>
      <c r="AG28" s="9">
        <f t="shared" si="8"/>
        <v>3.0163336207962903</v>
      </c>
      <c r="AH28" s="9">
        <f t="shared" si="8"/>
        <v>6.7109914618865378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1.9886389038982015</v>
      </c>
      <c r="C30" s="13">
        <f t="shared" ref="C30:AH30" si="9">(C19-C15)/C15*100</f>
        <v>0.34947416843288126</v>
      </c>
      <c r="D30" s="13">
        <f t="shared" si="9"/>
        <v>-1.8249160310441628</v>
      </c>
      <c r="E30" s="13">
        <f t="shared" si="9"/>
        <v>0.40591782370784024</v>
      </c>
      <c r="F30" s="13">
        <f t="shared" si="9"/>
        <v>0.37919121768177017</v>
      </c>
      <c r="G30" s="13">
        <f t="shared" si="9"/>
        <v>-0.77472308768015463</v>
      </c>
      <c r="H30" s="13">
        <f t="shared" si="9"/>
        <v>0.63187882522680683</v>
      </c>
      <c r="I30" s="13">
        <f t="shared" si="9"/>
        <v>-0.17029075799270948</v>
      </c>
      <c r="J30" s="13">
        <f t="shared" si="9"/>
        <v>0.28098272222354698</v>
      </c>
      <c r="K30" s="13">
        <f t="shared" si="9"/>
        <v>1.0828679511349371</v>
      </c>
      <c r="L30" s="13">
        <f t="shared" si="9"/>
        <v>0.14895141427996195</v>
      </c>
      <c r="M30" s="13">
        <f t="shared" si="9"/>
        <v>1.3404087447732407</v>
      </c>
      <c r="N30" s="13">
        <f t="shared" si="9"/>
        <v>0.13220271247548723</v>
      </c>
      <c r="O30" s="13">
        <f t="shared" si="9"/>
        <v>-0.49062964093654798</v>
      </c>
      <c r="P30" s="13">
        <f t="shared" si="9"/>
        <v>-0.14233837301704258</v>
      </c>
      <c r="Q30" s="13">
        <f t="shared" si="9"/>
        <v>1.1362857656923997</v>
      </c>
      <c r="R30" s="13">
        <f t="shared" si="9"/>
        <v>3.2123455567839749</v>
      </c>
      <c r="S30" s="13">
        <f t="shared" si="9"/>
        <v>1.4149768019652411</v>
      </c>
      <c r="T30" s="13">
        <f t="shared" si="9"/>
        <v>1.2539201914572899</v>
      </c>
      <c r="U30" s="13">
        <f t="shared" si="9"/>
        <v>1.5425690541848966</v>
      </c>
      <c r="V30" s="13">
        <f t="shared" si="9"/>
        <v>0.26871797889649113</v>
      </c>
      <c r="W30" s="13">
        <f t="shared" si="9"/>
        <v>0.1861164609652399</v>
      </c>
      <c r="X30" s="13">
        <f t="shared" si="9"/>
        <v>1.0481174972246547</v>
      </c>
      <c r="Y30" s="13">
        <f t="shared" si="9"/>
        <v>3.3077750485537365</v>
      </c>
      <c r="Z30" s="13">
        <f t="shared" si="9"/>
        <v>-2.2007400997578506</v>
      </c>
      <c r="AA30" s="13">
        <f t="shared" si="9"/>
        <v>1.1007520652810232</v>
      </c>
      <c r="AB30" s="13">
        <f t="shared" si="9"/>
        <v>2.0136677576083066</v>
      </c>
      <c r="AC30" s="13">
        <f t="shared" si="9"/>
        <v>-0.27087378051123673</v>
      </c>
      <c r="AD30" s="13">
        <f t="shared" si="9"/>
        <v>-0.49078493417126823</v>
      </c>
      <c r="AE30" s="13">
        <f t="shared" si="9"/>
        <v>0.22370634623260438</v>
      </c>
      <c r="AF30" s="13">
        <f t="shared" si="9"/>
        <v>1.0410742409851081</v>
      </c>
      <c r="AG30" s="13">
        <f t="shared" si="9"/>
        <v>0.50490585536532873</v>
      </c>
      <c r="AH30" s="13">
        <f t="shared" si="9"/>
        <v>2.2074057022592251</v>
      </c>
    </row>
    <row r="31" spans="1:34" x14ac:dyDescent="0.25">
      <c r="A31" s="12" t="s">
        <v>53</v>
      </c>
      <c r="B31" s="13">
        <f>(B27-B23)/B23*100</f>
        <v>-0.39164540791933861</v>
      </c>
      <c r="C31" s="13">
        <f t="shared" ref="C31:AH31" si="10">(C27-C23)/C23*100</f>
        <v>5.244480710673904</v>
      </c>
      <c r="D31" s="13">
        <f t="shared" si="10"/>
        <v>-4.2488404206352079</v>
      </c>
      <c r="E31" s="13">
        <f t="shared" si="10"/>
        <v>4.1759307176764455</v>
      </c>
      <c r="F31" s="13">
        <f t="shared" si="10"/>
        <v>4.0879074213642959</v>
      </c>
      <c r="G31" s="13">
        <f t="shared" si="10"/>
        <v>-0.44993725590752054</v>
      </c>
      <c r="H31" s="13">
        <f t="shared" si="10"/>
        <v>-0.37435940745236168</v>
      </c>
      <c r="I31" s="13">
        <f t="shared" si="10"/>
        <v>-1.3721560147839473</v>
      </c>
      <c r="J31" s="13">
        <f t="shared" si="10"/>
        <v>0.42557861996895374</v>
      </c>
      <c r="K31" s="13">
        <f t="shared" si="10"/>
        <v>1.9013044762119731</v>
      </c>
      <c r="L31" s="13">
        <f t="shared" si="10"/>
        <v>3.4986429646399184</v>
      </c>
      <c r="M31" s="13">
        <f t="shared" si="10"/>
        <v>7.2436005316719259</v>
      </c>
      <c r="N31" s="13">
        <f t="shared" si="10"/>
        <v>-3.1646702539992191</v>
      </c>
      <c r="O31" s="13">
        <f t="shared" si="10"/>
        <v>3.8682085955924408</v>
      </c>
      <c r="P31" s="13">
        <f t="shared" si="10"/>
        <v>-2.5940177861675875</v>
      </c>
      <c r="Q31" s="13">
        <f t="shared" si="10"/>
        <v>1.8485017589690911</v>
      </c>
      <c r="R31" s="13">
        <f t="shared" si="10"/>
        <v>4.1415783135573969</v>
      </c>
      <c r="S31" s="13">
        <f t="shared" si="10"/>
        <v>2.611841466077129</v>
      </c>
      <c r="T31" s="13">
        <f t="shared" si="10"/>
        <v>-0.64876014543377769</v>
      </c>
      <c r="U31" s="13">
        <f t="shared" si="10"/>
        <v>2.5580954323978911</v>
      </c>
      <c r="V31" s="13">
        <f t="shared" si="10"/>
        <v>0.1269554166326152</v>
      </c>
      <c r="W31" s="13">
        <f t="shared" si="10"/>
        <v>1.497180429583344</v>
      </c>
      <c r="X31" s="13">
        <f t="shared" si="10"/>
        <v>1.5440551901380788</v>
      </c>
      <c r="Y31" s="13">
        <f t="shared" si="10"/>
        <v>7.5533234135159386</v>
      </c>
      <c r="Z31" s="13">
        <f t="shared" si="10"/>
        <v>5.9524715184545354</v>
      </c>
      <c r="AA31" s="13">
        <f t="shared" si="10"/>
        <v>-0.35240344636422877</v>
      </c>
      <c r="AB31" s="13">
        <f t="shared" si="10"/>
        <v>2.2938508761115894</v>
      </c>
      <c r="AC31" s="13">
        <f t="shared" si="10"/>
        <v>2.5827447224959279</v>
      </c>
      <c r="AD31" s="13">
        <f t="shared" si="10"/>
        <v>3.5160546854538759</v>
      </c>
      <c r="AE31" s="13">
        <f t="shared" si="10"/>
        <v>-1.2318123799750225</v>
      </c>
      <c r="AF31" s="13">
        <f t="shared" si="10"/>
        <v>2.0282474090430394</v>
      </c>
      <c r="AG31" s="13">
        <f t="shared" si="10"/>
        <v>-4.4763003805258643</v>
      </c>
      <c r="AH31" s="13">
        <f t="shared" si="10"/>
        <v>1.4946110760247273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87A-2988-47A6-9B9A-D57ADF3A83D9}">
  <dimension ref="A1:AH31"/>
  <sheetViews>
    <sheetView topLeftCell="A19" workbookViewId="0">
      <selection activeCell="A10" sqref="A10:XFD10"/>
    </sheetView>
  </sheetViews>
  <sheetFormatPr baseColWidth="10" defaultRowHeight="15" x14ac:dyDescent="0.25"/>
  <cols>
    <col min="1" max="1" width="12.7109375" style="10" bestFit="1" customWidth="1"/>
    <col min="2" max="34" width="6.7109375" style="10" customWidth="1"/>
  </cols>
  <sheetData>
    <row r="1" spans="1:34" x14ac:dyDescent="0.25">
      <c r="A1" s="14" t="s">
        <v>133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12.705500000000001</v>
      </c>
      <c r="C2" s="2">
        <v>36.967700000000001</v>
      </c>
      <c r="D2" s="2">
        <v>45.241599999999998</v>
      </c>
      <c r="E2" s="2">
        <v>31.25</v>
      </c>
      <c r="F2" s="2">
        <v>63.265099999999997</v>
      </c>
      <c r="G2" s="2">
        <v>50.398099999999999</v>
      </c>
      <c r="H2" s="2">
        <v>44.9878</v>
      </c>
      <c r="I2" s="2">
        <v>32.957999999999998</v>
      </c>
      <c r="J2" s="2">
        <v>34.062800000000003</v>
      </c>
      <c r="K2" s="2">
        <v>38.518599999999999</v>
      </c>
      <c r="L2" s="2">
        <v>41.194400000000002</v>
      </c>
      <c r="M2" s="2">
        <v>39.128100000000003</v>
      </c>
      <c r="N2" s="2">
        <v>30.0641</v>
      </c>
      <c r="O2" s="2">
        <v>12.382999999999999</v>
      </c>
      <c r="P2" s="2">
        <v>38.321199999999997</v>
      </c>
      <c r="Q2" s="2">
        <v>13.2324</v>
      </c>
      <c r="R2" s="2">
        <v>12.6914</v>
      </c>
      <c r="S2" s="2">
        <v>68.055599999999998</v>
      </c>
      <c r="T2" s="2">
        <v>28.0898</v>
      </c>
      <c r="U2" s="2">
        <v>44.0471</v>
      </c>
      <c r="V2" s="2">
        <v>63.340800000000002</v>
      </c>
      <c r="W2" s="2">
        <v>31.676500000000001</v>
      </c>
      <c r="X2" s="2">
        <v>17.1937</v>
      </c>
      <c r="Y2" s="2">
        <v>42.328499999999998</v>
      </c>
      <c r="Z2" s="2">
        <v>29.5718</v>
      </c>
      <c r="AA2" s="2">
        <v>26.4589</v>
      </c>
      <c r="AB2" s="2">
        <v>6.4832599999999996</v>
      </c>
      <c r="AC2" s="2">
        <v>30.986499999999999</v>
      </c>
      <c r="AD2" s="2">
        <v>36.801099999999998</v>
      </c>
      <c r="AE2" s="2">
        <v>31.659800000000001</v>
      </c>
      <c r="AF2" s="2">
        <v>25.646999999999998</v>
      </c>
      <c r="AG2" s="2">
        <v>35.795499999999997</v>
      </c>
      <c r="AH2" s="2">
        <v>12.429500000000001</v>
      </c>
    </row>
    <row r="3" spans="1:34" x14ac:dyDescent="0.25">
      <c r="A3" s="4" t="s">
        <v>35</v>
      </c>
      <c r="B3" s="2">
        <v>14.184900000000001</v>
      </c>
      <c r="C3" s="2">
        <v>36.021599999999999</v>
      </c>
      <c r="D3" s="2">
        <v>47.624200000000002</v>
      </c>
      <c r="E3" s="2">
        <v>31.6174</v>
      </c>
      <c r="F3" s="2">
        <v>67.002600000000001</v>
      </c>
      <c r="G3" s="2">
        <v>48.228299999999997</v>
      </c>
      <c r="H3" s="2">
        <v>48.177399999999999</v>
      </c>
      <c r="I3" s="2">
        <v>34.180700000000002</v>
      </c>
      <c r="J3" s="2">
        <v>36.171799999999998</v>
      </c>
      <c r="K3" s="2">
        <v>39.1721</v>
      </c>
      <c r="L3" s="2">
        <v>37.728299999999997</v>
      </c>
      <c r="M3" s="2">
        <v>41.285699999999999</v>
      </c>
      <c r="N3" s="2">
        <v>31.182200000000002</v>
      </c>
      <c r="O3" s="2">
        <v>14.2788</v>
      </c>
      <c r="P3" s="2">
        <v>34.441499999999998</v>
      </c>
      <c r="Q3" s="2">
        <v>13.182</v>
      </c>
      <c r="R3" s="2">
        <v>16.0642</v>
      </c>
      <c r="S3" s="2">
        <v>72.247699999999995</v>
      </c>
      <c r="T3" s="2">
        <v>28.268000000000001</v>
      </c>
      <c r="U3" s="2">
        <v>43.723999999999997</v>
      </c>
      <c r="V3" s="2">
        <v>65.349500000000006</v>
      </c>
      <c r="W3" s="2">
        <v>31.8596</v>
      </c>
      <c r="X3" s="2">
        <v>18.514099999999999</v>
      </c>
      <c r="Y3" s="2">
        <v>41.357300000000002</v>
      </c>
      <c r="Z3" s="2">
        <v>30.958200000000001</v>
      </c>
      <c r="AA3" s="2">
        <v>28.409500000000001</v>
      </c>
      <c r="AB3" s="2">
        <v>6.7586899999999996</v>
      </c>
      <c r="AC3" s="2">
        <v>32.865499999999997</v>
      </c>
      <c r="AD3" s="2">
        <v>36.272399999999998</v>
      </c>
      <c r="AE3" s="2">
        <v>31.545100000000001</v>
      </c>
      <c r="AF3" s="2">
        <v>29.013200000000001</v>
      </c>
      <c r="AG3" s="2">
        <v>35.1021</v>
      </c>
      <c r="AH3" s="2">
        <v>13.974600000000001</v>
      </c>
    </row>
    <row r="4" spans="1:34" x14ac:dyDescent="0.25">
      <c r="A4" s="4" t="s">
        <v>36</v>
      </c>
      <c r="B4" s="2">
        <v>13.6876</v>
      </c>
      <c r="C4" s="2">
        <v>37.517000000000003</v>
      </c>
      <c r="D4" s="2">
        <v>47.713500000000003</v>
      </c>
      <c r="E4" s="2">
        <v>33.089500000000001</v>
      </c>
      <c r="F4" s="2">
        <v>61.622300000000003</v>
      </c>
      <c r="G4" s="2">
        <v>50.541499999999999</v>
      </c>
      <c r="H4" s="2">
        <v>54.070599999999999</v>
      </c>
      <c r="I4" s="2">
        <v>32.524099999999997</v>
      </c>
      <c r="J4" s="2">
        <v>35.903799999999997</v>
      </c>
      <c r="K4" s="2">
        <v>38.565800000000003</v>
      </c>
      <c r="L4" s="2">
        <v>42.262999999999998</v>
      </c>
      <c r="M4" s="2">
        <v>40.054499999999997</v>
      </c>
      <c r="N4" s="2">
        <v>33.384599999999999</v>
      </c>
      <c r="O4" s="2">
        <v>13.206300000000001</v>
      </c>
      <c r="P4" s="2">
        <v>32.695700000000002</v>
      </c>
      <c r="Q4" s="2">
        <v>13.5251</v>
      </c>
      <c r="R4" s="2">
        <v>15.0281</v>
      </c>
      <c r="S4" s="2">
        <v>72.413799999999995</v>
      </c>
      <c r="T4" s="2">
        <v>28.131900000000002</v>
      </c>
      <c r="U4" s="2">
        <v>45.951900000000002</v>
      </c>
      <c r="V4" s="2">
        <v>64.520899999999997</v>
      </c>
      <c r="W4" s="2">
        <v>31.914899999999999</v>
      </c>
      <c r="X4" s="2">
        <v>19.264199999999999</v>
      </c>
      <c r="Y4" s="2">
        <v>41.731099999999998</v>
      </c>
      <c r="Z4" s="2">
        <v>31.763200000000001</v>
      </c>
      <c r="AA4" s="2">
        <v>28.5105</v>
      </c>
      <c r="AB4" s="2">
        <v>8.0693400000000004</v>
      </c>
      <c r="AC4" s="2">
        <v>31.1096</v>
      </c>
      <c r="AD4" s="2">
        <v>36.930500000000002</v>
      </c>
      <c r="AE4" s="2">
        <v>31.4147</v>
      </c>
      <c r="AF4" s="2">
        <v>29.623799999999999</v>
      </c>
      <c r="AG4" s="2">
        <v>35.81</v>
      </c>
      <c r="AH4" s="2">
        <v>13.529299999999999</v>
      </c>
    </row>
    <row r="5" spans="1:34" x14ac:dyDescent="0.25">
      <c r="A5" s="4" t="s">
        <v>37</v>
      </c>
      <c r="B5" s="2">
        <v>14.0875</v>
      </c>
      <c r="C5" s="2">
        <v>36.597499999999997</v>
      </c>
      <c r="D5" s="2">
        <v>49.107300000000002</v>
      </c>
      <c r="E5" s="2">
        <v>33.120100000000001</v>
      </c>
      <c r="F5" s="2">
        <v>62.127299999999998</v>
      </c>
      <c r="G5" s="2">
        <v>49.545000000000002</v>
      </c>
      <c r="H5" s="2">
        <v>53.6736</v>
      </c>
      <c r="I5" s="2">
        <v>33.209099999999999</v>
      </c>
      <c r="J5" s="2">
        <v>35.941299999999998</v>
      </c>
      <c r="K5" s="2">
        <v>39.346899999999998</v>
      </c>
      <c r="L5" s="2">
        <v>40.423499999999997</v>
      </c>
      <c r="M5" s="2">
        <v>40.728999999999999</v>
      </c>
      <c r="N5" s="2">
        <v>33.417999999999999</v>
      </c>
      <c r="O5" s="2">
        <v>13.3489</v>
      </c>
      <c r="P5" s="2">
        <v>37.471299999999999</v>
      </c>
      <c r="Q5" s="2">
        <v>12.891999999999999</v>
      </c>
      <c r="R5" s="2">
        <v>14.638500000000001</v>
      </c>
      <c r="S5" s="2">
        <v>70.022199999999998</v>
      </c>
      <c r="T5" s="2">
        <v>26.692499999999999</v>
      </c>
      <c r="U5" s="2">
        <v>47.789299999999997</v>
      </c>
      <c r="V5" s="2">
        <v>65.140299999999996</v>
      </c>
      <c r="W5" s="2">
        <v>32.371699999999997</v>
      </c>
      <c r="X5" s="2">
        <v>17.735199999999999</v>
      </c>
      <c r="Y5" s="2">
        <v>43.4283</v>
      </c>
      <c r="Z5" s="2">
        <v>34.972200000000001</v>
      </c>
      <c r="AA5" s="2">
        <v>29.803699999999999</v>
      </c>
      <c r="AB5" s="2">
        <v>7.2452699999999997</v>
      </c>
      <c r="AC5" s="2">
        <v>31.289899999999999</v>
      </c>
      <c r="AD5" s="2">
        <v>37.619399999999999</v>
      </c>
      <c r="AE5" s="2">
        <v>32.388399999999997</v>
      </c>
      <c r="AF5" s="2">
        <v>31.4663</v>
      </c>
      <c r="AG5" s="2">
        <v>35.8245</v>
      </c>
      <c r="AH5" s="2">
        <v>13.5581</v>
      </c>
    </row>
    <row r="6" spans="1:34" x14ac:dyDescent="0.25">
      <c r="A6" s="4" t="s">
        <v>38</v>
      </c>
      <c r="B6" s="2">
        <v>13.8307</v>
      </c>
      <c r="C6" s="2">
        <v>36.073599999999999</v>
      </c>
      <c r="D6" s="2">
        <v>50.616</v>
      </c>
      <c r="E6" s="2">
        <v>34.010300000000001</v>
      </c>
      <c r="F6" s="2">
        <v>63.879100000000001</v>
      </c>
      <c r="G6" s="2">
        <v>48.064500000000002</v>
      </c>
      <c r="H6" s="2">
        <v>52.909399999999998</v>
      </c>
      <c r="I6" s="2">
        <v>34.003300000000003</v>
      </c>
      <c r="J6" s="2">
        <v>36.820599999999999</v>
      </c>
      <c r="K6" s="2">
        <v>39.413699999999999</v>
      </c>
      <c r="L6" s="2">
        <v>42.2117</v>
      </c>
      <c r="M6" s="2">
        <v>41.990699999999997</v>
      </c>
      <c r="N6" s="2">
        <v>31.932200000000002</v>
      </c>
      <c r="O6" s="2">
        <v>13.8866</v>
      </c>
      <c r="P6" s="2">
        <v>33.386299999999999</v>
      </c>
      <c r="Q6" s="2">
        <v>13.011200000000001</v>
      </c>
      <c r="R6" s="2">
        <v>15.283799999999999</v>
      </c>
      <c r="S6" s="2">
        <v>72.366299999999995</v>
      </c>
      <c r="T6" s="2">
        <v>27.846800000000002</v>
      </c>
      <c r="U6" s="2">
        <v>45.426499999999997</v>
      </c>
      <c r="V6" s="2">
        <v>64.741900000000001</v>
      </c>
      <c r="W6" s="2">
        <v>31.646899999999999</v>
      </c>
      <c r="X6" s="2">
        <v>20.134799999999998</v>
      </c>
      <c r="Y6" s="2">
        <v>42.9741</v>
      </c>
      <c r="Z6" s="2">
        <v>30.5839</v>
      </c>
      <c r="AA6" s="2">
        <v>30.011900000000001</v>
      </c>
      <c r="AB6" s="2">
        <v>7.27651</v>
      </c>
      <c r="AC6" s="2">
        <v>30.945599999999999</v>
      </c>
      <c r="AD6" s="2">
        <v>39.1374</v>
      </c>
      <c r="AE6" s="2">
        <v>30.956099999999999</v>
      </c>
      <c r="AF6" s="2">
        <v>29.134599999999999</v>
      </c>
      <c r="AG6" s="2">
        <v>35.407499999999999</v>
      </c>
      <c r="AH6" s="2">
        <v>13.2112</v>
      </c>
    </row>
    <row r="7" spans="1:34" x14ac:dyDescent="0.25">
      <c r="A7" s="4" t="s">
        <v>39</v>
      </c>
      <c r="B7" s="2">
        <v>13.529500000000001</v>
      </c>
      <c r="C7" s="2">
        <v>35.694000000000003</v>
      </c>
      <c r="D7" s="2">
        <v>51.468600000000002</v>
      </c>
      <c r="E7" s="2">
        <v>33.931800000000003</v>
      </c>
      <c r="F7" s="2">
        <v>64.819599999999994</v>
      </c>
      <c r="G7" s="2">
        <v>47.775500000000001</v>
      </c>
      <c r="H7" s="2">
        <v>53.222299999999997</v>
      </c>
      <c r="I7" s="2">
        <v>34.5747</v>
      </c>
      <c r="J7" s="2">
        <v>36.633499999999998</v>
      </c>
      <c r="K7" s="2">
        <v>40.126199999999997</v>
      </c>
      <c r="L7" s="2">
        <v>37.094700000000003</v>
      </c>
      <c r="M7" s="2">
        <v>42.906500000000001</v>
      </c>
      <c r="N7" s="2">
        <v>32.866300000000003</v>
      </c>
      <c r="O7" s="2">
        <v>14.950200000000001</v>
      </c>
      <c r="P7" s="2">
        <v>34.393999999999998</v>
      </c>
      <c r="Q7" s="2">
        <v>12.723800000000001</v>
      </c>
      <c r="R7" s="2">
        <v>12.9994</v>
      </c>
      <c r="S7" s="2">
        <v>71.754000000000005</v>
      </c>
      <c r="T7" s="2">
        <v>27.701000000000001</v>
      </c>
      <c r="U7" s="2">
        <v>44.404200000000003</v>
      </c>
      <c r="V7" s="2">
        <v>63.406100000000002</v>
      </c>
      <c r="W7" s="2">
        <v>31.77</v>
      </c>
      <c r="X7" s="2">
        <v>20.5381</v>
      </c>
      <c r="Y7" s="2">
        <v>42.226500000000001</v>
      </c>
      <c r="Z7" s="2">
        <v>32.245899999999999</v>
      </c>
      <c r="AA7" s="2">
        <v>30.073699999999999</v>
      </c>
      <c r="AB7" s="2">
        <v>6.8947900000000004</v>
      </c>
      <c r="AC7" s="2">
        <v>31.8523</v>
      </c>
      <c r="AD7" s="2">
        <v>38.813600000000001</v>
      </c>
      <c r="AE7" s="2">
        <v>30.859300000000001</v>
      </c>
      <c r="AF7" s="2">
        <v>28.393000000000001</v>
      </c>
      <c r="AG7" s="2">
        <v>36.234699999999997</v>
      </c>
      <c r="AH7" s="2">
        <v>13.997199999999999</v>
      </c>
    </row>
    <row r="8" spans="1:34" x14ac:dyDescent="0.25">
      <c r="A8" s="4" t="s">
        <v>40</v>
      </c>
      <c r="B8" s="2">
        <v>13.7879</v>
      </c>
      <c r="C8" s="2">
        <v>36.544899999999998</v>
      </c>
      <c r="D8" s="2">
        <v>50.496200000000002</v>
      </c>
      <c r="E8" s="2">
        <v>34.120399999999997</v>
      </c>
      <c r="F8" s="2">
        <v>66.304199999999994</v>
      </c>
      <c r="G8" s="2">
        <v>49.736800000000002</v>
      </c>
      <c r="H8" s="2">
        <v>53.7532</v>
      </c>
      <c r="I8" s="2">
        <v>34.5747</v>
      </c>
      <c r="J8" s="2">
        <v>37.120699999999999</v>
      </c>
      <c r="K8" s="2">
        <v>40.7027</v>
      </c>
      <c r="L8" s="2">
        <v>41.109299999999998</v>
      </c>
      <c r="M8" s="2">
        <v>41.086300000000001</v>
      </c>
      <c r="N8" s="2">
        <v>34.628500000000003</v>
      </c>
      <c r="O8" s="2">
        <v>13.9453</v>
      </c>
      <c r="P8" s="2">
        <v>34.817599999999999</v>
      </c>
      <c r="Q8" s="2">
        <v>11.71</v>
      </c>
      <c r="R8" s="2">
        <v>14.792400000000001</v>
      </c>
      <c r="S8" s="2">
        <v>72.224000000000004</v>
      </c>
      <c r="T8" s="2">
        <v>27.5579</v>
      </c>
      <c r="U8" s="2">
        <v>46.161099999999998</v>
      </c>
      <c r="V8" s="2">
        <v>69.3887</v>
      </c>
      <c r="W8" s="2">
        <v>32.0122</v>
      </c>
      <c r="X8" s="2">
        <v>19.091999999999999</v>
      </c>
      <c r="Y8" s="2">
        <v>44.379600000000003</v>
      </c>
      <c r="Z8" s="2">
        <v>30.653700000000001</v>
      </c>
      <c r="AA8" s="2">
        <v>29.205300000000001</v>
      </c>
      <c r="AB8" s="2">
        <v>7.7257300000000004</v>
      </c>
      <c r="AC8" s="2">
        <v>29.093499999999999</v>
      </c>
      <c r="AD8" s="2">
        <v>42.514200000000002</v>
      </c>
      <c r="AE8" s="2">
        <v>31.434100000000001</v>
      </c>
      <c r="AF8" s="2">
        <v>28.674199999999999</v>
      </c>
      <c r="AG8" s="2">
        <v>37.186900000000001</v>
      </c>
      <c r="AH8" s="2">
        <v>13.4878</v>
      </c>
    </row>
    <row r="9" spans="1:34" x14ac:dyDescent="0.25">
      <c r="A9" s="4" t="s">
        <v>41</v>
      </c>
      <c r="B9" s="2">
        <v>11.1751</v>
      </c>
      <c r="C9" s="2">
        <v>36.6584</v>
      </c>
      <c r="D9" s="2">
        <v>51.631300000000003</v>
      </c>
      <c r="E9" s="2">
        <v>34.278599999999997</v>
      </c>
      <c r="F9" s="2">
        <v>66.332400000000007</v>
      </c>
      <c r="G9" s="2">
        <v>47.060099999999998</v>
      </c>
      <c r="H9" s="2">
        <v>53.665999999999997</v>
      </c>
      <c r="I9" s="2">
        <v>34.2622</v>
      </c>
      <c r="J9" s="2">
        <v>37.400300000000001</v>
      </c>
      <c r="K9" s="2">
        <v>39.960099999999997</v>
      </c>
      <c r="L9" s="2">
        <v>39.996400000000001</v>
      </c>
      <c r="M9" s="2">
        <v>39.252299999999998</v>
      </c>
      <c r="N9" s="2">
        <v>32.047499999999999</v>
      </c>
      <c r="O9" s="2">
        <v>11.805400000000001</v>
      </c>
      <c r="P9" s="2">
        <v>35.321399999999997</v>
      </c>
      <c r="Q9" s="2">
        <v>11.703200000000001</v>
      </c>
      <c r="R9" s="2">
        <v>16.460100000000001</v>
      </c>
      <c r="S9" s="2">
        <v>73.158600000000007</v>
      </c>
      <c r="T9" s="2">
        <v>28.303100000000001</v>
      </c>
      <c r="U9" s="2">
        <v>44.9816</v>
      </c>
      <c r="V9" s="2">
        <v>67.350499999999997</v>
      </c>
      <c r="W9" s="2">
        <v>33.356000000000002</v>
      </c>
      <c r="X9" s="2">
        <v>18.536000000000001</v>
      </c>
      <c r="Y9" s="2">
        <v>42.915500000000002</v>
      </c>
      <c r="Z9" s="2">
        <v>38.650300000000001</v>
      </c>
      <c r="AA9" s="2">
        <v>28.771799999999999</v>
      </c>
      <c r="AB9" s="2">
        <v>6.21197</v>
      </c>
      <c r="AC9" s="2">
        <v>31.443100000000001</v>
      </c>
      <c r="AD9" s="2">
        <v>39.537399999999998</v>
      </c>
      <c r="AE9" s="2">
        <v>30.622199999999999</v>
      </c>
      <c r="AF9" s="2">
        <v>32.743499999999997</v>
      </c>
      <c r="AG9" s="2">
        <v>35.071399999999997</v>
      </c>
      <c r="AH9" s="2">
        <v>10.4693</v>
      </c>
    </row>
    <row r="10" spans="1:34" x14ac:dyDescent="0.25">
      <c r="A10" s="5" t="s">
        <v>56</v>
      </c>
      <c r="B10" s="2">
        <v>13.687657142857145</v>
      </c>
      <c r="C10" s="2">
        <v>36.509337500000001</v>
      </c>
      <c r="D10" s="2">
        <v>49.808157142857155</v>
      </c>
      <c r="E10" s="2">
        <v>33.177262499999998</v>
      </c>
      <c r="F10" s="2">
        <v>64.419074999999992</v>
      </c>
      <c r="G10" s="2">
        <v>48.918725000000002</v>
      </c>
      <c r="H10" s="2">
        <v>52.781785714285711</v>
      </c>
      <c r="I10" s="2">
        <v>33.785850000000003</v>
      </c>
      <c r="J10" s="2">
        <v>36.57028571428571</v>
      </c>
      <c r="K10" s="2">
        <v>39.475762500000002</v>
      </c>
      <c r="L10" s="2">
        <v>40.2526625</v>
      </c>
      <c r="M10" s="2">
        <v>40.804137499999996</v>
      </c>
      <c r="N10" s="2">
        <v>32.440424999999998</v>
      </c>
      <c r="O10" s="2">
        <v>13.714157142857143</v>
      </c>
      <c r="P10" s="2">
        <v>35.106124999999999</v>
      </c>
      <c r="Q10" s="2">
        <v>12.747462499999999</v>
      </c>
      <c r="R10" s="2">
        <v>15.038071428571428</v>
      </c>
      <c r="S10" s="2">
        <v>72.026657142857147</v>
      </c>
      <c r="T10" s="2">
        <v>27.823874999999997</v>
      </c>
      <c r="U10" s="2">
        <v>45.310712499999994</v>
      </c>
      <c r="V10" s="2">
        <v>65.699700000000007</v>
      </c>
      <c r="W10" s="2">
        <v>32.075975</v>
      </c>
      <c r="X10" s="2">
        <v>18.876012500000002</v>
      </c>
      <c r="Y10" s="2">
        <v>42.667612499999997</v>
      </c>
      <c r="Z10" s="2">
        <v>31.53555714285714</v>
      </c>
      <c r="AA10" s="2">
        <v>29.255200000000002</v>
      </c>
      <c r="AB10" s="2">
        <v>7.0831949999999999</v>
      </c>
      <c r="AC10" s="2">
        <v>31.198250000000002</v>
      </c>
      <c r="AD10" s="2">
        <v>38.453250000000004</v>
      </c>
      <c r="AE10" s="2">
        <v>31.359962499999998</v>
      </c>
      <c r="AF10" s="2">
        <v>29.864085714285711</v>
      </c>
      <c r="AG10" s="2">
        <v>35.804075000000005</v>
      </c>
      <c r="AH10" s="2">
        <v>13.626366666666664</v>
      </c>
    </row>
    <row r="11" spans="1:34" x14ac:dyDescent="0.25">
      <c r="A11" s="6" t="s">
        <v>57</v>
      </c>
      <c r="B11" s="7">
        <f>B10*3</f>
        <v>41.06297142857143</v>
      </c>
      <c r="C11" s="7">
        <f>C10*3</f>
        <v>109.5280125</v>
      </c>
      <c r="D11" s="7">
        <f>D10*2</f>
        <v>99.61631428571431</v>
      </c>
      <c r="E11" s="7">
        <f>E10*2</f>
        <v>66.354524999999995</v>
      </c>
      <c r="F11" s="7">
        <f>F10*1</f>
        <v>64.419074999999992</v>
      </c>
      <c r="G11" s="7">
        <f>G10*3</f>
        <v>146.75617500000001</v>
      </c>
      <c r="H11" s="7">
        <f>H10*1</f>
        <v>52.781785714285711</v>
      </c>
      <c r="I11" s="7">
        <f>I10*2</f>
        <v>67.571700000000007</v>
      </c>
      <c r="J11" s="7">
        <f>J10*3</f>
        <v>109.71085714285712</v>
      </c>
      <c r="K11" s="7">
        <f>K10*2</f>
        <v>78.951525000000004</v>
      </c>
      <c r="L11" s="7">
        <f>L10*2</f>
        <v>80.505324999999999</v>
      </c>
      <c r="M11" s="7">
        <f>M10*2</f>
        <v>81.608274999999992</v>
      </c>
      <c r="N11" s="7">
        <f>N10*3</f>
        <v>97.321274999999986</v>
      </c>
      <c r="O11" s="7">
        <f>O10*3</f>
        <v>41.142471428571426</v>
      </c>
      <c r="P11" s="7">
        <f>P10*3</f>
        <v>105.318375</v>
      </c>
      <c r="Q11" s="7">
        <f>Q10*2</f>
        <v>25.494924999999999</v>
      </c>
      <c r="R11" s="7">
        <f>R10*4</f>
        <v>60.152285714285711</v>
      </c>
      <c r="S11" s="7">
        <f>S10*1</f>
        <v>72.026657142857147</v>
      </c>
      <c r="T11" s="7">
        <f>T10*3</f>
        <v>83.471624999999989</v>
      </c>
      <c r="U11" s="7">
        <f>U10*2</f>
        <v>90.621424999999988</v>
      </c>
      <c r="V11" s="7">
        <f>V10*1</f>
        <v>65.699700000000007</v>
      </c>
      <c r="W11" s="7">
        <f>W10*3</f>
        <v>96.227924999999999</v>
      </c>
      <c r="X11" s="7">
        <f>X10*4</f>
        <v>75.504050000000007</v>
      </c>
      <c r="Y11" s="7">
        <f>Y10*2</f>
        <v>85.335224999999994</v>
      </c>
      <c r="Z11" s="7">
        <f>Z10*3</f>
        <v>94.606671428571417</v>
      </c>
      <c r="AA11" s="7">
        <f>AA10*3</f>
        <v>87.765600000000006</v>
      </c>
      <c r="AB11" s="7">
        <f>AB10*6</f>
        <v>42.499169999999999</v>
      </c>
      <c r="AC11" s="7">
        <f>AC10*3</f>
        <v>93.594750000000005</v>
      </c>
      <c r="AD11" s="7">
        <f>AD10*2</f>
        <v>76.906500000000008</v>
      </c>
      <c r="AE11" s="7">
        <f>AE10*3</f>
        <v>94.079887499999998</v>
      </c>
      <c r="AF11" s="7">
        <f>AF10*3</f>
        <v>89.592257142857136</v>
      </c>
      <c r="AG11" s="7">
        <f>AG10*2</f>
        <v>71.608150000000009</v>
      </c>
      <c r="AH11" s="7">
        <f>AH10*3</f>
        <v>40.879099999999994</v>
      </c>
    </row>
    <row r="12" spans="1:34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5" t="s">
        <v>43</v>
      </c>
      <c r="B14" s="2">
        <f>AVERAGE(B2:B9)</f>
        <v>13.373587500000001</v>
      </c>
      <c r="C14" s="2">
        <f t="shared" ref="C14:AH14" si="0">AVERAGE(C2:C9)</f>
        <v>36.509337500000001</v>
      </c>
      <c r="D14" s="2">
        <f t="shared" si="0"/>
        <v>49.237337500000002</v>
      </c>
      <c r="E14" s="2">
        <f t="shared" si="0"/>
        <v>33.177262499999998</v>
      </c>
      <c r="F14" s="2">
        <f t="shared" si="0"/>
        <v>64.419074999999992</v>
      </c>
      <c r="G14" s="2">
        <f t="shared" si="0"/>
        <v>48.918725000000002</v>
      </c>
      <c r="H14" s="2">
        <f t="shared" si="0"/>
        <v>51.807537499999995</v>
      </c>
      <c r="I14" s="2">
        <f t="shared" si="0"/>
        <v>33.785850000000003</v>
      </c>
      <c r="J14" s="2">
        <f t="shared" si="0"/>
        <v>36.25685</v>
      </c>
      <c r="K14" s="2">
        <f t="shared" si="0"/>
        <v>39.475762500000002</v>
      </c>
      <c r="L14" s="2">
        <f t="shared" si="0"/>
        <v>40.2526625</v>
      </c>
      <c r="M14" s="2">
        <f t="shared" si="0"/>
        <v>40.804137499999996</v>
      </c>
      <c r="N14" s="2">
        <f t="shared" si="0"/>
        <v>32.440424999999998</v>
      </c>
      <c r="O14" s="2">
        <f t="shared" si="0"/>
        <v>13.475562500000001</v>
      </c>
      <c r="P14" s="2">
        <f t="shared" si="0"/>
        <v>35.106124999999999</v>
      </c>
      <c r="Q14" s="2">
        <f t="shared" si="0"/>
        <v>12.747462499999999</v>
      </c>
      <c r="R14" s="2">
        <f t="shared" si="0"/>
        <v>14.744737499999999</v>
      </c>
      <c r="S14" s="2">
        <f t="shared" si="0"/>
        <v>71.530275000000003</v>
      </c>
      <c r="T14" s="2">
        <f t="shared" si="0"/>
        <v>27.823874999999997</v>
      </c>
      <c r="U14" s="2">
        <f t="shared" si="0"/>
        <v>45.310712499999994</v>
      </c>
      <c r="V14" s="2">
        <f t="shared" si="0"/>
        <v>65.404837499999999</v>
      </c>
      <c r="W14" s="2">
        <f t="shared" si="0"/>
        <v>32.075975</v>
      </c>
      <c r="X14" s="2">
        <f t="shared" si="0"/>
        <v>18.876012500000002</v>
      </c>
      <c r="Y14" s="2">
        <f t="shared" si="0"/>
        <v>42.667612499999997</v>
      </c>
      <c r="Z14" s="2">
        <f t="shared" si="0"/>
        <v>32.424900000000001</v>
      </c>
      <c r="AA14" s="2">
        <f t="shared" si="0"/>
        <v>28.905662499999998</v>
      </c>
      <c r="AB14" s="2">
        <f t="shared" si="0"/>
        <v>7.0831949999999999</v>
      </c>
      <c r="AC14" s="2">
        <f t="shared" si="0"/>
        <v>31.198250000000002</v>
      </c>
      <c r="AD14" s="2">
        <f t="shared" si="0"/>
        <v>38.453250000000004</v>
      </c>
      <c r="AE14" s="2">
        <f t="shared" si="0"/>
        <v>31.359962499999998</v>
      </c>
      <c r="AF14" s="2">
        <f t="shared" si="0"/>
        <v>29.336950000000002</v>
      </c>
      <c r="AG14" s="2">
        <f t="shared" si="0"/>
        <v>35.804075000000005</v>
      </c>
      <c r="AH14" s="2">
        <f t="shared" si="0"/>
        <v>13.082125000000001</v>
      </c>
    </row>
    <row r="15" spans="1:34" x14ac:dyDescent="0.25">
      <c r="A15" s="6" t="s">
        <v>44</v>
      </c>
      <c r="B15" s="7">
        <f>B14*3</f>
        <v>40.120762500000005</v>
      </c>
      <c r="C15" s="7">
        <f>C14*3</f>
        <v>109.5280125</v>
      </c>
      <c r="D15" s="7">
        <f>D14*2</f>
        <v>98.474675000000005</v>
      </c>
      <c r="E15" s="7">
        <f>E14*2</f>
        <v>66.354524999999995</v>
      </c>
      <c r="F15" s="7">
        <f>F14*1</f>
        <v>64.419074999999992</v>
      </c>
      <c r="G15" s="7">
        <f>G14*3</f>
        <v>146.75617500000001</v>
      </c>
      <c r="H15" s="7">
        <f>H14*1</f>
        <v>51.807537499999995</v>
      </c>
      <c r="I15" s="7">
        <f>I14*2</f>
        <v>67.571700000000007</v>
      </c>
      <c r="J15" s="7">
        <f>J14*3</f>
        <v>108.77055</v>
      </c>
      <c r="K15" s="7">
        <f>K14*2</f>
        <v>78.951525000000004</v>
      </c>
      <c r="L15" s="7">
        <f>L14*2</f>
        <v>80.505324999999999</v>
      </c>
      <c r="M15" s="7">
        <f>M14*4</f>
        <v>163.21654999999998</v>
      </c>
      <c r="N15" s="7">
        <f>N14*3</f>
        <v>97.321274999999986</v>
      </c>
      <c r="O15" s="7">
        <f>O14*3</f>
        <v>40.4266875</v>
      </c>
      <c r="P15" s="7">
        <f>P14*3</f>
        <v>105.318375</v>
      </c>
      <c r="Q15" s="7">
        <f>Q14*2</f>
        <v>25.494924999999999</v>
      </c>
      <c r="R15" s="7">
        <f>R14*2</f>
        <v>29.489474999999999</v>
      </c>
      <c r="S15" s="7">
        <f>S14*1</f>
        <v>71.530275000000003</v>
      </c>
      <c r="T15" s="7">
        <f>T14*3</f>
        <v>83.471624999999989</v>
      </c>
      <c r="U15" s="7">
        <f>U14*2</f>
        <v>90.621424999999988</v>
      </c>
      <c r="V15" s="7">
        <f>V14*3</f>
        <v>196.21451250000001</v>
      </c>
      <c r="W15" s="7">
        <f>W14*3</f>
        <v>96.227924999999999</v>
      </c>
      <c r="X15" s="7">
        <f>X14*2</f>
        <v>37.752025000000003</v>
      </c>
      <c r="Y15" s="7">
        <f>Y14*2</f>
        <v>85.335224999999994</v>
      </c>
      <c r="Z15" s="7">
        <f>Z14*3</f>
        <v>97.274699999999996</v>
      </c>
      <c r="AA15" s="7">
        <f>AA14*3</f>
        <v>86.716987499999988</v>
      </c>
      <c r="AB15" s="7">
        <f>AB14*6</f>
        <v>42.499169999999999</v>
      </c>
      <c r="AC15" s="7">
        <f>AC14*3</f>
        <v>93.594750000000005</v>
      </c>
      <c r="AD15" s="7">
        <f>AD14*2</f>
        <v>76.906500000000008</v>
      </c>
      <c r="AE15" s="7">
        <f>AE14*3</f>
        <v>94.079887499999998</v>
      </c>
      <c r="AF15" s="7">
        <f>AF14*3</f>
        <v>88.010850000000005</v>
      </c>
      <c r="AG15" s="7">
        <f>AG14*2</f>
        <v>71.608150000000009</v>
      </c>
      <c r="AH15" s="7">
        <f>AH14*3</f>
        <v>39.246375</v>
      </c>
    </row>
    <row r="16" spans="1:34" x14ac:dyDescent="0.25">
      <c r="A16" s="8" t="s">
        <v>45</v>
      </c>
      <c r="B16" s="9">
        <f>STDEV(B2:B9)/B14*100</f>
        <v>7.4512653026533648</v>
      </c>
      <c r="C16" s="9">
        <f>STDEV(C2:C9)/C14*100</f>
        <v>1.5867672481358504</v>
      </c>
      <c r="D16" s="9">
        <f t="shared" ref="D16:AH16" si="1">STDEV(D2:D9)/D14*100</f>
        <v>4.5480298877412411</v>
      </c>
      <c r="E16" s="9">
        <f t="shared" si="1"/>
        <v>3.5158065409341077</v>
      </c>
      <c r="F16" s="9">
        <f t="shared" si="1"/>
        <v>3.145808949563734</v>
      </c>
      <c r="G16" s="9">
        <f t="shared" si="1"/>
        <v>2.659855199460456</v>
      </c>
      <c r="H16" s="9">
        <f t="shared" si="1"/>
        <v>6.4739732074029073</v>
      </c>
      <c r="I16" s="9">
        <f t="shared" si="1"/>
        <v>2.3156569603939898</v>
      </c>
      <c r="J16" s="9">
        <f t="shared" si="1"/>
        <v>2.8660544462883899</v>
      </c>
      <c r="K16" s="9">
        <f t="shared" si="1"/>
        <v>1.9196736189724193</v>
      </c>
      <c r="L16" s="9">
        <f t="shared" si="1"/>
        <v>4.7823473118519493</v>
      </c>
      <c r="M16" s="9">
        <f t="shared" si="1"/>
        <v>3.1986215764831605</v>
      </c>
      <c r="N16" s="9">
        <f t="shared" si="1"/>
        <v>4.4302882883703436</v>
      </c>
      <c r="O16" s="9">
        <f t="shared" si="1"/>
        <v>7.5683388288816396</v>
      </c>
      <c r="P16" s="9">
        <f t="shared" si="1"/>
        <v>5.4661996962828736</v>
      </c>
      <c r="Q16" s="9">
        <f t="shared" si="1"/>
        <v>5.3752161173580264</v>
      </c>
      <c r="R16" s="9">
        <f t="shared" si="1"/>
        <v>9.001202942606195</v>
      </c>
      <c r="S16" s="9">
        <f t="shared" si="1"/>
        <v>2.3348168227879933</v>
      </c>
      <c r="T16" s="9">
        <f t="shared" si="1"/>
        <v>1.9012390776467083</v>
      </c>
      <c r="U16" s="9">
        <f t="shared" si="1"/>
        <v>2.9297401515541872</v>
      </c>
      <c r="V16" s="9">
        <f t="shared" si="1"/>
        <v>3.1230285532818791</v>
      </c>
      <c r="W16" s="9">
        <f t="shared" si="1"/>
        <v>1.7636011469933186</v>
      </c>
      <c r="X16" s="9">
        <f t="shared" si="1"/>
        <v>5.9811869327413207</v>
      </c>
      <c r="Y16" s="9">
        <f t="shared" si="1"/>
        <v>2.2703098248034261</v>
      </c>
      <c r="Z16" s="9">
        <f t="shared" si="1"/>
        <v>9.2177232604372463</v>
      </c>
      <c r="AA16" s="9">
        <f t="shared" si="1"/>
        <v>4.1123783151294422</v>
      </c>
      <c r="AB16" s="9">
        <f t="shared" si="1"/>
        <v>8.7822219844949228</v>
      </c>
      <c r="AC16" s="9">
        <f t="shared" si="1"/>
        <v>3.3883600571958357</v>
      </c>
      <c r="AD16" s="9">
        <f t="shared" si="1"/>
        <v>5.2716371117264824</v>
      </c>
      <c r="AE16" s="9">
        <f t="shared" si="1"/>
        <v>1.7665854055968477</v>
      </c>
      <c r="AF16" s="9">
        <f t="shared" si="1"/>
        <v>7.2093604968679639</v>
      </c>
      <c r="AG16" s="9">
        <f t="shared" si="1"/>
        <v>1.9133202208428839</v>
      </c>
      <c r="AH16" s="9">
        <f t="shared" si="1"/>
        <v>8.9023856094142175</v>
      </c>
    </row>
    <row r="17" spans="1:34" x14ac:dyDescent="0.25">
      <c r="A17"/>
    </row>
    <row r="18" spans="1:34" x14ac:dyDescent="0.25">
      <c r="A18" s="5" t="s">
        <v>46</v>
      </c>
      <c r="B18" s="2">
        <f>AVERAGE(B3:B8)</f>
        <v>13.851350000000002</v>
      </c>
      <c r="C18" s="2">
        <f t="shared" ref="C18:AH18" si="2">AVERAGE(C3:C8)</f>
        <v>36.408099999999997</v>
      </c>
      <c r="D18" s="2">
        <f t="shared" si="2"/>
        <v>49.504300000000008</v>
      </c>
      <c r="E18" s="2">
        <f t="shared" si="2"/>
        <v>33.314916666666669</v>
      </c>
      <c r="F18" s="2">
        <f t="shared" si="2"/>
        <v>64.292516666666657</v>
      </c>
      <c r="G18" s="2">
        <f t="shared" si="2"/>
        <v>48.98193333333333</v>
      </c>
      <c r="H18" s="2">
        <f t="shared" si="2"/>
        <v>52.63441666666666</v>
      </c>
      <c r="I18" s="2">
        <f t="shared" si="2"/>
        <v>33.844433333333335</v>
      </c>
      <c r="J18" s="2">
        <f t="shared" si="2"/>
        <v>36.431949999999993</v>
      </c>
      <c r="K18" s="2">
        <f t="shared" si="2"/>
        <v>39.554566666666666</v>
      </c>
      <c r="L18" s="2">
        <f t="shared" si="2"/>
        <v>40.138416666666664</v>
      </c>
      <c r="M18" s="2">
        <f t="shared" si="2"/>
        <v>41.342116666666662</v>
      </c>
      <c r="N18" s="2">
        <f t="shared" si="2"/>
        <v>32.901966666666667</v>
      </c>
      <c r="O18" s="2">
        <f t="shared" si="2"/>
        <v>13.936016666666667</v>
      </c>
      <c r="P18" s="2">
        <f t="shared" si="2"/>
        <v>34.534399999999998</v>
      </c>
      <c r="Q18" s="2">
        <f t="shared" si="2"/>
        <v>12.840683333333336</v>
      </c>
      <c r="R18" s="2">
        <f t="shared" si="2"/>
        <v>14.801066666666665</v>
      </c>
      <c r="S18" s="2">
        <f t="shared" si="2"/>
        <v>71.837999999999994</v>
      </c>
      <c r="T18" s="2">
        <f t="shared" si="2"/>
        <v>27.699683333333329</v>
      </c>
      <c r="U18" s="2">
        <f t="shared" si="2"/>
        <v>45.576166666666666</v>
      </c>
      <c r="V18" s="2">
        <f t="shared" si="2"/>
        <v>65.424566666666678</v>
      </c>
      <c r="W18" s="2">
        <f t="shared" si="2"/>
        <v>31.929216666666665</v>
      </c>
      <c r="X18" s="2">
        <f t="shared" si="2"/>
        <v>19.213066666666666</v>
      </c>
      <c r="Y18" s="2">
        <f t="shared" si="2"/>
        <v>42.682816666666668</v>
      </c>
      <c r="Z18" s="2">
        <f t="shared" si="2"/>
        <v>31.862849999999998</v>
      </c>
      <c r="AA18" s="2">
        <f t="shared" si="2"/>
        <v>29.335766666666668</v>
      </c>
      <c r="AB18" s="2">
        <f t="shared" si="2"/>
        <v>7.3283883333333328</v>
      </c>
      <c r="AC18" s="2">
        <f t="shared" si="2"/>
        <v>31.192733333333337</v>
      </c>
      <c r="AD18" s="2">
        <f t="shared" si="2"/>
        <v>38.547916666666673</v>
      </c>
      <c r="AE18" s="2">
        <f t="shared" si="2"/>
        <v>31.432949999999995</v>
      </c>
      <c r="AF18" s="2">
        <f t="shared" si="2"/>
        <v>29.384183333333329</v>
      </c>
      <c r="AG18" s="2">
        <f t="shared" si="2"/>
        <v>35.927616666666673</v>
      </c>
      <c r="AH18" s="2">
        <f t="shared" si="2"/>
        <v>13.626366666666664</v>
      </c>
    </row>
    <row r="19" spans="1:34" x14ac:dyDescent="0.25">
      <c r="A19" s="6" t="s">
        <v>47</v>
      </c>
      <c r="B19" s="7">
        <f>B18*3</f>
        <v>41.554050000000004</v>
      </c>
      <c r="C19" s="7">
        <f>C18*3</f>
        <v>109.2243</v>
      </c>
      <c r="D19" s="7">
        <f>D18*2</f>
        <v>99.008600000000015</v>
      </c>
      <c r="E19" s="7">
        <f>E18*2</f>
        <v>66.629833333333337</v>
      </c>
      <c r="F19" s="7">
        <f>F18*1</f>
        <v>64.292516666666657</v>
      </c>
      <c r="G19" s="7">
        <f>G18*3</f>
        <v>146.94579999999999</v>
      </c>
      <c r="H19" s="7">
        <f>H18*1</f>
        <v>52.63441666666666</v>
      </c>
      <c r="I19" s="7">
        <f>I18*2</f>
        <v>67.688866666666669</v>
      </c>
      <c r="J19" s="7">
        <f>J18*3</f>
        <v>109.29584999999997</v>
      </c>
      <c r="K19" s="7">
        <f>K18*2</f>
        <v>79.109133333333332</v>
      </c>
      <c r="L19" s="7">
        <f>L18*2</f>
        <v>80.276833333333329</v>
      </c>
      <c r="M19" s="7">
        <f>M18*4</f>
        <v>165.36846666666665</v>
      </c>
      <c r="N19" s="7">
        <f>N18*3</f>
        <v>98.7059</v>
      </c>
      <c r="O19" s="7">
        <f>O18*3</f>
        <v>41.808050000000001</v>
      </c>
      <c r="P19" s="7">
        <f>P18*3</f>
        <v>103.60319999999999</v>
      </c>
      <c r="Q19" s="7">
        <f>Q18*2</f>
        <v>25.681366666666673</v>
      </c>
      <c r="R19" s="7">
        <f>R18*2</f>
        <v>29.602133333333331</v>
      </c>
      <c r="S19" s="7">
        <f>S18*1</f>
        <v>71.837999999999994</v>
      </c>
      <c r="T19" s="7">
        <f>T18*3</f>
        <v>83.099049999999991</v>
      </c>
      <c r="U19" s="7">
        <f>U18*2</f>
        <v>91.152333333333331</v>
      </c>
      <c r="V19" s="7">
        <f>V18*3</f>
        <v>196.27370000000002</v>
      </c>
      <c r="W19" s="7">
        <f>W18*3</f>
        <v>95.787649999999999</v>
      </c>
      <c r="X19" s="7">
        <f>X18*2</f>
        <v>38.426133333333333</v>
      </c>
      <c r="Y19" s="7">
        <f>Y18*2</f>
        <v>85.365633333333335</v>
      </c>
      <c r="Z19" s="7">
        <f>Z18*3</f>
        <v>95.588549999999998</v>
      </c>
      <c r="AA19" s="7">
        <f>AA18*3</f>
        <v>88.007300000000001</v>
      </c>
      <c r="AB19" s="7">
        <f>AB18*6</f>
        <v>43.970329999999997</v>
      </c>
      <c r="AC19" s="7">
        <f>AC18*3</f>
        <v>93.57820000000001</v>
      </c>
      <c r="AD19" s="7">
        <f>AD18*2</f>
        <v>77.095833333333346</v>
      </c>
      <c r="AE19" s="7">
        <f>AE18*3</f>
        <v>94.298849999999987</v>
      </c>
      <c r="AF19" s="7">
        <f>AF18*3</f>
        <v>88.152549999999991</v>
      </c>
      <c r="AG19" s="7">
        <f>AG18*2</f>
        <v>71.855233333333345</v>
      </c>
      <c r="AH19" s="7">
        <f>AH18*3</f>
        <v>40.879099999999994</v>
      </c>
    </row>
    <row r="20" spans="1:34" x14ac:dyDescent="0.25">
      <c r="A20" s="8" t="s">
        <v>45</v>
      </c>
      <c r="B20" s="9">
        <f>STDEV(B3:B8)/B18*100</f>
        <v>1.7739335885960654</v>
      </c>
      <c r="C20" s="9">
        <f t="shared" ref="C20:AH20" si="3">STDEV(C3:C8)/C18*100</f>
        <v>1.7610479983190905</v>
      </c>
      <c r="D20" s="9">
        <f t="shared" si="3"/>
        <v>3.254383338438998</v>
      </c>
      <c r="E20" s="9">
        <f t="shared" si="3"/>
        <v>2.842313915436999</v>
      </c>
      <c r="F20" s="9">
        <f t="shared" si="3"/>
        <v>3.3833505645838988</v>
      </c>
      <c r="G20" s="9">
        <f t="shared" si="3"/>
        <v>2.2705046677297567</v>
      </c>
      <c r="H20" s="9">
        <f t="shared" si="3"/>
        <v>4.2210594114537976</v>
      </c>
      <c r="I20" s="9">
        <f t="shared" si="3"/>
        <v>2.4191799590737149</v>
      </c>
      <c r="J20" s="9">
        <f t="shared" si="3"/>
        <v>1.3742900604867283</v>
      </c>
      <c r="K20" s="9">
        <f t="shared" si="3"/>
        <v>1.9026376790987696</v>
      </c>
      <c r="L20" s="9">
        <f t="shared" si="3"/>
        <v>5.5607573023945722</v>
      </c>
      <c r="M20" s="9">
        <f t="shared" si="3"/>
        <v>2.4116823957010194</v>
      </c>
      <c r="N20" s="9">
        <f t="shared" si="3"/>
        <v>3.6923717430674943</v>
      </c>
      <c r="O20" s="9">
        <f t="shared" si="3"/>
        <v>4.5674460546220699</v>
      </c>
      <c r="P20" s="9">
        <f t="shared" si="3"/>
        <v>4.7462172511685692</v>
      </c>
      <c r="Q20" s="9">
        <f t="shared" si="3"/>
        <v>4.8117177659279777</v>
      </c>
      <c r="R20" s="9">
        <f t="shared" si="3"/>
        <v>6.8585871210308555</v>
      </c>
      <c r="S20" s="9">
        <f t="shared" si="3"/>
        <v>1.2806111840463148</v>
      </c>
      <c r="T20" s="9">
        <f t="shared" si="3"/>
        <v>2.0203687937374633</v>
      </c>
      <c r="U20" s="9">
        <f t="shared" si="3"/>
        <v>3.1350274245465126</v>
      </c>
      <c r="V20" s="9">
        <f t="shared" si="3"/>
        <v>3.1441833441983582</v>
      </c>
      <c r="W20" s="9">
        <f t="shared" si="3"/>
        <v>0.78333492656333104</v>
      </c>
      <c r="X20" s="9">
        <f t="shared" si="3"/>
        <v>5.3562443678114615</v>
      </c>
      <c r="Y20" s="9">
        <f t="shared" si="3"/>
        <v>2.6487099900163678</v>
      </c>
      <c r="Z20" s="9">
        <f t="shared" si="3"/>
        <v>5.2028030749859715</v>
      </c>
      <c r="AA20" s="9">
        <f t="shared" si="3"/>
        <v>2.540291783850142</v>
      </c>
      <c r="AB20" s="9">
        <f t="shared" si="3"/>
        <v>6.7653756594341381</v>
      </c>
      <c r="AC20" s="9">
        <f t="shared" si="3"/>
        <v>3.9828746134763962</v>
      </c>
      <c r="AD20" s="9">
        <f t="shared" si="3"/>
        <v>5.7781562871135401</v>
      </c>
      <c r="AE20" s="9">
        <f t="shared" si="3"/>
        <v>1.7321743549235782</v>
      </c>
      <c r="AF20" s="9">
        <f t="shared" si="3"/>
        <v>3.7524925944393566</v>
      </c>
      <c r="AG20" s="9">
        <f t="shared" si="3"/>
        <v>2.0288336866572814</v>
      </c>
      <c r="AH20" s="9">
        <f t="shared" si="3"/>
        <v>2.2366351228524577</v>
      </c>
    </row>
    <row r="21" spans="1:34" x14ac:dyDescent="0.25">
      <c r="A21"/>
      <c r="R21" s="11"/>
    </row>
    <row r="22" spans="1:34" x14ac:dyDescent="0.25">
      <c r="A22" s="5" t="s">
        <v>48</v>
      </c>
      <c r="B22" s="2">
        <f>AVERAGE(B2:B5)</f>
        <v>13.666375</v>
      </c>
      <c r="C22" s="2">
        <f t="shared" ref="C22:AH22" si="4">AVERAGE(C2:C5)</f>
        <v>36.775950000000002</v>
      </c>
      <c r="D22" s="2">
        <f t="shared" si="4"/>
        <v>47.421650000000007</v>
      </c>
      <c r="E22" s="2">
        <f t="shared" si="4"/>
        <v>32.26925</v>
      </c>
      <c r="F22" s="2">
        <f t="shared" si="4"/>
        <v>63.504324999999994</v>
      </c>
      <c r="G22" s="2">
        <f t="shared" si="4"/>
        <v>49.678224999999998</v>
      </c>
      <c r="H22" s="2">
        <f t="shared" si="4"/>
        <v>50.227349999999994</v>
      </c>
      <c r="I22" s="2">
        <f t="shared" si="4"/>
        <v>33.217975000000003</v>
      </c>
      <c r="J22" s="2">
        <f t="shared" si="4"/>
        <v>35.519925000000001</v>
      </c>
      <c r="K22" s="2">
        <f t="shared" si="4"/>
        <v>38.900849999999998</v>
      </c>
      <c r="L22" s="2">
        <f t="shared" si="4"/>
        <v>40.402299999999997</v>
      </c>
      <c r="M22" s="2">
        <f t="shared" si="4"/>
        <v>40.299324999999996</v>
      </c>
      <c r="N22" s="2">
        <f t="shared" si="4"/>
        <v>32.012225000000001</v>
      </c>
      <c r="O22" s="2">
        <f t="shared" si="4"/>
        <v>13.30425</v>
      </c>
      <c r="P22" s="2">
        <f t="shared" si="4"/>
        <v>35.732424999999999</v>
      </c>
      <c r="Q22" s="2">
        <f t="shared" si="4"/>
        <v>13.207875000000001</v>
      </c>
      <c r="R22" s="2">
        <f t="shared" si="4"/>
        <v>14.605550000000001</v>
      </c>
      <c r="S22" s="2">
        <f t="shared" si="4"/>
        <v>70.684824999999989</v>
      </c>
      <c r="T22" s="2">
        <f t="shared" si="4"/>
        <v>27.795549999999999</v>
      </c>
      <c r="U22" s="2">
        <f t="shared" si="4"/>
        <v>45.378074999999995</v>
      </c>
      <c r="V22" s="2">
        <f t="shared" si="4"/>
        <v>64.587874999999997</v>
      </c>
      <c r="W22" s="2">
        <f t="shared" si="4"/>
        <v>31.955674999999999</v>
      </c>
      <c r="X22" s="2">
        <f t="shared" si="4"/>
        <v>18.1768</v>
      </c>
      <c r="Y22" s="2">
        <f t="shared" si="4"/>
        <v>42.211300000000001</v>
      </c>
      <c r="Z22" s="2">
        <f t="shared" si="4"/>
        <v>31.81635</v>
      </c>
      <c r="AA22" s="2">
        <f t="shared" si="4"/>
        <v>28.295650000000002</v>
      </c>
      <c r="AB22" s="2">
        <f t="shared" si="4"/>
        <v>7.1391399999999994</v>
      </c>
      <c r="AC22" s="2">
        <f t="shared" si="4"/>
        <v>31.562875000000002</v>
      </c>
      <c r="AD22" s="2">
        <f t="shared" si="4"/>
        <v>36.905850000000001</v>
      </c>
      <c r="AE22" s="2">
        <f t="shared" si="4"/>
        <v>31.752000000000002</v>
      </c>
      <c r="AF22" s="2">
        <f t="shared" si="4"/>
        <v>28.937575000000002</v>
      </c>
      <c r="AG22" s="2">
        <f t="shared" si="4"/>
        <v>35.633025000000004</v>
      </c>
      <c r="AH22" s="2">
        <f t="shared" si="4"/>
        <v>13.372875000000001</v>
      </c>
    </row>
    <row r="23" spans="1:34" x14ac:dyDescent="0.25">
      <c r="A23" s="6" t="s">
        <v>49</v>
      </c>
      <c r="B23" s="7">
        <f>B22*3</f>
        <v>40.999124999999999</v>
      </c>
      <c r="C23" s="7">
        <f>C22*3</f>
        <v>110.32785000000001</v>
      </c>
      <c r="D23" s="7">
        <f>D22*2</f>
        <v>94.843300000000013</v>
      </c>
      <c r="E23" s="7">
        <f>E22*2</f>
        <v>64.538499999999999</v>
      </c>
      <c r="F23" s="7">
        <f>F22*1</f>
        <v>63.504324999999994</v>
      </c>
      <c r="G23" s="7">
        <f>G22*3</f>
        <v>149.03467499999999</v>
      </c>
      <c r="H23" s="7">
        <f>H22*1</f>
        <v>50.227349999999994</v>
      </c>
      <c r="I23" s="7">
        <f>I22*2</f>
        <v>66.435950000000005</v>
      </c>
      <c r="J23" s="7">
        <f>J22*3</f>
        <v>106.559775</v>
      </c>
      <c r="K23" s="7">
        <f>K22*2</f>
        <v>77.801699999999997</v>
      </c>
      <c r="L23" s="7">
        <f>L22*2</f>
        <v>80.804599999999994</v>
      </c>
      <c r="M23" s="7">
        <f>M22*4</f>
        <v>161.19729999999998</v>
      </c>
      <c r="N23" s="7">
        <f>N22*3</f>
        <v>96.036675000000002</v>
      </c>
      <c r="O23" s="7">
        <f>O22*3</f>
        <v>39.912750000000003</v>
      </c>
      <c r="P23" s="7">
        <f>P22*3</f>
        <v>107.19727499999999</v>
      </c>
      <c r="Q23" s="7">
        <f>Q22*2</f>
        <v>26.415750000000003</v>
      </c>
      <c r="R23" s="7">
        <f>R22*2</f>
        <v>29.211100000000002</v>
      </c>
      <c r="S23" s="7">
        <f>S22*1</f>
        <v>70.684824999999989</v>
      </c>
      <c r="T23" s="7">
        <f>T22*3</f>
        <v>83.386650000000003</v>
      </c>
      <c r="U23" s="7">
        <f>U22*2</f>
        <v>90.756149999999991</v>
      </c>
      <c r="V23" s="7">
        <f>V22*3</f>
        <v>193.76362499999999</v>
      </c>
      <c r="W23" s="7">
        <f>W22*3</f>
        <v>95.867024999999998</v>
      </c>
      <c r="X23" s="7">
        <f>X22*2</f>
        <v>36.3536</v>
      </c>
      <c r="Y23" s="7">
        <f>Y22*2</f>
        <v>84.422600000000003</v>
      </c>
      <c r="Z23" s="7">
        <f>Z22*3</f>
        <v>95.44905</v>
      </c>
      <c r="AA23" s="7">
        <f>AA22*3</f>
        <v>84.886950000000013</v>
      </c>
      <c r="AB23" s="7">
        <f>AB22*6</f>
        <v>42.83484</v>
      </c>
      <c r="AC23" s="7">
        <f>AC22*3</f>
        <v>94.688625000000002</v>
      </c>
      <c r="AD23" s="7">
        <f>AD22*2</f>
        <v>73.811700000000002</v>
      </c>
      <c r="AE23" s="7">
        <f>AE22*3</f>
        <v>95.256</v>
      </c>
      <c r="AF23" s="7">
        <f>AF22*3</f>
        <v>86.812725</v>
      </c>
      <c r="AG23" s="7">
        <f>AG22*2</f>
        <v>71.266050000000007</v>
      </c>
      <c r="AH23" s="7">
        <f>AH22*3</f>
        <v>40.118625000000002</v>
      </c>
    </row>
    <row r="24" spans="1:34" x14ac:dyDescent="0.25">
      <c r="A24" s="8" t="s">
        <v>45</v>
      </c>
      <c r="B24" s="9">
        <f>STDEV(B2:B5)/B22*100</f>
        <v>4.9446746048858401</v>
      </c>
      <c r="C24" s="9">
        <f t="shared" ref="C24:AH24" si="5">STDEV(C2:C5)/C22*100</f>
        <v>1.7102765595617631</v>
      </c>
      <c r="D24" s="9">
        <f t="shared" si="5"/>
        <v>3.3828132574227316</v>
      </c>
      <c r="E24" s="9">
        <f t="shared" si="5"/>
        <v>3.0260361815834811</v>
      </c>
      <c r="F24" s="9">
        <f t="shared" si="5"/>
        <v>3.8285272023729613</v>
      </c>
      <c r="G24" s="9">
        <f t="shared" si="5"/>
        <v>2.1377458966746277</v>
      </c>
      <c r="H24" s="9">
        <f t="shared" si="5"/>
        <v>8.776922873692973</v>
      </c>
      <c r="I24" s="9">
        <f t="shared" si="5"/>
        <v>2.1115659325437433</v>
      </c>
      <c r="J24" s="9">
        <f t="shared" si="5"/>
        <v>2.755120041580406</v>
      </c>
      <c r="K24" s="9">
        <f t="shared" si="5"/>
        <v>1.0814116230423747</v>
      </c>
      <c r="L24" s="9">
        <f t="shared" si="5"/>
        <v>4.7909677336245178</v>
      </c>
      <c r="M24" s="9">
        <f t="shared" si="5"/>
        <v>2.3053120887423546</v>
      </c>
      <c r="N24" s="9">
        <f t="shared" si="5"/>
        <v>5.2095969862381049</v>
      </c>
      <c r="O24" s="9">
        <f t="shared" si="5"/>
        <v>5.838384763484429</v>
      </c>
      <c r="P24" s="9">
        <f t="shared" si="5"/>
        <v>7.3359118254132119</v>
      </c>
      <c r="Q24" s="9">
        <f t="shared" si="5"/>
        <v>1.963077855178945</v>
      </c>
      <c r="R24" s="9">
        <f t="shared" si="5"/>
        <v>9.6594990071369988</v>
      </c>
      <c r="S24" s="9">
        <f t="shared" si="5"/>
        <v>2.9204088686892451</v>
      </c>
      <c r="T24" s="9">
        <f t="shared" si="5"/>
        <v>2.659737087934805</v>
      </c>
      <c r="U24" s="9">
        <f t="shared" si="5"/>
        <v>4.1522470882675702</v>
      </c>
      <c r="V24" s="9">
        <f t="shared" si="5"/>
        <v>1.3977238939758319</v>
      </c>
      <c r="W24" s="9">
        <f t="shared" si="5"/>
        <v>0.92462613183512032</v>
      </c>
      <c r="X24" s="9">
        <f t="shared" si="5"/>
        <v>4.979513661987828</v>
      </c>
      <c r="Y24" s="9">
        <f t="shared" si="5"/>
        <v>2.1429535871045164</v>
      </c>
      <c r="Z24" s="9">
        <f t="shared" si="5"/>
        <v>7.1985500032254794</v>
      </c>
      <c r="AA24" s="9">
        <f t="shared" si="5"/>
        <v>4.8744224619837491</v>
      </c>
      <c r="AB24" s="9">
        <f t="shared" si="5"/>
        <v>9.7430620945492414</v>
      </c>
      <c r="AC24" s="9">
        <f t="shared" si="5"/>
        <v>2.7795600653353154</v>
      </c>
      <c r="AD24" s="9">
        <f t="shared" si="5"/>
        <v>1.502131312545963</v>
      </c>
      <c r="AE24" s="9">
        <f t="shared" si="5"/>
        <v>1.3728970742173103</v>
      </c>
      <c r="AF24" s="9">
        <f t="shared" si="5"/>
        <v>8.393654448745453</v>
      </c>
      <c r="AG24" s="9">
        <f t="shared" si="5"/>
        <v>0.99387561996993479</v>
      </c>
      <c r="AH24" s="9">
        <f t="shared" si="5"/>
        <v>4.9429233048365173</v>
      </c>
    </row>
    <row r="25" spans="1:34" x14ac:dyDescent="0.25">
      <c r="A25"/>
    </row>
    <row r="26" spans="1:34" x14ac:dyDescent="0.25">
      <c r="A26" s="5" t="s">
        <v>50</v>
      </c>
      <c r="B26" s="2">
        <f>AVERAGE(B6:B9)</f>
        <v>13.0808</v>
      </c>
      <c r="C26" s="2">
        <f t="shared" ref="C26:AH26" si="6">AVERAGE(C6:C9)</f>
        <v>36.242725</v>
      </c>
      <c r="D26" s="2">
        <f t="shared" si="6"/>
        <v>51.053025000000005</v>
      </c>
      <c r="E26" s="2">
        <f t="shared" si="6"/>
        <v>34.085274999999996</v>
      </c>
      <c r="F26" s="2">
        <f t="shared" si="6"/>
        <v>65.333825000000004</v>
      </c>
      <c r="G26" s="2">
        <f t="shared" si="6"/>
        <v>48.159224999999999</v>
      </c>
      <c r="H26" s="2">
        <f t="shared" si="6"/>
        <v>53.387724999999996</v>
      </c>
      <c r="I26" s="2">
        <f t="shared" si="6"/>
        <v>34.353725000000004</v>
      </c>
      <c r="J26" s="2">
        <f t="shared" si="6"/>
        <v>36.993774999999999</v>
      </c>
      <c r="K26" s="2">
        <f t="shared" si="6"/>
        <v>40.050674999999998</v>
      </c>
      <c r="L26" s="2">
        <f t="shared" si="6"/>
        <v>40.103024999999995</v>
      </c>
      <c r="M26" s="2">
        <f t="shared" si="6"/>
        <v>41.308949999999996</v>
      </c>
      <c r="N26" s="2">
        <f t="shared" si="6"/>
        <v>32.868625000000002</v>
      </c>
      <c r="O26" s="2">
        <f t="shared" si="6"/>
        <v>13.646875</v>
      </c>
      <c r="P26" s="2">
        <f t="shared" si="6"/>
        <v>34.479824999999998</v>
      </c>
      <c r="Q26" s="2">
        <f t="shared" si="6"/>
        <v>12.287050000000001</v>
      </c>
      <c r="R26" s="2">
        <f t="shared" si="6"/>
        <v>14.883925000000001</v>
      </c>
      <c r="S26" s="2">
        <f t="shared" si="6"/>
        <v>72.375724999999989</v>
      </c>
      <c r="T26" s="2">
        <f t="shared" si="6"/>
        <v>27.8522</v>
      </c>
      <c r="U26" s="2">
        <f t="shared" si="6"/>
        <v>45.243350000000007</v>
      </c>
      <c r="V26" s="2">
        <f t="shared" si="6"/>
        <v>66.221800000000002</v>
      </c>
      <c r="W26" s="2">
        <f t="shared" si="6"/>
        <v>32.196275</v>
      </c>
      <c r="X26" s="2">
        <f t="shared" si="6"/>
        <v>19.575225</v>
      </c>
      <c r="Y26" s="2">
        <f t="shared" si="6"/>
        <v>43.123925000000007</v>
      </c>
      <c r="Z26" s="2">
        <f t="shared" si="6"/>
        <v>33.033450000000002</v>
      </c>
      <c r="AA26" s="2">
        <f t="shared" si="6"/>
        <v>29.515674999999998</v>
      </c>
      <c r="AB26" s="2">
        <f t="shared" si="6"/>
        <v>7.0272500000000004</v>
      </c>
      <c r="AC26" s="2">
        <f t="shared" si="6"/>
        <v>30.833625000000001</v>
      </c>
      <c r="AD26" s="2">
        <f t="shared" si="6"/>
        <v>40.00065</v>
      </c>
      <c r="AE26" s="2">
        <f t="shared" si="6"/>
        <v>30.967925000000001</v>
      </c>
      <c r="AF26" s="2">
        <f t="shared" si="6"/>
        <v>29.736324999999997</v>
      </c>
      <c r="AG26" s="2">
        <f t="shared" si="6"/>
        <v>35.975125000000006</v>
      </c>
      <c r="AH26" s="2">
        <f t="shared" si="6"/>
        <v>12.791374999999999</v>
      </c>
    </row>
    <row r="27" spans="1:34" x14ac:dyDescent="0.25">
      <c r="A27" s="6" t="s">
        <v>51</v>
      </c>
      <c r="B27" s="7">
        <f>B26*3</f>
        <v>39.242400000000004</v>
      </c>
      <c r="C27" s="7">
        <f>C26*3</f>
        <v>108.72817499999999</v>
      </c>
      <c r="D27" s="7">
        <f>D26*2</f>
        <v>102.10605000000001</v>
      </c>
      <c r="E27" s="7">
        <f>E26*2</f>
        <v>68.170549999999992</v>
      </c>
      <c r="F27" s="7">
        <f>F26*1</f>
        <v>65.333825000000004</v>
      </c>
      <c r="G27" s="7">
        <f>G26*3</f>
        <v>144.477675</v>
      </c>
      <c r="H27" s="7">
        <f>H26*1</f>
        <v>53.387724999999996</v>
      </c>
      <c r="I27" s="7">
        <f>I26*2</f>
        <v>68.707450000000009</v>
      </c>
      <c r="J27" s="7">
        <f>J26*3</f>
        <v>110.981325</v>
      </c>
      <c r="K27" s="7">
        <f>K26*2</f>
        <v>80.101349999999996</v>
      </c>
      <c r="L27" s="7">
        <f>L26*2</f>
        <v>80.206049999999991</v>
      </c>
      <c r="M27" s="7">
        <f>M26*4</f>
        <v>165.23579999999998</v>
      </c>
      <c r="N27" s="7">
        <f>N26*3</f>
        <v>98.605874999999997</v>
      </c>
      <c r="O27" s="7">
        <f>O26*3</f>
        <v>40.940624999999997</v>
      </c>
      <c r="P27" s="7">
        <f>P26*3</f>
        <v>103.43947499999999</v>
      </c>
      <c r="Q27" s="7">
        <f>Q26*2</f>
        <v>24.574100000000001</v>
      </c>
      <c r="R27" s="7">
        <f>R26*2</f>
        <v>29.767850000000003</v>
      </c>
      <c r="S27" s="7">
        <f>S26*1</f>
        <v>72.375724999999989</v>
      </c>
      <c r="T27" s="7">
        <f>T26*3</f>
        <v>83.556600000000003</v>
      </c>
      <c r="U27" s="7">
        <f>U26*2</f>
        <v>90.486700000000013</v>
      </c>
      <c r="V27" s="7">
        <f>V26*3</f>
        <v>198.66540000000001</v>
      </c>
      <c r="W27" s="7">
        <f>W26*3</f>
        <v>96.588825</v>
      </c>
      <c r="X27" s="7">
        <f>X26*2</f>
        <v>39.150449999999999</v>
      </c>
      <c r="Y27" s="7">
        <f>Y26*2</f>
        <v>86.247850000000014</v>
      </c>
      <c r="Z27" s="7">
        <f>Z26*3</f>
        <v>99.100350000000006</v>
      </c>
      <c r="AA27" s="7">
        <f>AA26*3</f>
        <v>88.547024999999991</v>
      </c>
      <c r="AB27" s="7">
        <f>AB26*6</f>
        <v>42.163499999999999</v>
      </c>
      <c r="AC27" s="7">
        <f>AC26*3</f>
        <v>92.500875000000008</v>
      </c>
      <c r="AD27" s="7">
        <f>AD26*2</f>
        <v>80.001300000000001</v>
      </c>
      <c r="AE27" s="7">
        <f>AE26*3</f>
        <v>92.903774999999996</v>
      </c>
      <c r="AF27" s="7">
        <f>AF26*3</f>
        <v>89.208974999999995</v>
      </c>
      <c r="AG27" s="7">
        <f>AG26*2</f>
        <v>71.950250000000011</v>
      </c>
      <c r="AH27" s="7">
        <f>AH26*3</f>
        <v>38.374124999999992</v>
      </c>
    </row>
    <row r="28" spans="1:34" x14ac:dyDescent="0.25">
      <c r="A28" s="8" t="s">
        <v>45</v>
      </c>
      <c r="B28" s="9">
        <f>STDEV(B6:B9)/B26*100</f>
        <v>9.7655698021790336</v>
      </c>
      <c r="C28" s="9">
        <f t="shared" ref="C28:AH28" si="7">STDEV(C6:C9)/C26*100</f>
        <v>1.2275461570940156</v>
      </c>
      <c r="D28" s="9">
        <f t="shared" si="7"/>
        <v>1.1354822755240186</v>
      </c>
      <c r="E28" s="9">
        <f t="shared" si="7"/>
        <v>0.44099802005233557</v>
      </c>
      <c r="F28" s="9">
        <f t="shared" si="7"/>
        <v>1.8366000878348787</v>
      </c>
      <c r="G28" s="9">
        <f t="shared" si="7"/>
        <v>2.3532140687573868</v>
      </c>
      <c r="H28" s="9">
        <f t="shared" si="7"/>
        <v>0.73915420735197179</v>
      </c>
      <c r="I28" s="9">
        <f t="shared" si="7"/>
        <v>0.80394474457741605</v>
      </c>
      <c r="J28" s="9">
        <f t="shared" si="7"/>
        <v>0.91156972722403651</v>
      </c>
      <c r="K28" s="9">
        <f t="shared" si="7"/>
        <v>1.3249569197361659</v>
      </c>
      <c r="L28" s="9">
        <f t="shared" si="7"/>
        <v>5.4859626083528212</v>
      </c>
      <c r="M28" s="9">
        <f t="shared" si="7"/>
        <v>3.7752654153073975</v>
      </c>
      <c r="N28" s="9">
        <f t="shared" si="7"/>
        <v>3.7870851745810112</v>
      </c>
      <c r="O28" s="9">
        <f t="shared" si="7"/>
        <v>9.6808783106756273</v>
      </c>
      <c r="P28" s="9">
        <f t="shared" si="7"/>
        <v>2.3830919296167705</v>
      </c>
      <c r="Q28" s="9">
        <f t="shared" si="7"/>
        <v>5.5378939916791365</v>
      </c>
      <c r="R28" s="9">
        <f t="shared" si="7"/>
        <v>9.6618247867045461</v>
      </c>
      <c r="S28" s="9">
        <f t="shared" si="7"/>
        <v>0.80665450597671384</v>
      </c>
      <c r="T28" s="9">
        <f t="shared" si="7"/>
        <v>1.159372217496289</v>
      </c>
      <c r="U28" s="9">
        <f t="shared" si="7"/>
        <v>1.6384319380400088</v>
      </c>
      <c r="V28" s="9">
        <f t="shared" si="7"/>
        <v>4.0351829239032089</v>
      </c>
      <c r="W28" s="9">
        <f t="shared" si="7"/>
        <v>2.4471838918228199</v>
      </c>
      <c r="X28" s="9">
        <f t="shared" si="7"/>
        <v>4.7132620098718245</v>
      </c>
      <c r="Y28" s="9">
        <f t="shared" si="7"/>
        <v>2.0947153234416853</v>
      </c>
      <c r="Z28" s="9">
        <f t="shared" si="7"/>
        <v>11.571369704860397</v>
      </c>
      <c r="AA28" s="9">
        <f t="shared" si="7"/>
        <v>2.1492985056962262</v>
      </c>
      <c r="AB28" s="9">
        <f t="shared" si="7"/>
        <v>9.1201127567023121</v>
      </c>
      <c r="AC28" s="9">
        <f t="shared" si="7"/>
        <v>3.9498600792563634</v>
      </c>
      <c r="AD28" s="9">
        <f t="shared" si="7"/>
        <v>4.2540520181627226</v>
      </c>
      <c r="AE28" s="9">
        <f t="shared" si="7"/>
        <v>1.1010464031669562</v>
      </c>
      <c r="AF28" s="9">
        <f t="shared" si="7"/>
        <v>6.8197907104148641</v>
      </c>
      <c r="AG28" s="9">
        <f t="shared" si="7"/>
        <v>2.624666822750342</v>
      </c>
      <c r="AH28" s="9">
        <f t="shared" si="7"/>
        <v>12.36699630030048</v>
      </c>
    </row>
    <row r="30" spans="1:34" x14ac:dyDescent="0.25">
      <c r="A30" s="12" t="s">
        <v>52</v>
      </c>
      <c r="B30" s="13">
        <f>(B19-B15)/B15*100</f>
        <v>3.5724333504379397</v>
      </c>
      <c r="C30" s="13">
        <f t="shared" ref="C30:AH30" si="8">(C19-C15)/C15*100</f>
        <v>-0.27729207630787894</v>
      </c>
      <c r="D30" s="13">
        <f t="shared" si="8"/>
        <v>0.54219523953748572</v>
      </c>
      <c r="E30" s="13">
        <f t="shared" si="8"/>
        <v>0.4149051377179509</v>
      </c>
      <c r="F30" s="13">
        <f t="shared" si="8"/>
        <v>-0.19646096025646961</v>
      </c>
      <c r="G30" s="13">
        <f t="shared" si="8"/>
        <v>0.12921091736002124</v>
      </c>
      <c r="H30" s="13">
        <f t="shared" si="8"/>
        <v>1.5960595823854098</v>
      </c>
      <c r="I30" s="13">
        <f t="shared" si="8"/>
        <v>0.1733960617635229</v>
      </c>
      <c r="J30" s="13">
        <f t="shared" si="8"/>
        <v>0.48294322314263649</v>
      </c>
      <c r="K30" s="13">
        <f t="shared" si="8"/>
        <v>0.19962671187583608</v>
      </c>
      <c r="L30" s="13">
        <f t="shared" si="8"/>
        <v>-0.28382180516216821</v>
      </c>
      <c r="M30" s="13">
        <f t="shared" si="8"/>
        <v>1.3184426865208616</v>
      </c>
      <c r="N30" s="13">
        <f t="shared" si="8"/>
        <v>1.4227361900057456</v>
      </c>
      <c r="O30" s="13">
        <f t="shared" si="8"/>
        <v>3.4169569297509264</v>
      </c>
      <c r="P30" s="13">
        <f t="shared" si="8"/>
        <v>-1.6285619674629583</v>
      </c>
      <c r="Q30" s="13">
        <f t="shared" si="8"/>
        <v>0.73128933176573063</v>
      </c>
      <c r="R30" s="13">
        <f t="shared" si="8"/>
        <v>0.38202895552847993</v>
      </c>
      <c r="S30" s="13">
        <f t="shared" si="8"/>
        <v>0.43020245623268005</v>
      </c>
      <c r="T30" s="13">
        <f t="shared" si="8"/>
        <v>-0.44634928336425422</v>
      </c>
      <c r="U30" s="13">
        <f t="shared" si="8"/>
        <v>0.58585299594808116</v>
      </c>
      <c r="V30" s="13">
        <f t="shared" si="8"/>
        <v>3.0164690290177834E-2</v>
      </c>
      <c r="W30" s="13">
        <f t="shared" si="8"/>
        <v>-0.45753350703550949</v>
      </c>
      <c r="X30" s="13">
        <f t="shared" si="8"/>
        <v>1.78562165429094</v>
      </c>
      <c r="Y30" s="13">
        <f t="shared" si="8"/>
        <v>3.5633975692149308E-2</v>
      </c>
      <c r="Z30" s="13">
        <f t="shared" si="8"/>
        <v>-1.7333900798460422</v>
      </c>
      <c r="AA30" s="13">
        <f t="shared" si="8"/>
        <v>1.4879581696723647</v>
      </c>
      <c r="AB30" s="13">
        <f t="shared" si="8"/>
        <v>3.4616205445894535</v>
      </c>
      <c r="AC30" s="13">
        <f t="shared" si="8"/>
        <v>-1.7682615745001913E-2</v>
      </c>
      <c r="AD30" s="13">
        <f t="shared" si="8"/>
        <v>0.24618638649962921</v>
      </c>
      <c r="AE30" s="13">
        <f t="shared" si="8"/>
        <v>0.2327410308605963</v>
      </c>
      <c r="AF30" s="13">
        <f t="shared" si="8"/>
        <v>0.16100287634988861</v>
      </c>
      <c r="AG30" s="13">
        <f t="shared" si="8"/>
        <v>0.34504917852693578</v>
      </c>
      <c r="AH30" s="13">
        <f t="shared" si="8"/>
        <v>4.1601931388567568</v>
      </c>
    </row>
    <row r="31" spans="1:34" x14ac:dyDescent="0.25">
      <c r="A31" s="12" t="s">
        <v>53</v>
      </c>
      <c r="B31" s="13">
        <f>(B27-B23)/B23*100</f>
        <v>-4.2847865655669377</v>
      </c>
      <c r="C31" s="13">
        <f t="shared" ref="C31:AH31" si="9">(C27-C23)/C23*100</f>
        <v>-1.4499285538511073</v>
      </c>
      <c r="D31" s="13">
        <f t="shared" si="9"/>
        <v>7.6576310609183738</v>
      </c>
      <c r="E31" s="13">
        <f t="shared" si="9"/>
        <v>5.6277260859796749</v>
      </c>
      <c r="F31" s="13">
        <f t="shared" si="9"/>
        <v>2.8809061430068112</v>
      </c>
      <c r="G31" s="13">
        <f t="shared" si="9"/>
        <v>-3.057677684740137</v>
      </c>
      <c r="H31" s="13">
        <f t="shared" si="9"/>
        <v>6.29213964105214</v>
      </c>
      <c r="I31" s="13">
        <f t="shared" si="9"/>
        <v>3.4190825900736015</v>
      </c>
      <c r="J31" s="13">
        <f t="shared" si="9"/>
        <v>4.1493612387976571</v>
      </c>
      <c r="K31" s="13">
        <f t="shared" si="9"/>
        <v>2.9557837425146234</v>
      </c>
      <c r="L31" s="13">
        <f t="shared" si="9"/>
        <v>-0.74073753226920636</v>
      </c>
      <c r="M31" s="13">
        <f t="shared" si="9"/>
        <v>2.5053149153242638</v>
      </c>
      <c r="N31" s="13">
        <f t="shared" si="9"/>
        <v>2.6752279793110239</v>
      </c>
      <c r="O31" s="13">
        <f t="shared" si="9"/>
        <v>2.5753048837777266</v>
      </c>
      <c r="P31" s="13">
        <f t="shared" si="9"/>
        <v>-3.505499556775117</v>
      </c>
      <c r="Q31" s="13">
        <f t="shared" si="9"/>
        <v>-6.9717876645561878</v>
      </c>
      <c r="R31" s="13">
        <f t="shared" si="9"/>
        <v>1.9059535587499306</v>
      </c>
      <c r="S31" s="13">
        <f t="shared" si="9"/>
        <v>2.3921683331606176</v>
      </c>
      <c r="T31" s="13">
        <f t="shared" si="9"/>
        <v>0.20380960261624617</v>
      </c>
      <c r="U31" s="13">
        <f t="shared" si="9"/>
        <v>-0.29689448042912547</v>
      </c>
      <c r="V31" s="13">
        <f t="shared" si="9"/>
        <v>2.5297704871076885</v>
      </c>
      <c r="W31" s="13">
        <f t="shared" si="9"/>
        <v>0.75291790894731714</v>
      </c>
      <c r="X31" s="13">
        <f t="shared" si="9"/>
        <v>7.6934608952070747</v>
      </c>
      <c r="Y31" s="13">
        <f t="shared" si="9"/>
        <v>2.1620395486516775</v>
      </c>
      <c r="Z31" s="13">
        <f t="shared" si="9"/>
        <v>3.8253916618342521</v>
      </c>
      <c r="AA31" s="13">
        <f t="shared" si="9"/>
        <v>4.311705156092871</v>
      </c>
      <c r="AB31" s="13">
        <f t="shared" si="9"/>
        <v>-1.5672756102275642</v>
      </c>
      <c r="AC31" s="13">
        <f t="shared" si="9"/>
        <v>-2.3104675984047649</v>
      </c>
      <c r="AD31" s="13">
        <f t="shared" si="9"/>
        <v>8.3856624356301221</v>
      </c>
      <c r="AE31" s="13">
        <f t="shared" si="9"/>
        <v>-2.4693720080624888</v>
      </c>
      <c r="AF31" s="13">
        <f t="shared" si="9"/>
        <v>2.7602520252647236</v>
      </c>
      <c r="AG31" s="13">
        <f t="shared" si="9"/>
        <v>0.96006443460806934</v>
      </c>
      <c r="AH31" s="13">
        <f t="shared" si="9"/>
        <v>-4.3483544114485708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C7DB-DFB2-44D1-9C6B-BAB0ED383AFA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4.42578125" bestFit="1" customWidth="1"/>
    <col min="2" max="34" width="6.7109375" style="2" customWidth="1"/>
  </cols>
  <sheetData>
    <row r="1" spans="1:34" x14ac:dyDescent="0.25">
      <c r="A1" s="1" t="s">
        <v>134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15.308199999999999</v>
      </c>
      <c r="C2" s="2">
        <v>31.265499999999999</v>
      </c>
      <c r="D2" s="2">
        <v>29.881399999999999</v>
      </c>
      <c r="E2" s="2">
        <v>23.0838</v>
      </c>
      <c r="F2" s="2">
        <v>55.187100000000001</v>
      </c>
      <c r="G2" s="2">
        <v>41.437600000000003</v>
      </c>
      <c r="H2" s="2">
        <v>36.717399999999998</v>
      </c>
      <c r="I2" s="2">
        <v>36.679699999999997</v>
      </c>
      <c r="J2" s="2">
        <v>27.961500000000001</v>
      </c>
      <c r="K2" s="2">
        <v>31.445699999999999</v>
      </c>
      <c r="L2" s="2">
        <v>29.256</v>
      </c>
      <c r="M2" s="2">
        <v>28.800599999999999</v>
      </c>
      <c r="N2" s="2">
        <v>26.649699999999999</v>
      </c>
      <c r="O2" s="2">
        <v>18.0563</v>
      </c>
      <c r="P2" s="2">
        <v>21.735199999999999</v>
      </c>
      <c r="Q2" s="2">
        <v>12.031599999999999</v>
      </c>
      <c r="R2" s="2">
        <v>12.539</v>
      </c>
      <c r="S2" s="2">
        <v>57.163800000000002</v>
      </c>
      <c r="T2" s="2">
        <v>34.548000000000002</v>
      </c>
      <c r="U2" s="2">
        <v>45.786499999999997</v>
      </c>
      <c r="V2" s="2">
        <v>34.423499999999997</v>
      </c>
      <c r="W2" s="2">
        <v>28.334599999999998</v>
      </c>
      <c r="X2" s="2">
        <v>20.931899999999999</v>
      </c>
      <c r="Y2" s="2">
        <v>38.015099999999997</v>
      </c>
      <c r="Z2" s="2">
        <v>22.943300000000001</v>
      </c>
      <c r="AA2" s="2">
        <v>28.808499999999999</v>
      </c>
      <c r="AB2" s="2">
        <v>7.1526699999999996</v>
      </c>
      <c r="AC2" s="2">
        <v>31.790700000000001</v>
      </c>
      <c r="AD2" s="2">
        <v>38.519799999999996</v>
      </c>
      <c r="AE2" s="2">
        <v>24.607500000000002</v>
      </c>
      <c r="AF2" s="2">
        <v>25.014199999999999</v>
      </c>
      <c r="AG2" s="2">
        <v>30.266300000000001</v>
      </c>
      <c r="AH2" s="2">
        <v>13.854900000000001</v>
      </c>
    </row>
    <row r="3" spans="1:34" x14ac:dyDescent="0.25">
      <c r="A3" s="4" t="s">
        <v>35</v>
      </c>
      <c r="B3" s="2">
        <v>16.984500000000001</v>
      </c>
      <c r="C3" s="2">
        <v>32.483800000000002</v>
      </c>
      <c r="D3" s="2">
        <v>33.548900000000003</v>
      </c>
      <c r="E3" s="2">
        <v>23.604800000000001</v>
      </c>
      <c r="F3" s="2">
        <v>56.781100000000002</v>
      </c>
      <c r="G3" s="2">
        <v>43.7804</v>
      </c>
      <c r="H3" s="2">
        <v>45.702599999999997</v>
      </c>
      <c r="I3" s="2">
        <v>41.284399999999998</v>
      </c>
      <c r="J3" s="2">
        <v>29.3889</v>
      </c>
      <c r="K3" s="2">
        <v>36.416200000000003</v>
      </c>
      <c r="L3" s="2">
        <v>29.529299999999999</v>
      </c>
      <c r="M3" s="2">
        <v>31.828499999999998</v>
      </c>
      <c r="N3" s="2">
        <v>30.2193</v>
      </c>
      <c r="O3" s="2">
        <v>19.441600000000001</v>
      </c>
      <c r="P3" s="2">
        <v>23.0624</v>
      </c>
      <c r="Q3" s="2">
        <v>13.7081</v>
      </c>
      <c r="R3" s="2">
        <v>15.0952</v>
      </c>
      <c r="S3" s="2">
        <v>65.060199999999995</v>
      </c>
      <c r="T3" s="2">
        <v>37.786000000000001</v>
      </c>
      <c r="U3" s="2">
        <v>46.308900000000001</v>
      </c>
      <c r="V3" s="2">
        <v>38.301200000000001</v>
      </c>
      <c r="W3" s="2">
        <v>29.933499999999999</v>
      </c>
      <c r="X3" s="2">
        <v>25.541</v>
      </c>
      <c r="Y3" s="2">
        <v>46.768099999999997</v>
      </c>
      <c r="Z3" s="2">
        <v>25.446200000000001</v>
      </c>
      <c r="AA3" s="2">
        <v>32.124099999999999</v>
      </c>
      <c r="AB3" s="2">
        <v>7.3088300000000004</v>
      </c>
      <c r="AC3" s="2">
        <v>35.600900000000003</v>
      </c>
      <c r="AD3" s="2">
        <v>40.873699999999999</v>
      </c>
      <c r="AE3" s="2">
        <v>28.564599999999999</v>
      </c>
      <c r="AF3" s="2">
        <v>26.412500000000001</v>
      </c>
      <c r="AG3" s="2">
        <v>37.4236</v>
      </c>
      <c r="AH3" s="2">
        <v>16.198899999999998</v>
      </c>
    </row>
    <row r="4" spans="1:34" x14ac:dyDescent="0.25">
      <c r="A4" s="4" t="s">
        <v>36</v>
      </c>
      <c r="B4" s="2">
        <v>16.973500000000001</v>
      </c>
      <c r="C4" s="2">
        <v>33.011499999999998</v>
      </c>
      <c r="D4" s="2">
        <v>32.4499</v>
      </c>
      <c r="E4" s="2">
        <v>23.898299999999999</v>
      </c>
      <c r="F4" s="2">
        <v>53.518300000000004</v>
      </c>
      <c r="G4" s="2">
        <v>45.147399999999998</v>
      </c>
      <c r="H4" s="2">
        <v>47.585599999999999</v>
      </c>
      <c r="I4" s="2">
        <v>40.635199999999998</v>
      </c>
      <c r="J4" s="2">
        <v>28.852399999999999</v>
      </c>
      <c r="K4" s="2">
        <v>36.6965</v>
      </c>
      <c r="L4" s="2">
        <v>30.104399999999998</v>
      </c>
      <c r="M4" s="2">
        <v>31.6174</v>
      </c>
      <c r="N4" s="2">
        <v>31.178599999999999</v>
      </c>
      <c r="O4" s="2">
        <v>18.5762</v>
      </c>
      <c r="P4" s="2">
        <v>23.019100000000002</v>
      </c>
      <c r="Q4" s="2">
        <v>13.5709</v>
      </c>
      <c r="R4" s="2">
        <v>13.789899999999999</v>
      </c>
      <c r="S4" s="2">
        <v>68.949299999999994</v>
      </c>
      <c r="T4" s="2">
        <v>37.314900000000002</v>
      </c>
      <c r="U4" s="2">
        <v>49.7986</v>
      </c>
      <c r="V4" s="2">
        <v>39.9529</v>
      </c>
      <c r="W4" s="2">
        <v>31.328399999999998</v>
      </c>
      <c r="X4" s="2">
        <v>25.397400000000001</v>
      </c>
      <c r="Y4" s="2">
        <v>46.088700000000003</v>
      </c>
      <c r="Z4" s="2">
        <v>26.122499999999999</v>
      </c>
      <c r="AA4" s="2">
        <v>33.227800000000002</v>
      </c>
      <c r="AB4" s="2">
        <v>7.4679900000000004</v>
      </c>
      <c r="AC4" s="2">
        <v>36.344200000000001</v>
      </c>
      <c r="AD4" s="2">
        <v>40.909100000000002</v>
      </c>
      <c r="AE4" s="2">
        <v>31.076799999999999</v>
      </c>
      <c r="AF4" s="2">
        <v>25.255299999999998</v>
      </c>
      <c r="AG4" s="2">
        <v>38.793100000000003</v>
      </c>
      <c r="AH4" s="2">
        <v>15.5205</v>
      </c>
    </row>
    <row r="5" spans="1:34" x14ac:dyDescent="0.25">
      <c r="A5" s="4" t="s">
        <v>37</v>
      </c>
      <c r="B5" s="2">
        <v>15.7987</v>
      </c>
      <c r="C5" s="2">
        <v>34.486800000000002</v>
      </c>
      <c r="D5" s="2">
        <v>33.082000000000001</v>
      </c>
      <c r="E5" s="2">
        <v>24.352499999999999</v>
      </c>
      <c r="F5" s="2">
        <v>58.204999999999998</v>
      </c>
      <c r="G5" s="2">
        <v>47.741900000000001</v>
      </c>
      <c r="H5" s="2">
        <v>46.894100000000002</v>
      </c>
      <c r="I5" s="2">
        <v>34.195799999999998</v>
      </c>
      <c r="J5" s="2">
        <v>29.379100000000001</v>
      </c>
      <c r="K5" s="2">
        <v>37.641399999999997</v>
      </c>
      <c r="L5" s="2">
        <v>33.520000000000003</v>
      </c>
      <c r="M5" s="2">
        <v>31.8642</v>
      </c>
      <c r="N5" s="2">
        <v>32.2502</v>
      </c>
      <c r="O5" s="2">
        <v>19.6035</v>
      </c>
      <c r="P5" s="2">
        <v>24.669</v>
      </c>
      <c r="Q5" s="2">
        <v>14.020799999999999</v>
      </c>
      <c r="R5" s="2">
        <v>13.9976</v>
      </c>
      <c r="S5" s="2">
        <v>69.900099999999995</v>
      </c>
      <c r="T5" s="2">
        <v>37.169699999999999</v>
      </c>
      <c r="U5" s="2">
        <v>49.853999999999999</v>
      </c>
      <c r="V5" s="2">
        <v>39.600099999999998</v>
      </c>
      <c r="W5" s="2">
        <v>31.18</v>
      </c>
      <c r="X5" s="2">
        <v>24.186499999999999</v>
      </c>
      <c r="Y5" s="2">
        <v>50.204900000000002</v>
      </c>
      <c r="Z5" s="2">
        <v>27.662800000000001</v>
      </c>
      <c r="AA5" s="2">
        <v>34.8369</v>
      </c>
      <c r="AB5" s="2">
        <v>7.6890000000000001</v>
      </c>
      <c r="AC5" s="2">
        <v>37.191099999999999</v>
      </c>
      <c r="AD5" s="2">
        <v>40.833300000000001</v>
      </c>
      <c r="AE5" s="2">
        <v>30.745999999999999</v>
      </c>
      <c r="AF5" s="2">
        <v>28.116</v>
      </c>
      <c r="AG5" s="2">
        <v>40.712699999999998</v>
      </c>
      <c r="AH5" s="2">
        <v>13.933400000000001</v>
      </c>
    </row>
    <row r="6" spans="1:34" x14ac:dyDescent="0.25">
      <c r="A6" s="4" t="s">
        <v>38</v>
      </c>
      <c r="B6" s="2">
        <v>16.828800000000001</v>
      </c>
      <c r="C6" s="2">
        <v>34.220500000000001</v>
      </c>
      <c r="D6" s="2">
        <v>33.252899999999997</v>
      </c>
      <c r="E6" s="2">
        <v>24.666</v>
      </c>
      <c r="F6" s="2">
        <v>55.9574</v>
      </c>
      <c r="G6" s="2">
        <v>47.383699999999997</v>
      </c>
      <c r="H6" s="2">
        <v>47.351500000000001</v>
      </c>
      <c r="I6" s="2">
        <v>33.463200000000001</v>
      </c>
      <c r="J6" s="2">
        <v>29.987100000000002</v>
      </c>
      <c r="K6" s="2">
        <v>37.807000000000002</v>
      </c>
      <c r="L6" s="2">
        <v>32.854900000000001</v>
      </c>
      <c r="M6" s="2">
        <v>30.619299999999999</v>
      </c>
      <c r="N6" s="2">
        <v>30.169699999999999</v>
      </c>
      <c r="O6" s="2">
        <v>18.558299999999999</v>
      </c>
      <c r="P6" s="2">
        <v>24.247599999999998</v>
      </c>
      <c r="Q6" s="2">
        <v>14.1654</v>
      </c>
      <c r="R6" s="2">
        <v>12.737</v>
      </c>
      <c r="S6" s="2">
        <v>68.793400000000005</v>
      </c>
      <c r="T6" s="2">
        <v>35.694499999999998</v>
      </c>
      <c r="U6" s="2">
        <v>51.403599999999997</v>
      </c>
      <c r="V6" s="2">
        <v>40.084800000000001</v>
      </c>
      <c r="W6" s="2">
        <v>32.023800000000001</v>
      </c>
      <c r="X6" s="2">
        <v>25.791499999999999</v>
      </c>
      <c r="Y6" s="2">
        <v>48.053199999999997</v>
      </c>
      <c r="Z6" s="2">
        <v>26.0413</v>
      </c>
      <c r="AA6" s="2">
        <v>35.874099999999999</v>
      </c>
      <c r="AB6" s="2">
        <v>7.5761000000000003</v>
      </c>
      <c r="AC6" s="2">
        <v>35.907200000000003</v>
      </c>
      <c r="AD6" s="2">
        <v>42.8919</v>
      </c>
      <c r="AE6" s="2">
        <v>29.663</v>
      </c>
      <c r="AF6" s="2">
        <v>27.491499999999998</v>
      </c>
      <c r="AG6" s="2">
        <v>38.673999999999999</v>
      </c>
      <c r="AH6" s="2">
        <v>14.328200000000001</v>
      </c>
    </row>
    <row r="7" spans="1:34" x14ac:dyDescent="0.25">
      <c r="A7" s="4" t="s">
        <v>39</v>
      </c>
      <c r="B7" s="2">
        <v>17.022099999999998</v>
      </c>
      <c r="C7" s="2">
        <v>33.857999999999997</v>
      </c>
      <c r="D7" s="2">
        <v>34.009</v>
      </c>
      <c r="E7" s="2">
        <v>25.395900000000001</v>
      </c>
      <c r="F7" s="2">
        <v>55.457700000000003</v>
      </c>
      <c r="G7" s="2">
        <v>47.41</v>
      </c>
      <c r="H7" s="2">
        <v>46.628799999999998</v>
      </c>
      <c r="I7" s="2">
        <v>35.726300000000002</v>
      </c>
      <c r="J7" s="2">
        <v>30.616499999999998</v>
      </c>
      <c r="K7" s="2">
        <v>40.537399999999998</v>
      </c>
      <c r="L7" s="2">
        <v>30.5014</v>
      </c>
      <c r="M7" s="2">
        <v>32.802700000000002</v>
      </c>
      <c r="N7" s="2">
        <v>31.8596</v>
      </c>
      <c r="O7" s="2">
        <v>18.161100000000001</v>
      </c>
      <c r="P7" s="2">
        <v>25.161200000000001</v>
      </c>
      <c r="Q7" s="2">
        <v>14.450900000000001</v>
      </c>
      <c r="R7" s="2">
        <v>12.9735</v>
      </c>
      <c r="S7" s="2">
        <v>67.539599999999993</v>
      </c>
      <c r="T7" s="2">
        <v>36.870899999999999</v>
      </c>
      <c r="U7" s="2">
        <v>52.654600000000002</v>
      </c>
      <c r="V7" s="2">
        <v>40.770400000000002</v>
      </c>
      <c r="W7" s="2">
        <v>31.441600000000001</v>
      </c>
      <c r="X7" s="2">
        <v>25.336099999999998</v>
      </c>
      <c r="Y7" s="2">
        <v>50.367400000000004</v>
      </c>
      <c r="Z7" s="2">
        <v>26.6922</v>
      </c>
      <c r="AA7" s="2">
        <v>39.615499999999997</v>
      </c>
      <c r="AB7" s="2">
        <v>7.2528100000000002</v>
      </c>
      <c r="AC7" s="2">
        <v>36.277900000000002</v>
      </c>
      <c r="AD7" s="2">
        <v>45.974200000000003</v>
      </c>
      <c r="AE7" s="2">
        <v>29.5181</v>
      </c>
      <c r="AF7" s="2">
        <v>27.639700000000001</v>
      </c>
      <c r="AG7" s="2">
        <v>40.305900000000001</v>
      </c>
      <c r="AH7" s="2">
        <v>14.5192</v>
      </c>
    </row>
    <row r="8" spans="1:34" x14ac:dyDescent="0.25">
      <c r="A8" s="4" t="s">
        <v>40</v>
      </c>
      <c r="B8" s="2">
        <v>15.4353</v>
      </c>
      <c r="C8" s="2">
        <v>34.6526</v>
      </c>
      <c r="D8" s="2">
        <v>33.479300000000002</v>
      </c>
      <c r="E8" s="2">
        <v>24.959199999999999</v>
      </c>
      <c r="F8" s="2">
        <v>57.368299999999998</v>
      </c>
      <c r="G8" s="2">
        <v>47.315100000000001</v>
      </c>
      <c r="H8" s="2">
        <v>47.484000000000002</v>
      </c>
      <c r="I8" s="2">
        <v>35.090499999999999</v>
      </c>
      <c r="J8" s="2">
        <v>31.857299999999999</v>
      </c>
      <c r="K8" s="2">
        <v>39.375</v>
      </c>
      <c r="L8" s="2">
        <v>29.866599999999998</v>
      </c>
      <c r="M8" s="2">
        <v>29.940300000000001</v>
      </c>
      <c r="N8" s="2">
        <v>32.185099999999998</v>
      </c>
      <c r="O8" s="2">
        <v>18.758500000000002</v>
      </c>
      <c r="P8" s="2">
        <v>25.803100000000001</v>
      </c>
      <c r="Q8" s="2">
        <v>14.3474</v>
      </c>
      <c r="R8" s="2">
        <v>14.323700000000001</v>
      </c>
      <c r="S8" s="2">
        <v>69.970399999999998</v>
      </c>
      <c r="T8" s="2">
        <v>35.656100000000002</v>
      </c>
      <c r="U8" s="2">
        <v>52.119399999999999</v>
      </c>
      <c r="V8" s="2">
        <v>42.100200000000001</v>
      </c>
      <c r="W8" s="2">
        <v>32.241599999999998</v>
      </c>
      <c r="X8" s="2">
        <v>25.724299999999999</v>
      </c>
      <c r="Y8" s="2">
        <v>50.267899999999997</v>
      </c>
      <c r="Z8" s="2">
        <v>26.763500000000001</v>
      </c>
      <c r="AA8" s="2">
        <v>33.131300000000003</v>
      </c>
      <c r="AB8" s="2">
        <v>6.8755800000000002</v>
      </c>
      <c r="AC8" s="2">
        <v>37.664900000000003</v>
      </c>
      <c r="AD8" s="2">
        <v>43.933100000000003</v>
      </c>
      <c r="AE8" s="2">
        <v>29.745699999999999</v>
      </c>
      <c r="AF8" s="2">
        <v>27.205400000000001</v>
      </c>
      <c r="AG8" s="2">
        <v>42.253500000000003</v>
      </c>
      <c r="AH8" s="2">
        <v>13.621700000000001</v>
      </c>
    </row>
    <row r="9" spans="1:34" x14ac:dyDescent="0.25">
      <c r="A9" s="4" t="s">
        <v>41</v>
      </c>
      <c r="B9" s="2">
        <v>12.548999999999999</v>
      </c>
      <c r="C9" s="2">
        <v>32.966999999999999</v>
      </c>
      <c r="D9" s="2">
        <v>33.402299999999997</v>
      </c>
      <c r="E9" s="2">
        <v>24.896699999999999</v>
      </c>
      <c r="F9" s="2">
        <v>58.382199999999997</v>
      </c>
      <c r="G9" s="2">
        <v>46.888300000000001</v>
      </c>
      <c r="H9" s="2">
        <v>47.045000000000002</v>
      </c>
      <c r="I9" s="2">
        <v>37.817300000000003</v>
      </c>
      <c r="J9" s="2">
        <v>30.843499999999999</v>
      </c>
      <c r="K9" s="2">
        <v>38.894599999999997</v>
      </c>
      <c r="L9" s="2">
        <v>34.367199999999997</v>
      </c>
      <c r="M9" s="2">
        <v>29.268000000000001</v>
      </c>
      <c r="N9" s="2">
        <v>30.0136</v>
      </c>
      <c r="O9" s="2">
        <v>17.755500000000001</v>
      </c>
      <c r="P9" s="2">
        <v>25.4619</v>
      </c>
      <c r="Q9" s="2">
        <v>13.3491</v>
      </c>
      <c r="R9" s="2">
        <v>16.470300000000002</v>
      </c>
      <c r="S9" s="2">
        <v>76.731200000000001</v>
      </c>
      <c r="T9" s="2">
        <v>33.009399999999999</v>
      </c>
      <c r="U9" s="2">
        <v>48.182699999999997</v>
      </c>
      <c r="V9" s="2">
        <v>41.6496</v>
      </c>
      <c r="W9" s="2">
        <v>32.002099999999999</v>
      </c>
      <c r="X9" s="2">
        <v>26.665299999999998</v>
      </c>
      <c r="Y9" s="2">
        <v>50.041600000000003</v>
      </c>
      <c r="Z9" s="2">
        <v>30.637799999999999</v>
      </c>
      <c r="AA9" s="2">
        <v>36.967700000000001</v>
      </c>
      <c r="AB9" s="2">
        <v>6.4405900000000003</v>
      </c>
      <c r="AC9" s="2">
        <v>34.7742</v>
      </c>
      <c r="AD9" s="2">
        <v>44.091200000000001</v>
      </c>
      <c r="AE9" s="2">
        <v>29.1083</v>
      </c>
      <c r="AF9" s="2">
        <v>29.083300000000001</v>
      </c>
      <c r="AG9" s="2">
        <v>40.762900000000002</v>
      </c>
      <c r="AH9" s="2">
        <v>12.197100000000001</v>
      </c>
    </row>
    <row r="10" spans="1:34" x14ac:dyDescent="0.25">
      <c r="A10" s="5" t="s">
        <v>56</v>
      </c>
      <c r="B10" s="2">
        <f>AVERAGE(B2:B8)</f>
        <v>16.335871428571426</v>
      </c>
      <c r="C10" s="2">
        <f>AVERAGE(C3:C9)</f>
        <v>33.668600000000005</v>
      </c>
      <c r="D10" s="2">
        <f>AVERAGE(D3:D9)</f>
        <v>33.317757142857147</v>
      </c>
      <c r="E10" s="2">
        <f>AVERAGE(E3:E9)</f>
        <v>24.539057142857143</v>
      </c>
      <c r="F10" s="2">
        <f>AVERAGE(F2:F9)</f>
        <v>56.3571375</v>
      </c>
      <c r="G10" s="2">
        <f>AVERAGE(G3:G9)</f>
        <v>46.523828571428574</v>
      </c>
      <c r="H10" s="2">
        <f>AVERAGE(H3:H9)</f>
        <v>46.955942857142858</v>
      </c>
      <c r="I10" s="2">
        <f>AVERAGE(I2:I9)</f>
        <v>36.861550000000001</v>
      </c>
      <c r="J10" s="2">
        <f>AVERAGE(J3:J9)</f>
        <v>30.132114285714287</v>
      </c>
      <c r="K10" s="2">
        <f>AVERAGE(K3:K9)</f>
        <v>38.195442857142858</v>
      </c>
      <c r="L10" s="2">
        <f>AVERAGE(L2:L9)</f>
        <v>31.249975000000003</v>
      </c>
      <c r="M10" s="2">
        <f>AVERAGE(M2:M9)</f>
        <v>30.842624999999998</v>
      </c>
      <c r="N10" s="2">
        <f>AVERAGE(N3:N9)</f>
        <v>31.125157142857145</v>
      </c>
      <c r="O10" s="2">
        <f>AVERAGE(O2:O9)</f>
        <v>18.613875000000004</v>
      </c>
      <c r="P10" s="2">
        <f>AVERAGE(P2:P9)</f>
        <v>24.144937499999997</v>
      </c>
      <c r="Q10" s="2">
        <f>AVERAGE(Q3:Q9)</f>
        <v>13.944657142857141</v>
      </c>
      <c r="R10" s="2">
        <f>AVERAGE(R3:R8)</f>
        <v>13.819483333333332</v>
      </c>
      <c r="S10" s="2">
        <f>AVERAGE(S3:S8)</f>
        <v>68.368833333333342</v>
      </c>
      <c r="T10" s="2">
        <f>AVERAGE(T3:T8)</f>
        <v>36.748683333333339</v>
      </c>
      <c r="U10" s="2">
        <f>AVERAGE(U2:U9)</f>
        <v>49.513537499999998</v>
      </c>
      <c r="V10" s="2">
        <f>AVERAGE(V3:V9)</f>
        <v>40.351314285714288</v>
      </c>
      <c r="W10" s="2">
        <f>AVERAGE(W3:W9)</f>
        <v>31.450142857142858</v>
      </c>
      <c r="X10" s="2">
        <f>AVERAGE(X3:X9)</f>
        <v>25.520299999999999</v>
      </c>
      <c r="Y10" s="2">
        <f>AVERAGE(Y3:Y9)</f>
        <v>48.827400000000004</v>
      </c>
      <c r="Z10" s="2">
        <f>AVERAGE(Z3:Z9)</f>
        <v>27.052328571428568</v>
      </c>
      <c r="AA10" s="2">
        <f>AVERAGE(AA2:AA9)</f>
        <v>34.323237499999998</v>
      </c>
      <c r="AB10" s="2">
        <f>AVERAGE(AB2:AB8)</f>
        <v>7.3318542857142859</v>
      </c>
      <c r="AC10" s="2">
        <f>AVERAGE(AC3:AC9)</f>
        <v>36.251485714285714</v>
      </c>
      <c r="AD10" s="2">
        <f>AVERAGE(AD2:AD9)</f>
        <v>42.253287499999999</v>
      </c>
      <c r="AE10" s="2">
        <f>AVERAGE(AE3:AE9)</f>
        <v>29.774642857142858</v>
      </c>
      <c r="AF10" s="2">
        <f>AVERAGE(AF3:AF9)</f>
        <v>27.314814285714284</v>
      </c>
      <c r="AG10" s="2">
        <f>AVERAGE(AG3:AG9)</f>
        <v>39.846528571428571</v>
      </c>
      <c r="AH10" s="2">
        <f>AVERAGE(AH2:AH8)</f>
        <v>14.568114285714286</v>
      </c>
    </row>
    <row r="11" spans="1:34" x14ac:dyDescent="0.25">
      <c r="A11" s="6" t="s">
        <v>57</v>
      </c>
      <c r="B11" s="7">
        <f>B10*3</f>
        <v>49.007614285714283</v>
      </c>
      <c r="C11" s="7">
        <f>C10*3</f>
        <v>101.00580000000002</v>
      </c>
      <c r="D11" s="7">
        <f>D10*2</f>
        <v>66.635514285714294</v>
      </c>
      <c r="E11" s="7">
        <f>E10*2</f>
        <v>49.078114285714285</v>
      </c>
      <c r="F11" s="7">
        <f>F10*1</f>
        <v>56.3571375</v>
      </c>
      <c r="G11" s="7">
        <f>G10*3</f>
        <v>139.57148571428573</v>
      </c>
      <c r="H11" s="7">
        <f>H10*1</f>
        <v>46.955942857142858</v>
      </c>
      <c r="I11" s="7">
        <f>I10*2</f>
        <v>73.723100000000002</v>
      </c>
      <c r="J11" s="7">
        <f>J10*3</f>
        <v>90.396342857142855</v>
      </c>
      <c r="K11" s="7">
        <f>K10*2</f>
        <v>76.390885714285716</v>
      </c>
      <c r="L11" s="7">
        <f>L10*2</f>
        <v>62.499950000000005</v>
      </c>
      <c r="M11" s="7">
        <f>M10*2</f>
        <v>61.685249999999996</v>
      </c>
      <c r="N11" s="7">
        <f>N10*3</f>
        <v>93.37547142857143</v>
      </c>
      <c r="O11" s="7">
        <f>O10*3</f>
        <v>55.841625000000008</v>
      </c>
      <c r="P11" s="7">
        <f>P10*3</f>
        <v>72.434812499999992</v>
      </c>
      <c r="Q11" s="7">
        <f>Q10*2</f>
        <v>27.889314285714281</v>
      </c>
      <c r="R11" s="7">
        <f>R10*4</f>
        <v>55.27793333333333</v>
      </c>
      <c r="S11" s="7">
        <f>S10*1</f>
        <v>68.368833333333342</v>
      </c>
      <c r="T11" s="7">
        <f>T10*3</f>
        <v>110.24605000000003</v>
      </c>
      <c r="U11" s="7">
        <f>U10*2</f>
        <v>99.027074999999996</v>
      </c>
      <c r="V11" s="7">
        <f>V10*1</f>
        <v>40.351314285714288</v>
      </c>
      <c r="W11" s="7">
        <f>W10*3</f>
        <v>94.35042857142858</v>
      </c>
      <c r="X11" s="7">
        <f>X10*4</f>
        <v>102.0812</v>
      </c>
      <c r="Y11" s="7">
        <f>Y10*2</f>
        <v>97.654800000000009</v>
      </c>
      <c r="Z11" s="7">
        <f>Z10*3</f>
        <v>81.156985714285696</v>
      </c>
      <c r="AA11" s="7">
        <f>AA10*3</f>
        <v>102.96971249999999</v>
      </c>
      <c r="AB11" s="7">
        <f>AB10*6</f>
        <v>43.991125714285715</v>
      </c>
      <c r="AC11" s="7">
        <f>AC10*3</f>
        <v>108.75445714285715</v>
      </c>
      <c r="AD11" s="7">
        <f>AD10*2</f>
        <v>84.506574999999998</v>
      </c>
      <c r="AE11" s="7">
        <f>AE10*3</f>
        <v>89.323928571428581</v>
      </c>
      <c r="AF11" s="7">
        <f>AF10*3</f>
        <v>81.94444285714286</v>
      </c>
      <c r="AG11" s="7">
        <f>AG10*2</f>
        <v>79.693057142857143</v>
      </c>
      <c r="AH11" s="7">
        <f>AH10*3</f>
        <v>43.704342857142855</v>
      </c>
    </row>
    <row r="14" spans="1:34" x14ac:dyDescent="0.25">
      <c r="A14" s="5" t="s">
        <v>43</v>
      </c>
      <c r="B14" s="2">
        <f>AVERAGE(B2:B9)</f>
        <v>15.862512499999998</v>
      </c>
      <c r="C14" s="2">
        <f t="shared" ref="C14:AH14" si="0">AVERAGE(C2:C9)</f>
        <v>33.368212499999998</v>
      </c>
      <c r="D14" s="2">
        <f t="shared" si="0"/>
        <v>32.888212500000002</v>
      </c>
      <c r="E14" s="2">
        <f t="shared" si="0"/>
        <v>24.357150000000004</v>
      </c>
      <c r="F14" s="2">
        <f t="shared" si="0"/>
        <v>56.3571375</v>
      </c>
      <c r="G14" s="2">
        <f t="shared" si="0"/>
        <v>45.88805</v>
      </c>
      <c r="H14" s="2">
        <f t="shared" si="0"/>
        <v>45.676124999999999</v>
      </c>
      <c r="I14" s="2">
        <f t="shared" si="0"/>
        <v>36.861550000000001</v>
      </c>
      <c r="J14" s="2">
        <f t="shared" si="0"/>
        <v>29.860787500000001</v>
      </c>
      <c r="K14" s="2">
        <f t="shared" si="0"/>
        <v>37.351725000000002</v>
      </c>
      <c r="L14" s="2">
        <f t="shared" si="0"/>
        <v>31.249975000000003</v>
      </c>
      <c r="M14" s="2">
        <f t="shared" si="0"/>
        <v>30.842624999999998</v>
      </c>
      <c r="N14" s="2">
        <f t="shared" si="0"/>
        <v>30.565725</v>
      </c>
      <c r="O14" s="2">
        <f t="shared" si="0"/>
        <v>18.613875000000004</v>
      </c>
      <c r="P14" s="2">
        <f t="shared" si="0"/>
        <v>24.144937499999997</v>
      </c>
      <c r="Q14" s="2">
        <f t="shared" si="0"/>
        <v>13.705525000000002</v>
      </c>
      <c r="R14" s="2">
        <f t="shared" si="0"/>
        <v>13.990774999999999</v>
      </c>
      <c r="S14" s="2">
        <f t="shared" si="0"/>
        <v>68.013499999999993</v>
      </c>
      <c r="T14" s="2">
        <f t="shared" si="0"/>
        <v>36.006187500000003</v>
      </c>
      <c r="U14" s="2">
        <f t="shared" si="0"/>
        <v>49.513537499999998</v>
      </c>
      <c r="V14" s="2">
        <f t="shared" si="0"/>
        <v>39.6103375</v>
      </c>
      <c r="W14" s="2">
        <f t="shared" si="0"/>
        <v>31.060699999999997</v>
      </c>
      <c r="X14" s="2">
        <f t="shared" si="0"/>
        <v>24.946749999999998</v>
      </c>
      <c r="Y14" s="2">
        <f t="shared" si="0"/>
        <v>47.475862499999998</v>
      </c>
      <c r="Z14" s="2">
        <f t="shared" si="0"/>
        <v>26.538699999999999</v>
      </c>
      <c r="AA14" s="2">
        <f t="shared" si="0"/>
        <v>34.323237499999998</v>
      </c>
      <c r="AB14" s="2">
        <f t="shared" si="0"/>
        <v>7.2204462500000002</v>
      </c>
      <c r="AC14" s="2">
        <f t="shared" si="0"/>
        <v>35.693887500000002</v>
      </c>
      <c r="AD14" s="2">
        <f t="shared" si="0"/>
        <v>42.253287499999999</v>
      </c>
      <c r="AE14" s="2">
        <f t="shared" si="0"/>
        <v>29.128749999999997</v>
      </c>
      <c r="AF14" s="2">
        <f t="shared" si="0"/>
        <v>27.027237499999998</v>
      </c>
      <c r="AG14" s="2">
        <f t="shared" si="0"/>
        <v>38.649000000000001</v>
      </c>
      <c r="AH14" s="2">
        <f t="shared" si="0"/>
        <v>14.2717375</v>
      </c>
    </row>
    <row r="15" spans="1:34" x14ac:dyDescent="0.25">
      <c r="A15" s="6" t="s">
        <v>44</v>
      </c>
      <c r="B15" s="7">
        <f>B14*3</f>
        <v>47.587537499999996</v>
      </c>
      <c r="C15" s="7">
        <f>C14*3</f>
        <v>100.1046375</v>
      </c>
      <c r="D15" s="7">
        <f>D14*2</f>
        <v>65.776425000000003</v>
      </c>
      <c r="E15" s="7">
        <f>E14*2</f>
        <v>48.714300000000009</v>
      </c>
      <c r="F15" s="7">
        <f>F14*1</f>
        <v>56.3571375</v>
      </c>
      <c r="G15" s="7">
        <f>G14*3</f>
        <v>137.66415000000001</v>
      </c>
      <c r="H15" s="7">
        <f>H14*1</f>
        <v>45.676124999999999</v>
      </c>
      <c r="I15" s="7">
        <f>I14*2</f>
        <v>73.723100000000002</v>
      </c>
      <c r="J15" s="7">
        <f>J14*3</f>
        <v>89.582362500000002</v>
      </c>
      <c r="K15" s="7">
        <f>K14*2</f>
        <v>74.703450000000004</v>
      </c>
      <c r="L15" s="7">
        <f>L14*2</f>
        <v>62.499950000000005</v>
      </c>
      <c r="M15" s="7">
        <f>M14*4</f>
        <v>123.37049999999999</v>
      </c>
      <c r="N15" s="7">
        <f>N14*3</f>
        <v>91.697175000000001</v>
      </c>
      <c r="O15" s="7">
        <f>O14*3</f>
        <v>55.841625000000008</v>
      </c>
      <c r="P15" s="7">
        <f>P14*3</f>
        <v>72.434812499999992</v>
      </c>
      <c r="Q15" s="7">
        <f>Q14*2</f>
        <v>27.411050000000003</v>
      </c>
      <c r="R15" s="7">
        <f>R14*2</f>
        <v>27.981549999999999</v>
      </c>
      <c r="S15" s="7">
        <f>S14*1</f>
        <v>68.013499999999993</v>
      </c>
      <c r="T15" s="7">
        <f>T14*3</f>
        <v>108.0185625</v>
      </c>
      <c r="U15" s="7">
        <f>U14*2</f>
        <v>99.027074999999996</v>
      </c>
      <c r="V15" s="7">
        <f>V14*3</f>
        <v>118.8310125</v>
      </c>
      <c r="W15" s="7">
        <f>W14*3</f>
        <v>93.182099999999991</v>
      </c>
      <c r="X15" s="7">
        <f>X14*2</f>
        <v>49.893499999999996</v>
      </c>
      <c r="Y15" s="7">
        <f>Y14*2</f>
        <v>94.951724999999996</v>
      </c>
      <c r="Z15" s="7">
        <f>Z14*3</f>
        <v>79.616099999999989</v>
      </c>
      <c r="AA15" s="7">
        <f>AA14*3</f>
        <v>102.96971249999999</v>
      </c>
      <c r="AB15" s="7">
        <f>AB14*6</f>
        <v>43.322677499999998</v>
      </c>
      <c r="AC15" s="7">
        <f>AC14*3</f>
        <v>107.08166250000001</v>
      </c>
      <c r="AD15" s="7">
        <f>AD14*2</f>
        <v>84.506574999999998</v>
      </c>
      <c r="AE15" s="7">
        <f>AE14*3</f>
        <v>87.38624999999999</v>
      </c>
      <c r="AF15" s="7">
        <f>AF14*3</f>
        <v>81.081712499999995</v>
      </c>
      <c r="AG15" s="7">
        <f>AG14*2</f>
        <v>77.298000000000002</v>
      </c>
      <c r="AH15" s="7">
        <f>AH14*3</f>
        <v>42.815212500000001</v>
      </c>
    </row>
    <row r="16" spans="1:34" x14ac:dyDescent="0.25">
      <c r="A16" s="8" t="s">
        <v>45</v>
      </c>
      <c r="B16" s="9">
        <f>STDEV(B2:B9)/B14*100</f>
        <v>9.6036215116468373</v>
      </c>
      <c r="C16" s="9">
        <f>STDEV(C2:C9)/C14*100</f>
        <v>3.4652310370312538</v>
      </c>
      <c r="D16" s="9">
        <f t="shared" ref="D16:AH16" si="1">STDEV(D2:D9)/D14*100</f>
        <v>3.932673680495165</v>
      </c>
      <c r="E16" s="9">
        <f t="shared" si="1"/>
        <v>3.1899834692213602</v>
      </c>
      <c r="F16" s="9">
        <f t="shared" si="1"/>
        <v>2.9321268127399418</v>
      </c>
      <c r="G16" s="9">
        <f t="shared" si="1"/>
        <v>4.9299233134786169</v>
      </c>
      <c r="H16" s="9">
        <f t="shared" si="1"/>
        <v>8.0332731135128643</v>
      </c>
      <c r="I16" s="9">
        <f t="shared" si="1"/>
        <v>7.7974061181972756</v>
      </c>
      <c r="J16" s="9">
        <f t="shared" si="1"/>
        <v>4.1244359641439967</v>
      </c>
      <c r="K16" s="9">
        <f t="shared" si="1"/>
        <v>7.3736994374244667</v>
      </c>
      <c r="L16" s="9">
        <f t="shared" si="1"/>
        <v>6.4192882244812139</v>
      </c>
      <c r="M16" s="9">
        <f t="shared" si="1"/>
        <v>4.5805233214898138</v>
      </c>
      <c r="N16" s="9">
        <f t="shared" si="1"/>
        <v>5.9850802640500609</v>
      </c>
      <c r="O16" s="9">
        <f t="shared" si="1"/>
        <v>3.4832190920958817</v>
      </c>
      <c r="P16" s="9">
        <f t="shared" si="1"/>
        <v>5.8672369492642771</v>
      </c>
      <c r="Q16" s="9">
        <f t="shared" si="1"/>
        <v>5.6689527038556777</v>
      </c>
      <c r="R16" s="9">
        <f t="shared" si="1"/>
        <v>9.4489667979235428</v>
      </c>
      <c r="S16" s="9">
        <f t="shared" si="1"/>
        <v>8.0824953286495393</v>
      </c>
      <c r="T16" s="9">
        <f t="shared" si="1"/>
        <v>4.4916165359658242</v>
      </c>
      <c r="U16" s="9">
        <f t="shared" si="1"/>
        <v>5.1974354380801664</v>
      </c>
      <c r="V16" s="9">
        <f t="shared" si="1"/>
        <v>6.0847749426589726</v>
      </c>
      <c r="W16" s="9">
        <f t="shared" si="1"/>
        <v>4.2400985351499267</v>
      </c>
      <c r="X16" s="9">
        <f t="shared" si="1"/>
        <v>7.0539230100449632</v>
      </c>
      <c r="Y16" s="9">
        <f t="shared" si="1"/>
        <v>8.8096847369137539</v>
      </c>
      <c r="Z16" s="9">
        <f t="shared" si="1"/>
        <v>8.1418237696231675</v>
      </c>
      <c r="AA16" s="9">
        <f t="shared" si="1"/>
        <v>9.5708329235233958</v>
      </c>
      <c r="AB16" s="9">
        <f t="shared" si="1"/>
        <v>5.608329818802984</v>
      </c>
      <c r="AC16" s="9">
        <f t="shared" si="1"/>
        <v>5.0811303462126389</v>
      </c>
      <c r="AD16" s="9">
        <f t="shared" si="1"/>
        <v>5.6657925793969781</v>
      </c>
      <c r="AE16" s="9">
        <f t="shared" si="1"/>
        <v>6.8646494250925425</v>
      </c>
      <c r="AF16" s="9">
        <f t="shared" si="1"/>
        <v>5.1582378199302239</v>
      </c>
      <c r="AG16" s="9">
        <f t="shared" si="1"/>
        <v>9.594685332536093</v>
      </c>
      <c r="AH16" s="9">
        <f t="shared" si="1"/>
        <v>8.5211971042798478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16.507149999999999</v>
      </c>
      <c r="C18" s="2">
        <f t="shared" ref="C18:AH18" si="2">AVERAGE(C3:C8)</f>
        <v>33.785533333333341</v>
      </c>
      <c r="D18" s="2">
        <f t="shared" si="2"/>
        <v>33.303666666666672</v>
      </c>
      <c r="E18" s="2">
        <f t="shared" si="2"/>
        <v>24.47945</v>
      </c>
      <c r="F18" s="2">
        <f t="shared" si="2"/>
        <v>56.214633333333332</v>
      </c>
      <c r="G18" s="2">
        <f t="shared" si="2"/>
        <v>46.463083333333337</v>
      </c>
      <c r="H18" s="2">
        <f t="shared" si="2"/>
        <v>46.941099999999999</v>
      </c>
      <c r="I18" s="2">
        <f t="shared" si="2"/>
        <v>36.732566666666663</v>
      </c>
      <c r="J18" s="2">
        <f t="shared" si="2"/>
        <v>30.013549999999999</v>
      </c>
      <c r="K18" s="2">
        <f t="shared" si="2"/>
        <v>38.078916666666665</v>
      </c>
      <c r="L18" s="2">
        <f t="shared" si="2"/>
        <v>31.062766666666665</v>
      </c>
      <c r="M18" s="2">
        <f t="shared" si="2"/>
        <v>31.445400000000003</v>
      </c>
      <c r="N18" s="2">
        <f t="shared" si="2"/>
        <v>31.310416666666669</v>
      </c>
      <c r="O18" s="2">
        <f t="shared" si="2"/>
        <v>18.849866666666667</v>
      </c>
      <c r="P18" s="2">
        <f t="shared" si="2"/>
        <v>24.327066666666667</v>
      </c>
      <c r="Q18" s="2">
        <f t="shared" si="2"/>
        <v>14.043916666666666</v>
      </c>
      <c r="R18" s="2">
        <f t="shared" si="2"/>
        <v>13.819483333333332</v>
      </c>
      <c r="S18" s="2">
        <f t="shared" si="2"/>
        <v>68.368833333333342</v>
      </c>
      <c r="T18" s="2">
        <f t="shared" si="2"/>
        <v>36.748683333333339</v>
      </c>
      <c r="U18" s="2">
        <f t="shared" si="2"/>
        <v>50.356516666666664</v>
      </c>
      <c r="V18" s="2">
        <f t="shared" si="2"/>
        <v>40.134933333333329</v>
      </c>
      <c r="W18" s="2">
        <f t="shared" si="2"/>
        <v>31.358149999999998</v>
      </c>
      <c r="X18" s="2">
        <f t="shared" si="2"/>
        <v>25.329466666666665</v>
      </c>
      <c r="Y18" s="2">
        <f t="shared" si="2"/>
        <v>48.625033333333334</v>
      </c>
      <c r="Z18" s="2">
        <f t="shared" si="2"/>
        <v>26.454749999999994</v>
      </c>
      <c r="AA18" s="2">
        <f t="shared" si="2"/>
        <v>34.801616666666668</v>
      </c>
      <c r="AB18" s="2">
        <f t="shared" si="2"/>
        <v>7.3617183333333331</v>
      </c>
      <c r="AC18" s="2">
        <f t="shared" si="2"/>
        <v>36.497700000000002</v>
      </c>
      <c r="AD18" s="2">
        <f t="shared" si="2"/>
        <v>42.569216666666669</v>
      </c>
      <c r="AE18" s="2">
        <f t="shared" si="2"/>
        <v>29.8857</v>
      </c>
      <c r="AF18" s="2">
        <f t="shared" si="2"/>
        <v>27.020066666666665</v>
      </c>
      <c r="AG18" s="2">
        <f t="shared" si="2"/>
        <v>39.693800000000003</v>
      </c>
      <c r="AH18" s="2">
        <f t="shared" si="2"/>
        <v>14.686983333333336</v>
      </c>
    </row>
    <row r="19" spans="1:34" x14ac:dyDescent="0.25">
      <c r="A19" s="6" t="s">
        <v>47</v>
      </c>
      <c r="B19" s="7">
        <f>B18*3</f>
        <v>49.521450000000002</v>
      </c>
      <c r="C19" s="7">
        <f>C18*3</f>
        <v>101.35660000000001</v>
      </c>
      <c r="D19" s="7">
        <f>D18*2</f>
        <v>66.607333333333344</v>
      </c>
      <c r="E19" s="7">
        <f>E18*2</f>
        <v>48.9589</v>
      </c>
      <c r="F19" s="7">
        <f>F18*1</f>
        <v>56.214633333333332</v>
      </c>
      <c r="G19" s="7">
        <f>G18*3</f>
        <v>139.38925</v>
      </c>
      <c r="H19" s="7">
        <f>H18*1</f>
        <v>46.941099999999999</v>
      </c>
      <c r="I19" s="7">
        <f>I18*2</f>
        <v>73.465133333333327</v>
      </c>
      <c r="J19" s="7">
        <f>J18*3</f>
        <v>90.040649999999999</v>
      </c>
      <c r="K19" s="7">
        <f>K18*2</f>
        <v>76.157833333333329</v>
      </c>
      <c r="L19" s="7">
        <f>L18*2</f>
        <v>62.12553333333333</v>
      </c>
      <c r="M19" s="7">
        <f>M18*4</f>
        <v>125.78160000000001</v>
      </c>
      <c r="N19" s="7">
        <f>N18*3</f>
        <v>93.931250000000006</v>
      </c>
      <c r="O19" s="7">
        <f>O18*3</f>
        <v>56.549599999999998</v>
      </c>
      <c r="P19" s="7">
        <f>P18*3</f>
        <v>72.981200000000001</v>
      </c>
      <c r="Q19" s="7">
        <f>Q18*2</f>
        <v>28.087833333333332</v>
      </c>
      <c r="R19" s="7">
        <f>R18*2</f>
        <v>27.638966666666665</v>
      </c>
      <c r="S19" s="7">
        <f>S18*1</f>
        <v>68.368833333333342</v>
      </c>
      <c r="T19" s="7">
        <f>T18*3</f>
        <v>110.24605000000003</v>
      </c>
      <c r="U19" s="7">
        <f>U18*2</f>
        <v>100.71303333333333</v>
      </c>
      <c r="V19" s="7">
        <f>V18*3</f>
        <v>120.40479999999999</v>
      </c>
      <c r="W19" s="7">
        <f>W18*3</f>
        <v>94.074449999999999</v>
      </c>
      <c r="X19" s="7">
        <f>X18*2</f>
        <v>50.65893333333333</v>
      </c>
      <c r="Y19" s="7">
        <f>Y18*2</f>
        <v>97.250066666666669</v>
      </c>
      <c r="Z19" s="7">
        <f>Z18*3</f>
        <v>79.364249999999984</v>
      </c>
      <c r="AA19" s="7">
        <f>AA18*3</f>
        <v>104.40485000000001</v>
      </c>
      <c r="AB19" s="7">
        <f>AB18*6</f>
        <v>44.170310000000001</v>
      </c>
      <c r="AC19" s="7">
        <f>AC18*3</f>
        <v>109.4931</v>
      </c>
      <c r="AD19" s="7">
        <f>AD18*2</f>
        <v>85.138433333333339</v>
      </c>
      <c r="AE19" s="7">
        <f>AE18*3</f>
        <v>89.6571</v>
      </c>
      <c r="AF19" s="7">
        <f>AF18*3</f>
        <v>81.060199999999995</v>
      </c>
      <c r="AG19" s="7">
        <f>AG18*2</f>
        <v>79.387600000000006</v>
      </c>
      <c r="AH19" s="7">
        <f>AH18*3</f>
        <v>44.060950000000005</v>
      </c>
    </row>
    <row r="20" spans="1:34" x14ac:dyDescent="0.25">
      <c r="A20" s="8" t="s">
        <v>45</v>
      </c>
      <c r="B20" s="9">
        <f>STDEV(B3:B8)/B18*100</f>
        <v>4.2533251063939304</v>
      </c>
      <c r="C20" s="9">
        <f t="shared" ref="C20:AH20" si="3">STDEV(C3:C8)/C18*100</f>
        <v>2.5570280891492669</v>
      </c>
      <c r="D20" s="9">
        <f t="shared" si="3"/>
        <v>1.5712399292969217</v>
      </c>
      <c r="E20" s="9">
        <f t="shared" si="3"/>
        <v>2.7242816666757212</v>
      </c>
      <c r="F20" s="9">
        <f t="shared" si="3"/>
        <v>2.9254835687699021</v>
      </c>
      <c r="G20" s="9">
        <f t="shared" si="3"/>
        <v>3.4748352645255802</v>
      </c>
      <c r="H20" s="9">
        <f t="shared" si="3"/>
        <v>1.510032746282316</v>
      </c>
      <c r="I20" s="9">
        <f t="shared" si="3"/>
        <v>9.174269308300703</v>
      </c>
      <c r="J20" s="9">
        <f t="shared" si="3"/>
        <v>3.6207168912187013</v>
      </c>
      <c r="K20" s="9">
        <f t="shared" si="3"/>
        <v>4.1795892145666924</v>
      </c>
      <c r="L20" s="9">
        <f t="shared" si="3"/>
        <v>5.4377717266307846</v>
      </c>
      <c r="M20" s="9">
        <f t="shared" si="3"/>
        <v>3.2248858571848409</v>
      </c>
      <c r="N20" s="9">
        <f t="shared" si="3"/>
        <v>3.0160980586966155</v>
      </c>
      <c r="O20" s="9">
        <f t="shared" si="3"/>
        <v>2.9639799694263851</v>
      </c>
      <c r="P20" s="9">
        <f t="shared" si="3"/>
        <v>4.6170624686225796</v>
      </c>
      <c r="Q20" s="9">
        <f t="shared" si="3"/>
        <v>2.4861688440298888</v>
      </c>
      <c r="R20" s="9">
        <f t="shared" si="3"/>
        <v>6.3097877223172132</v>
      </c>
      <c r="S20" s="9">
        <f t="shared" si="3"/>
        <v>2.70188992451819</v>
      </c>
      <c r="T20" s="9">
        <f t="shared" si="3"/>
        <v>2.4013937672119638</v>
      </c>
      <c r="U20" s="9">
        <f t="shared" si="3"/>
        <v>4.5659061665276583</v>
      </c>
      <c r="V20" s="9">
        <f t="shared" si="3"/>
        <v>3.141853912364128</v>
      </c>
      <c r="W20" s="9">
        <f t="shared" si="3"/>
        <v>2.5878937333389334</v>
      </c>
      <c r="X20" s="9">
        <f t="shared" si="3"/>
        <v>2.3190062121987367</v>
      </c>
      <c r="Y20" s="9">
        <f t="shared" si="3"/>
        <v>3.9493344870070861</v>
      </c>
      <c r="Z20" s="9">
        <f t="shared" si="3"/>
        <v>2.8835522549177406</v>
      </c>
      <c r="AA20" s="9">
        <f t="shared" si="3"/>
        <v>7.7912760041392124</v>
      </c>
      <c r="AB20" s="9">
        <f t="shared" si="3"/>
        <v>3.9151246452604123</v>
      </c>
      <c r="AC20" s="9">
        <f t="shared" si="3"/>
        <v>2.1462255015950413</v>
      </c>
      <c r="AD20" s="9">
        <f t="shared" si="3"/>
        <v>4.9501590095898429</v>
      </c>
      <c r="AE20" s="9">
        <f t="shared" si="3"/>
        <v>3.0331325565432743</v>
      </c>
      <c r="AF20" s="9">
        <f t="shared" si="3"/>
        <v>3.8193950274588566</v>
      </c>
      <c r="AG20" s="9">
        <f t="shared" si="3"/>
        <v>4.3591565957909779</v>
      </c>
      <c r="AH20" s="9">
        <f t="shared" si="3"/>
        <v>6.69908715692599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16.266224999999999</v>
      </c>
      <c r="C22" s="2">
        <f t="shared" ref="C22:AH22" si="4">AVERAGE(C2:C5)</f>
        <v>32.811900000000001</v>
      </c>
      <c r="D22" s="2">
        <f t="shared" si="4"/>
        <v>32.240549999999999</v>
      </c>
      <c r="E22" s="2">
        <f t="shared" si="4"/>
        <v>23.734850000000002</v>
      </c>
      <c r="F22" s="2">
        <f t="shared" si="4"/>
        <v>55.922875000000005</v>
      </c>
      <c r="G22" s="2">
        <f t="shared" si="4"/>
        <v>44.526825000000002</v>
      </c>
      <c r="H22" s="2">
        <f t="shared" si="4"/>
        <v>44.224924999999999</v>
      </c>
      <c r="I22" s="2">
        <f t="shared" si="4"/>
        <v>38.198774999999998</v>
      </c>
      <c r="J22" s="2">
        <f t="shared" si="4"/>
        <v>28.895474999999998</v>
      </c>
      <c r="K22" s="2">
        <f t="shared" si="4"/>
        <v>35.549950000000003</v>
      </c>
      <c r="L22" s="2">
        <f t="shared" si="4"/>
        <v>30.602425000000004</v>
      </c>
      <c r="M22" s="2">
        <f t="shared" si="4"/>
        <v>31.027674999999999</v>
      </c>
      <c r="N22" s="2">
        <f t="shared" si="4"/>
        <v>30.074449999999999</v>
      </c>
      <c r="O22" s="2">
        <f t="shared" si="4"/>
        <v>18.9194</v>
      </c>
      <c r="P22" s="2">
        <f t="shared" si="4"/>
        <v>23.121424999999999</v>
      </c>
      <c r="Q22" s="2">
        <f t="shared" si="4"/>
        <v>13.332850000000001</v>
      </c>
      <c r="R22" s="2">
        <f t="shared" si="4"/>
        <v>13.855424999999999</v>
      </c>
      <c r="S22" s="2">
        <f t="shared" si="4"/>
        <v>65.268349999999998</v>
      </c>
      <c r="T22" s="2">
        <f t="shared" si="4"/>
        <v>36.704650000000001</v>
      </c>
      <c r="U22" s="2">
        <f t="shared" si="4"/>
        <v>47.936999999999998</v>
      </c>
      <c r="V22" s="2">
        <f t="shared" si="4"/>
        <v>38.069424999999995</v>
      </c>
      <c r="W22" s="2">
        <f t="shared" si="4"/>
        <v>30.194125</v>
      </c>
      <c r="X22" s="2">
        <f t="shared" si="4"/>
        <v>24.014199999999999</v>
      </c>
      <c r="Y22" s="2">
        <f t="shared" si="4"/>
        <v>45.269199999999998</v>
      </c>
      <c r="Z22" s="2">
        <f t="shared" si="4"/>
        <v>25.543700000000001</v>
      </c>
      <c r="AA22" s="2">
        <f t="shared" si="4"/>
        <v>32.249324999999999</v>
      </c>
      <c r="AB22" s="2">
        <f t="shared" si="4"/>
        <v>7.4046225000000003</v>
      </c>
      <c r="AC22" s="2">
        <f t="shared" si="4"/>
        <v>35.231725000000004</v>
      </c>
      <c r="AD22" s="2">
        <f t="shared" si="4"/>
        <v>40.283974999999998</v>
      </c>
      <c r="AE22" s="2">
        <f t="shared" si="4"/>
        <v>28.748724999999997</v>
      </c>
      <c r="AF22" s="2">
        <f t="shared" si="4"/>
        <v>26.199499999999997</v>
      </c>
      <c r="AG22" s="2">
        <f t="shared" si="4"/>
        <v>36.798924999999997</v>
      </c>
      <c r="AH22" s="2">
        <f t="shared" si="4"/>
        <v>14.876925</v>
      </c>
    </row>
    <row r="23" spans="1:34" x14ac:dyDescent="0.25">
      <c r="A23" s="6" t="s">
        <v>49</v>
      </c>
      <c r="B23" s="7">
        <f>B22*3</f>
        <v>48.798674999999996</v>
      </c>
      <c r="C23" s="7">
        <f>C22*3</f>
        <v>98.435699999999997</v>
      </c>
      <c r="D23" s="7">
        <f>D22*2</f>
        <v>64.481099999999998</v>
      </c>
      <c r="E23" s="7">
        <f>E22*2</f>
        <v>47.469700000000003</v>
      </c>
      <c r="F23" s="7">
        <f>F22*1</f>
        <v>55.922875000000005</v>
      </c>
      <c r="G23" s="7">
        <f>G22*3</f>
        <v>133.58047500000001</v>
      </c>
      <c r="H23" s="7">
        <f>H22*1</f>
        <v>44.224924999999999</v>
      </c>
      <c r="I23" s="7">
        <f>I22*2</f>
        <v>76.397549999999995</v>
      </c>
      <c r="J23" s="7">
        <f>J22*3</f>
        <v>86.686424999999986</v>
      </c>
      <c r="K23" s="7">
        <f>K22*2</f>
        <v>71.099900000000005</v>
      </c>
      <c r="L23" s="7">
        <f>L22*2</f>
        <v>61.204850000000008</v>
      </c>
      <c r="M23" s="7">
        <f>M22*4</f>
        <v>124.11069999999999</v>
      </c>
      <c r="N23" s="7">
        <f>N22*3</f>
        <v>90.223349999999996</v>
      </c>
      <c r="O23" s="7">
        <f>O22*3</f>
        <v>56.758200000000002</v>
      </c>
      <c r="P23" s="7">
        <f>P22*3</f>
        <v>69.364274999999992</v>
      </c>
      <c r="Q23" s="7">
        <f>Q22*2</f>
        <v>26.665700000000001</v>
      </c>
      <c r="R23" s="7">
        <f>R22*2</f>
        <v>27.710849999999997</v>
      </c>
      <c r="S23" s="7">
        <f>S22*1</f>
        <v>65.268349999999998</v>
      </c>
      <c r="T23" s="7">
        <f>T22*3</f>
        <v>110.11395</v>
      </c>
      <c r="U23" s="7">
        <f>U22*2</f>
        <v>95.873999999999995</v>
      </c>
      <c r="V23" s="7">
        <f>V22*3</f>
        <v>114.20827499999999</v>
      </c>
      <c r="W23" s="7">
        <f>W22*3</f>
        <v>90.582374999999999</v>
      </c>
      <c r="X23" s="7">
        <f>X22*2</f>
        <v>48.028399999999998</v>
      </c>
      <c r="Y23" s="7">
        <f>Y22*2</f>
        <v>90.538399999999996</v>
      </c>
      <c r="Z23" s="7">
        <f>Z22*3</f>
        <v>76.631100000000004</v>
      </c>
      <c r="AA23" s="7">
        <f>AA22*3</f>
        <v>96.747974999999997</v>
      </c>
      <c r="AB23" s="7">
        <f>AB22*6</f>
        <v>44.427734999999998</v>
      </c>
      <c r="AC23" s="7">
        <f>AC22*3</f>
        <v>105.69517500000001</v>
      </c>
      <c r="AD23" s="7">
        <f>AD22*2</f>
        <v>80.567949999999996</v>
      </c>
      <c r="AE23" s="7">
        <f>AE22*3</f>
        <v>86.246174999999994</v>
      </c>
      <c r="AF23" s="7">
        <f>AF22*3</f>
        <v>78.598499999999987</v>
      </c>
      <c r="AG23" s="7">
        <f>AG22*2</f>
        <v>73.597849999999994</v>
      </c>
      <c r="AH23" s="7">
        <f>AH22*3</f>
        <v>44.630775</v>
      </c>
    </row>
    <row r="24" spans="1:34" x14ac:dyDescent="0.25">
      <c r="A24" s="8" t="s">
        <v>45</v>
      </c>
      <c r="B24" s="9">
        <f>STDEV(B2:B5)/B22*100</f>
        <v>5.2074974117703769</v>
      </c>
      <c r="C24" s="9">
        <f t="shared" ref="C24:AH24" si="5">STDEV(C2:C5)/C22*100</f>
        <v>4.0676784230576439</v>
      </c>
      <c r="D24" s="9">
        <f t="shared" si="5"/>
        <v>5.0742748514478135</v>
      </c>
      <c r="E24" s="9">
        <f t="shared" si="5"/>
        <v>2.2413169790848944</v>
      </c>
      <c r="F24" s="9">
        <f t="shared" si="5"/>
        <v>3.6160680667334884</v>
      </c>
      <c r="G24" s="9">
        <f t="shared" si="5"/>
        <v>5.9167307370581241</v>
      </c>
      <c r="H24" s="9">
        <f t="shared" si="5"/>
        <v>11.452997052342008</v>
      </c>
      <c r="I24" s="9">
        <f t="shared" si="5"/>
        <v>8.7856790128668401</v>
      </c>
      <c r="J24" s="9">
        <f t="shared" si="5"/>
        <v>2.3228531649915944</v>
      </c>
      <c r="K24" s="9">
        <f t="shared" si="5"/>
        <v>7.8366264730244506</v>
      </c>
      <c r="L24" s="9">
        <f t="shared" si="5"/>
        <v>6.4600363493316628</v>
      </c>
      <c r="M24" s="9">
        <f t="shared" si="5"/>
        <v>4.7979928668840985</v>
      </c>
      <c r="N24" s="9">
        <f t="shared" si="5"/>
        <v>8.0772634326027202</v>
      </c>
      <c r="O24" s="9">
        <f t="shared" si="5"/>
        <v>3.8641571588621235</v>
      </c>
      <c r="P24" s="9">
        <f t="shared" si="5"/>
        <v>5.1963324774694755</v>
      </c>
      <c r="Q24" s="9">
        <f t="shared" si="5"/>
        <v>6.6579536972285105</v>
      </c>
      <c r="R24" s="9">
        <f t="shared" si="5"/>
        <v>7.5633790177129363</v>
      </c>
      <c r="S24" s="9">
        <f t="shared" si="5"/>
        <v>8.8780012780564537</v>
      </c>
      <c r="T24" s="9">
        <f t="shared" si="5"/>
        <v>3.9821530541209649</v>
      </c>
      <c r="U24" s="9">
        <f t="shared" si="5"/>
        <v>4.5728604360926939</v>
      </c>
      <c r="V24" s="9">
        <f t="shared" si="5"/>
        <v>6.6516741983353365</v>
      </c>
      <c r="W24" s="9">
        <f t="shared" si="5"/>
        <v>4.5987719602934369</v>
      </c>
      <c r="X24" s="9">
        <f t="shared" si="5"/>
        <v>8.9230038314430473</v>
      </c>
      <c r="Y24" s="9">
        <f t="shared" si="5"/>
        <v>11.400232289755335</v>
      </c>
      <c r="Z24" s="9">
        <f t="shared" si="5"/>
        <v>7.6971824149755479</v>
      </c>
      <c r="AA24" s="9">
        <f t="shared" si="5"/>
        <v>7.9072264891526025</v>
      </c>
      <c r="AB24" s="9">
        <f t="shared" si="5"/>
        <v>3.0948171637423765</v>
      </c>
      <c r="AC24" s="9">
        <f t="shared" si="5"/>
        <v>6.7672886534342336</v>
      </c>
      <c r="AD24" s="9">
        <f t="shared" si="5"/>
        <v>2.920576461949826</v>
      </c>
      <c r="AE24" s="9">
        <f t="shared" si="5"/>
        <v>10.356234987478775</v>
      </c>
      <c r="AF24" s="9">
        <f t="shared" si="5"/>
        <v>5.4045139148747099</v>
      </c>
      <c r="AG24" s="9">
        <f t="shared" si="5"/>
        <v>12.389578087124683</v>
      </c>
      <c r="AH24" s="9">
        <f t="shared" si="5"/>
        <v>7.8548334925715171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15.458799999999998</v>
      </c>
      <c r="C26" s="2">
        <f t="shared" ref="C26:AH26" si="6">AVERAGE(C6:C9)</f>
        <v>33.924525000000003</v>
      </c>
      <c r="D26" s="2">
        <f t="shared" si="6"/>
        <v>33.535874999999997</v>
      </c>
      <c r="E26" s="2">
        <f t="shared" si="6"/>
        <v>24.97945</v>
      </c>
      <c r="F26" s="2">
        <f t="shared" si="6"/>
        <v>56.791399999999996</v>
      </c>
      <c r="G26" s="2">
        <f t="shared" si="6"/>
        <v>47.249274999999997</v>
      </c>
      <c r="H26" s="2">
        <f t="shared" si="6"/>
        <v>47.127324999999999</v>
      </c>
      <c r="I26" s="2">
        <f t="shared" si="6"/>
        <v>35.524325000000005</v>
      </c>
      <c r="J26" s="2">
        <f t="shared" si="6"/>
        <v>30.826099999999997</v>
      </c>
      <c r="K26" s="2">
        <f t="shared" si="6"/>
        <v>39.153500000000001</v>
      </c>
      <c r="L26" s="2">
        <f t="shared" si="6"/>
        <v>31.897525000000002</v>
      </c>
      <c r="M26" s="2">
        <f t="shared" si="6"/>
        <v>30.657575000000001</v>
      </c>
      <c r="N26" s="2">
        <f t="shared" si="6"/>
        <v>31.056999999999999</v>
      </c>
      <c r="O26" s="2">
        <f t="shared" si="6"/>
        <v>18.308350000000001</v>
      </c>
      <c r="P26" s="2">
        <f t="shared" si="6"/>
        <v>25.16845</v>
      </c>
      <c r="Q26" s="2">
        <f t="shared" si="6"/>
        <v>14.078200000000001</v>
      </c>
      <c r="R26" s="2">
        <f t="shared" si="6"/>
        <v>14.126125</v>
      </c>
      <c r="S26" s="2">
        <f t="shared" si="6"/>
        <v>70.758650000000003</v>
      </c>
      <c r="T26" s="2">
        <f t="shared" si="6"/>
        <v>35.307724999999998</v>
      </c>
      <c r="U26" s="2">
        <f t="shared" si="6"/>
        <v>51.090074999999999</v>
      </c>
      <c r="V26" s="2">
        <f t="shared" si="6"/>
        <v>41.151249999999997</v>
      </c>
      <c r="W26" s="2">
        <f t="shared" si="6"/>
        <v>31.927274999999998</v>
      </c>
      <c r="X26" s="2">
        <f t="shared" si="6"/>
        <v>25.879300000000001</v>
      </c>
      <c r="Y26" s="2">
        <f t="shared" si="6"/>
        <v>49.682524999999998</v>
      </c>
      <c r="Z26" s="2">
        <f t="shared" si="6"/>
        <v>27.5337</v>
      </c>
      <c r="AA26" s="2">
        <f t="shared" si="6"/>
        <v>36.397150000000003</v>
      </c>
      <c r="AB26" s="2">
        <f t="shared" si="6"/>
        <v>7.03627</v>
      </c>
      <c r="AC26" s="2">
        <f t="shared" si="6"/>
        <v>36.15605</v>
      </c>
      <c r="AD26" s="2">
        <f t="shared" si="6"/>
        <v>44.2226</v>
      </c>
      <c r="AE26" s="2">
        <f t="shared" si="6"/>
        <v>29.508775</v>
      </c>
      <c r="AF26" s="2">
        <f t="shared" si="6"/>
        <v>27.854975000000003</v>
      </c>
      <c r="AG26" s="2">
        <f t="shared" si="6"/>
        <v>40.499075000000005</v>
      </c>
      <c r="AH26" s="2">
        <f t="shared" si="6"/>
        <v>13.666549999999999</v>
      </c>
    </row>
    <row r="27" spans="1:34" x14ac:dyDescent="0.25">
      <c r="A27" s="6" t="s">
        <v>51</v>
      </c>
      <c r="B27" s="7">
        <f>B26*3</f>
        <v>46.376399999999997</v>
      </c>
      <c r="C27" s="7">
        <f>C26*3</f>
        <v>101.77357500000001</v>
      </c>
      <c r="D27" s="7">
        <f>D26*2</f>
        <v>67.071749999999994</v>
      </c>
      <c r="E27" s="7">
        <f>E26*2</f>
        <v>49.9589</v>
      </c>
      <c r="F27" s="7">
        <f>F26*1</f>
        <v>56.791399999999996</v>
      </c>
      <c r="G27" s="7">
        <f>G26*3</f>
        <v>141.74782499999998</v>
      </c>
      <c r="H27" s="7">
        <f>H26*1</f>
        <v>47.127324999999999</v>
      </c>
      <c r="I27" s="7">
        <f>I26*2</f>
        <v>71.048650000000009</v>
      </c>
      <c r="J27" s="7">
        <f>J26*3</f>
        <v>92.47829999999999</v>
      </c>
      <c r="K27" s="7">
        <f>K26*2</f>
        <v>78.307000000000002</v>
      </c>
      <c r="L27" s="7">
        <f>L26*2</f>
        <v>63.795050000000003</v>
      </c>
      <c r="M27" s="7">
        <f>M26*4</f>
        <v>122.63030000000001</v>
      </c>
      <c r="N27" s="7">
        <f>N26*3</f>
        <v>93.170999999999992</v>
      </c>
      <c r="O27" s="7">
        <f>O26*3</f>
        <v>54.925049999999999</v>
      </c>
      <c r="P27" s="7">
        <f>P26*3</f>
        <v>75.505349999999993</v>
      </c>
      <c r="Q27" s="7">
        <f>Q26*2</f>
        <v>28.156400000000001</v>
      </c>
      <c r="R27" s="7">
        <f>R26*2</f>
        <v>28.25225</v>
      </c>
      <c r="S27" s="7">
        <f>S26*1</f>
        <v>70.758650000000003</v>
      </c>
      <c r="T27" s="7">
        <f>T26*3</f>
        <v>105.92317499999999</v>
      </c>
      <c r="U27" s="7">
        <f>U26*2</f>
        <v>102.18015</v>
      </c>
      <c r="V27" s="7">
        <f>V26*3</f>
        <v>123.45374999999999</v>
      </c>
      <c r="W27" s="7">
        <f>W26*3</f>
        <v>95.781824999999998</v>
      </c>
      <c r="X27" s="7">
        <f>X26*2</f>
        <v>51.758600000000001</v>
      </c>
      <c r="Y27" s="7">
        <f>Y26*2</f>
        <v>99.365049999999997</v>
      </c>
      <c r="Z27" s="7">
        <f>Z26*3</f>
        <v>82.601100000000002</v>
      </c>
      <c r="AA27" s="7">
        <f>AA26*3</f>
        <v>109.19145</v>
      </c>
      <c r="AB27" s="7">
        <f>AB26*6</f>
        <v>42.217619999999997</v>
      </c>
      <c r="AC27" s="7">
        <f>AC26*3</f>
        <v>108.46815000000001</v>
      </c>
      <c r="AD27" s="7">
        <f>AD26*2</f>
        <v>88.4452</v>
      </c>
      <c r="AE27" s="7">
        <f>AE26*3</f>
        <v>88.526325</v>
      </c>
      <c r="AF27" s="7">
        <f>AF26*3</f>
        <v>83.564925000000017</v>
      </c>
      <c r="AG27" s="7">
        <f>AG26*2</f>
        <v>80.99815000000001</v>
      </c>
      <c r="AH27" s="7">
        <f>AH26*3</f>
        <v>40.999649999999995</v>
      </c>
    </row>
    <row r="28" spans="1:34" x14ac:dyDescent="0.25">
      <c r="A28" s="8" t="s">
        <v>45</v>
      </c>
      <c r="B28" s="9">
        <f>STDEV(B6:B9)/B26*100</f>
        <v>13.355800407342199</v>
      </c>
      <c r="C28" s="9">
        <f t="shared" ref="C28:AH28" si="7">STDEV(C6:C9)/C26*100</f>
        <v>2.111257734799044</v>
      </c>
      <c r="D28" s="9">
        <f t="shared" si="7"/>
        <v>0.98140464637255598</v>
      </c>
      <c r="E28" s="9">
        <f t="shared" si="7"/>
        <v>1.2207064008989428</v>
      </c>
      <c r="F28" s="9">
        <f t="shared" si="7"/>
        <v>2.3487496238545398</v>
      </c>
      <c r="G28" s="9">
        <f t="shared" si="7"/>
        <v>0.51630953948699765</v>
      </c>
      <c r="H28" s="9">
        <f t="shared" si="7"/>
        <v>0.80593163134406554</v>
      </c>
      <c r="I28" s="9">
        <f t="shared" si="7"/>
        <v>5.0708506148701646</v>
      </c>
      <c r="J28" s="9">
        <f t="shared" si="7"/>
        <v>2.520829533490891</v>
      </c>
      <c r="K28" s="9">
        <f t="shared" si="7"/>
        <v>2.8912076042759924</v>
      </c>
      <c r="L28" s="9">
        <f t="shared" si="7"/>
        <v>6.5485771520399068</v>
      </c>
      <c r="M28" s="9">
        <f t="shared" si="7"/>
        <v>4.9997434238583649</v>
      </c>
      <c r="N28" s="9">
        <f t="shared" si="7"/>
        <v>3.6204088802605972</v>
      </c>
      <c r="O28" s="9">
        <f t="shared" si="7"/>
        <v>2.4272291581600069</v>
      </c>
      <c r="P28" s="9">
        <f t="shared" si="7"/>
        <v>2.6523700772779422</v>
      </c>
      <c r="Q28" s="9">
        <f t="shared" si="7"/>
        <v>3.552926921978143</v>
      </c>
      <c r="R28" s="9">
        <f t="shared" si="7"/>
        <v>12.119094422686103</v>
      </c>
      <c r="S28" s="9">
        <f t="shared" si="7"/>
        <v>5.7993509692389269</v>
      </c>
      <c r="T28" s="9">
        <f t="shared" si="7"/>
        <v>4.624098179672476</v>
      </c>
      <c r="U28" s="9">
        <f t="shared" si="7"/>
        <v>3.9241648084823293</v>
      </c>
      <c r="V28" s="9">
        <f t="shared" si="7"/>
        <v>2.187603318211675</v>
      </c>
      <c r="W28" s="9">
        <f t="shared" si="7"/>
        <v>1.0692048331709887</v>
      </c>
      <c r="X28" s="9">
        <f t="shared" si="7"/>
        <v>2.168252805720416</v>
      </c>
      <c r="Y28" s="9">
        <f t="shared" si="7"/>
        <v>2.2034664846400198</v>
      </c>
      <c r="Z28" s="9">
        <f t="shared" si="7"/>
        <v>7.6079761659310936</v>
      </c>
      <c r="AA28" s="9">
        <f t="shared" si="7"/>
        <v>7.3760961527095565</v>
      </c>
      <c r="AB28" s="9">
        <f t="shared" si="7"/>
        <v>6.9574457155609819</v>
      </c>
      <c r="AC28" s="9">
        <f t="shared" si="7"/>
        <v>3.2969438602490047</v>
      </c>
      <c r="AD28" s="9">
        <f t="shared" si="7"/>
        <v>2.9017232691515851</v>
      </c>
      <c r="AE28" s="9">
        <f t="shared" si="7"/>
        <v>0.95927420373993821</v>
      </c>
      <c r="AF28" s="9">
        <f t="shared" si="7"/>
        <v>3.0101918977594218</v>
      </c>
      <c r="AG28" s="9">
        <f t="shared" si="7"/>
        <v>3.6389744752904574</v>
      </c>
      <c r="AH28" s="9">
        <f t="shared" si="7"/>
        <v>7.7045507048200346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4.0639053869934019</v>
      </c>
      <c r="C30" s="13">
        <f t="shared" ref="C30:AH30" si="8">(C19-C15)/C15*100</f>
        <v>1.2506538470807798</v>
      </c>
      <c r="D30" s="13">
        <f t="shared" si="8"/>
        <v>1.2632312159460481</v>
      </c>
      <c r="E30" s="13">
        <f t="shared" si="8"/>
        <v>0.50211128970341612</v>
      </c>
      <c r="F30" s="13">
        <f t="shared" si="8"/>
        <v>-0.2528591283875421</v>
      </c>
      <c r="G30" s="13">
        <f t="shared" si="8"/>
        <v>1.2531221817735392</v>
      </c>
      <c r="H30" s="13">
        <f t="shared" si="8"/>
        <v>2.769444649693904</v>
      </c>
      <c r="I30" s="13">
        <f t="shared" si="8"/>
        <v>-0.34991293999665685</v>
      </c>
      <c r="J30" s="13">
        <f t="shared" si="8"/>
        <v>0.51158228831037722</v>
      </c>
      <c r="K30" s="13">
        <f t="shared" si="8"/>
        <v>1.946875724392013</v>
      </c>
      <c r="L30" s="13">
        <f t="shared" si="8"/>
        <v>-0.59906714592039778</v>
      </c>
      <c r="M30" s="13">
        <f t="shared" si="8"/>
        <v>1.9543569978236444</v>
      </c>
      <c r="N30" s="13">
        <f t="shared" si="8"/>
        <v>2.4363618617476539</v>
      </c>
      <c r="O30" s="13">
        <f t="shared" si="8"/>
        <v>1.2678266436551413</v>
      </c>
      <c r="P30" s="13">
        <f t="shared" si="8"/>
        <v>0.75431616531071821</v>
      </c>
      <c r="Q30" s="13">
        <f t="shared" si="8"/>
        <v>2.4690164489624777</v>
      </c>
      <c r="R30" s="13">
        <f t="shared" si="8"/>
        <v>-1.2243186432965067</v>
      </c>
      <c r="S30" s="13">
        <f t="shared" si="8"/>
        <v>0.52244529885000535</v>
      </c>
      <c r="T30" s="13">
        <f t="shared" si="8"/>
        <v>2.0621339966452745</v>
      </c>
      <c r="U30" s="13">
        <f t="shared" si="8"/>
        <v>1.7025226013525412</v>
      </c>
      <c r="V30" s="13">
        <f t="shared" si="8"/>
        <v>1.3243912232086674</v>
      </c>
      <c r="W30" s="13">
        <f t="shared" si="8"/>
        <v>0.95764100615891634</v>
      </c>
      <c r="X30" s="13">
        <f t="shared" si="8"/>
        <v>1.5341343728809047</v>
      </c>
      <c r="Y30" s="13">
        <f t="shared" si="8"/>
        <v>2.4205370325464575</v>
      </c>
      <c r="Z30" s="13">
        <f t="shared" si="8"/>
        <v>-0.31633049094342053</v>
      </c>
      <c r="AA30" s="13">
        <f t="shared" si="8"/>
        <v>1.3937472147453309</v>
      </c>
      <c r="AB30" s="13">
        <f t="shared" si="8"/>
        <v>1.956556124676281</v>
      </c>
      <c r="AC30" s="13">
        <f t="shared" si="8"/>
        <v>2.251961207643737</v>
      </c>
      <c r="AD30" s="13">
        <f t="shared" si="8"/>
        <v>0.7477031619531862</v>
      </c>
      <c r="AE30" s="13">
        <f t="shared" si="8"/>
        <v>2.5986353688366424</v>
      </c>
      <c r="AF30" s="13">
        <f t="shared" si="8"/>
        <v>-2.6531876716343463E-2</v>
      </c>
      <c r="AG30" s="13">
        <f t="shared" si="8"/>
        <v>2.7033040958368963</v>
      </c>
      <c r="AH30" s="13">
        <f t="shared" si="8"/>
        <v>2.9095674814179753</v>
      </c>
    </row>
    <row r="31" spans="1:34" x14ac:dyDescent="0.25">
      <c r="A31" s="12" t="s">
        <v>53</v>
      </c>
      <c r="B31" s="13">
        <f>(B27-B23)/B23*100</f>
        <v>-4.9638130543503474</v>
      </c>
      <c r="C31" s="13">
        <f t="shared" ref="C31:AH31" si="9">(C27-C23)/C23*100</f>
        <v>3.3909191482358643</v>
      </c>
      <c r="D31" s="13">
        <f t="shared" si="9"/>
        <v>4.0176889041905248</v>
      </c>
      <c r="E31" s="13">
        <f t="shared" si="9"/>
        <v>5.2437660233791172</v>
      </c>
      <c r="F31" s="13">
        <f t="shared" si="9"/>
        <v>1.5530764468028353</v>
      </c>
      <c r="G31" s="13">
        <f t="shared" si="9"/>
        <v>6.1141794861861136</v>
      </c>
      <c r="H31" s="13">
        <f t="shared" si="9"/>
        <v>6.5628149736828272</v>
      </c>
      <c r="I31" s="13">
        <f t="shared" si="9"/>
        <v>-7.0014025318874573</v>
      </c>
      <c r="J31" s="13">
        <f t="shared" si="9"/>
        <v>6.6814094594395899</v>
      </c>
      <c r="K31" s="13">
        <f t="shared" si="9"/>
        <v>10.136582470580123</v>
      </c>
      <c r="L31" s="13">
        <f t="shared" si="9"/>
        <v>4.2320175606998394</v>
      </c>
      <c r="M31" s="13">
        <f t="shared" si="9"/>
        <v>-1.1928060997158092</v>
      </c>
      <c r="N31" s="13">
        <f t="shared" si="9"/>
        <v>3.2670589154581333</v>
      </c>
      <c r="O31" s="13">
        <f t="shared" si="9"/>
        <v>-3.229753586265955</v>
      </c>
      <c r="P31" s="13">
        <f t="shared" si="9"/>
        <v>8.853368682942337</v>
      </c>
      <c r="Q31" s="13">
        <f t="shared" si="9"/>
        <v>5.5903276493772918</v>
      </c>
      <c r="R31" s="13">
        <f t="shared" si="9"/>
        <v>1.9537473588865124</v>
      </c>
      <c r="S31" s="13">
        <f t="shared" si="9"/>
        <v>8.4118872317133864</v>
      </c>
      <c r="T31" s="13">
        <f t="shared" si="9"/>
        <v>-3.8058529368894827</v>
      </c>
      <c r="U31" s="13">
        <f t="shared" si="9"/>
        <v>6.5775392702922613</v>
      </c>
      <c r="V31" s="13">
        <f t="shared" si="9"/>
        <v>8.0952759333769819</v>
      </c>
      <c r="W31" s="13">
        <f t="shared" si="9"/>
        <v>5.7400239284960222</v>
      </c>
      <c r="X31" s="13">
        <f t="shared" si="9"/>
        <v>7.7666547292851797</v>
      </c>
      <c r="Y31" s="13">
        <f t="shared" si="9"/>
        <v>9.7490677988566183</v>
      </c>
      <c r="Z31" s="13">
        <f t="shared" si="9"/>
        <v>7.7905706690886571</v>
      </c>
      <c r="AA31" s="13">
        <f t="shared" si="9"/>
        <v>12.861742067469637</v>
      </c>
      <c r="AB31" s="13">
        <f t="shared" si="9"/>
        <v>-4.9746290239644271</v>
      </c>
      <c r="AC31" s="13">
        <f t="shared" si="9"/>
        <v>2.623558738608458</v>
      </c>
      <c r="AD31" s="13">
        <f t="shared" si="9"/>
        <v>9.7771508397570059</v>
      </c>
      <c r="AE31" s="13">
        <f t="shared" si="9"/>
        <v>2.6437694193394736</v>
      </c>
      <c r="AF31" s="13">
        <f t="shared" si="9"/>
        <v>6.3187274566308904</v>
      </c>
      <c r="AG31" s="13">
        <f t="shared" si="9"/>
        <v>10.055049162441589</v>
      </c>
      <c r="AH31" s="13">
        <f t="shared" si="9"/>
        <v>-8.1359219059046239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FE0E-3002-4CD3-B67F-51F4CA525C2B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4.42578125" bestFit="1" customWidth="1"/>
    <col min="2" max="34" width="6.5703125" style="2" customWidth="1"/>
  </cols>
  <sheetData>
    <row r="1" spans="1:34" x14ac:dyDescent="0.25">
      <c r="A1" s="1" t="s">
        <v>135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19.414300000000001</v>
      </c>
      <c r="C2" s="2">
        <v>33.006500000000003</v>
      </c>
      <c r="D2" s="2">
        <v>40.671399999999998</v>
      </c>
      <c r="E2" s="2">
        <v>28.623999999999999</v>
      </c>
      <c r="F2" s="2">
        <v>48.088999999999999</v>
      </c>
      <c r="G2" s="2">
        <v>42.432400000000001</v>
      </c>
      <c r="H2" s="2">
        <v>43.000599999999999</v>
      </c>
      <c r="I2" s="2">
        <v>25.134599999999999</v>
      </c>
      <c r="J2" s="2">
        <v>29.580400000000001</v>
      </c>
      <c r="K2" s="2">
        <v>33.558700000000002</v>
      </c>
      <c r="L2" s="2">
        <v>34.388599999999997</v>
      </c>
      <c r="M2" s="2">
        <v>23.444600000000001</v>
      </c>
      <c r="N2" s="2">
        <v>25.049700000000001</v>
      </c>
      <c r="O2" s="2">
        <v>13.812900000000001</v>
      </c>
      <c r="P2" s="2">
        <v>25.7333</v>
      </c>
      <c r="Q2" s="2">
        <v>12.3215</v>
      </c>
      <c r="R2" s="2">
        <v>14.5581</v>
      </c>
      <c r="S2" s="2">
        <v>56.621899999999997</v>
      </c>
      <c r="T2" s="2">
        <v>32.491399999999999</v>
      </c>
      <c r="U2" s="2">
        <v>32.982199999999999</v>
      </c>
      <c r="V2" s="2">
        <v>31.124300000000002</v>
      </c>
      <c r="W2" s="2">
        <v>33.286799999999999</v>
      </c>
      <c r="X2" s="2">
        <v>15.238300000000001</v>
      </c>
      <c r="Y2" s="2">
        <v>35.566400000000002</v>
      </c>
      <c r="Z2" s="2">
        <v>24.0594</v>
      </c>
      <c r="AA2" s="2">
        <v>29.053899999999999</v>
      </c>
      <c r="AB2" s="2">
        <v>4.3460099999999997</v>
      </c>
      <c r="AC2" s="2">
        <v>26.102399999999999</v>
      </c>
      <c r="AD2" s="2">
        <v>27.644600000000001</v>
      </c>
      <c r="AE2" s="2">
        <v>21.667000000000002</v>
      </c>
      <c r="AF2" s="2">
        <v>21.471699999999998</v>
      </c>
      <c r="AG2" s="2">
        <v>27.672000000000001</v>
      </c>
      <c r="AH2" s="2">
        <v>18.624400000000001</v>
      </c>
    </row>
    <row r="3" spans="1:34" x14ac:dyDescent="0.25">
      <c r="A3" s="4" t="s">
        <v>35</v>
      </c>
      <c r="B3" s="2">
        <v>19.497699999999998</v>
      </c>
      <c r="C3" s="2">
        <v>34.977800000000002</v>
      </c>
      <c r="D3" s="2">
        <v>46.684800000000003</v>
      </c>
      <c r="E3" s="2">
        <v>29.289400000000001</v>
      </c>
      <c r="F3" s="2">
        <v>54.172499999999999</v>
      </c>
      <c r="G3" s="2">
        <v>43.109900000000003</v>
      </c>
      <c r="H3" s="2">
        <v>47.906999999999996</v>
      </c>
      <c r="I3" s="2">
        <v>28.520299999999999</v>
      </c>
      <c r="J3" s="2">
        <v>30.079799999999999</v>
      </c>
      <c r="K3" s="2">
        <v>36.717399999999998</v>
      </c>
      <c r="L3" s="2">
        <v>35.318100000000001</v>
      </c>
      <c r="M3" s="2">
        <v>24.492699999999999</v>
      </c>
      <c r="N3" s="2">
        <v>26.860800000000001</v>
      </c>
      <c r="O3" s="2">
        <v>14.658099999999999</v>
      </c>
      <c r="P3" s="2">
        <v>25.839099999999998</v>
      </c>
      <c r="Q3" s="2">
        <v>12.5555</v>
      </c>
      <c r="R3" s="2">
        <v>14.2117</v>
      </c>
      <c r="S3" s="2">
        <v>71.540599999999998</v>
      </c>
      <c r="T3" s="2">
        <v>33.469900000000003</v>
      </c>
      <c r="U3" s="2">
        <v>35.008299999999998</v>
      </c>
      <c r="V3" s="2">
        <v>33.633299999999998</v>
      </c>
      <c r="W3" s="2">
        <v>34.372599999999998</v>
      </c>
      <c r="X3" s="2">
        <v>15.8447</v>
      </c>
      <c r="Y3" s="2">
        <v>37.665999999999997</v>
      </c>
      <c r="Z3" s="2">
        <v>25.723800000000001</v>
      </c>
      <c r="AA3" s="2">
        <v>29.070900000000002</v>
      </c>
      <c r="AB3" s="2">
        <v>4.4572200000000004</v>
      </c>
      <c r="AC3" s="2">
        <v>25.816600000000001</v>
      </c>
      <c r="AD3" s="2">
        <v>29.9575</v>
      </c>
      <c r="AE3" s="2">
        <v>22.7163</v>
      </c>
      <c r="AF3" s="2">
        <v>22.000499999999999</v>
      </c>
      <c r="AG3" s="2">
        <v>29.482600000000001</v>
      </c>
      <c r="AH3" s="2">
        <v>18.5747</v>
      </c>
    </row>
    <row r="4" spans="1:34" x14ac:dyDescent="0.25">
      <c r="A4" s="4" t="s">
        <v>36</v>
      </c>
      <c r="B4" s="2">
        <v>19.189800000000002</v>
      </c>
      <c r="C4" s="2">
        <v>34.676200000000001</v>
      </c>
      <c r="D4" s="2">
        <v>41.631300000000003</v>
      </c>
      <c r="E4" s="2">
        <v>28.488399999999999</v>
      </c>
      <c r="F4" s="2">
        <v>55.959699999999998</v>
      </c>
      <c r="G4" s="2">
        <v>42.767099999999999</v>
      </c>
      <c r="H4" s="2">
        <v>48.5015</v>
      </c>
      <c r="I4" s="2">
        <v>26.8766</v>
      </c>
      <c r="J4" s="2">
        <v>30.088999999999999</v>
      </c>
      <c r="K4" s="2">
        <v>34.755400000000002</v>
      </c>
      <c r="L4" s="2">
        <v>37.672499999999999</v>
      </c>
      <c r="M4" s="2">
        <v>24.618500000000001</v>
      </c>
      <c r="N4" s="2">
        <v>27.640799999999999</v>
      </c>
      <c r="O4" s="2">
        <v>13.685499999999999</v>
      </c>
      <c r="P4" s="2">
        <v>25.9893</v>
      </c>
      <c r="Q4" s="2">
        <v>12.4856</v>
      </c>
      <c r="R4" s="2">
        <v>14.434100000000001</v>
      </c>
      <c r="S4" s="2">
        <v>76.793599999999998</v>
      </c>
      <c r="T4" s="2">
        <v>33.122999999999998</v>
      </c>
      <c r="U4" s="2">
        <v>37.479300000000002</v>
      </c>
      <c r="V4" s="2">
        <v>35.063099999999999</v>
      </c>
      <c r="W4" s="2">
        <v>34.6616</v>
      </c>
      <c r="X4" s="2">
        <v>16.3504</v>
      </c>
      <c r="Y4" s="2">
        <v>35.841500000000003</v>
      </c>
      <c r="Z4" s="2">
        <v>25.894500000000001</v>
      </c>
      <c r="AA4" s="2">
        <v>28.862200000000001</v>
      </c>
      <c r="AB4" s="2">
        <v>4.42652</v>
      </c>
      <c r="AC4" s="2">
        <v>26.4009</v>
      </c>
      <c r="AD4" s="2">
        <v>28.293399999999998</v>
      </c>
      <c r="AE4" s="2">
        <v>22.846</v>
      </c>
      <c r="AF4" s="2">
        <v>21.980799999999999</v>
      </c>
      <c r="AG4" s="2">
        <v>29.5352</v>
      </c>
      <c r="AH4" s="2">
        <v>16.985900000000001</v>
      </c>
    </row>
    <row r="5" spans="1:34" x14ac:dyDescent="0.25">
      <c r="A5" s="4" t="s">
        <v>37</v>
      </c>
      <c r="B5" s="2">
        <v>18.5107</v>
      </c>
      <c r="C5" s="2">
        <v>35.142200000000003</v>
      </c>
      <c r="D5" s="2">
        <v>50.4923</v>
      </c>
      <c r="E5" s="2">
        <v>30.522600000000001</v>
      </c>
      <c r="F5" s="2">
        <v>56.795699999999997</v>
      </c>
      <c r="G5" s="2">
        <v>41.7943</v>
      </c>
      <c r="H5" s="2">
        <v>49.191299999999998</v>
      </c>
      <c r="I5" s="2">
        <v>27.791799999999999</v>
      </c>
      <c r="J5" s="2">
        <v>31.013000000000002</v>
      </c>
      <c r="K5" s="2">
        <v>37.0075</v>
      </c>
      <c r="L5" s="2">
        <v>35.733600000000003</v>
      </c>
      <c r="M5" s="2">
        <v>24.034400000000002</v>
      </c>
      <c r="N5" s="2">
        <v>26.105</v>
      </c>
      <c r="O5" s="2">
        <v>12.954000000000001</v>
      </c>
      <c r="P5" s="2">
        <v>26.0318</v>
      </c>
      <c r="Q5" s="2">
        <v>12.452199999999999</v>
      </c>
      <c r="R5" s="2">
        <v>15.864800000000001</v>
      </c>
      <c r="S5" s="2">
        <v>74.572999999999993</v>
      </c>
      <c r="T5" s="2">
        <v>32.8459</v>
      </c>
      <c r="U5" s="2">
        <v>35.564500000000002</v>
      </c>
      <c r="V5" s="2">
        <v>35.4283</v>
      </c>
      <c r="W5" s="2">
        <v>34.299500000000002</v>
      </c>
      <c r="X5" s="2">
        <v>15.2553</v>
      </c>
      <c r="Y5" s="2">
        <v>37.250300000000003</v>
      </c>
      <c r="Z5" s="2">
        <v>25.0853</v>
      </c>
      <c r="AA5" s="2">
        <v>28.607600000000001</v>
      </c>
      <c r="AB5" s="2">
        <v>4.1593</v>
      </c>
      <c r="AC5" s="2">
        <v>26.016200000000001</v>
      </c>
      <c r="AD5" s="2">
        <v>30.2483</v>
      </c>
      <c r="AE5" s="2">
        <v>23.101700000000001</v>
      </c>
      <c r="AF5" s="2">
        <v>20.259399999999999</v>
      </c>
      <c r="AG5" s="2">
        <v>28.664300000000001</v>
      </c>
      <c r="AH5" s="2">
        <v>17.672899999999998</v>
      </c>
    </row>
    <row r="6" spans="1:34" x14ac:dyDescent="0.25">
      <c r="A6" s="4" t="s">
        <v>38</v>
      </c>
      <c r="B6" s="2">
        <v>20.488800000000001</v>
      </c>
      <c r="C6" s="2">
        <v>34.619500000000002</v>
      </c>
      <c r="D6" s="2">
        <v>43.452599999999997</v>
      </c>
      <c r="E6" s="2">
        <v>29.945</v>
      </c>
      <c r="F6" s="2">
        <v>53.6235</v>
      </c>
      <c r="G6" s="2">
        <v>42.794800000000002</v>
      </c>
      <c r="H6" s="2">
        <v>49.032699999999998</v>
      </c>
      <c r="I6" s="2">
        <v>27.712900000000001</v>
      </c>
      <c r="J6" s="2">
        <v>30.9405</v>
      </c>
      <c r="K6" s="2">
        <v>37.210999999999999</v>
      </c>
      <c r="L6" s="2">
        <v>37.163400000000003</v>
      </c>
      <c r="M6" s="2">
        <v>23.822399999999998</v>
      </c>
      <c r="N6" s="2">
        <v>26.453099999999999</v>
      </c>
      <c r="O6" s="2">
        <v>13.901400000000001</v>
      </c>
      <c r="P6" s="2">
        <v>26.146000000000001</v>
      </c>
      <c r="Q6" s="2">
        <v>12.549799999999999</v>
      </c>
      <c r="R6" s="2">
        <v>15.169600000000001</v>
      </c>
      <c r="S6" s="2">
        <v>72.481200000000001</v>
      </c>
      <c r="T6" s="2">
        <v>33.073300000000003</v>
      </c>
      <c r="U6" s="2">
        <v>37.163400000000003</v>
      </c>
      <c r="V6" s="2">
        <v>34.188699999999997</v>
      </c>
      <c r="W6" s="2">
        <v>34.351999999999997</v>
      </c>
      <c r="X6" s="2">
        <v>16.276199999999999</v>
      </c>
      <c r="Y6" s="2">
        <v>34.766800000000003</v>
      </c>
      <c r="Z6" s="2">
        <v>25.132999999999999</v>
      </c>
      <c r="AA6" s="2">
        <v>30.214099999999998</v>
      </c>
      <c r="AB6" s="2">
        <v>4.3231999999999999</v>
      </c>
      <c r="AC6" s="2">
        <v>26.962</v>
      </c>
      <c r="AD6" s="2">
        <v>29.503599999999999</v>
      </c>
      <c r="AE6" s="2">
        <v>20.529299999999999</v>
      </c>
      <c r="AF6" s="2">
        <v>21.807600000000001</v>
      </c>
      <c r="AG6" s="2">
        <v>29.2544</v>
      </c>
      <c r="AH6" s="2">
        <v>19.268999999999998</v>
      </c>
    </row>
    <row r="7" spans="1:34" x14ac:dyDescent="0.25">
      <c r="A7" s="4" t="s">
        <v>39</v>
      </c>
      <c r="B7" s="2">
        <v>18.823399999999999</v>
      </c>
      <c r="C7" s="2">
        <v>34.815300000000001</v>
      </c>
      <c r="D7" s="2">
        <v>46.974899999999998</v>
      </c>
      <c r="E7" s="2">
        <v>30.791799999999999</v>
      </c>
      <c r="F7" s="2">
        <v>55.754600000000003</v>
      </c>
      <c r="G7" s="2">
        <v>44.419800000000002</v>
      </c>
      <c r="H7" s="2">
        <v>45.305900000000001</v>
      </c>
      <c r="I7" s="2">
        <v>28.684200000000001</v>
      </c>
      <c r="J7" s="2">
        <v>31.5518</v>
      </c>
      <c r="K7" s="2">
        <v>39.1571</v>
      </c>
      <c r="L7" s="2">
        <v>35.802700000000002</v>
      </c>
      <c r="M7" s="2">
        <v>24.6007</v>
      </c>
      <c r="N7" s="2">
        <v>26.875499999999999</v>
      </c>
      <c r="O7" s="2">
        <v>13.6684</v>
      </c>
      <c r="P7" s="2">
        <v>27.069600000000001</v>
      </c>
      <c r="Q7" s="2">
        <v>13.0746</v>
      </c>
      <c r="R7" s="2">
        <v>13.2592</v>
      </c>
      <c r="S7" s="2">
        <v>70.907899999999998</v>
      </c>
      <c r="T7" s="2">
        <v>32.793799999999997</v>
      </c>
      <c r="U7" s="2">
        <v>39.825400000000002</v>
      </c>
      <c r="V7" s="2">
        <v>36.417200000000001</v>
      </c>
      <c r="W7" s="2">
        <v>34.519199999999998</v>
      </c>
      <c r="X7" s="2">
        <v>15.4625</v>
      </c>
      <c r="Y7" s="2">
        <v>38.461500000000001</v>
      </c>
      <c r="Z7" s="2">
        <v>25.711300000000001</v>
      </c>
      <c r="AA7" s="2">
        <v>30.510200000000001</v>
      </c>
      <c r="AB7" s="2">
        <v>4.2697500000000002</v>
      </c>
      <c r="AC7" s="2">
        <v>26.8613</v>
      </c>
      <c r="AD7" s="2">
        <v>31.3782</v>
      </c>
      <c r="AE7" s="2">
        <v>22.010899999999999</v>
      </c>
      <c r="AF7" s="2">
        <v>22.156700000000001</v>
      </c>
      <c r="AG7" s="2">
        <v>29.504200000000001</v>
      </c>
      <c r="AH7" s="2">
        <v>17.612100000000002</v>
      </c>
    </row>
    <row r="8" spans="1:34" x14ac:dyDescent="0.25">
      <c r="A8" s="4" t="s">
        <v>40</v>
      </c>
      <c r="B8" s="2">
        <v>16.013500000000001</v>
      </c>
      <c r="C8" s="2">
        <v>35.072400000000002</v>
      </c>
      <c r="D8" s="2">
        <v>46.161099999999998</v>
      </c>
      <c r="E8" s="2">
        <v>30.7807</v>
      </c>
      <c r="F8" s="2">
        <v>57.2851</v>
      </c>
      <c r="G8" s="2">
        <v>44.4392</v>
      </c>
      <c r="H8" s="2">
        <v>47.5976</v>
      </c>
      <c r="I8" s="2">
        <v>28.838000000000001</v>
      </c>
      <c r="J8" s="2">
        <v>31.5823</v>
      </c>
      <c r="K8" s="2">
        <v>36.835900000000002</v>
      </c>
      <c r="L8" s="2">
        <v>36.758200000000002</v>
      </c>
      <c r="M8" s="2">
        <v>24.858599999999999</v>
      </c>
      <c r="N8" s="2">
        <v>26.831299999999999</v>
      </c>
      <c r="O8" s="2">
        <v>13.2006</v>
      </c>
      <c r="P8" s="2">
        <v>26.441500000000001</v>
      </c>
      <c r="Q8" s="2">
        <v>11.2638</v>
      </c>
      <c r="R8" s="2">
        <v>15.092700000000001</v>
      </c>
      <c r="S8" s="2">
        <v>72.233900000000006</v>
      </c>
      <c r="T8" s="2">
        <v>33.0428</v>
      </c>
      <c r="U8" s="2">
        <v>37.6419</v>
      </c>
      <c r="V8" s="2">
        <v>34.095300000000002</v>
      </c>
      <c r="W8" s="2">
        <v>34.990299999999998</v>
      </c>
      <c r="X8" s="2">
        <v>15.7074</v>
      </c>
      <c r="Y8" s="2">
        <v>35.139400000000002</v>
      </c>
      <c r="Z8" s="2">
        <v>26.165900000000001</v>
      </c>
      <c r="AA8" s="2">
        <v>28.990600000000001</v>
      </c>
      <c r="AB8" s="2">
        <v>3.97607</v>
      </c>
      <c r="AC8" s="2">
        <v>27.087900000000001</v>
      </c>
      <c r="AD8" s="2">
        <v>30.566299999999998</v>
      </c>
      <c r="AE8" s="2">
        <v>19.914200000000001</v>
      </c>
      <c r="AF8" s="2">
        <v>22.4251</v>
      </c>
      <c r="AG8" s="2">
        <v>27.791799999999999</v>
      </c>
      <c r="AH8" s="2">
        <v>13.478</v>
      </c>
    </row>
    <row r="9" spans="1:34" x14ac:dyDescent="0.25">
      <c r="A9" s="4" t="s">
        <v>41</v>
      </c>
      <c r="B9" s="2">
        <v>11.147</v>
      </c>
      <c r="C9" s="2">
        <v>34.308399999999999</v>
      </c>
      <c r="D9" s="2">
        <v>47.200299999999999</v>
      </c>
      <c r="E9" s="2">
        <v>29.556699999999999</v>
      </c>
      <c r="F9" s="2">
        <v>56.480499999999999</v>
      </c>
      <c r="G9" s="2">
        <v>42.729799999999997</v>
      </c>
      <c r="H9" s="2">
        <v>43.513300000000001</v>
      </c>
      <c r="I9" s="2">
        <v>23.070699999999999</v>
      </c>
      <c r="J9" s="2">
        <v>30.561299999999999</v>
      </c>
      <c r="K9" s="2">
        <v>36.334200000000003</v>
      </c>
      <c r="L9" s="2">
        <v>37.3782</v>
      </c>
      <c r="M9" s="2">
        <v>24.520900000000001</v>
      </c>
      <c r="N9" s="2">
        <v>27.336099999999998</v>
      </c>
      <c r="O9" s="2">
        <v>14.070399999999999</v>
      </c>
      <c r="P9" s="2">
        <v>25.525300000000001</v>
      </c>
      <c r="Q9" s="2">
        <v>11.220599999999999</v>
      </c>
      <c r="R9" s="2">
        <v>15.051500000000001</v>
      </c>
      <c r="S9" s="2">
        <v>70.035200000000003</v>
      </c>
      <c r="T9" s="2">
        <v>32.965000000000003</v>
      </c>
      <c r="U9" s="2">
        <v>32.810099999999998</v>
      </c>
      <c r="V9" s="2">
        <v>36.434199999999997</v>
      </c>
      <c r="W9" s="2">
        <v>32.973599999999998</v>
      </c>
      <c r="X9" s="2">
        <v>15.6624</v>
      </c>
      <c r="Y9" s="2">
        <v>36.3322</v>
      </c>
      <c r="Z9" s="2">
        <v>24.293099999999999</v>
      </c>
      <c r="AA9" s="2">
        <v>29.151900000000001</v>
      </c>
      <c r="AB9" s="2">
        <v>4.0826000000000002</v>
      </c>
      <c r="AC9" s="2">
        <v>27.227</v>
      </c>
      <c r="AD9" s="2">
        <v>29.865200000000002</v>
      </c>
      <c r="AE9" s="2">
        <v>18.110800000000001</v>
      </c>
      <c r="AF9" s="2">
        <v>20.464700000000001</v>
      </c>
      <c r="AG9" s="2">
        <v>30.108599999999999</v>
      </c>
      <c r="AH9" s="2">
        <v>9.7437699999999996</v>
      </c>
    </row>
    <row r="14" spans="1:34" x14ac:dyDescent="0.25">
      <c r="A14" s="5" t="s">
        <v>43</v>
      </c>
      <c r="B14" s="2">
        <f>AVERAGE(B2:B9)</f>
        <v>17.885649999999998</v>
      </c>
      <c r="C14" s="2">
        <f t="shared" ref="C14:AH14" si="0">AVERAGE(C2:C9)</f>
        <v>34.577287500000004</v>
      </c>
      <c r="D14" s="2">
        <f t="shared" si="0"/>
        <v>45.408587499999996</v>
      </c>
      <c r="E14" s="2">
        <f t="shared" si="0"/>
        <v>29.749824999999998</v>
      </c>
      <c r="F14" s="2">
        <f t="shared" si="0"/>
        <v>54.770074999999999</v>
      </c>
      <c r="G14" s="2">
        <f t="shared" si="0"/>
        <v>43.060912500000008</v>
      </c>
      <c r="H14" s="2">
        <f t="shared" si="0"/>
        <v>46.756237499999997</v>
      </c>
      <c r="I14" s="2">
        <f t="shared" si="0"/>
        <v>27.078637499999996</v>
      </c>
      <c r="J14" s="2">
        <f t="shared" si="0"/>
        <v>30.6747625</v>
      </c>
      <c r="K14" s="2">
        <f t="shared" si="0"/>
        <v>36.447150000000001</v>
      </c>
      <c r="L14" s="2">
        <f t="shared" si="0"/>
        <v>36.276912499999995</v>
      </c>
      <c r="M14" s="2">
        <f t="shared" si="0"/>
        <v>24.299100000000003</v>
      </c>
      <c r="N14" s="2">
        <f t="shared" si="0"/>
        <v>26.644037499999996</v>
      </c>
      <c r="O14" s="2">
        <f t="shared" si="0"/>
        <v>13.7439125</v>
      </c>
      <c r="P14" s="2">
        <f t="shared" si="0"/>
        <v>26.096987500000004</v>
      </c>
      <c r="Q14" s="2">
        <f t="shared" si="0"/>
        <v>12.240450000000001</v>
      </c>
      <c r="R14" s="2">
        <f t="shared" si="0"/>
        <v>14.705212500000002</v>
      </c>
      <c r="S14" s="2">
        <f t="shared" si="0"/>
        <v>70.648412499999992</v>
      </c>
      <c r="T14" s="2">
        <f t="shared" si="0"/>
        <v>32.975637499999998</v>
      </c>
      <c r="U14" s="2">
        <f t="shared" si="0"/>
        <v>36.0593875</v>
      </c>
      <c r="V14" s="2">
        <f t="shared" si="0"/>
        <v>34.548050000000003</v>
      </c>
      <c r="W14" s="2">
        <f t="shared" si="0"/>
        <v>34.181949999999993</v>
      </c>
      <c r="X14" s="2">
        <f t="shared" si="0"/>
        <v>15.724650000000002</v>
      </c>
      <c r="Y14" s="2">
        <f t="shared" si="0"/>
        <v>36.378012499999997</v>
      </c>
      <c r="Z14" s="2">
        <f t="shared" si="0"/>
        <v>25.258287500000002</v>
      </c>
      <c r="AA14" s="2">
        <f t="shared" si="0"/>
        <v>29.307675</v>
      </c>
      <c r="AB14" s="2">
        <f t="shared" si="0"/>
        <v>4.2550837499999998</v>
      </c>
      <c r="AC14" s="2">
        <f t="shared" si="0"/>
        <v>26.559287499999996</v>
      </c>
      <c r="AD14" s="2">
        <f t="shared" si="0"/>
        <v>29.682137500000003</v>
      </c>
      <c r="AE14" s="2">
        <f t="shared" si="0"/>
        <v>21.362025000000003</v>
      </c>
      <c r="AF14" s="2">
        <f t="shared" si="0"/>
        <v>21.570812500000002</v>
      </c>
      <c r="AG14" s="2">
        <f t="shared" si="0"/>
        <v>29.001637499999998</v>
      </c>
      <c r="AH14" s="2">
        <f t="shared" si="0"/>
        <v>16.49509625</v>
      </c>
    </row>
    <row r="15" spans="1:34" x14ac:dyDescent="0.25">
      <c r="A15" s="6" t="s">
        <v>44</v>
      </c>
      <c r="B15" s="7">
        <f>B14*3</f>
        <v>53.656949999999995</v>
      </c>
      <c r="C15" s="7">
        <f>C14*3</f>
        <v>103.73186250000001</v>
      </c>
      <c r="D15" s="7">
        <f>D14*2</f>
        <v>90.817174999999992</v>
      </c>
      <c r="E15" s="7">
        <f>E14*2</f>
        <v>59.499649999999995</v>
      </c>
      <c r="F15" s="7">
        <f>F14*1</f>
        <v>54.770074999999999</v>
      </c>
      <c r="G15" s="7">
        <f>G14*3</f>
        <v>129.18273750000003</v>
      </c>
      <c r="H15" s="7">
        <f>H14*1</f>
        <v>46.756237499999997</v>
      </c>
      <c r="I15" s="7">
        <f>I14*2</f>
        <v>54.157274999999991</v>
      </c>
      <c r="J15" s="7">
        <f>J14*3</f>
        <v>92.0242875</v>
      </c>
      <c r="K15" s="7">
        <f>K14*2</f>
        <v>72.894300000000001</v>
      </c>
      <c r="L15" s="7">
        <f>L14*2</f>
        <v>72.553824999999989</v>
      </c>
      <c r="M15" s="7">
        <f>M14*4</f>
        <v>97.196400000000011</v>
      </c>
      <c r="N15" s="7">
        <f>N14*3</f>
        <v>79.932112499999988</v>
      </c>
      <c r="O15" s="7">
        <f>O14*3</f>
        <v>41.231737500000001</v>
      </c>
      <c r="P15" s="7">
        <f>P14*3</f>
        <v>78.290962500000006</v>
      </c>
      <c r="Q15" s="7">
        <f>Q14*2</f>
        <v>24.480900000000002</v>
      </c>
      <c r="R15" s="7">
        <f>R14*2</f>
        <v>29.410425000000004</v>
      </c>
      <c r="S15" s="7">
        <f>S14*1</f>
        <v>70.648412499999992</v>
      </c>
      <c r="T15" s="7">
        <f>T14*3</f>
        <v>98.926912499999986</v>
      </c>
      <c r="U15" s="7">
        <f>U14*2</f>
        <v>72.118774999999999</v>
      </c>
      <c r="V15" s="7">
        <f>V14*3</f>
        <v>103.64415000000001</v>
      </c>
      <c r="W15" s="7">
        <f>W14*3</f>
        <v>102.54584999999997</v>
      </c>
      <c r="X15" s="7">
        <f>X14*2</f>
        <v>31.449300000000004</v>
      </c>
      <c r="Y15" s="7">
        <f>Y14*2</f>
        <v>72.756024999999994</v>
      </c>
      <c r="Z15" s="7">
        <f>Z14*3</f>
        <v>75.774862500000012</v>
      </c>
      <c r="AA15" s="7">
        <f>AA14*3</f>
        <v>87.923024999999996</v>
      </c>
      <c r="AB15" s="7">
        <f>AB14*6</f>
        <v>25.530502499999997</v>
      </c>
      <c r="AC15" s="7">
        <f>AC14*3</f>
        <v>79.677862499999989</v>
      </c>
      <c r="AD15" s="7">
        <f>AD14*2</f>
        <v>59.364275000000006</v>
      </c>
      <c r="AE15" s="7">
        <f>AE14*3</f>
        <v>64.086075000000008</v>
      </c>
      <c r="AF15" s="7">
        <f>AF14*3</f>
        <v>64.712437500000007</v>
      </c>
      <c r="AG15" s="7">
        <f>AG14*2</f>
        <v>58.003274999999995</v>
      </c>
      <c r="AH15" s="7">
        <f>AH14*3</f>
        <v>49.485288749999995</v>
      </c>
    </row>
    <row r="16" spans="1:34" x14ac:dyDescent="0.25">
      <c r="A16" s="8" t="s">
        <v>45</v>
      </c>
      <c r="B16" s="9">
        <f>STDEV(B2:B9)/B14*100</f>
        <v>16.852520252610219</v>
      </c>
      <c r="C16" s="9">
        <f>STDEV(C2:C9)/C14*100</f>
        <v>1.9954883147127469</v>
      </c>
      <c r="D16" s="9">
        <f t="shared" ref="D16:AH16" si="1">STDEV(D2:D9)/D14*100</f>
        <v>7.171738505852848</v>
      </c>
      <c r="E16" s="9">
        <f t="shared" si="1"/>
        <v>3.0837924924277069</v>
      </c>
      <c r="F16" s="9">
        <f t="shared" si="1"/>
        <v>5.4358594423332622</v>
      </c>
      <c r="G16" s="9">
        <f t="shared" si="1"/>
        <v>2.1526679199543111</v>
      </c>
      <c r="H16" s="9">
        <f t="shared" si="1"/>
        <v>5.2955995478319373</v>
      </c>
      <c r="I16" s="9">
        <f t="shared" si="1"/>
        <v>7.4575780001932976</v>
      </c>
      <c r="J16" s="9">
        <f t="shared" si="1"/>
        <v>2.3654540467328409</v>
      </c>
      <c r="K16" s="9">
        <f t="shared" si="1"/>
        <v>4.6008398906723658</v>
      </c>
      <c r="L16" s="9">
        <f t="shared" si="1"/>
        <v>3.1572974940872878</v>
      </c>
      <c r="M16" s="9">
        <f t="shared" si="1"/>
        <v>1.9798929140764463</v>
      </c>
      <c r="N16" s="9">
        <f t="shared" si="1"/>
        <v>3.0015574481647405</v>
      </c>
      <c r="O16" s="9">
        <f t="shared" si="1"/>
        <v>3.7908408562526454</v>
      </c>
      <c r="P16" s="9">
        <f t="shared" si="1"/>
        <v>1.8368467933717398</v>
      </c>
      <c r="Q16" s="9">
        <f t="shared" si="1"/>
        <v>5.3448972869744091</v>
      </c>
      <c r="R16" s="9">
        <f t="shared" si="1"/>
        <v>5.3049958962140922</v>
      </c>
      <c r="S16" s="9">
        <f t="shared" si="1"/>
        <v>8.5769501711617835</v>
      </c>
      <c r="T16" s="9">
        <f t="shared" si="1"/>
        <v>0.86121419111360609</v>
      </c>
      <c r="U16" s="9">
        <f t="shared" si="1"/>
        <v>6.735992122725011</v>
      </c>
      <c r="V16" s="9">
        <f t="shared" si="1"/>
        <v>5.0115857677729787</v>
      </c>
      <c r="W16" s="9">
        <f t="shared" si="1"/>
        <v>2.0201280826335171</v>
      </c>
      <c r="X16" s="9">
        <f t="shared" si="1"/>
        <v>2.6764795427742181</v>
      </c>
      <c r="Y16" s="9">
        <f t="shared" si="1"/>
        <v>3.5750283397415901</v>
      </c>
      <c r="Z16" s="9">
        <f t="shared" si="1"/>
        <v>3.0170100288037163</v>
      </c>
      <c r="AA16" s="9">
        <f t="shared" si="1"/>
        <v>2.3075219282276955</v>
      </c>
      <c r="AB16" s="9">
        <f t="shared" si="1"/>
        <v>3.9738924420800847</v>
      </c>
      <c r="AC16" s="9">
        <f t="shared" si="1"/>
        <v>2.0420436071889125</v>
      </c>
      <c r="AD16" s="9">
        <f t="shared" si="1"/>
        <v>4.0668834970676198</v>
      </c>
      <c r="AE16" s="9">
        <f t="shared" si="1"/>
        <v>8.0958836155764367</v>
      </c>
      <c r="AF16" s="9">
        <f t="shared" si="1"/>
        <v>3.690030009829437</v>
      </c>
      <c r="AG16" s="9">
        <f t="shared" si="1"/>
        <v>3.0294031860422983</v>
      </c>
      <c r="AH16" s="9">
        <f t="shared" si="1"/>
        <v>19.726103405741284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18.753983333333334</v>
      </c>
      <c r="C18" s="2">
        <f t="shared" ref="C18:AH18" si="2">AVERAGE(C3:C8)</f>
        <v>34.883900000000004</v>
      </c>
      <c r="D18" s="2">
        <f t="shared" si="2"/>
        <v>45.899499999999996</v>
      </c>
      <c r="E18" s="2">
        <f t="shared" si="2"/>
        <v>29.969649999999998</v>
      </c>
      <c r="F18" s="2">
        <f t="shared" si="2"/>
        <v>55.598516666666661</v>
      </c>
      <c r="G18" s="2">
        <f t="shared" si="2"/>
        <v>43.220850000000006</v>
      </c>
      <c r="H18" s="2">
        <f t="shared" si="2"/>
        <v>47.922666666666679</v>
      </c>
      <c r="I18" s="2">
        <f t="shared" si="2"/>
        <v>28.070633333333333</v>
      </c>
      <c r="J18" s="2">
        <f t="shared" si="2"/>
        <v>30.87606666666667</v>
      </c>
      <c r="K18" s="2">
        <f t="shared" si="2"/>
        <v>36.947383333333342</v>
      </c>
      <c r="L18" s="2">
        <f t="shared" si="2"/>
        <v>36.40808333333333</v>
      </c>
      <c r="M18" s="2">
        <f t="shared" si="2"/>
        <v>24.40455</v>
      </c>
      <c r="N18" s="2">
        <f t="shared" si="2"/>
        <v>26.794416666666663</v>
      </c>
      <c r="O18" s="2">
        <f t="shared" si="2"/>
        <v>13.677999999999999</v>
      </c>
      <c r="P18" s="2">
        <f t="shared" si="2"/>
        <v>26.252883333333333</v>
      </c>
      <c r="Q18" s="2">
        <f t="shared" si="2"/>
        <v>12.396916666666668</v>
      </c>
      <c r="R18" s="2">
        <f t="shared" si="2"/>
        <v>14.67201666666667</v>
      </c>
      <c r="S18" s="2">
        <f t="shared" si="2"/>
        <v>73.088366666666658</v>
      </c>
      <c r="T18" s="2">
        <f t="shared" si="2"/>
        <v>33.05811666666667</v>
      </c>
      <c r="U18" s="2">
        <f t="shared" si="2"/>
        <v>37.113799999999998</v>
      </c>
      <c r="V18" s="2">
        <f t="shared" si="2"/>
        <v>34.804316666666672</v>
      </c>
      <c r="W18" s="2">
        <f t="shared" si="2"/>
        <v>34.532533333333333</v>
      </c>
      <c r="X18" s="2">
        <f t="shared" si="2"/>
        <v>15.816083333333333</v>
      </c>
      <c r="Y18" s="2">
        <f t="shared" si="2"/>
        <v>36.520916666666672</v>
      </c>
      <c r="Z18" s="2">
        <f t="shared" si="2"/>
        <v>25.618966666666665</v>
      </c>
      <c r="AA18" s="2">
        <f t="shared" si="2"/>
        <v>29.375933333333336</v>
      </c>
      <c r="AB18" s="2">
        <f t="shared" si="2"/>
        <v>4.2686766666666669</v>
      </c>
      <c r="AC18" s="2">
        <f t="shared" si="2"/>
        <v>26.524150000000002</v>
      </c>
      <c r="AD18" s="2">
        <f t="shared" si="2"/>
        <v>29.991216666666663</v>
      </c>
      <c r="AE18" s="2">
        <f t="shared" si="2"/>
        <v>21.853066666666663</v>
      </c>
      <c r="AF18" s="2">
        <f t="shared" si="2"/>
        <v>21.771683333333339</v>
      </c>
      <c r="AG18" s="2">
        <f t="shared" si="2"/>
        <v>29.038750000000004</v>
      </c>
      <c r="AH18" s="2">
        <f t="shared" si="2"/>
        <v>17.265433333333331</v>
      </c>
    </row>
    <row r="19" spans="1:34" x14ac:dyDescent="0.25">
      <c r="A19" s="6" t="s">
        <v>47</v>
      </c>
      <c r="B19" s="7">
        <f>B18*3</f>
        <v>56.261949999999999</v>
      </c>
      <c r="C19" s="7">
        <f>C18*3</f>
        <v>104.65170000000001</v>
      </c>
      <c r="D19" s="7">
        <f>D18*2</f>
        <v>91.798999999999992</v>
      </c>
      <c r="E19" s="7">
        <f>E18*2</f>
        <v>59.939299999999996</v>
      </c>
      <c r="F19" s="7">
        <f>F18*1</f>
        <v>55.598516666666661</v>
      </c>
      <c r="G19" s="7">
        <f>G18*3</f>
        <v>129.66255000000001</v>
      </c>
      <c r="H19" s="7">
        <f>H18*1</f>
        <v>47.922666666666679</v>
      </c>
      <c r="I19" s="7">
        <f>I18*2</f>
        <v>56.141266666666667</v>
      </c>
      <c r="J19" s="7">
        <f>J18*3</f>
        <v>92.628200000000007</v>
      </c>
      <c r="K19" s="7">
        <f>K18*2</f>
        <v>73.894766666666683</v>
      </c>
      <c r="L19" s="7">
        <f>L18*2</f>
        <v>72.81616666666666</v>
      </c>
      <c r="M19" s="7">
        <f>M18*4</f>
        <v>97.618200000000002</v>
      </c>
      <c r="N19" s="7">
        <f>N18*3</f>
        <v>80.38324999999999</v>
      </c>
      <c r="O19" s="7">
        <f>O18*3</f>
        <v>41.033999999999999</v>
      </c>
      <c r="P19" s="7">
        <f>P18*3</f>
        <v>78.758650000000003</v>
      </c>
      <c r="Q19" s="7">
        <f>Q18*2</f>
        <v>24.793833333333335</v>
      </c>
      <c r="R19" s="7">
        <f>R18*2</f>
        <v>29.344033333333339</v>
      </c>
      <c r="S19" s="7">
        <f>S18*1</f>
        <v>73.088366666666658</v>
      </c>
      <c r="T19" s="7">
        <f>T18*3</f>
        <v>99.174350000000004</v>
      </c>
      <c r="U19" s="7">
        <f>U18*2</f>
        <v>74.227599999999995</v>
      </c>
      <c r="V19" s="7">
        <f>V18*3</f>
        <v>104.41295000000002</v>
      </c>
      <c r="W19" s="7">
        <f>W18*3</f>
        <v>103.5976</v>
      </c>
      <c r="X19" s="7">
        <f>X18*2</f>
        <v>31.632166666666667</v>
      </c>
      <c r="Y19" s="7">
        <f>Y18*2</f>
        <v>73.041833333333344</v>
      </c>
      <c r="Z19" s="7">
        <f>Z18*3</f>
        <v>76.856899999999996</v>
      </c>
      <c r="AA19" s="7">
        <f>AA18*3</f>
        <v>88.127800000000008</v>
      </c>
      <c r="AB19" s="7">
        <f>AB18*6</f>
        <v>25.61206</v>
      </c>
      <c r="AC19" s="7">
        <f>AC18*3</f>
        <v>79.572450000000003</v>
      </c>
      <c r="AD19" s="7">
        <f>AD18*2</f>
        <v>59.982433333333326</v>
      </c>
      <c r="AE19" s="7">
        <f>AE18*3</f>
        <v>65.55919999999999</v>
      </c>
      <c r="AF19" s="7">
        <f>AF18*3</f>
        <v>65.315050000000014</v>
      </c>
      <c r="AG19" s="7">
        <f>AG18*2</f>
        <v>58.077500000000008</v>
      </c>
      <c r="AH19" s="7">
        <f>AH18*3</f>
        <v>51.796299999999988</v>
      </c>
    </row>
    <row r="20" spans="1:34" x14ac:dyDescent="0.25">
      <c r="A20" s="8" t="s">
        <v>45</v>
      </c>
      <c r="B20" s="9">
        <f>STDEV(B3:B8)/B18*100</f>
        <v>8.0255884919948297</v>
      </c>
      <c r="C20" s="9">
        <f t="shared" ref="C20:AH20" si="3">STDEV(C3:C8)/C18*100</f>
        <v>0.61325043740522256</v>
      </c>
      <c r="D20" s="9">
        <f t="shared" si="3"/>
        <v>6.6896456707379137</v>
      </c>
      <c r="E20" s="9">
        <f t="shared" si="3"/>
        <v>3.0932338415567662</v>
      </c>
      <c r="F20" s="9">
        <f t="shared" si="3"/>
        <v>2.5898523941366323</v>
      </c>
      <c r="G20" s="9">
        <f t="shared" si="3"/>
        <v>2.3947882873268647</v>
      </c>
      <c r="H20" s="9">
        <f t="shared" si="3"/>
        <v>2.9701574744270332</v>
      </c>
      <c r="I20" s="9">
        <f t="shared" si="3"/>
        <v>2.6653887062530668</v>
      </c>
      <c r="J20" s="9">
        <f t="shared" si="3"/>
        <v>2.1638167047351593</v>
      </c>
      <c r="K20" s="9">
        <f t="shared" si="3"/>
        <v>3.7942083785137517</v>
      </c>
      <c r="L20" s="9">
        <f t="shared" si="3"/>
        <v>2.5475211538034821</v>
      </c>
      <c r="M20" s="9">
        <f t="shared" si="3"/>
        <v>1.6122789112787905</v>
      </c>
      <c r="N20" s="9">
        <f t="shared" si="3"/>
        <v>1.9179606591876084</v>
      </c>
      <c r="O20" s="9">
        <f t="shared" si="3"/>
        <v>4.340965887265785</v>
      </c>
      <c r="P20" s="9">
        <f t="shared" si="3"/>
        <v>1.7065447506630902</v>
      </c>
      <c r="Q20" s="9">
        <f t="shared" si="3"/>
        <v>4.8434759623460462</v>
      </c>
      <c r="R20" s="9">
        <f t="shared" si="3"/>
        <v>6.1807818847663603</v>
      </c>
      <c r="S20" s="9">
        <f t="shared" si="3"/>
        <v>3.0089148562161121</v>
      </c>
      <c r="T20" s="9">
        <f t="shared" si="3"/>
        <v>0.72742924835283884</v>
      </c>
      <c r="U20" s="9">
        <f t="shared" si="3"/>
        <v>4.6044046367655556</v>
      </c>
      <c r="V20" s="9">
        <f t="shared" si="3"/>
        <v>2.9611278985416498</v>
      </c>
      <c r="W20" s="9">
        <f t="shared" si="3"/>
        <v>0.75387242937384213</v>
      </c>
      <c r="X20" s="9">
        <f t="shared" si="3"/>
        <v>2.7550219024183646</v>
      </c>
      <c r="Y20" s="9">
        <f t="shared" si="3"/>
        <v>4.0717047080905369</v>
      </c>
      <c r="Z20" s="9">
        <f t="shared" si="3"/>
        <v>1.6702850647588938</v>
      </c>
      <c r="AA20" s="9">
        <f t="shared" si="3"/>
        <v>2.6738787804214881</v>
      </c>
      <c r="AB20" s="9">
        <f t="shared" si="3"/>
        <v>4.2039762934612339</v>
      </c>
      <c r="AC20" s="9">
        <f t="shared" si="3"/>
        <v>1.992856427851339</v>
      </c>
      <c r="AD20" s="9">
        <f t="shared" si="3"/>
        <v>3.4785730521284446</v>
      </c>
      <c r="AE20" s="9">
        <f t="shared" si="3"/>
        <v>6.0799567328081308</v>
      </c>
      <c r="AF20" s="9">
        <f t="shared" si="3"/>
        <v>3.5337613549493185</v>
      </c>
      <c r="AG20" s="9">
        <f t="shared" si="3"/>
        <v>2.3866979913717912</v>
      </c>
      <c r="AH20" s="9">
        <f t="shared" si="3"/>
        <v>11.70983911287875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19.153124999999999</v>
      </c>
      <c r="C22" s="2">
        <f t="shared" ref="C22:AH22" si="4">AVERAGE(C2:C5)</f>
        <v>34.450675000000004</v>
      </c>
      <c r="D22" s="2">
        <f t="shared" si="4"/>
        <v>44.869950000000003</v>
      </c>
      <c r="E22" s="2">
        <f t="shared" si="4"/>
        <v>29.231099999999998</v>
      </c>
      <c r="F22" s="2">
        <f t="shared" si="4"/>
        <v>53.754225000000005</v>
      </c>
      <c r="G22" s="2">
        <f t="shared" si="4"/>
        <v>42.525925000000001</v>
      </c>
      <c r="H22" s="2">
        <f t="shared" si="4"/>
        <v>47.150099999999995</v>
      </c>
      <c r="I22" s="2">
        <f t="shared" si="4"/>
        <v>27.080824999999997</v>
      </c>
      <c r="J22" s="2">
        <f t="shared" si="4"/>
        <v>30.190550000000002</v>
      </c>
      <c r="K22" s="2">
        <f t="shared" si="4"/>
        <v>35.509749999999997</v>
      </c>
      <c r="L22" s="2">
        <f t="shared" si="4"/>
        <v>35.778199999999998</v>
      </c>
      <c r="M22" s="2">
        <f t="shared" si="4"/>
        <v>24.147550000000003</v>
      </c>
      <c r="N22" s="2">
        <f t="shared" si="4"/>
        <v>26.414075</v>
      </c>
      <c r="O22" s="2">
        <f t="shared" si="4"/>
        <v>13.777625</v>
      </c>
      <c r="P22" s="2">
        <f t="shared" si="4"/>
        <v>25.898375000000001</v>
      </c>
      <c r="Q22" s="2">
        <f t="shared" si="4"/>
        <v>12.4537</v>
      </c>
      <c r="R22" s="2">
        <f t="shared" si="4"/>
        <v>14.767175000000002</v>
      </c>
      <c r="S22" s="2">
        <f t="shared" si="4"/>
        <v>69.882274999999993</v>
      </c>
      <c r="T22" s="2">
        <f t="shared" si="4"/>
        <v>32.982549999999996</v>
      </c>
      <c r="U22" s="2">
        <f t="shared" si="4"/>
        <v>35.258575</v>
      </c>
      <c r="V22" s="2">
        <f t="shared" si="4"/>
        <v>33.812249999999999</v>
      </c>
      <c r="W22" s="2">
        <f t="shared" si="4"/>
        <v>34.155124999999998</v>
      </c>
      <c r="X22" s="2">
        <f t="shared" si="4"/>
        <v>15.672174999999999</v>
      </c>
      <c r="Y22" s="2">
        <f t="shared" si="4"/>
        <v>36.581050000000005</v>
      </c>
      <c r="Z22" s="2">
        <f t="shared" si="4"/>
        <v>25.190750000000001</v>
      </c>
      <c r="AA22" s="2">
        <f t="shared" si="4"/>
        <v>28.89865</v>
      </c>
      <c r="AB22" s="2">
        <f t="shared" si="4"/>
        <v>4.3472624999999994</v>
      </c>
      <c r="AC22" s="2">
        <f t="shared" si="4"/>
        <v>26.084024999999997</v>
      </c>
      <c r="AD22" s="2">
        <f t="shared" si="4"/>
        <v>29.03595</v>
      </c>
      <c r="AE22" s="2">
        <f t="shared" si="4"/>
        <v>22.582750000000004</v>
      </c>
      <c r="AF22" s="2">
        <f t="shared" si="4"/>
        <v>21.428100000000001</v>
      </c>
      <c r="AG22" s="2">
        <f t="shared" si="4"/>
        <v>28.838525000000001</v>
      </c>
      <c r="AH22" s="2">
        <f t="shared" si="4"/>
        <v>17.964475</v>
      </c>
    </row>
    <row r="23" spans="1:34" x14ac:dyDescent="0.25">
      <c r="A23" s="6" t="s">
        <v>49</v>
      </c>
      <c r="B23" s="7">
        <f>B22*3</f>
        <v>57.459374999999994</v>
      </c>
      <c r="C23" s="7">
        <f>C22*3</f>
        <v>103.35202500000001</v>
      </c>
      <c r="D23" s="7">
        <f>D22*2</f>
        <v>89.739900000000006</v>
      </c>
      <c r="E23" s="7">
        <f>E22*2</f>
        <v>58.462199999999996</v>
      </c>
      <c r="F23" s="7">
        <f>F22*1</f>
        <v>53.754225000000005</v>
      </c>
      <c r="G23" s="7">
        <f>G22*3</f>
        <v>127.577775</v>
      </c>
      <c r="H23" s="7">
        <f>H22*1</f>
        <v>47.150099999999995</v>
      </c>
      <c r="I23" s="7">
        <f>I22*2</f>
        <v>54.161649999999995</v>
      </c>
      <c r="J23" s="7">
        <f>J22*3</f>
        <v>90.571650000000005</v>
      </c>
      <c r="K23" s="7">
        <f>K22*2</f>
        <v>71.019499999999994</v>
      </c>
      <c r="L23" s="7">
        <f>L22*2</f>
        <v>71.556399999999996</v>
      </c>
      <c r="M23" s="7">
        <f>M22*4</f>
        <v>96.59020000000001</v>
      </c>
      <c r="N23" s="7">
        <f>N22*3</f>
        <v>79.242225000000005</v>
      </c>
      <c r="O23" s="7">
        <f>O22*3</f>
        <v>41.332875000000001</v>
      </c>
      <c r="P23" s="7">
        <f>P22*3</f>
        <v>77.695125000000004</v>
      </c>
      <c r="Q23" s="7">
        <f>Q22*2</f>
        <v>24.907399999999999</v>
      </c>
      <c r="R23" s="7">
        <f>R22*2</f>
        <v>29.534350000000003</v>
      </c>
      <c r="S23" s="7">
        <f>S22*1</f>
        <v>69.882274999999993</v>
      </c>
      <c r="T23" s="7">
        <f>T22*3</f>
        <v>98.947649999999982</v>
      </c>
      <c r="U23" s="7">
        <f>U22*2</f>
        <v>70.517150000000001</v>
      </c>
      <c r="V23" s="7">
        <f>V22*3</f>
        <v>101.43674999999999</v>
      </c>
      <c r="W23" s="7">
        <f>W22*3</f>
        <v>102.46537499999999</v>
      </c>
      <c r="X23" s="7">
        <f>X22*2</f>
        <v>31.344349999999999</v>
      </c>
      <c r="Y23" s="7">
        <f>Y22*2</f>
        <v>73.162100000000009</v>
      </c>
      <c r="Z23" s="7">
        <f>Z22*3</f>
        <v>75.572249999999997</v>
      </c>
      <c r="AA23" s="7">
        <f>AA22*3</f>
        <v>86.695949999999996</v>
      </c>
      <c r="AB23" s="7">
        <f>AB22*6</f>
        <v>26.083574999999996</v>
      </c>
      <c r="AC23" s="7">
        <f>AC22*3</f>
        <v>78.252074999999991</v>
      </c>
      <c r="AD23" s="7">
        <f>AD22*2</f>
        <v>58.071899999999999</v>
      </c>
      <c r="AE23" s="7">
        <f>AE22*3</f>
        <v>67.748250000000013</v>
      </c>
      <c r="AF23" s="7">
        <f>AF22*3</f>
        <v>64.284300000000002</v>
      </c>
      <c r="AG23" s="7">
        <f>AG22*2</f>
        <v>57.677050000000001</v>
      </c>
      <c r="AH23" s="7">
        <f>AH22*3</f>
        <v>53.893425000000001</v>
      </c>
    </row>
    <row r="24" spans="1:34" x14ac:dyDescent="0.25">
      <c r="A24" s="8" t="s">
        <v>45</v>
      </c>
      <c r="B24" s="9">
        <f>STDEV(B2:B5)/B22*100</f>
        <v>2.3368815174343887</v>
      </c>
      <c r="C24" s="9">
        <f t="shared" ref="C24:AH24" si="5">STDEV(C2:C5)/C22*100</f>
        <v>2.8502543490157661</v>
      </c>
      <c r="D24" s="9">
        <f t="shared" si="5"/>
        <v>10.214733452637121</v>
      </c>
      <c r="E24" s="9">
        <f t="shared" si="5"/>
        <v>3.179607976233914</v>
      </c>
      <c r="F24" s="9">
        <f t="shared" si="5"/>
        <v>7.3149746546944243</v>
      </c>
      <c r="G24" s="9">
        <f t="shared" si="5"/>
        <v>1.3185323203861696</v>
      </c>
      <c r="H24" s="9">
        <f t="shared" si="5"/>
        <v>5.9717202059984871</v>
      </c>
      <c r="I24" s="9">
        <f t="shared" si="5"/>
        <v>5.3964397065937248</v>
      </c>
      <c r="J24" s="9">
        <f t="shared" si="5"/>
        <v>1.9793420801485759</v>
      </c>
      <c r="K24" s="9">
        <f t="shared" si="5"/>
        <v>4.6208857459246699</v>
      </c>
      <c r="L24" s="9">
        <f t="shared" si="5"/>
        <v>3.8637893411498863</v>
      </c>
      <c r="M24" s="9">
        <f t="shared" si="5"/>
        <v>2.201554339291353</v>
      </c>
      <c r="N24" s="9">
        <f t="shared" si="5"/>
        <v>4.1824556753642526</v>
      </c>
      <c r="O24" s="9">
        <f t="shared" si="5"/>
        <v>5.0691543342946099</v>
      </c>
      <c r="P24" s="9">
        <f t="shared" si="5"/>
        <v>0.53145517715153068</v>
      </c>
      <c r="Q24" s="9">
        <f t="shared" si="5"/>
        <v>0.78756912986451399</v>
      </c>
      <c r="R24" s="9">
        <f t="shared" si="5"/>
        <v>5.0493787373639138</v>
      </c>
      <c r="S24" s="9">
        <f t="shared" si="5"/>
        <v>13.019984103472398</v>
      </c>
      <c r="T24" s="9">
        <f t="shared" si="5"/>
        <v>1.2588044581419409</v>
      </c>
      <c r="U24" s="9">
        <f t="shared" si="5"/>
        <v>5.247520415378581</v>
      </c>
      <c r="V24" s="9">
        <f t="shared" si="5"/>
        <v>5.7736691196078942</v>
      </c>
      <c r="W24" s="9">
        <f t="shared" si="5"/>
        <v>1.7555884301313422</v>
      </c>
      <c r="X24" s="9">
        <f t="shared" si="5"/>
        <v>3.3999726805592023</v>
      </c>
      <c r="Y24" s="9">
        <f t="shared" si="5"/>
        <v>2.8239519702090843</v>
      </c>
      <c r="Z24" s="9">
        <f t="shared" si="5"/>
        <v>3.2978711102439227</v>
      </c>
      <c r="AA24" s="9">
        <f t="shared" si="5"/>
        <v>0.74702132731891957</v>
      </c>
      <c r="AB24" s="9">
        <f t="shared" si="5"/>
        <v>3.0777001975770464</v>
      </c>
      <c r="AC24" s="9">
        <f t="shared" si="5"/>
        <v>0.93085964039333247</v>
      </c>
      <c r="AD24" s="9">
        <f t="shared" si="5"/>
        <v>4.3592117789126039</v>
      </c>
      <c r="AE24" s="9">
        <f t="shared" si="5"/>
        <v>2.794823408024401</v>
      </c>
      <c r="AF24" s="9">
        <f t="shared" si="5"/>
        <v>3.8112391168460125</v>
      </c>
      <c r="AG24" s="9">
        <f t="shared" si="5"/>
        <v>3.0304668785808873</v>
      </c>
      <c r="AH24" s="9">
        <f t="shared" si="5"/>
        <v>4.3718922947036072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16.618175000000001</v>
      </c>
      <c r="C26" s="2">
        <f t="shared" ref="C26:AH26" si="6">AVERAGE(C6:C9)</f>
        <v>34.703899999999997</v>
      </c>
      <c r="D26" s="2">
        <f t="shared" si="6"/>
        <v>45.947224999999996</v>
      </c>
      <c r="E26" s="2">
        <f t="shared" si="6"/>
        <v>30.268549999999998</v>
      </c>
      <c r="F26" s="2">
        <f t="shared" si="6"/>
        <v>55.785925000000006</v>
      </c>
      <c r="G26" s="2">
        <f t="shared" si="6"/>
        <v>43.5959</v>
      </c>
      <c r="H26" s="2">
        <f t="shared" si="6"/>
        <v>46.362375</v>
      </c>
      <c r="I26" s="2">
        <f t="shared" si="6"/>
        <v>27.076450000000001</v>
      </c>
      <c r="J26" s="2">
        <f t="shared" si="6"/>
        <v>31.158975000000002</v>
      </c>
      <c r="K26" s="2">
        <f t="shared" si="6"/>
        <v>37.384550000000004</v>
      </c>
      <c r="L26" s="2">
        <f t="shared" si="6"/>
        <v>36.775625000000005</v>
      </c>
      <c r="M26" s="2">
        <f t="shared" si="6"/>
        <v>24.45065</v>
      </c>
      <c r="N26" s="2">
        <f t="shared" si="6"/>
        <v>26.873999999999999</v>
      </c>
      <c r="O26" s="2">
        <f t="shared" si="6"/>
        <v>13.7102</v>
      </c>
      <c r="P26" s="2">
        <f t="shared" si="6"/>
        <v>26.2956</v>
      </c>
      <c r="Q26" s="2">
        <f t="shared" si="6"/>
        <v>12.027199999999999</v>
      </c>
      <c r="R26" s="2">
        <f t="shared" si="6"/>
        <v>14.643250000000002</v>
      </c>
      <c r="S26" s="2">
        <f t="shared" si="6"/>
        <v>71.414549999999991</v>
      </c>
      <c r="T26" s="2">
        <f t="shared" si="6"/>
        <v>32.968724999999999</v>
      </c>
      <c r="U26" s="2">
        <f t="shared" si="6"/>
        <v>36.860199999999999</v>
      </c>
      <c r="V26" s="2">
        <f t="shared" si="6"/>
        <v>35.283850000000001</v>
      </c>
      <c r="W26" s="2">
        <f t="shared" si="6"/>
        <v>34.208774999999996</v>
      </c>
      <c r="X26" s="2">
        <f t="shared" si="6"/>
        <v>15.777125</v>
      </c>
      <c r="Y26" s="2">
        <f t="shared" si="6"/>
        <v>36.174975000000003</v>
      </c>
      <c r="Z26" s="2">
        <f t="shared" si="6"/>
        <v>25.325824999999998</v>
      </c>
      <c r="AA26" s="2">
        <f t="shared" si="6"/>
        <v>29.716699999999999</v>
      </c>
      <c r="AB26" s="2">
        <f t="shared" si="6"/>
        <v>4.1629050000000003</v>
      </c>
      <c r="AC26" s="2">
        <f t="shared" si="6"/>
        <v>27.034550000000003</v>
      </c>
      <c r="AD26" s="2">
        <f t="shared" si="6"/>
        <v>30.328325</v>
      </c>
      <c r="AE26" s="2">
        <f t="shared" si="6"/>
        <v>20.141300000000001</v>
      </c>
      <c r="AF26" s="2">
        <f t="shared" si="6"/>
        <v>21.713524999999997</v>
      </c>
      <c r="AG26" s="2">
        <f t="shared" si="6"/>
        <v>29.164749999999998</v>
      </c>
      <c r="AH26" s="2">
        <f t="shared" si="6"/>
        <v>15.025717500000001</v>
      </c>
    </row>
    <row r="27" spans="1:34" x14ac:dyDescent="0.25">
      <c r="A27" s="6" t="s">
        <v>51</v>
      </c>
      <c r="B27" s="7">
        <f>B26*3</f>
        <v>49.854525000000002</v>
      </c>
      <c r="C27" s="7">
        <f>C26*3</f>
        <v>104.11169999999998</v>
      </c>
      <c r="D27" s="7">
        <f>D26*2</f>
        <v>91.894449999999992</v>
      </c>
      <c r="E27" s="7">
        <f>E26*2</f>
        <v>60.537099999999995</v>
      </c>
      <c r="F27" s="7">
        <f>F26*1</f>
        <v>55.785925000000006</v>
      </c>
      <c r="G27" s="7">
        <f>G26*3</f>
        <v>130.7877</v>
      </c>
      <c r="H27" s="7">
        <f>H26*1</f>
        <v>46.362375</v>
      </c>
      <c r="I27" s="7">
        <f>I26*2</f>
        <v>54.152900000000002</v>
      </c>
      <c r="J27" s="7">
        <f>J26*3</f>
        <v>93.476925000000008</v>
      </c>
      <c r="K27" s="7">
        <f>K26*2</f>
        <v>74.769100000000009</v>
      </c>
      <c r="L27" s="7">
        <f>L26*2</f>
        <v>73.55125000000001</v>
      </c>
      <c r="M27" s="7">
        <f>M26*4</f>
        <v>97.802599999999998</v>
      </c>
      <c r="N27" s="7">
        <f>N26*3</f>
        <v>80.622</v>
      </c>
      <c r="O27" s="7">
        <f>O26*3</f>
        <v>41.130600000000001</v>
      </c>
      <c r="P27" s="7">
        <f>P26*3</f>
        <v>78.886799999999994</v>
      </c>
      <c r="Q27" s="7">
        <f>Q26*2</f>
        <v>24.054399999999998</v>
      </c>
      <c r="R27" s="7">
        <f>R26*2</f>
        <v>29.286500000000004</v>
      </c>
      <c r="S27" s="7">
        <f>S26*1</f>
        <v>71.414549999999991</v>
      </c>
      <c r="T27" s="7">
        <f>T26*3</f>
        <v>98.90617499999999</v>
      </c>
      <c r="U27" s="7">
        <f>U26*2</f>
        <v>73.720399999999998</v>
      </c>
      <c r="V27" s="7">
        <f>V26*3</f>
        <v>105.85155</v>
      </c>
      <c r="W27" s="7">
        <f>W26*3</f>
        <v>102.62632499999998</v>
      </c>
      <c r="X27" s="7">
        <f>X26*2</f>
        <v>31.55425</v>
      </c>
      <c r="Y27" s="7">
        <f>Y26*2</f>
        <v>72.349950000000007</v>
      </c>
      <c r="Z27" s="7">
        <f>Z26*3</f>
        <v>75.977474999999998</v>
      </c>
      <c r="AA27" s="7">
        <f>AA26*3</f>
        <v>89.150099999999995</v>
      </c>
      <c r="AB27" s="7">
        <f>AB26*6</f>
        <v>24.977430000000002</v>
      </c>
      <c r="AC27" s="7">
        <f>AC26*3</f>
        <v>81.103650000000016</v>
      </c>
      <c r="AD27" s="7">
        <f>AD26*2</f>
        <v>60.656649999999999</v>
      </c>
      <c r="AE27" s="7">
        <f>AE26*3</f>
        <v>60.423900000000003</v>
      </c>
      <c r="AF27" s="7">
        <f>AF26*3</f>
        <v>65.140574999999984</v>
      </c>
      <c r="AG27" s="7">
        <f>AG26*2</f>
        <v>58.329499999999996</v>
      </c>
      <c r="AH27" s="7">
        <f>AH26*3</f>
        <v>45.077152500000004</v>
      </c>
    </row>
    <row r="28" spans="1:34" x14ac:dyDescent="0.25">
      <c r="A28" s="8" t="s">
        <v>45</v>
      </c>
      <c r="B28" s="9">
        <f>STDEV(B6:B9)/B26*100</f>
        <v>24.60175849628201</v>
      </c>
      <c r="C28" s="9">
        <f t="shared" ref="C28:AH28" si="7">STDEV(C6:C9)/C26*100</f>
        <v>0.92888384315933226</v>
      </c>
      <c r="D28" s="9">
        <f t="shared" si="7"/>
        <v>3.7476426289729794</v>
      </c>
      <c r="E28" s="9">
        <f t="shared" si="7"/>
        <v>2.0432650684812224</v>
      </c>
      <c r="F28" s="9">
        <f t="shared" si="7"/>
        <v>2.8166740191134734</v>
      </c>
      <c r="G28" s="9">
        <f t="shared" si="7"/>
        <v>2.2088238765201669</v>
      </c>
      <c r="H28" s="9">
        <f t="shared" si="7"/>
        <v>5.2671568091270116</v>
      </c>
      <c r="I28" s="9">
        <f t="shared" si="7"/>
        <v>10.032908394271805</v>
      </c>
      <c r="J28" s="9">
        <f t="shared" si="7"/>
        <v>1.5922833894913846</v>
      </c>
      <c r="K28" s="9">
        <f t="shared" si="7"/>
        <v>3.3037311511407639</v>
      </c>
      <c r="L28" s="9">
        <f t="shared" si="7"/>
        <v>1.897178522116219</v>
      </c>
      <c r="M28" s="9">
        <f t="shared" si="7"/>
        <v>1.8115424498870727</v>
      </c>
      <c r="N28" s="9">
        <f t="shared" si="7"/>
        <v>1.345975853806415</v>
      </c>
      <c r="O28" s="9">
        <f t="shared" si="7"/>
        <v>2.7541396763330237</v>
      </c>
      <c r="P28" s="9">
        <f t="shared" si="7"/>
        <v>2.4410910586816552</v>
      </c>
      <c r="Q28" s="9">
        <f t="shared" si="7"/>
        <v>7.7456348679597191</v>
      </c>
      <c r="R28" s="9">
        <f t="shared" si="7"/>
        <v>6.3100550098265344</v>
      </c>
      <c r="S28" s="9">
        <f t="shared" si="7"/>
        <v>1.6104941310287273</v>
      </c>
      <c r="T28" s="9">
        <f t="shared" si="7"/>
        <v>0.37979642852646178</v>
      </c>
      <c r="U28" s="9">
        <f t="shared" si="7"/>
        <v>7.9711451895330621</v>
      </c>
      <c r="V28" s="9">
        <f t="shared" si="7"/>
        <v>3.7384364547597353</v>
      </c>
      <c r="W28" s="9">
        <f t="shared" si="7"/>
        <v>2.5334531073694868</v>
      </c>
      <c r="X28" s="9">
        <f t="shared" si="7"/>
        <v>2.2141362404472864</v>
      </c>
      <c r="Y28" s="9">
        <f t="shared" si="7"/>
        <v>4.6003081344149095</v>
      </c>
      <c r="Z28" s="9">
        <f t="shared" si="7"/>
        <v>3.1899528573163258</v>
      </c>
      <c r="AA28" s="9">
        <f t="shared" si="7"/>
        <v>2.5504414808932863</v>
      </c>
      <c r="AB28" s="9">
        <f t="shared" si="7"/>
        <v>3.8849475078638971</v>
      </c>
      <c r="AC28" s="9">
        <f t="shared" si="7"/>
        <v>0.58549100778982643</v>
      </c>
      <c r="AD28" s="9">
        <f t="shared" si="7"/>
        <v>2.7279789779752273</v>
      </c>
      <c r="AE28" s="9">
        <f t="shared" si="7"/>
        <v>8.0161867194013006</v>
      </c>
      <c r="AF28" s="9">
        <f t="shared" si="7"/>
        <v>4.0071225311730965</v>
      </c>
      <c r="AG28" s="9">
        <f t="shared" si="7"/>
        <v>3.3706472779043049</v>
      </c>
      <c r="AH28" s="9">
        <f t="shared" si="7"/>
        <v>28.493311872140541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4.8549162783199646</v>
      </c>
      <c r="C30" s="13">
        <f t="shared" ref="C30:AH30" si="8">(C19-C15)/C15*100</f>
        <v>0.88674538163237926</v>
      </c>
      <c r="D30" s="13">
        <f t="shared" si="8"/>
        <v>1.0811005737626178</v>
      </c>
      <c r="E30" s="13">
        <f t="shared" si="8"/>
        <v>0.73891190956585517</v>
      </c>
      <c r="F30" s="13">
        <f t="shared" si="8"/>
        <v>1.5125808512525551</v>
      </c>
      <c r="G30" s="13">
        <f t="shared" si="8"/>
        <v>0.37142152990834387</v>
      </c>
      <c r="H30" s="13">
        <f t="shared" si="8"/>
        <v>2.4947028012394736</v>
      </c>
      <c r="I30" s="13">
        <f t="shared" si="8"/>
        <v>3.6633890214503508</v>
      </c>
      <c r="J30" s="13">
        <f t="shared" si="8"/>
        <v>0.65625338310824399</v>
      </c>
      <c r="K30" s="13">
        <f t="shared" si="8"/>
        <v>1.3724895728015525</v>
      </c>
      <c r="L30" s="13">
        <f t="shared" si="8"/>
        <v>0.36158213115114385</v>
      </c>
      <c r="M30" s="13">
        <f t="shared" si="8"/>
        <v>0.43396669012431566</v>
      </c>
      <c r="N30" s="13">
        <f t="shared" si="8"/>
        <v>0.56440082201005459</v>
      </c>
      <c r="O30" s="13">
        <f t="shared" si="8"/>
        <v>-0.4795759577194687</v>
      </c>
      <c r="P30" s="13">
        <f t="shared" si="8"/>
        <v>0.59737099285245943</v>
      </c>
      <c r="Q30" s="13">
        <f t="shared" si="8"/>
        <v>1.2782754446663869</v>
      </c>
      <c r="R30" s="13">
        <f t="shared" si="8"/>
        <v>-0.22574194921244559</v>
      </c>
      <c r="S30" s="13">
        <f t="shared" si="8"/>
        <v>3.4536574571532896</v>
      </c>
      <c r="T30" s="13">
        <f t="shared" si="8"/>
        <v>0.25012152279595101</v>
      </c>
      <c r="U30" s="13">
        <f t="shared" si="8"/>
        <v>2.9240998616518321</v>
      </c>
      <c r="V30" s="13">
        <f t="shared" si="8"/>
        <v>0.74176883114002379</v>
      </c>
      <c r="W30" s="13">
        <f t="shared" si="8"/>
        <v>1.0256387752405651</v>
      </c>
      <c r="X30" s="13">
        <f t="shared" si="8"/>
        <v>0.58146498226244159</v>
      </c>
      <c r="Y30" s="13">
        <f t="shared" si="8"/>
        <v>0.39283115499142462</v>
      </c>
      <c r="Z30" s="13">
        <f t="shared" si="8"/>
        <v>1.4279636601121963</v>
      </c>
      <c r="AA30" s="13">
        <f t="shared" si="8"/>
        <v>0.23290258723470009</v>
      </c>
      <c r="AB30" s="13">
        <f t="shared" si="8"/>
        <v>0.31945121330848225</v>
      </c>
      <c r="AC30" s="13">
        <f t="shared" si="8"/>
        <v>-0.13229835325964689</v>
      </c>
      <c r="AD30" s="13">
        <f t="shared" si="8"/>
        <v>1.0412968630263224</v>
      </c>
      <c r="AE30" s="13">
        <f t="shared" si="8"/>
        <v>2.2986662859287006</v>
      </c>
      <c r="AF30" s="13">
        <f t="shared" si="8"/>
        <v>0.93121588875400696</v>
      </c>
      <c r="AG30" s="13">
        <f t="shared" si="8"/>
        <v>0.12796691221316839</v>
      </c>
      <c r="AH30" s="13">
        <f t="shared" si="8"/>
        <v>4.6700975347951124</v>
      </c>
    </row>
    <row r="31" spans="1:34" x14ac:dyDescent="0.25">
      <c r="A31" s="12" t="s">
        <v>53</v>
      </c>
      <c r="B31" s="13">
        <f>(B27-B23)/B23*100</f>
        <v>-13.235177027247499</v>
      </c>
      <c r="C31" s="13">
        <f t="shared" ref="C31:AH31" si="9">(C27-C23)/C23*100</f>
        <v>0.73503639623894446</v>
      </c>
      <c r="D31" s="13">
        <f t="shared" si="9"/>
        <v>2.4008829963037468</v>
      </c>
      <c r="E31" s="13">
        <f t="shared" si="9"/>
        <v>3.5491308914135966</v>
      </c>
      <c r="F31" s="13">
        <f t="shared" si="9"/>
        <v>3.7796098818278945</v>
      </c>
      <c r="G31" s="13">
        <f t="shared" si="9"/>
        <v>2.5160534426940728</v>
      </c>
      <c r="H31" s="13">
        <f t="shared" si="9"/>
        <v>-1.6706751417282142</v>
      </c>
      <c r="I31" s="13">
        <f t="shared" si="9"/>
        <v>-1.6155342387080236E-2</v>
      </c>
      <c r="J31" s="13">
        <f t="shared" si="9"/>
        <v>3.2077090347807542</v>
      </c>
      <c r="K31" s="13">
        <f t="shared" si="9"/>
        <v>5.2796767085096565</v>
      </c>
      <c r="L31" s="13">
        <f t="shared" si="9"/>
        <v>2.7878009514173629</v>
      </c>
      <c r="M31" s="13">
        <f t="shared" si="9"/>
        <v>1.2551998028785405</v>
      </c>
      <c r="N31" s="13">
        <f t="shared" si="9"/>
        <v>1.7412118349781256</v>
      </c>
      <c r="O31" s="13">
        <f t="shared" si="9"/>
        <v>-0.48938042659747283</v>
      </c>
      <c r="P31" s="13">
        <f t="shared" si="9"/>
        <v>1.5337834902768859</v>
      </c>
      <c r="Q31" s="13">
        <f t="shared" si="9"/>
        <v>-3.424685033363585</v>
      </c>
      <c r="R31" s="13">
        <f t="shared" si="9"/>
        <v>-0.83919233028659723</v>
      </c>
      <c r="S31" s="13">
        <f t="shared" si="9"/>
        <v>2.1926518562825819</v>
      </c>
      <c r="T31" s="13">
        <f t="shared" si="9"/>
        <v>-4.1916104121716154E-2</v>
      </c>
      <c r="U31" s="13">
        <f t="shared" si="9"/>
        <v>4.5425119988541756</v>
      </c>
      <c r="V31" s="13">
        <f t="shared" si="9"/>
        <v>4.3522687783273959</v>
      </c>
      <c r="W31" s="13">
        <f t="shared" si="9"/>
        <v>0.1570774517733288</v>
      </c>
      <c r="X31" s="13">
        <f t="shared" si="9"/>
        <v>0.6696581680589998</v>
      </c>
      <c r="Y31" s="13">
        <f t="shared" si="9"/>
        <v>-1.1100692845065989</v>
      </c>
      <c r="Z31" s="13">
        <f t="shared" si="9"/>
        <v>0.53620872740986469</v>
      </c>
      <c r="AA31" s="13">
        <f t="shared" si="9"/>
        <v>2.8307550698735047</v>
      </c>
      <c r="AB31" s="13">
        <f t="shared" si="9"/>
        <v>-4.2407722100977132</v>
      </c>
      <c r="AC31" s="13">
        <f t="shared" si="9"/>
        <v>3.6440886711311173</v>
      </c>
      <c r="AD31" s="13">
        <f t="shared" si="9"/>
        <v>4.4509478766839035</v>
      </c>
      <c r="AE31" s="13">
        <f t="shared" si="9"/>
        <v>-10.811127962714915</v>
      </c>
      <c r="AF31" s="13">
        <f t="shared" si="9"/>
        <v>1.3320126376113333</v>
      </c>
      <c r="AG31" s="13">
        <f t="shared" si="9"/>
        <v>1.1312125013328431</v>
      </c>
      <c r="AH31" s="13">
        <f t="shared" si="9"/>
        <v>-16.358716299808364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ECD9-65F1-4953-9696-B59391D326F4}">
  <dimension ref="A1:AH31"/>
  <sheetViews>
    <sheetView topLeftCell="H1" zoomScale="85" zoomScaleNormal="85" workbookViewId="0">
      <selection activeCell="A10" sqref="A10:XFD10"/>
    </sheetView>
  </sheetViews>
  <sheetFormatPr baseColWidth="10" defaultRowHeight="15" x14ac:dyDescent="0.25"/>
  <cols>
    <col min="1" max="1" width="14.28515625" bestFit="1" customWidth="1"/>
    <col min="2" max="34" width="6.7109375" style="2" customWidth="1"/>
  </cols>
  <sheetData>
    <row r="1" spans="1:34" x14ac:dyDescent="0.25">
      <c r="A1" s="1" t="s">
        <v>136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25.6157</v>
      </c>
      <c r="C2" s="2">
        <v>28.642299999999999</v>
      </c>
      <c r="D2" s="2">
        <v>32.842599999999997</v>
      </c>
      <c r="E2" s="2">
        <v>23.308700000000002</v>
      </c>
      <c r="F2" s="2">
        <v>47.189300000000003</v>
      </c>
      <c r="G2" s="2">
        <v>34.054099999999998</v>
      </c>
      <c r="H2" s="2">
        <v>28.429600000000001</v>
      </c>
      <c r="I2" s="2">
        <v>31.571400000000001</v>
      </c>
      <c r="J2" s="2">
        <v>29.01</v>
      </c>
      <c r="K2" s="2">
        <v>29.215599999999998</v>
      </c>
      <c r="L2" s="2">
        <v>35.3309</v>
      </c>
      <c r="M2" s="2">
        <v>31.529299999999999</v>
      </c>
      <c r="N2" s="2">
        <v>21.984000000000002</v>
      </c>
      <c r="O2" s="2">
        <v>14.060700000000001</v>
      </c>
      <c r="P2" s="2">
        <v>31.634399999999999</v>
      </c>
      <c r="Q2" s="2">
        <v>14.8096</v>
      </c>
      <c r="R2" s="2">
        <v>16.175599999999999</v>
      </c>
      <c r="S2" s="2">
        <v>52.5</v>
      </c>
      <c r="T2" s="2">
        <v>30.027200000000001</v>
      </c>
      <c r="U2" s="2">
        <v>35.158099999999997</v>
      </c>
      <c r="V2" s="2">
        <v>42.387500000000003</v>
      </c>
      <c r="W2" s="2">
        <v>25.520800000000001</v>
      </c>
      <c r="X2" s="2">
        <v>20.3064</v>
      </c>
      <c r="Y2" s="2">
        <v>33.75</v>
      </c>
      <c r="Z2" s="2">
        <v>24.898399999999999</v>
      </c>
      <c r="AA2" s="2">
        <v>20.138200000000001</v>
      </c>
      <c r="AB2" s="2">
        <v>10.407400000000001</v>
      </c>
      <c r="AC2" s="2">
        <v>26.410299999999999</v>
      </c>
      <c r="AD2" s="2">
        <v>28.0059</v>
      </c>
      <c r="AE2" s="2">
        <v>25.807600000000001</v>
      </c>
      <c r="AF2" s="2">
        <v>23.7608</v>
      </c>
      <c r="AG2" s="2">
        <v>31.399799999999999</v>
      </c>
      <c r="AH2" s="2">
        <v>21.870699999999999</v>
      </c>
    </row>
    <row r="3" spans="1:34" x14ac:dyDescent="0.25">
      <c r="A3" s="4" t="s">
        <v>35</v>
      </c>
      <c r="B3" s="2">
        <v>25.043500000000002</v>
      </c>
      <c r="C3" s="2">
        <v>29.499600000000001</v>
      </c>
      <c r="D3" s="2">
        <v>37.0505</v>
      </c>
      <c r="E3" s="2">
        <v>23.750499999999999</v>
      </c>
      <c r="F3" s="2">
        <v>49.639800000000001</v>
      </c>
      <c r="G3" s="2">
        <v>36.451300000000003</v>
      </c>
      <c r="H3" s="2">
        <v>32.199199999999998</v>
      </c>
      <c r="I3" s="2">
        <v>29.253699999999998</v>
      </c>
      <c r="J3" s="2">
        <v>30.148299999999999</v>
      </c>
      <c r="K3" s="2">
        <v>32.381999999999998</v>
      </c>
      <c r="L3" s="2">
        <v>37.863799999999998</v>
      </c>
      <c r="M3" s="2">
        <v>32.077399999999997</v>
      </c>
      <c r="N3" s="2">
        <v>23.971699999999998</v>
      </c>
      <c r="O3" s="2">
        <v>15.772500000000001</v>
      </c>
      <c r="P3" s="2">
        <v>31.4162</v>
      </c>
      <c r="Q3" s="2">
        <v>15.537699999999999</v>
      </c>
      <c r="R3" s="2">
        <v>18.5809</v>
      </c>
      <c r="S3" s="2">
        <v>59.734499999999997</v>
      </c>
      <c r="T3" s="2">
        <v>31.53</v>
      </c>
      <c r="U3" s="2">
        <v>35.270600000000002</v>
      </c>
      <c r="V3" s="2">
        <v>46.934899999999999</v>
      </c>
      <c r="W3" s="2">
        <v>27.861999999999998</v>
      </c>
      <c r="X3" s="2">
        <v>23.8155</v>
      </c>
      <c r="Y3" s="2">
        <v>36.950099999999999</v>
      </c>
      <c r="Z3" s="2">
        <v>26.334599999999998</v>
      </c>
      <c r="AA3" s="2">
        <v>18.925999999999998</v>
      </c>
      <c r="AB3" s="2">
        <v>11.248100000000001</v>
      </c>
      <c r="AC3" s="2">
        <v>27.864999999999998</v>
      </c>
      <c r="AD3" s="2">
        <v>28.233000000000001</v>
      </c>
      <c r="AE3" s="2">
        <v>26.962599999999998</v>
      </c>
      <c r="AF3" s="2">
        <v>23.599699999999999</v>
      </c>
      <c r="AG3" s="2">
        <v>33.335000000000001</v>
      </c>
      <c r="AH3" s="2">
        <v>21.1126</v>
      </c>
    </row>
    <row r="4" spans="1:34" x14ac:dyDescent="0.25">
      <c r="A4" s="4" t="s">
        <v>36</v>
      </c>
      <c r="B4" s="2">
        <v>27.222200000000001</v>
      </c>
      <c r="C4" s="2">
        <v>29.556999999999999</v>
      </c>
      <c r="D4" s="2">
        <v>34.941299999999998</v>
      </c>
      <c r="E4" s="2">
        <v>23.822399999999998</v>
      </c>
      <c r="F4" s="2">
        <v>51.446599999999997</v>
      </c>
      <c r="G4" s="2">
        <v>35.032400000000003</v>
      </c>
      <c r="H4" s="2">
        <v>32.979399999999998</v>
      </c>
      <c r="I4" s="2">
        <v>31.684799999999999</v>
      </c>
      <c r="J4" s="2">
        <v>29.938199999999998</v>
      </c>
      <c r="K4" s="2">
        <v>33.668399999999998</v>
      </c>
      <c r="L4" s="2">
        <v>39.283799999999999</v>
      </c>
      <c r="M4" s="2">
        <v>31.473800000000001</v>
      </c>
      <c r="N4" s="2">
        <v>24.581900000000001</v>
      </c>
      <c r="O4" s="2">
        <v>16.028600000000001</v>
      </c>
      <c r="P4" s="2">
        <v>31.563099999999999</v>
      </c>
      <c r="Q4" s="2">
        <v>17.0793</v>
      </c>
      <c r="R4" s="2">
        <v>17.882200000000001</v>
      </c>
      <c r="S4" s="2">
        <v>65.082599999999999</v>
      </c>
      <c r="T4" s="2">
        <v>31.335899999999999</v>
      </c>
      <c r="U4" s="2">
        <v>37.681600000000003</v>
      </c>
      <c r="V4" s="2">
        <v>47.893099999999997</v>
      </c>
      <c r="W4" s="2">
        <v>28.380199999999999</v>
      </c>
      <c r="X4" s="2">
        <v>23.4375</v>
      </c>
      <c r="Y4" s="2">
        <v>35.960900000000002</v>
      </c>
      <c r="Z4" s="2">
        <v>27.641999999999999</v>
      </c>
      <c r="AA4" s="2">
        <v>20.870100000000001</v>
      </c>
      <c r="AB4" s="2">
        <v>11.0497</v>
      </c>
      <c r="AC4" s="2">
        <v>27.587199999999999</v>
      </c>
      <c r="AD4" s="2">
        <v>27.836500000000001</v>
      </c>
      <c r="AE4" s="2">
        <v>27.680099999999999</v>
      </c>
      <c r="AF4" s="2">
        <v>23.915400000000002</v>
      </c>
      <c r="AG4" s="2">
        <v>32.8125</v>
      </c>
      <c r="AH4" s="2">
        <v>23.7318</v>
      </c>
    </row>
    <row r="5" spans="1:34" x14ac:dyDescent="0.25">
      <c r="A5" s="4" t="s">
        <v>37</v>
      </c>
      <c r="B5" s="2">
        <v>26.1462</v>
      </c>
      <c r="C5" s="2">
        <v>28.876999999999999</v>
      </c>
      <c r="D5" s="2">
        <v>35.161900000000003</v>
      </c>
      <c r="E5" s="2">
        <v>23.9648</v>
      </c>
      <c r="F5" s="2">
        <v>47.095300000000002</v>
      </c>
      <c r="G5" s="2">
        <v>36.490499999999997</v>
      </c>
      <c r="H5" s="2">
        <v>32.209400000000002</v>
      </c>
      <c r="I5" s="2">
        <v>29.660399999999999</v>
      </c>
      <c r="J5" s="2">
        <v>29.886099999999999</v>
      </c>
      <c r="K5" s="2">
        <v>30.968399999999999</v>
      </c>
      <c r="L5" s="2">
        <v>40.5182</v>
      </c>
      <c r="M5" s="2">
        <v>33.601700000000001</v>
      </c>
      <c r="N5" s="2">
        <v>23.777899999999999</v>
      </c>
      <c r="O5" s="2">
        <v>14.667400000000001</v>
      </c>
      <c r="P5" s="2">
        <v>32.995800000000003</v>
      </c>
      <c r="Q5" s="2">
        <v>17.600999999999999</v>
      </c>
      <c r="R5" s="2">
        <v>19.2835</v>
      </c>
      <c r="S5" s="2">
        <v>64.0244</v>
      </c>
      <c r="T5" s="2">
        <v>30.7103</v>
      </c>
      <c r="U5" s="2">
        <v>34.825000000000003</v>
      </c>
      <c r="V5" s="2">
        <v>46.421100000000003</v>
      </c>
      <c r="W5" s="2">
        <v>28.506799999999998</v>
      </c>
      <c r="X5" s="2">
        <v>22.994299999999999</v>
      </c>
      <c r="Y5" s="2">
        <v>35.858499999999999</v>
      </c>
      <c r="Z5" s="2">
        <v>24.9068</v>
      </c>
      <c r="AA5" s="2">
        <v>20.474799999999998</v>
      </c>
      <c r="AB5" s="2">
        <v>12.8424</v>
      </c>
      <c r="AC5" s="2">
        <v>28.075199999999999</v>
      </c>
      <c r="AD5" s="2">
        <v>28.628599999999999</v>
      </c>
      <c r="AE5" s="2">
        <v>27.821000000000002</v>
      </c>
      <c r="AF5" s="2">
        <v>25.8965</v>
      </c>
      <c r="AG5" s="2">
        <v>33.167900000000003</v>
      </c>
      <c r="AH5" s="2">
        <v>21.625399999999999</v>
      </c>
    </row>
    <row r="6" spans="1:34" x14ac:dyDescent="0.25">
      <c r="A6" s="4" t="s">
        <v>38</v>
      </c>
      <c r="B6" s="2">
        <v>25.8398</v>
      </c>
      <c r="C6" s="2">
        <v>29.053899999999999</v>
      </c>
      <c r="D6" s="2">
        <v>36.636000000000003</v>
      </c>
      <c r="E6" s="2">
        <v>24.535399999999999</v>
      </c>
      <c r="F6" s="2">
        <v>50.900300000000001</v>
      </c>
      <c r="G6" s="2">
        <v>34.662500000000001</v>
      </c>
      <c r="H6" s="2">
        <v>32.378900000000002</v>
      </c>
      <c r="I6" s="2">
        <v>31.677199999999999</v>
      </c>
      <c r="J6" s="2">
        <v>30.371200000000002</v>
      </c>
      <c r="K6" s="2">
        <v>32.936700000000002</v>
      </c>
      <c r="L6" s="2">
        <v>41.222700000000003</v>
      </c>
      <c r="M6" s="2">
        <v>32.563699999999997</v>
      </c>
      <c r="N6" s="2">
        <v>22.720199999999998</v>
      </c>
      <c r="O6" s="2">
        <v>16.0166</v>
      </c>
      <c r="P6" s="2">
        <v>31.260300000000001</v>
      </c>
      <c r="Q6" s="2">
        <v>17.783200000000001</v>
      </c>
      <c r="R6" s="2">
        <v>18.891400000000001</v>
      </c>
      <c r="S6" s="2">
        <v>58.988799999999998</v>
      </c>
      <c r="T6" s="2">
        <v>31.53</v>
      </c>
      <c r="U6" s="2">
        <v>37.3202</v>
      </c>
      <c r="V6" s="2">
        <v>45.9</v>
      </c>
      <c r="W6" s="2">
        <v>28.395399999999999</v>
      </c>
      <c r="X6" s="2">
        <v>23.706299999999999</v>
      </c>
      <c r="Y6" s="2">
        <v>35.420699999999997</v>
      </c>
      <c r="Z6" s="2">
        <v>25.2058</v>
      </c>
      <c r="AA6" s="2">
        <v>21.091100000000001</v>
      </c>
      <c r="AB6" s="2">
        <v>11.784800000000001</v>
      </c>
      <c r="AC6" s="2">
        <v>27.0915</v>
      </c>
      <c r="AD6" s="2">
        <v>29.038599999999999</v>
      </c>
      <c r="AE6" s="2">
        <v>26.144200000000001</v>
      </c>
      <c r="AF6" s="2">
        <v>23.5108</v>
      </c>
      <c r="AG6" s="2">
        <v>31.984300000000001</v>
      </c>
      <c r="AH6" s="2">
        <v>23.832699999999999</v>
      </c>
    </row>
    <row r="7" spans="1:34" x14ac:dyDescent="0.25">
      <c r="A7" s="4" t="s">
        <v>39</v>
      </c>
      <c r="B7" s="2">
        <v>23.161799999999999</v>
      </c>
      <c r="C7" s="2">
        <v>30.133900000000001</v>
      </c>
      <c r="D7" s="2">
        <v>35.783799999999999</v>
      </c>
      <c r="E7" s="2">
        <v>23.434999999999999</v>
      </c>
      <c r="F7" s="2">
        <v>51.231400000000001</v>
      </c>
      <c r="G7" s="2">
        <v>36.131700000000002</v>
      </c>
      <c r="H7" s="2">
        <v>33.327500000000001</v>
      </c>
      <c r="I7" s="2">
        <v>31.991299999999999</v>
      </c>
      <c r="J7" s="2">
        <v>30.9803</v>
      </c>
      <c r="K7" s="2">
        <v>33.009</v>
      </c>
      <c r="L7" s="2">
        <v>38.043500000000002</v>
      </c>
      <c r="M7" s="2">
        <v>33.339599999999997</v>
      </c>
      <c r="N7" s="2">
        <v>23.064900000000002</v>
      </c>
      <c r="O7" s="2">
        <v>15.9678</v>
      </c>
      <c r="P7" s="2">
        <v>32.214500000000001</v>
      </c>
      <c r="Q7" s="2">
        <v>18.995000000000001</v>
      </c>
      <c r="R7" s="2">
        <v>16.728200000000001</v>
      </c>
      <c r="S7" s="2">
        <v>62.178400000000003</v>
      </c>
      <c r="T7" s="2">
        <v>31.956499999999998</v>
      </c>
      <c r="U7" s="2">
        <v>37.351799999999997</v>
      </c>
      <c r="V7" s="2">
        <v>48.535299999999999</v>
      </c>
      <c r="W7" s="2">
        <v>29.646699999999999</v>
      </c>
      <c r="X7" s="2">
        <v>25.0457</v>
      </c>
      <c r="Y7" s="2">
        <v>35.791600000000003</v>
      </c>
      <c r="Z7" s="2">
        <v>27.5032</v>
      </c>
      <c r="AA7" s="2">
        <v>22.1861</v>
      </c>
      <c r="AB7" s="2">
        <v>13.256600000000001</v>
      </c>
      <c r="AC7" s="2">
        <v>27.861999999999998</v>
      </c>
      <c r="AD7" s="2">
        <v>29.770499999999998</v>
      </c>
      <c r="AE7" s="2">
        <v>26.915400000000002</v>
      </c>
      <c r="AF7" s="2">
        <v>24.6755</v>
      </c>
      <c r="AG7" s="2">
        <v>31.735800000000001</v>
      </c>
      <c r="AH7" s="2">
        <v>20.6693</v>
      </c>
    </row>
    <row r="8" spans="1:34" x14ac:dyDescent="0.25">
      <c r="A8" s="4" t="s">
        <v>40</v>
      </c>
      <c r="B8" s="2">
        <v>23.0809</v>
      </c>
      <c r="C8" s="2">
        <v>29.405200000000001</v>
      </c>
      <c r="D8" s="2">
        <v>36.368099999999998</v>
      </c>
      <c r="E8" s="2">
        <v>24.519100000000002</v>
      </c>
      <c r="F8" s="2">
        <v>49.751800000000003</v>
      </c>
      <c r="G8" s="2">
        <v>35.759700000000002</v>
      </c>
      <c r="H8" s="2">
        <v>32.377699999999997</v>
      </c>
      <c r="I8" s="2">
        <v>34.256900000000002</v>
      </c>
      <c r="J8" s="2">
        <v>31.2895</v>
      </c>
      <c r="K8" s="2">
        <v>32.819800000000001</v>
      </c>
      <c r="L8" s="2">
        <v>40.296100000000003</v>
      </c>
      <c r="M8" s="2">
        <v>32.476999999999997</v>
      </c>
      <c r="N8" s="2">
        <v>23.5121</v>
      </c>
      <c r="O8" s="2">
        <v>16.070599999999999</v>
      </c>
      <c r="P8" s="2">
        <v>32.6111</v>
      </c>
      <c r="Q8" s="2">
        <v>19.468499999999999</v>
      </c>
      <c r="R8" s="2">
        <v>19.315000000000001</v>
      </c>
      <c r="S8" s="2">
        <v>65.435100000000006</v>
      </c>
      <c r="T8" s="2">
        <v>31.837299999999999</v>
      </c>
      <c r="U8" s="2">
        <v>38.515300000000003</v>
      </c>
      <c r="V8" s="2">
        <v>47.719499999999996</v>
      </c>
      <c r="W8" s="2">
        <v>28.3994</v>
      </c>
      <c r="X8" s="2">
        <v>24.701000000000001</v>
      </c>
      <c r="Y8" s="2">
        <v>34.417299999999997</v>
      </c>
      <c r="Z8" s="2">
        <v>27.845300000000002</v>
      </c>
      <c r="AA8" s="2">
        <v>20.770499999999998</v>
      </c>
      <c r="AB8" s="2">
        <v>12.543200000000001</v>
      </c>
      <c r="AC8" s="2">
        <v>27.9255</v>
      </c>
      <c r="AD8" s="2">
        <v>29.6371</v>
      </c>
      <c r="AE8" s="2">
        <v>26.235399999999998</v>
      </c>
      <c r="AF8" s="2">
        <v>24.163499999999999</v>
      </c>
      <c r="AG8" s="2">
        <v>31.674199999999999</v>
      </c>
      <c r="AH8" s="2">
        <v>21.758400000000002</v>
      </c>
    </row>
    <row r="9" spans="1:34" x14ac:dyDescent="0.25">
      <c r="A9" s="4" t="s">
        <v>41</v>
      </c>
      <c r="B9" s="2">
        <v>20.9269</v>
      </c>
      <c r="C9" s="2">
        <v>30.3367</v>
      </c>
      <c r="D9" s="2">
        <v>35.314799999999998</v>
      </c>
      <c r="E9" s="2">
        <v>22.6891</v>
      </c>
      <c r="F9" s="2">
        <v>52.366999999999997</v>
      </c>
      <c r="G9" s="2">
        <v>33.3048</v>
      </c>
      <c r="H9" s="2">
        <v>32.544899999999998</v>
      </c>
      <c r="I9" s="2">
        <v>32.578200000000002</v>
      </c>
      <c r="J9" s="2">
        <v>32.055599999999998</v>
      </c>
      <c r="K9" s="2">
        <v>30.042899999999999</v>
      </c>
      <c r="L9" s="2">
        <v>42.1203</v>
      </c>
      <c r="M9" s="2">
        <v>32.082099999999997</v>
      </c>
      <c r="N9" s="2">
        <v>22.591799999999999</v>
      </c>
      <c r="O9" s="2">
        <v>15.008900000000001</v>
      </c>
      <c r="P9" s="2">
        <v>32.156500000000001</v>
      </c>
      <c r="Q9" s="2">
        <v>15.9467</v>
      </c>
      <c r="R9" s="2">
        <v>19.176100000000002</v>
      </c>
      <c r="S9" s="2">
        <v>66.269300000000001</v>
      </c>
      <c r="T9" s="2">
        <v>29.251100000000001</v>
      </c>
      <c r="U9" s="2">
        <v>36.256500000000003</v>
      </c>
      <c r="V9" s="2">
        <v>46.579599999999999</v>
      </c>
      <c r="W9" s="2">
        <v>29.764500000000002</v>
      </c>
      <c r="X9" s="2">
        <v>26.059699999999999</v>
      </c>
      <c r="Y9" s="2">
        <v>35.507199999999997</v>
      </c>
      <c r="Z9" s="2">
        <v>28.269200000000001</v>
      </c>
      <c r="AA9" s="2">
        <v>20.386500000000002</v>
      </c>
      <c r="AB9" s="2">
        <v>13.184100000000001</v>
      </c>
      <c r="AC9" s="2">
        <v>27.252500000000001</v>
      </c>
      <c r="AD9" s="2">
        <v>30.399799999999999</v>
      </c>
      <c r="AE9" s="2">
        <v>25.301200000000001</v>
      </c>
      <c r="AF9" s="2">
        <v>25.194199999999999</v>
      </c>
      <c r="AG9" s="2">
        <v>29.230499999999999</v>
      </c>
      <c r="AH9" s="2">
        <v>18.6312</v>
      </c>
    </row>
    <row r="10" spans="1:34" x14ac:dyDescent="0.25">
      <c r="A10" s="5" t="s">
        <v>56</v>
      </c>
      <c r="B10" s="2">
        <f>AVERAGE(B2:B8)</f>
        <v>25.158585714285714</v>
      </c>
      <c r="C10" s="2">
        <f t="shared" ref="C10:AG10" si="0">AVERAGE(C2:C9)</f>
        <v>29.438200000000002</v>
      </c>
      <c r="D10" s="2">
        <f>AVERAGE(D3:D9)</f>
        <v>35.893771428571434</v>
      </c>
      <c r="E10" s="2">
        <f t="shared" si="0"/>
        <v>23.753125000000001</v>
      </c>
      <c r="F10" s="2">
        <f t="shared" si="0"/>
        <v>49.952687500000003</v>
      </c>
      <c r="G10" s="2">
        <f t="shared" si="0"/>
        <v>35.235875</v>
      </c>
      <c r="H10" s="2">
        <f>AVERAGE(H3:H9)</f>
        <v>32.573857142857143</v>
      </c>
      <c r="I10" s="2">
        <f t="shared" si="0"/>
        <v>31.5842375</v>
      </c>
      <c r="J10" s="2">
        <f t="shared" si="0"/>
        <v>30.459899999999998</v>
      </c>
      <c r="K10" s="2">
        <f t="shared" si="0"/>
        <v>31.880349999999996</v>
      </c>
      <c r="L10" s="2">
        <f>AVERAGE(L3:L9)</f>
        <v>39.906914285714279</v>
      </c>
      <c r="M10" s="2">
        <f t="shared" si="0"/>
        <v>32.393074999999996</v>
      </c>
      <c r="N10" s="2">
        <f t="shared" si="0"/>
        <v>23.275562499999999</v>
      </c>
      <c r="O10" s="2">
        <f>AVERAGE(O3:O9)</f>
        <v>15.647485714285713</v>
      </c>
      <c r="P10" s="2">
        <f t="shared" si="0"/>
        <v>31.981487499999997</v>
      </c>
      <c r="Q10" s="2">
        <f>AVERAGE(Q3:Q9)</f>
        <v>17.487342857142856</v>
      </c>
      <c r="R10" s="2">
        <f>AVERAGE(R3:R9)</f>
        <v>18.551042857142857</v>
      </c>
      <c r="S10" s="2">
        <f>AVERAGE(S3:S9)</f>
        <v>63.101871428571428</v>
      </c>
      <c r="T10" s="2">
        <f t="shared" si="0"/>
        <v>31.022287500000001</v>
      </c>
      <c r="U10" s="2">
        <f t="shared" si="0"/>
        <v>36.547387499999999</v>
      </c>
      <c r="V10" s="2">
        <f>AVERAGE(V3:V9)</f>
        <v>47.14050000000001</v>
      </c>
      <c r="W10" s="2">
        <f>AVERAGE(W3:W9)</f>
        <v>28.70785714285714</v>
      </c>
      <c r="X10" s="2">
        <f>AVERAGE(X3:X8)</f>
        <v>23.950050000000001</v>
      </c>
      <c r="Y10" s="2">
        <f t="shared" si="0"/>
        <v>35.457037500000006</v>
      </c>
      <c r="Z10" s="2">
        <f t="shared" si="0"/>
        <v>26.575662500000004</v>
      </c>
      <c r="AA10" s="2">
        <f t="shared" si="0"/>
        <v>20.6054125</v>
      </c>
      <c r="AB10" s="2">
        <f t="shared" si="0"/>
        <v>12.039537500000002</v>
      </c>
      <c r="AC10" s="2">
        <f t="shared" si="0"/>
        <v>27.508649999999999</v>
      </c>
      <c r="AD10" s="2">
        <f t="shared" si="0"/>
        <v>28.943750000000001</v>
      </c>
      <c r="AE10" s="2">
        <f t="shared" si="0"/>
        <v>26.608437500000001</v>
      </c>
      <c r="AF10" s="2">
        <f t="shared" si="0"/>
        <v>24.339549999999999</v>
      </c>
      <c r="AG10" s="2">
        <f t="shared" si="0"/>
        <v>31.917500000000004</v>
      </c>
      <c r="AH10" s="2">
        <f>AVERAGE(AH2:AH8)</f>
        <v>22.085842857142858</v>
      </c>
    </row>
    <row r="11" spans="1:34" x14ac:dyDescent="0.25">
      <c r="A11" s="6" t="s">
        <v>57</v>
      </c>
      <c r="B11" s="7">
        <f>B10*3</f>
        <v>75.475757142857134</v>
      </c>
      <c r="C11" s="7">
        <f>C10*3</f>
        <v>88.314600000000013</v>
      </c>
      <c r="D11" s="7">
        <f>D10*2</f>
        <v>71.787542857142867</v>
      </c>
      <c r="E11" s="7">
        <f>E10*2</f>
        <v>47.506250000000001</v>
      </c>
      <c r="F11" s="7">
        <f>F10*1</f>
        <v>49.952687500000003</v>
      </c>
      <c r="G11" s="7">
        <f>G10*3</f>
        <v>105.70762500000001</v>
      </c>
      <c r="H11" s="7">
        <f>H10*1</f>
        <v>32.573857142857143</v>
      </c>
      <c r="I11" s="7">
        <f>I10*2</f>
        <v>63.168475000000001</v>
      </c>
      <c r="J11" s="7">
        <f>J10*3</f>
        <v>91.379699999999985</v>
      </c>
      <c r="K11" s="7">
        <f>K10*2</f>
        <v>63.760699999999993</v>
      </c>
      <c r="L11" s="7">
        <f>L10*2</f>
        <v>79.813828571428559</v>
      </c>
      <c r="M11" s="7">
        <f>M10*2</f>
        <v>64.786149999999992</v>
      </c>
      <c r="N11" s="7">
        <f>N10*3</f>
        <v>69.826687499999991</v>
      </c>
      <c r="O11" s="7">
        <f>O10*3</f>
        <v>46.942457142857137</v>
      </c>
      <c r="P11" s="7">
        <f>P10*3</f>
        <v>95.944462499999986</v>
      </c>
      <c r="Q11" s="7">
        <f>Q10*2</f>
        <v>34.974685714285712</v>
      </c>
      <c r="R11" s="7">
        <f>R10*4</f>
        <v>74.204171428571428</v>
      </c>
      <c r="S11" s="7">
        <f>S10*1</f>
        <v>63.101871428571428</v>
      </c>
      <c r="T11" s="7">
        <f>T10*3</f>
        <v>93.066862499999999</v>
      </c>
      <c r="U11" s="7">
        <f>U10*2</f>
        <v>73.094774999999998</v>
      </c>
      <c r="V11" s="7">
        <f>V10*1</f>
        <v>47.14050000000001</v>
      </c>
      <c r="W11" s="7">
        <f>W10*3</f>
        <v>86.123571428571424</v>
      </c>
      <c r="X11" s="7">
        <f>X10*4</f>
        <v>95.800200000000004</v>
      </c>
      <c r="Y11" s="7">
        <f>Y10*2</f>
        <v>70.914075000000011</v>
      </c>
      <c r="Z11" s="7">
        <f>Z10*3</f>
        <v>79.726987500000007</v>
      </c>
      <c r="AA11" s="7">
        <f>AA10*3</f>
        <v>61.8162375</v>
      </c>
      <c r="AB11" s="7">
        <f>AB10*6</f>
        <v>72.237225000000009</v>
      </c>
      <c r="AC11" s="7">
        <f>AC10*3</f>
        <v>82.525949999999995</v>
      </c>
      <c r="AD11" s="7">
        <f>AD10*2</f>
        <v>57.887500000000003</v>
      </c>
      <c r="AE11" s="7">
        <f>AE10*3</f>
        <v>79.825312499999995</v>
      </c>
      <c r="AF11" s="7">
        <f>AF10*3</f>
        <v>73.018649999999994</v>
      </c>
      <c r="AG11" s="7">
        <f>AG10*2</f>
        <v>63.835000000000008</v>
      </c>
      <c r="AH11" s="7">
        <f>AH10*3</f>
        <v>66.257528571428566</v>
      </c>
    </row>
    <row r="14" spans="1:34" x14ac:dyDescent="0.25">
      <c r="A14" s="5" t="s">
        <v>43</v>
      </c>
      <c r="B14" s="2">
        <f>AVERAGE(B2:B9)</f>
        <v>24.629624999999997</v>
      </c>
      <c r="C14" s="2">
        <f t="shared" ref="C14:AH14" si="1">AVERAGE(C2:C9)</f>
        <v>29.438200000000002</v>
      </c>
      <c r="D14" s="2">
        <f t="shared" si="1"/>
        <v>35.512375000000006</v>
      </c>
      <c r="E14" s="2">
        <f t="shared" si="1"/>
        <v>23.753125000000001</v>
      </c>
      <c r="F14" s="2">
        <f t="shared" si="1"/>
        <v>49.952687500000003</v>
      </c>
      <c r="G14" s="2">
        <f t="shared" si="1"/>
        <v>35.235875</v>
      </c>
      <c r="H14" s="2">
        <f t="shared" si="1"/>
        <v>32.055824999999999</v>
      </c>
      <c r="I14" s="2">
        <f t="shared" si="1"/>
        <v>31.5842375</v>
      </c>
      <c r="J14" s="2">
        <f t="shared" si="1"/>
        <v>30.459899999999998</v>
      </c>
      <c r="K14" s="2">
        <f t="shared" si="1"/>
        <v>31.880349999999996</v>
      </c>
      <c r="L14" s="2">
        <f t="shared" si="1"/>
        <v>39.334912500000002</v>
      </c>
      <c r="M14" s="2">
        <f t="shared" si="1"/>
        <v>32.393074999999996</v>
      </c>
      <c r="N14" s="2">
        <f t="shared" si="1"/>
        <v>23.275562499999999</v>
      </c>
      <c r="O14" s="2">
        <f t="shared" si="1"/>
        <v>15.449137499999999</v>
      </c>
      <c r="P14" s="2">
        <f t="shared" si="1"/>
        <v>31.981487499999997</v>
      </c>
      <c r="Q14" s="2">
        <f t="shared" si="1"/>
        <v>17.152625</v>
      </c>
      <c r="R14" s="2">
        <f t="shared" si="1"/>
        <v>18.254112500000002</v>
      </c>
      <c r="S14" s="2">
        <f t="shared" si="1"/>
        <v>61.7766375</v>
      </c>
      <c r="T14" s="2">
        <f t="shared" si="1"/>
        <v>31.022287500000001</v>
      </c>
      <c r="U14" s="2">
        <f t="shared" si="1"/>
        <v>36.547387499999999</v>
      </c>
      <c r="V14" s="2">
        <f t="shared" si="1"/>
        <v>46.546374999999998</v>
      </c>
      <c r="W14" s="2">
        <f t="shared" si="1"/>
        <v>28.309474999999999</v>
      </c>
      <c r="X14" s="2">
        <f t="shared" si="1"/>
        <v>23.758299999999998</v>
      </c>
      <c r="Y14" s="2">
        <f t="shared" si="1"/>
        <v>35.457037500000006</v>
      </c>
      <c r="Z14" s="2">
        <f t="shared" si="1"/>
        <v>26.575662500000004</v>
      </c>
      <c r="AA14" s="2">
        <f t="shared" si="1"/>
        <v>20.6054125</v>
      </c>
      <c r="AB14" s="2">
        <f t="shared" si="1"/>
        <v>12.039537500000002</v>
      </c>
      <c r="AC14" s="2">
        <f t="shared" si="1"/>
        <v>27.508649999999999</v>
      </c>
      <c r="AD14" s="2">
        <f t="shared" si="1"/>
        <v>28.943750000000001</v>
      </c>
      <c r="AE14" s="2">
        <f t="shared" si="1"/>
        <v>26.608437500000001</v>
      </c>
      <c r="AF14" s="2">
        <f t="shared" si="1"/>
        <v>24.339549999999999</v>
      </c>
      <c r="AG14" s="2">
        <f t="shared" si="1"/>
        <v>31.917500000000004</v>
      </c>
      <c r="AH14" s="2">
        <f t="shared" si="1"/>
        <v>21.6540125</v>
      </c>
    </row>
    <row r="15" spans="1:34" x14ac:dyDescent="0.25">
      <c r="A15" s="6" t="s">
        <v>44</v>
      </c>
      <c r="B15" s="7">
        <f>B14*3</f>
        <v>73.888874999999985</v>
      </c>
      <c r="C15" s="7">
        <f>C14*3</f>
        <v>88.314600000000013</v>
      </c>
      <c r="D15" s="7">
        <f>D14*2</f>
        <v>71.024750000000012</v>
      </c>
      <c r="E15" s="7">
        <f>E14*2</f>
        <v>47.506250000000001</v>
      </c>
      <c r="F15" s="7">
        <f>F14*1</f>
        <v>49.952687500000003</v>
      </c>
      <c r="G15" s="7">
        <f>G14*3</f>
        <v>105.70762500000001</v>
      </c>
      <c r="H15" s="7">
        <f>H14*1</f>
        <v>32.055824999999999</v>
      </c>
      <c r="I15" s="7">
        <f>I14*2</f>
        <v>63.168475000000001</v>
      </c>
      <c r="J15" s="7">
        <f>J14*3</f>
        <v>91.379699999999985</v>
      </c>
      <c r="K15" s="7">
        <f>K14*2</f>
        <v>63.760699999999993</v>
      </c>
      <c r="L15" s="7">
        <f>L14*2</f>
        <v>78.669825000000003</v>
      </c>
      <c r="M15" s="7">
        <f>M14*4</f>
        <v>129.57229999999998</v>
      </c>
      <c r="N15" s="7">
        <f>N14*3</f>
        <v>69.826687499999991</v>
      </c>
      <c r="O15" s="7">
        <f>O14*3</f>
        <v>46.347412499999997</v>
      </c>
      <c r="P15" s="7">
        <f>P14*3</f>
        <v>95.944462499999986</v>
      </c>
      <c r="Q15" s="7">
        <f>Q14*2</f>
        <v>34.305250000000001</v>
      </c>
      <c r="R15" s="7">
        <f>R14*2</f>
        <v>36.508225000000003</v>
      </c>
      <c r="S15" s="7">
        <f>S14*1</f>
        <v>61.7766375</v>
      </c>
      <c r="T15" s="7">
        <f>T14*3</f>
        <v>93.066862499999999</v>
      </c>
      <c r="U15" s="7">
        <f>U14*2</f>
        <v>73.094774999999998</v>
      </c>
      <c r="V15" s="7">
        <f>V14*3</f>
        <v>139.63912499999998</v>
      </c>
      <c r="W15" s="7">
        <f>W14*3</f>
        <v>84.928425000000004</v>
      </c>
      <c r="X15" s="7">
        <f>X14*2</f>
        <v>47.516599999999997</v>
      </c>
      <c r="Y15" s="7">
        <f>Y14*2</f>
        <v>70.914075000000011</v>
      </c>
      <c r="Z15" s="7">
        <f>Z14*3</f>
        <v>79.726987500000007</v>
      </c>
      <c r="AA15" s="7">
        <f>AA14*3</f>
        <v>61.8162375</v>
      </c>
      <c r="AB15" s="7">
        <f>AB14*6</f>
        <v>72.237225000000009</v>
      </c>
      <c r="AC15" s="7">
        <f>AC14*3</f>
        <v>82.525949999999995</v>
      </c>
      <c r="AD15" s="7">
        <f>AD14*2</f>
        <v>57.887500000000003</v>
      </c>
      <c r="AE15" s="7">
        <f>AE14*3</f>
        <v>79.825312499999995</v>
      </c>
      <c r="AF15" s="7">
        <f>AF14*3</f>
        <v>73.018649999999994</v>
      </c>
      <c r="AG15" s="7">
        <f>AG14*2</f>
        <v>63.835000000000008</v>
      </c>
      <c r="AH15" s="7">
        <f>AH14*3</f>
        <v>64.962037500000008</v>
      </c>
    </row>
    <row r="16" spans="1:34" x14ac:dyDescent="0.25">
      <c r="A16" s="8" t="s">
        <v>45</v>
      </c>
      <c r="B16" s="9">
        <f>STDEV(B2:B9)/B14*100</f>
        <v>8.390285606879452</v>
      </c>
      <c r="C16" s="9">
        <f>STDEV(C2:C9)/C14*100</f>
        <v>1.9916829155514455</v>
      </c>
      <c r="D16" s="9">
        <f t="shared" ref="D16:AH16" si="2">STDEV(D2:D9)/D14*100</f>
        <v>3.6945763526409547</v>
      </c>
      <c r="E16" s="9">
        <f t="shared" si="2"/>
        <v>2.6045264520111258</v>
      </c>
      <c r="F16" s="9">
        <f t="shared" si="2"/>
        <v>3.8974913338522854</v>
      </c>
      <c r="G16" s="9">
        <f t="shared" si="2"/>
        <v>3.3277036556856996</v>
      </c>
      <c r="H16" s="9">
        <f t="shared" si="2"/>
        <v>4.7326556281367695</v>
      </c>
      <c r="I16" s="9">
        <f t="shared" si="2"/>
        <v>4.9986953028484677</v>
      </c>
      <c r="J16" s="9">
        <f t="shared" si="2"/>
        <v>3.1179659644977651</v>
      </c>
      <c r="K16" s="9">
        <f t="shared" si="2"/>
        <v>5.0341225712864146</v>
      </c>
      <c r="L16" s="9">
        <f t="shared" si="2"/>
        <v>5.5626059509543087</v>
      </c>
      <c r="M16" s="9">
        <f t="shared" si="2"/>
        <v>2.3856469587374471</v>
      </c>
      <c r="N16" s="9">
        <f t="shared" si="2"/>
        <v>3.6266795893843287</v>
      </c>
      <c r="O16" s="9">
        <f t="shared" si="2"/>
        <v>4.9840738785054732</v>
      </c>
      <c r="P16" s="9">
        <f t="shared" si="2"/>
        <v>1.9221775146055855</v>
      </c>
      <c r="Q16" s="9">
        <f t="shared" si="2"/>
        <v>9.5831496472078719</v>
      </c>
      <c r="R16" s="9">
        <f t="shared" si="2"/>
        <v>6.6565091756491723</v>
      </c>
      <c r="S16" s="9">
        <f t="shared" si="2"/>
        <v>7.4358670582566093</v>
      </c>
      <c r="T16" s="9">
        <f t="shared" si="2"/>
        <v>3.076348271811987</v>
      </c>
      <c r="U16" s="9">
        <f t="shared" si="2"/>
        <v>3.7309234380511529</v>
      </c>
      <c r="V16" s="9">
        <f t="shared" si="2"/>
        <v>4.0623177421636161</v>
      </c>
      <c r="W16" s="9">
        <f t="shared" si="2"/>
        <v>4.6137151397341025</v>
      </c>
      <c r="X16" s="9">
        <f t="shared" si="2"/>
        <v>7.1943231564379175</v>
      </c>
      <c r="Y16" s="9">
        <f t="shared" si="2"/>
        <v>2.7705369309805512</v>
      </c>
      <c r="Z16" s="9">
        <f t="shared" si="2"/>
        <v>5.323436603664355</v>
      </c>
      <c r="AA16" s="9">
        <f t="shared" si="2"/>
        <v>4.4688667097882853</v>
      </c>
      <c r="AB16" s="9">
        <f t="shared" si="2"/>
        <v>8.8930074432340422</v>
      </c>
      <c r="AC16" s="9">
        <f t="shared" si="2"/>
        <v>2.0373706119322943</v>
      </c>
      <c r="AD16" s="9">
        <f t="shared" si="2"/>
        <v>3.1995878051127407</v>
      </c>
      <c r="AE16" s="9">
        <f t="shared" si="2"/>
        <v>3.3443842306214484</v>
      </c>
      <c r="AF16" s="9">
        <f t="shared" si="2"/>
        <v>3.4887818619815261</v>
      </c>
      <c r="AG16" s="9">
        <f t="shared" si="2"/>
        <v>4.0950594175551815</v>
      </c>
      <c r="AH16" s="9">
        <f t="shared" si="2"/>
        <v>7.7122815855903193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25.082399999999996</v>
      </c>
      <c r="C18" s="2">
        <f t="shared" ref="C18:AH18" si="3">AVERAGE(C3:C8)</f>
        <v>29.421099999999999</v>
      </c>
      <c r="D18" s="2">
        <f t="shared" si="3"/>
        <v>35.99026666666667</v>
      </c>
      <c r="E18" s="2">
        <f t="shared" si="3"/>
        <v>24.004533333333331</v>
      </c>
      <c r="F18" s="2">
        <f t="shared" si="3"/>
        <v>50.010866666666665</v>
      </c>
      <c r="G18" s="2">
        <f t="shared" si="3"/>
        <v>35.754683333333332</v>
      </c>
      <c r="H18" s="2">
        <f t="shared" si="3"/>
        <v>32.578683333333338</v>
      </c>
      <c r="I18" s="2">
        <f t="shared" si="3"/>
        <v>31.420716666666667</v>
      </c>
      <c r="J18" s="2">
        <f t="shared" si="3"/>
        <v>30.435599999999997</v>
      </c>
      <c r="K18" s="2">
        <f t="shared" si="3"/>
        <v>32.630716666666665</v>
      </c>
      <c r="L18" s="2">
        <f t="shared" si="3"/>
        <v>39.538016666666664</v>
      </c>
      <c r="M18" s="2">
        <f t="shared" si="3"/>
        <v>32.588866666666661</v>
      </c>
      <c r="N18" s="2">
        <f t="shared" si="3"/>
        <v>23.604783333333334</v>
      </c>
      <c r="O18" s="2">
        <f t="shared" si="3"/>
        <v>15.753916666666667</v>
      </c>
      <c r="P18" s="2">
        <f t="shared" si="3"/>
        <v>32.01016666666667</v>
      </c>
      <c r="Q18" s="2">
        <f t="shared" si="3"/>
        <v>17.744116666666667</v>
      </c>
      <c r="R18" s="2">
        <f t="shared" si="3"/>
        <v>18.446866666666669</v>
      </c>
      <c r="S18" s="2">
        <f t="shared" si="3"/>
        <v>62.573966666666671</v>
      </c>
      <c r="T18" s="2">
        <f t="shared" si="3"/>
        <v>31.483333333333334</v>
      </c>
      <c r="U18" s="2">
        <f t="shared" si="3"/>
        <v>36.827416666666664</v>
      </c>
      <c r="V18" s="2">
        <f t="shared" si="3"/>
        <v>47.233983333333335</v>
      </c>
      <c r="W18" s="2">
        <f t="shared" si="3"/>
        <v>28.531749999999999</v>
      </c>
      <c r="X18" s="2">
        <f t="shared" si="3"/>
        <v>23.950050000000001</v>
      </c>
      <c r="Y18" s="2">
        <f t="shared" si="3"/>
        <v>35.733183333333336</v>
      </c>
      <c r="Z18" s="2">
        <f t="shared" si="3"/>
        <v>26.572950000000002</v>
      </c>
      <c r="AA18" s="2">
        <f t="shared" si="3"/>
        <v>20.719766666666665</v>
      </c>
      <c r="AB18" s="2">
        <f t="shared" si="3"/>
        <v>12.120800000000001</v>
      </c>
      <c r="AC18" s="2">
        <f t="shared" si="3"/>
        <v>27.734399999999997</v>
      </c>
      <c r="AD18" s="2">
        <f t="shared" si="3"/>
        <v>28.857383333333335</v>
      </c>
      <c r="AE18" s="2">
        <f t="shared" si="3"/>
        <v>26.959783333333334</v>
      </c>
      <c r="AF18" s="2">
        <f t="shared" si="3"/>
        <v>24.293566666666667</v>
      </c>
      <c r="AG18" s="2">
        <f t="shared" si="3"/>
        <v>32.451616666666666</v>
      </c>
      <c r="AH18" s="2">
        <f t="shared" si="3"/>
        <v>22.121700000000001</v>
      </c>
    </row>
    <row r="19" spans="1:34" x14ac:dyDescent="0.25">
      <c r="A19" s="6" t="s">
        <v>47</v>
      </c>
      <c r="B19" s="7">
        <f>B18*3</f>
        <v>75.247199999999992</v>
      </c>
      <c r="C19" s="7">
        <f>C18*3</f>
        <v>88.263300000000001</v>
      </c>
      <c r="D19" s="7">
        <f>D18*2</f>
        <v>71.980533333333341</v>
      </c>
      <c r="E19" s="7">
        <f>E18*2</f>
        <v>48.009066666666662</v>
      </c>
      <c r="F19" s="7">
        <f>F18*1</f>
        <v>50.010866666666665</v>
      </c>
      <c r="G19" s="7">
        <f>G18*3</f>
        <v>107.26405</v>
      </c>
      <c r="H19" s="7">
        <f>H18*1</f>
        <v>32.578683333333338</v>
      </c>
      <c r="I19" s="7">
        <f>I18*2</f>
        <v>62.841433333333335</v>
      </c>
      <c r="J19" s="7">
        <f>J18*3</f>
        <v>91.306799999999996</v>
      </c>
      <c r="K19" s="7">
        <f>K18*2</f>
        <v>65.261433333333329</v>
      </c>
      <c r="L19" s="7">
        <f>L18*2</f>
        <v>79.076033333333328</v>
      </c>
      <c r="M19" s="7">
        <f>M18*4</f>
        <v>130.35546666666664</v>
      </c>
      <c r="N19" s="7">
        <f>N18*3</f>
        <v>70.814350000000005</v>
      </c>
      <c r="O19" s="7">
        <f>O18*3</f>
        <v>47.261749999999999</v>
      </c>
      <c r="P19" s="7">
        <f>P18*3</f>
        <v>96.030500000000018</v>
      </c>
      <c r="Q19" s="7">
        <f>Q18*2</f>
        <v>35.488233333333334</v>
      </c>
      <c r="R19" s="7">
        <f>R18*2</f>
        <v>36.893733333333337</v>
      </c>
      <c r="S19" s="7">
        <f>S18*1</f>
        <v>62.573966666666671</v>
      </c>
      <c r="T19" s="7">
        <f>T18*3</f>
        <v>94.45</v>
      </c>
      <c r="U19" s="7">
        <f>U18*2</f>
        <v>73.654833333333329</v>
      </c>
      <c r="V19" s="7">
        <f>V18*3</f>
        <v>141.70195000000001</v>
      </c>
      <c r="W19" s="7">
        <f>W18*3</f>
        <v>85.595249999999993</v>
      </c>
      <c r="X19" s="7">
        <f>X18*2</f>
        <v>47.900100000000002</v>
      </c>
      <c r="Y19" s="7">
        <f>Y18*2</f>
        <v>71.466366666666673</v>
      </c>
      <c r="Z19" s="7">
        <f>Z18*3</f>
        <v>79.718850000000003</v>
      </c>
      <c r="AA19" s="7">
        <f>AA18*3</f>
        <v>62.159299999999995</v>
      </c>
      <c r="AB19" s="7">
        <f>AB18*6</f>
        <v>72.724800000000002</v>
      </c>
      <c r="AC19" s="7">
        <f>AC18*3</f>
        <v>83.203199999999995</v>
      </c>
      <c r="AD19" s="7">
        <f>AD18*2</f>
        <v>57.714766666666669</v>
      </c>
      <c r="AE19" s="7">
        <f>AE18*3</f>
        <v>80.879350000000002</v>
      </c>
      <c r="AF19" s="7">
        <f>AF18*3</f>
        <v>72.880700000000004</v>
      </c>
      <c r="AG19" s="7">
        <f>AG18*2</f>
        <v>64.903233333333333</v>
      </c>
      <c r="AH19" s="7">
        <f>AH18*3</f>
        <v>66.365099999999998</v>
      </c>
    </row>
    <row r="20" spans="1:34" x14ac:dyDescent="0.25">
      <c r="A20" s="8" t="s">
        <v>45</v>
      </c>
      <c r="B20" s="9">
        <f>STDEV(B3:B8)/B18*100</f>
        <v>6.6665936441021412</v>
      </c>
      <c r="C20" s="9">
        <f t="shared" ref="C20:AH20" si="4">STDEV(C3:C8)/C18*100</f>
        <v>1.4923148066527576</v>
      </c>
      <c r="D20" s="9">
        <f t="shared" si="4"/>
        <v>2.3289891944596257</v>
      </c>
      <c r="E20" s="9">
        <f t="shared" si="4"/>
        <v>1.8351168200038486</v>
      </c>
      <c r="F20" s="9">
        <f t="shared" si="4"/>
        <v>3.230082231319432</v>
      </c>
      <c r="G20" s="9">
        <f t="shared" si="4"/>
        <v>2.1239114995935995</v>
      </c>
      <c r="H20" s="9">
        <f t="shared" si="4"/>
        <v>1.4278817132695623</v>
      </c>
      <c r="I20" s="9">
        <f t="shared" si="4"/>
        <v>5.7463057404616817</v>
      </c>
      <c r="J20" s="9">
        <f t="shared" si="4"/>
        <v>1.8942361978067472</v>
      </c>
      <c r="K20" s="9">
        <f t="shared" si="4"/>
        <v>2.8001832611049555</v>
      </c>
      <c r="L20" s="9">
        <f t="shared" si="4"/>
        <v>3.4816530677832325</v>
      </c>
      <c r="M20" s="9">
        <f t="shared" si="4"/>
        <v>2.4191059473167584</v>
      </c>
      <c r="N20" s="9">
        <f t="shared" si="4"/>
        <v>2.8113464975040832</v>
      </c>
      <c r="O20" s="9">
        <f t="shared" si="4"/>
        <v>3.4433779963638269</v>
      </c>
      <c r="P20" s="9">
        <f t="shared" si="4"/>
        <v>2.2042794302859452</v>
      </c>
      <c r="Q20" s="9">
        <f t="shared" si="4"/>
        <v>7.9182568823207271</v>
      </c>
      <c r="R20" s="9">
        <f t="shared" si="4"/>
        <v>5.3893592374076196</v>
      </c>
      <c r="S20" s="9">
        <f t="shared" si="4"/>
        <v>4.3856683410894304</v>
      </c>
      <c r="T20" s="9">
        <f t="shared" si="4"/>
        <v>1.4010628825152436</v>
      </c>
      <c r="U20" s="9">
        <f t="shared" si="4"/>
        <v>3.940511807899417</v>
      </c>
      <c r="V20" s="9">
        <f t="shared" si="4"/>
        <v>2.0944142697399819</v>
      </c>
      <c r="W20" s="9">
        <f t="shared" si="4"/>
        <v>2.0743227186652518</v>
      </c>
      <c r="X20" s="9">
        <f t="shared" si="4"/>
        <v>3.2439367320814587</v>
      </c>
      <c r="Y20" s="9">
        <f t="shared" si="4"/>
        <v>2.3012788942292794</v>
      </c>
      <c r="Z20" s="9">
        <f t="shared" si="4"/>
        <v>4.8570610886466952</v>
      </c>
      <c r="AA20" s="9">
        <f t="shared" si="4"/>
        <v>5.1034897579593599</v>
      </c>
      <c r="AB20" s="9">
        <f t="shared" si="4"/>
        <v>7.389347017171727</v>
      </c>
      <c r="AC20" s="9">
        <f t="shared" si="4"/>
        <v>1.2706870479509385</v>
      </c>
      <c r="AD20" s="9">
        <f t="shared" si="4"/>
        <v>2.6658086468379749</v>
      </c>
      <c r="AE20" s="9">
        <f t="shared" si="4"/>
        <v>2.59775023452739</v>
      </c>
      <c r="AF20" s="9">
        <f t="shared" si="4"/>
        <v>3.6676216350311397</v>
      </c>
      <c r="AG20" s="9">
        <f t="shared" si="4"/>
        <v>2.2889711749937964</v>
      </c>
      <c r="AH20" s="9">
        <f t="shared" si="4"/>
        <v>6.0735690790874992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26.006900000000002</v>
      </c>
      <c r="C22" s="2">
        <f t="shared" ref="C22:AH22" si="5">AVERAGE(C2:C5)</f>
        <v>29.143974999999998</v>
      </c>
      <c r="D22" s="2">
        <f t="shared" si="5"/>
        <v>34.999075000000005</v>
      </c>
      <c r="E22" s="2">
        <f t="shared" si="5"/>
        <v>23.711600000000001</v>
      </c>
      <c r="F22" s="2">
        <f t="shared" si="5"/>
        <v>48.842750000000002</v>
      </c>
      <c r="G22" s="2">
        <f t="shared" si="5"/>
        <v>35.507075</v>
      </c>
      <c r="H22" s="2">
        <f t="shared" si="5"/>
        <v>31.4544</v>
      </c>
      <c r="I22" s="2">
        <f t="shared" si="5"/>
        <v>30.542574999999999</v>
      </c>
      <c r="J22" s="2">
        <f t="shared" si="5"/>
        <v>29.745649999999998</v>
      </c>
      <c r="K22" s="2">
        <f t="shared" si="5"/>
        <v>31.558599999999998</v>
      </c>
      <c r="L22" s="2">
        <f t="shared" si="5"/>
        <v>38.249175000000001</v>
      </c>
      <c r="M22" s="2">
        <f t="shared" si="5"/>
        <v>32.170549999999999</v>
      </c>
      <c r="N22" s="2">
        <f t="shared" si="5"/>
        <v>23.578875</v>
      </c>
      <c r="O22" s="2">
        <f t="shared" si="5"/>
        <v>15.132300000000001</v>
      </c>
      <c r="P22" s="2">
        <f t="shared" si="5"/>
        <v>31.902374999999999</v>
      </c>
      <c r="Q22" s="2">
        <f t="shared" si="5"/>
        <v>16.256899999999998</v>
      </c>
      <c r="R22" s="2">
        <f t="shared" si="5"/>
        <v>17.980550000000001</v>
      </c>
      <c r="S22" s="2">
        <f t="shared" si="5"/>
        <v>60.335374999999999</v>
      </c>
      <c r="T22" s="2">
        <f t="shared" si="5"/>
        <v>30.900850000000002</v>
      </c>
      <c r="U22" s="2">
        <f t="shared" si="5"/>
        <v>35.733824999999996</v>
      </c>
      <c r="V22" s="2">
        <f t="shared" si="5"/>
        <v>45.909149999999997</v>
      </c>
      <c r="W22" s="2">
        <f t="shared" si="5"/>
        <v>27.567450000000001</v>
      </c>
      <c r="X22" s="2">
        <f t="shared" si="5"/>
        <v>22.638424999999998</v>
      </c>
      <c r="Y22" s="2">
        <f t="shared" si="5"/>
        <v>35.629874999999998</v>
      </c>
      <c r="Z22" s="2">
        <f t="shared" si="5"/>
        <v>25.945450000000001</v>
      </c>
      <c r="AA22" s="2">
        <f t="shared" si="5"/>
        <v>20.102274999999999</v>
      </c>
      <c r="AB22" s="2">
        <f t="shared" si="5"/>
        <v>11.386900000000001</v>
      </c>
      <c r="AC22" s="2">
        <f t="shared" si="5"/>
        <v>27.484424999999998</v>
      </c>
      <c r="AD22" s="2">
        <f t="shared" si="5"/>
        <v>28.176000000000002</v>
      </c>
      <c r="AE22" s="2">
        <f t="shared" si="5"/>
        <v>27.067824999999999</v>
      </c>
      <c r="AF22" s="2">
        <f t="shared" si="5"/>
        <v>24.293100000000003</v>
      </c>
      <c r="AG22" s="2">
        <f t="shared" si="5"/>
        <v>32.678800000000003</v>
      </c>
      <c r="AH22" s="2">
        <f t="shared" si="5"/>
        <v>22.085125000000001</v>
      </c>
    </row>
    <row r="23" spans="1:34" x14ac:dyDescent="0.25">
      <c r="A23" s="6" t="s">
        <v>49</v>
      </c>
      <c r="B23" s="7">
        <f>B22*3</f>
        <v>78.020700000000005</v>
      </c>
      <c r="C23" s="7">
        <f>C22*3</f>
        <v>87.431924999999993</v>
      </c>
      <c r="D23" s="7">
        <f>D22*2</f>
        <v>69.99815000000001</v>
      </c>
      <c r="E23" s="7">
        <f>E22*2</f>
        <v>47.423200000000001</v>
      </c>
      <c r="F23" s="7">
        <f>F22*1</f>
        <v>48.842750000000002</v>
      </c>
      <c r="G23" s="7">
        <f>G22*3</f>
        <v>106.521225</v>
      </c>
      <c r="H23" s="7">
        <f>H22*1</f>
        <v>31.4544</v>
      </c>
      <c r="I23" s="7">
        <f>I22*2</f>
        <v>61.085149999999999</v>
      </c>
      <c r="J23" s="7">
        <f>J22*3</f>
        <v>89.236949999999993</v>
      </c>
      <c r="K23" s="7">
        <f>K22*2</f>
        <v>63.117199999999997</v>
      </c>
      <c r="L23" s="7">
        <f>L22*2</f>
        <v>76.498350000000002</v>
      </c>
      <c r="M23" s="7">
        <f>M22*4</f>
        <v>128.68219999999999</v>
      </c>
      <c r="N23" s="7">
        <f>N22*3</f>
        <v>70.736625000000004</v>
      </c>
      <c r="O23" s="7">
        <f>O22*3</f>
        <v>45.396900000000002</v>
      </c>
      <c r="P23" s="7">
        <f>P22*3</f>
        <v>95.707124999999991</v>
      </c>
      <c r="Q23" s="7">
        <f>Q22*2</f>
        <v>32.513799999999996</v>
      </c>
      <c r="R23" s="7">
        <f>R22*2</f>
        <v>35.961100000000002</v>
      </c>
      <c r="S23" s="7">
        <f>S22*1</f>
        <v>60.335374999999999</v>
      </c>
      <c r="T23" s="7">
        <f>T22*3</f>
        <v>92.702550000000002</v>
      </c>
      <c r="U23" s="7">
        <f>U22*2</f>
        <v>71.467649999999992</v>
      </c>
      <c r="V23" s="7">
        <f>V22*3</f>
        <v>137.72744999999998</v>
      </c>
      <c r="W23" s="7">
        <f>W22*3</f>
        <v>82.702349999999996</v>
      </c>
      <c r="X23" s="7">
        <f>X22*2</f>
        <v>45.276849999999996</v>
      </c>
      <c r="Y23" s="7">
        <f>Y22*2</f>
        <v>71.259749999999997</v>
      </c>
      <c r="Z23" s="7">
        <f>Z22*3</f>
        <v>77.83635000000001</v>
      </c>
      <c r="AA23" s="7">
        <f>AA22*3</f>
        <v>60.306824999999996</v>
      </c>
      <c r="AB23" s="7">
        <f>AB22*6</f>
        <v>68.321400000000011</v>
      </c>
      <c r="AC23" s="7">
        <f>AC22*3</f>
        <v>82.453274999999991</v>
      </c>
      <c r="AD23" s="7">
        <f>AD22*2</f>
        <v>56.352000000000004</v>
      </c>
      <c r="AE23" s="7">
        <f>AE22*3</f>
        <v>81.203474999999997</v>
      </c>
      <c r="AF23" s="7">
        <f>AF22*3</f>
        <v>72.879300000000001</v>
      </c>
      <c r="AG23" s="7">
        <f>AG22*2</f>
        <v>65.357600000000005</v>
      </c>
      <c r="AH23" s="7">
        <f>AH22*3</f>
        <v>66.255375000000001</v>
      </c>
    </row>
    <row r="24" spans="1:34" x14ac:dyDescent="0.25">
      <c r="A24" s="8" t="s">
        <v>45</v>
      </c>
      <c r="B24" s="9">
        <f>STDEV(B2:B5)/B22*100</f>
        <v>3.5641265779236173</v>
      </c>
      <c r="C24" s="9">
        <f t="shared" ref="C24:AH24" si="6">STDEV(C2:C5)/C22*100</f>
        <v>1.559878316857513</v>
      </c>
      <c r="D24" s="9">
        <f t="shared" si="6"/>
        <v>4.9181183092142424</v>
      </c>
      <c r="E24" s="9">
        <f t="shared" si="6"/>
        <v>1.193413035635811</v>
      </c>
      <c r="F24" s="9">
        <f t="shared" si="6"/>
        <v>4.2950904944543709</v>
      </c>
      <c r="G24" s="9">
        <f t="shared" si="6"/>
        <v>3.3304093399987451</v>
      </c>
      <c r="H24" s="9">
        <f t="shared" si="6"/>
        <v>6.5153785925876742</v>
      </c>
      <c r="I24" s="9">
        <f t="shared" si="6"/>
        <v>4.1425856321849714</v>
      </c>
      <c r="J24" s="9">
        <f t="shared" si="6"/>
        <v>1.6922091234127505</v>
      </c>
      <c r="K24" s="9">
        <f t="shared" si="6"/>
        <v>6.0585694774576444</v>
      </c>
      <c r="L24" s="9">
        <f t="shared" si="6"/>
        <v>5.8233610881320823</v>
      </c>
      <c r="M24" s="9">
        <f t="shared" si="6"/>
        <v>3.0842639218140224</v>
      </c>
      <c r="N24" s="9">
        <f t="shared" si="6"/>
        <v>4.7376335660762692</v>
      </c>
      <c r="O24" s="9">
        <f t="shared" si="6"/>
        <v>6.1255902849960346</v>
      </c>
      <c r="P24" s="9">
        <f t="shared" si="6"/>
        <v>2.3026150387118327</v>
      </c>
      <c r="Q24" s="9">
        <f t="shared" si="6"/>
        <v>8.0161954660391341</v>
      </c>
      <c r="R24" s="9">
        <f t="shared" si="6"/>
        <v>7.4100532169500939</v>
      </c>
      <c r="S24" s="9">
        <f t="shared" si="6"/>
        <v>9.4679713260781462</v>
      </c>
      <c r="T24" s="9">
        <f t="shared" si="6"/>
        <v>2.1985805335823478</v>
      </c>
      <c r="U24" s="9">
        <f t="shared" si="6"/>
        <v>3.6722293359722018</v>
      </c>
      <c r="V24" s="9">
        <f t="shared" si="6"/>
        <v>5.2837366859219568</v>
      </c>
      <c r="W24" s="9">
        <f t="shared" si="6"/>
        <v>5.0518149604371985</v>
      </c>
      <c r="X24" s="9">
        <f t="shared" si="6"/>
        <v>7.0256391780935425</v>
      </c>
      <c r="Y24" s="9">
        <f t="shared" si="6"/>
        <v>3.7789875472989043</v>
      </c>
      <c r="Z24" s="9">
        <f t="shared" si="6"/>
        <v>5.0766979029571342</v>
      </c>
      <c r="AA24" s="9">
        <f t="shared" si="6"/>
        <v>4.1751198108997745</v>
      </c>
      <c r="AB24" s="9">
        <f t="shared" si="6"/>
        <v>9.0854242606055671</v>
      </c>
      <c r="AC24" s="9">
        <f t="shared" si="6"/>
        <v>2.70499139650319</v>
      </c>
      <c r="AD24" s="9">
        <f t="shared" si="6"/>
        <v>1.2162145763823839</v>
      </c>
      <c r="AE24" s="9">
        <f t="shared" si="6"/>
        <v>3.4003364725177123</v>
      </c>
      <c r="AF24" s="9">
        <f t="shared" si="6"/>
        <v>4.4320252289997919</v>
      </c>
      <c r="AG24" s="9">
        <f t="shared" si="6"/>
        <v>2.6930708714503324</v>
      </c>
      <c r="AH24" s="9">
        <f t="shared" si="6"/>
        <v>5.1723393600265979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23.25235</v>
      </c>
      <c r="C26" s="2">
        <f t="shared" ref="C26:AH26" si="7">AVERAGE(C6:C9)</f>
        <v>29.732424999999999</v>
      </c>
      <c r="D26" s="2">
        <f t="shared" si="7"/>
        <v>36.025675</v>
      </c>
      <c r="E26" s="2">
        <f t="shared" si="7"/>
        <v>23.794649999999997</v>
      </c>
      <c r="F26" s="2">
        <f t="shared" si="7"/>
        <v>51.062624999999997</v>
      </c>
      <c r="G26" s="2">
        <f t="shared" si="7"/>
        <v>34.964675</v>
      </c>
      <c r="H26" s="2">
        <f t="shared" si="7"/>
        <v>32.657250000000005</v>
      </c>
      <c r="I26" s="2">
        <f t="shared" si="7"/>
        <v>32.625900000000001</v>
      </c>
      <c r="J26" s="2">
        <f t="shared" si="7"/>
        <v>31.174150000000001</v>
      </c>
      <c r="K26" s="2">
        <f t="shared" si="7"/>
        <v>32.202100000000002</v>
      </c>
      <c r="L26" s="2">
        <f t="shared" si="7"/>
        <v>40.420649999999995</v>
      </c>
      <c r="M26" s="2">
        <f t="shared" si="7"/>
        <v>32.615600000000001</v>
      </c>
      <c r="N26" s="2">
        <f t="shared" si="7"/>
        <v>22.972250000000003</v>
      </c>
      <c r="O26" s="2">
        <f t="shared" si="7"/>
        <v>15.765975000000001</v>
      </c>
      <c r="P26" s="2">
        <f t="shared" si="7"/>
        <v>32.060600000000001</v>
      </c>
      <c r="Q26" s="2">
        <f t="shared" si="7"/>
        <v>18.048349999999999</v>
      </c>
      <c r="R26" s="2">
        <f t="shared" si="7"/>
        <v>18.527675000000002</v>
      </c>
      <c r="S26" s="2">
        <f t="shared" si="7"/>
        <v>63.2179</v>
      </c>
      <c r="T26" s="2">
        <f t="shared" si="7"/>
        <v>31.143725000000003</v>
      </c>
      <c r="U26" s="2">
        <f t="shared" si="7"/>
        <v>37.360950000000003</v>
      </c>
      <c r="V26" s="2">
        <f t="shared" si="7"/>
        <v>47.183599999999998</v>
      </c>
      <c r="W26" s="2">
        <f t="shared" si="7"/>
        <v>29.051499999999997</v>
      </c>
      <c r="X26" s="2">
        <f t="shared" si="7"/>
        <v>24.878174999999999</v>
      </c>
      <c r="Y26" s="2">
        <f t="shared" si="7"/>
        <v>35.284199999999998</v>
      </c>
      <c r="Z26" s="2">
        <f t="shared" si="7"/>
        <v>27.205875000000002</v>
      </c>
      <c r="AA26" s="2">
        <f t="shared" si="7"/>
        <v>21.108549999999997</v>
      </c>
      <c r="AB26" s="2">
        <f t="shared" si="7"/>
        <v>12.692175000000001</v>
      </c>
      <c r="AC26" s="2">
        <f t="shared" si="7"/>
        <v>27.532874999999997</v>
      </c>
      <c r="AD26" s="2">
        <f t="shared" si="7"/>
        <v>29.711500000000001</v>
      </c>
      <c r="AE26" s="2">
        <f t="shared" si="7"/>
        <v>26.149050000000003</v>
      </c>
      <c r="AF26" s="2">
        <f t="shared" si="7"/>
        <v>24.385999999999999</v>
      </c>
      <c r="AG26" s="2">
        <f t="shared" si="7"/>
        <v>31.156199999999998</v>
      </c>
      <c r="AH26" s="2">
        <f t="shared" si="7"/>
        <v>21.222900000000003</v>
      </c>
    </row>
    <row r="27" spans="1:34" x14ac:dyDescent="0.25">
      <c r="A27" s="6" t="s">
        <v>51</v>
      </c>
      <c r="B27" s="7">
        <f>B26*3</f>
        <v>69.757049999999992</v>
      </c>
      <c r="C27" s="7">
        <f>C26*3</f>
        <v>89.197274999999991</v>
      </c>
      <c r="D27" s="7">
        <f>D26*2</f>
        <v>72.051349999999999</v>
      </c>
      <c r="E27" s="7">
        <f>E26*2</f>
        <v>47.589299999999994</v>
      </c>
      <c r="F27" s="7">
        <f>F26*1</f>
        <v>51.062624999999997</v>
      </c>
      <c r="G27" s="7">
        <f>G26*3</f>
        <v>104.894025</v>
      </c>
      <c r="H27" s="7">
        <f>H26*1</f>
        <v>32.657250000000005</v>
      </c>
      <c r="I27" s="7">
        <f>I26*2</f>
        <v>65.251800000000003</v>
      </c>
      <c r="J27" s="7">
        <f>J26*3</f>
        <v>93.522450000000006</v>
      </c>
      <c r="K27" s="7">
        <f>K26*2</f>
        <v>64.404200000000003</v>
      </c>
      <c r="L27" s="7">
        <f>L26*2</f>
        <v>80.84129999999999</v>
      </c>
      <c r="M27" s="7">
        <f>M26*4</f>
        <v>130.4624</v>
      </c>
      <c r="N27" s="7">
        <f>N26*3</f>
        <v>68.916750000000008</v>
      </c>
      <c r="O27" s="7">
        <f>O26*3</f>
        <v>47.297925000000006</v>
      </c>
      <c r="P27" s="7">
        <f>P26*3</f>
        <v>96.18180000000001</v>
      </c>
      <c r="Q27" s="7">
        <f>Q26*2</f>
        <v>36.096699999999998</v>
      </c>
      <c r="R27" s="7">
        <f>R26*2</f>
        <v>37.055350000000004</v>
      </c>
      <c r="S27" s="7">
        <f>S26*1</f>
        <v>63.2179</v>
      </c>
      <c r="T27" s="7">
        <f>T26*3</f>
        <v>93.43117500000001</v>
      </c>
      <c r="U27" s="7">
        <f>U26*2</f>
        <v>74.721900000000005</v>
      </c>
      <c r="V27" s="7">
        <f>V26*3</f>
        <v>141.55079999999998</v>
      </c>
      <c r="W27" s="7">
        <f>W26*3</f>
        <v>87.154499999999985</v>
      </c>
      <c r="X27" s="7">
        <f>X26*2</f>
        <v>49.756349999999998</v>
      </c>
      <c r="Y27" s="7">
        <f>Y26*2</f>
        <v>70.568399999999997</v>
      </c>
      <c r="Z27" s="7">
        <f>Z26*3</f>
        <v>81.617625000000004</v>
      </c>
      <c r="AA27" s="7">
        <f>AA26*3</f>
        <v>63.325649999999996</v>
      </c>
      <c r="AB27" s="7">
        <f>AB26*6</f>
        <v>76.153050000000007</v>
      </c>
      <c r="AC27" s="7">
        <f>AC26*3</f>
        <v>82.598624999999998</v>
      </c>
      <c r="AD27" s="7">
        <f>AD26*2</f>
        <v>59.423000000000002</v>
      </c>
      <c r="AE27" s="7">
        <f>AE26*3</f>
        <v>78.447150000000008</v>
      </c>
      <c r="AF27" s="7">
        <f>AF26*3</f>
        <v>73.158000000000001</v>
      </c>
      <c r="AG27" s="7">
        <f>AG26*2</f>
        <v>62.312399999999997</v>
      </c>
      <c r="AH27" s="7">
        <f>AH26*3</f>
        <v>63.668700000000008</v>
      </c>
    </row>
    <row r="28" spans="1:34" x14ac:dyDescent="0.25">
      <c r="A28" s="8" t="s">
        <v>45</v>
      </c>
      <c r="B28" s="9">
        <f>STDEV(B6:B9)/B26*100</f>
        <v>8.6513844938808031</v>
      </c>
      <c r="C28" s="9">
        <f t="shared" ref="C28:AH28" si="8">STDEV(C6:C9)/C26*100</f>
        <v>2.0308533394898887</v>
      </c>
      <c r="D28" s="9">
        <f t="shared" si="8"/>
        <v>1.644995710306437</v>
      </c>
      <c r="E28" s="9">
        <f t="shared" si="8"/>
        <v>3.7785686844959114</v>
      </c>
      <c r="F28" s="9">
        <f t="shared" si="8"/>
        <v>2.1075690590216922</v>
      </c>
      <c r="G28" s="9">
        <f t="shared" si="8"/>
        <v>3.632915498178122</v>
      </c>
      <c r="H28" s="9">
        <f t="shared" si="8"/>
        <v>1.3892256569812276</v>
      </c>
      <c r="I28" s="9">
        <f t="shared" si="8"/>
        <v>3.5237785443275569</v>
      </c>
      <c r="J28" s="9">
        <f t="shared" si="8"/>
        <v>2.247409297347406</v>
      </c>
      <c r="K28" s="9">
        <f t="shared" si="8"/>
        <v>4.4766516442800555</v>
      </c>
      <c r="L28" s="9">
        <f t="shared" si="8"/>
        <v>4.3320492512981374</v>
      </c>
      <c r="M28" s="9">
        <f t="shared" si="8"/>
        <v>1.613379674519674</v>
      </c>
      <c r="N28" s="9">
        <f t="shared" si="8"/>
        <v>1.7918147006404463</v>
      </c>
      <c r="O28" s="9">
        <f t="shared" si="8"/>
        <v>3.2123607389715625</v>
      </c>
      <c r="P28" s="9">
        <f t="shared" si="8"/>
        <v>1.7794441474815015</v>
      </c>
      <c r="Q28" s="9">
        <f t="shared" si="8"/>
        <v>8.7020961065663158</v>
      </c>
      <c r="R28" s="9">
        <f t="shared" si="8"/>
        <v>6.5444667522881277</v>
      </c>
      <c r="S28" s="9">
        <f t="shared" si="8"/>
        <v>5.261646613954305</v>
      </c>
      <c r="T28" s="9">
        <f t="shared" si="8"/>
        <v>4.0922484980843583</v>
      </c>
      <c r="U28" s="9">
        <f t="shared" si="8"/>
        <v>2.4696678083416099</v>
      </c>
      <c r="V28" s="9">
        <f t="shared" si="8"/>
        <v>2.4857139579117917</v>
      </c>
      <c r="W28" s="9">
        <f t="shared" si="8"/>
        <v>2.6051009686976534</v>
      </c>
      <c r="X28" s="9">
        <f t="shared" si="8"/>
        <v>3.9031746106795979</v>
      </c>
      <c r="Y28" s="9">
        <f t="shared" si="8"/>
        <v>1.6983758309151002</v>
      </c>
      <c r="Z28" s="9">
        <f t="shared" si="8"/>
        <v>5.0345708796979425</v>
      </c>
      <c r="AA28" s="9">
        <f t="shared" si="8"/>
        <v>3.6665816009774832</v>
      </c>
      <c r="AB28" s="9">
        <f t="shared" si="8"/>
        <v>5.3939843787895567</v>
      </c>
      <c r="AC28" s="9">
        <f t="shared" si="8"/>
        <v>1.5350748677319914</v>
      </c>
      <c r="AD28" s="9">
        <f t="shared" si="8"/>
        <v>1.8795435596446035</v>
      </c>
      <c r="AE28" s="9">
        <f t="shared" si="8"/>
        <v>2.5305715959263995</v>
      </c>
      <c r="AF28" s="9">
        <f t="shared" si="8"/>
        <v>2.9499295176477895</v>
      </c>
      <c r="AG28" s="9">
        <f t="shared" si="8"/>
        <v>4.1429277903885922</v>
      </c>
      <c r="AH28" s="9">
        <f t="shared" si="8"/>
        <v>10.222813041363011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1.8383349320178555</v>
      </c>
      <c r="C30" s="13">
        <f t="shared" ref="C30:AH30" si="9">(C19-C15)/C15*100</f>
        <v>-5.8087790693737942E-2</v>
      </c>
      <c r="D30" s="13">
        <f t="shared" si="9"/>
        <v>1.345704607666101</v>
      </c>
      <c r="E30" s="13">
        <f t="shared" si="9"/>
        <v>1.0584221374380438</v>
      </c>
      <c r="F30" s="13">
        <f t="shared" si="9"/>
        <v>0.11646854169089858</v>
      </c>
      <c r="G30" s="13">
        <f t="shared" si="9"/>
        <v>1.4723866892288895</v>
      </c>
      <c r="H30" s="13">
        <f t="shared" si="9"/>
        <v>1.6310868097556028</v>
      </c>
      <c r="I30" s="13">
        <f t="shared" si="9"/>
        <v>-0.51772924178819613</v>
      </c>
      <c r="J30" s="13">
        <f t="shared" si="9"/>
        <v>-7.9777018309307196E-2</v>
      </c>
      <c r="K30" s="13">
        <f t="shared" si="9"/>
        <v>2.3536964514714183</v>
      </c>
      <c r="L30" s="13">
        <f t="shared" si="9"/>
        <v>0.5163457950152105</v>
      </c>
      <c r="M30" s="13">
        <f t="shared" si="9"/>
        <v>0.6044244538891872</v>
      </c>
      <c r="N30" s="13">
        <f t="shared" si="9"/>
        <v>1.4144484513890385</v>
      </c>
      <c r="O30" s="13">
        <f t="shared" si="9"/>
        <v>1.9727908219256081</v>
      </c>
      <c r="P30" s="13">
        <f t="shared" si="9"/>
        <v>8.9674273801921348E-2</v>
      </c>
      <c r="Q30" s="13">
        <f t="shared" si="9"/>
        <v>3.4484031841579132</v>
      </c>
      <c r="R30" s="13">
        <f t="shared" si="9"/>
        <v>1.0559492644009234</v>
      </c>
      <c r="S30" s="13">
        <f t="shared" si="9"/>
        <v>1.290664560152972</v>
      </c>
      <c r="T30" s="13">
        <f t="shared" si="9"/>
        <v>1.4861761349266542</v>
      </c>
      <c r="U30" s="13">
        <f t="shared" si="9"/>
        <v>0.76620843737918398</v>
      </c>
      <c r="V30" s="13">
        <f t="shared" si="9"/>
        <v>1.4772543153647177</v>
      </c>
      <c r="W30" s="13">
        <f t="shared" si="9"/>
        <v>0.78516115187581614</v>
      </c>
      <c r="X30" s="13">
        <f t="shared" si="9"/>
        <v>0.80708636560697755</v>
      </c>
      <c r="Y30" s="13">
        <f t="shared" si="9"/>
        <v>0.77881812132029027</v>
      </c>
      <c r="Z30" s="13">
        <f t="shared" si="9"/>
        <v>-1.0206706982379941E-2</v>
      </c>
      <c r="AA30" s="13">
        <f t="shared" si="9"/>
        <v>0.55497149919549038</v>
      </c>
      <c r="AB30" s="13">
        <f t="shared" si="9"/>
        <v>0.67496363543864324</v>
      </c>
      <c r="AC30" s="13">
        <f t="shared" si="9"/>
        <v>0.82065095888020778</v>
      </c>
      <c r="AD30" s="13">
        <f t="shared" si="9"/>
        <v>-0.2983948751169655</v>
      </c>
      <c r="AE30" s="13">
        <f t="shared" si="9"/>
        <v>1.3204301580404172</v>
      </c>
      <c r="AF30" s="13">
        <f t="shared" si="9"/>
        <v>-0.18892433645375445</v>
      </c>
      <c r="AG30" s="13">
        <f t="shared" si="9"/>
        <v>1.6734288921960125</v>
      </c>
      <c r="AH30" s="13">
        <f t="shared" si="9"/>
        <v>2.1598191097377293</v>
      </c>
    </row>
    <row r="31" spans="1:34" x14ac:dyDescent="0.25">
      <c r="A31" s="12" t="s">
        <v>53</v>
      </c>
      <c r="B31" s="13">
        <f>(B27-B23)/B23*100</f>
        <v>-10.591612225986196</v>
      </c>
      <c r="C31" s="13">
        <f t="shared" ref="C31:AH31" si="10">(C27-C23)/C23*100</f>
        <v>2.0191137276229458</v>
      </c>
      <c r="D31" s="13">
        <f t="shared" si="10"/>
        <v>2.9332203779671171</v>
      </c>
      <c r="E31" s="13">
        <f t="shared" si="10"/>
        <v>0.35025051029874199</v>
      </c>
      <c r="F31" s="13">
        <f t="shared" si="10"/>
        <v>4.5449426987628554</v>
      </c>
      <c r="G31" s="13">
        <f t="shared" si="10"/>
        <v>-1.5275828831296316</v>
      </c>
      <c r="H31" s="13">
        <f t="shared" si="10"/>
        <v>3.8241072791088211</v>
      </c>
      <c r="I31" s="13">
        <f t="shared" si="10"/>
        <v>6.8210522524705341</v>
      </c>
      <c r="J31" s="13">
        <f t="shared" si="10"/>
        <v>4.8023828694279818</v>
      </c>
      <c r="K31" s="13">
        <f t="shared" si="10"/>
        <v>2.0390638367988538</v>
      </c>
      <c r="L31" s="13">
        <f t="shared" si="10"/>
        <v>5.6771812725372346</v>
      </c>
      <c r="M31" s="13">
        <f t="shared" si="10"/>
        <v>1.3834081170511598</v>
      </c>
      <c r="N31" s="13">
        <f t="shared" si="10"/>
        <v>-2.572747851625655</v>
      </c>
      <c r="O31" s="13">
        <f t="shared" si="10"/>
        <v>4.1875656707836963</v>
      </c>
      <c r="P31" s="13">
        <f t="shared" si="10"/>
        <v>0.49596620941232855</v>
      </c>
      <c r="Q31" s="13">
        <f t="shared" si="10"/>
        <v>11.019628588476285</v>
      </c>
      <c r="R31" s="13">
        <f t="shared" si="10"/>
        <v>3.0428713248482451</v>
      </c>
      <c r="S31" s="13">
        <f t="shared" si="10"/>
        <v>4.7775040761742193</v>
      </c>
      <c r="T31" s="13">
        <f t="shared" si="10"/>
        <v>0.78598161539246547</v>
      </c>
      <c r="U31" s="13">
        <f t="shared" si="10"/>
        <v>4.5534588026890681</v>
      </c>
      <c r="V31" s="13">
        <f t="shared" si="10"/>
        <v>2.7760261298673616</v>
      </c>
      <c r="W31" s="13">
        <f t="shared" si="10"/>
        <v>5.3833415858194948</v>
      </c>
      <c r="X31" s="13">
        <f t="shared" si="10"/>
        <v>9.893576960411341</v>
      </c>
      <c r="Y31" s="13">
        <f t="shared" si="10"/>
        <v>-0.97018302758569863</v>
      </c>
      <c r="Z31" s="13">
        <f t="shared" si="10"/>
        <v>4.8579808791136703</v>
      </c>
      <c r="AA31" s="13">
        <f t="shared" si="10"/>
        <v>5.0057767093525483</v>
      </c>
      <c r="AB31" s="13">
        <f t="shared" si="10"/>
        <v>11.462953042531323</v>
      </c>
      <c r="AC31" s="13">
        <f t="shared" si="10"/>
        <v>0.17628165770250806</v>
      </c>
      <c r="AD31" s="13">
        <f t="shared" si="10"/>
        <v>5.4496734809767142</v>
      </c>
      <c r="AE31" s="13">
        <f t="shared" si="10"/>
        <v>-3.3943436533965943</v>
      </c>
      <c r="AF31" s="13">
        <f t="shared" si="10"/>
        <v>0.38241311318851939</v>
      </c>
      <c r="AG31" s="13">
        <f t="shared" si="10"/>
        <v>-4.6592898148034942</v>
      </c>
      <c r="AH31" s="13">
        <f t="shared" si="10"/>
        <v>-3.9040983467378951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1A82-0621-47C5-82AC-FD134D296F1C}">
  <dimension ref="A1:AH31"/>
  <sheetViews>
    <sheetView topLeftCell="H1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style="10" bestFit="1" customWidth="1"/>
    <col min="2" max="34" width="6.7109375" style="2" customWidth="1"/>
  </cols>
  <sheetData>
    <row r="1" spans="1:34" x14ac:dyDescent="0.25">
      <c r="A1" s="14" t="s">
        <v>137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12.8116</v>
      </c>
      <c r="C2" s="2">
        <v>37.825899999999997</v>
      </c>
      <c r="D2" s="2">
        <v>39.086500000000001</v>
      </c>
      <c r="E2" s="2">
        <v>36.848300000000002</v>
      </c>
      <c r="F2" s="2">
        <v>60.081699999999998</v>
      </c>
      <c r="G2" s="2">
        <v>57.7729</v>
      </c>
      <c r="H2" s="2">
        <v>75.307400000000001</v>
      </c>
      <c r="I2" s="2">
        <v>37.432099999999998</v>
      </c>
      <c r="J2" s="2">
        <v>40.728999999999999</v>
      </c>
      <c r="K2" s="2">
        <v>37.890900000000002</v>
      </c>
      <c r="L2" s="2">
        <v>41.827399999999997</v>
      </c>
      <c r="M2" s="2">
        <v>44.263800000000003</v>
      </c>
      <c r="N2" s="2">
        <v>30.882400000000001</v>
      </c>
      <c r="O2" s="2">
        <v>25.941199999999998</v>
      </c>
      <c r="P2" s="2">
        <v>36.514699999999998</v>
      </c>
      <c r="Q2" s="2">
        <v>11.547499999999999</v>
      </c>
      <c r="R2" s="2">
        <v>17.7973</v>
      </c>
      <c r="S2" s="2">
        <v>68.340299999999999</v>
      </c>
      <c r="T2" s="2">
        <v>38.577100000000002</v>
      </c>
      <c r="U2" s="2">
        <v>50.465400000000002</v>
      </c>
      <c r="V2" s="2">
        <v>69.992599999999996</v>
      </c>
      <c r="W2" s="2">
        <v>44.2209</v>
      </c>
      <c r="X2" s="2">
        <v>18.006399999999999</v>
      </c>
      <c r="Y2" s="2">
        <v>47.917400000000001</v>
      </c>
      <c r="Z2" s="2">
        <v>34.4392</v>
      </c>
      <c r="AA2" s="2">
        <v>30.959</v>
      </c>
      <c r="AB2" s="2">
        <v>5.5573300000000003</v>
      </c>
      <c r="AC2" s="2">
        <v>37.241399999999999</v>
      </c>
      <c r="AD2" s="2">
        <v>43.070599999999999</v>
      </c>
      <c r="AE2" s="2">
        <v>41.186700000000002</v>
      </c>
      <c r="AF2" s="2">
        <v>41.262500000000003</v>
      </c>
      <c r="AG2" s="2">
        <v>40.7956</v>
      </c>
      <c r="AH2" s="2">
        <v>12.812900000000001</v>
      </c>
    </row>
    <row r="3" spans="1:34" x14ac:dyDescent="0.25">
      <c r="A3" s="4" t="s">
        <v>35</v>
      </c>
      <c r="B3" s="2">
        <v>13.2326</v>
      </c>
      <c r="C3" s="2">
        <v>38.087299999999999</v>
      </c>
      <c r="D3" s="2">
        <v>40.188299999999998</v>
      </c>
      <c r="E3" s="2">
        <v>36.75</v>
      </c>
      <c r="F3" s="2">
        <v>59.718299999999999</v>
      </c>
      <c r="G3" s="2">
        <v>55.354500000000002</v>
      </c>
      <c r="H3" s="2">
        <v>80.298599999999993</v>
      </c>
      <c r="I3" s="2">
        <v>38.566899999999997</v>
      </c>
      <c r="J3" s="2">
        <v>40.6614</v>
      </c>
      <c r="K3" s="2">
        <v>39.424300000000002</v>
      </c>
      <c r="L3" s="2">
        <v>43.469700000000003</v>
      </c>
      <c r="M3" s="2">
        <v>44.542499999999997</v>
      </c>
      <c r="N3" s="2">
        <v>31.1206</v>
      </c>
      <c r="O3" s="2">
        <v>25.754300000000001</v>
      </c>
      <c r="P3" s="2">
        <v>35.963799999999999</v>
      </c>
      <c r="Q3" s="2">
        <v>11.9755</v>
      </c>
      <c r="R3" s="2">
        <v>18.208100000000002</v>
      </c>
      <c r="S3" s="2">
        <v>71.680099999999996</v>
      </c>
      <c r="T3" s="2">
        <v>39.125799999999998</v>
      </c>
      <c r="U3" s="2">
        <v>50.635300000000001</v>
      </c>
      <c r="V3" s="2">
        <v>69.771100000000004</v>
      </c>
      <c r="W3" s="2">
        <v>45.915199999999999</v>
      </c>
      <c r="X3" s="2">
        <v>18.716999999999999</v>
      </c>
      <c r="Y3" s="2">
        <v>48.457999999999998</v>
      </c>
      <c r="Z3" s="2">
        <v>34.420900000000003</v>
      </c>
      <c r="AA3" s="2">
        <v>33.134599999999999</v>
      </c>
      <c r="AB3" s="2">
        <v>5.7045500000000002</v>
      </c>
      <c r="AC3" s="2">
        <v>37.5</v>
      </c>
      <c r="AD3" s="2">
        <v>43.010399999999997</v>
      </c>
      <c r="AE3" s="2">
        <v>40.868699999999997</v>
      </c>
      <c r="AF3" s="2">
        <v>41.125300000000003</v>
      </c>
      <c r="AG3" s="2">
        <v>42.460999999999999</v>
      </c>
      <c r="AH3" s="2">
        <v>13.226000000000001</v>
      </c>
    </row>
    <row r="4" spans="1:34" x14ac:dyDescent="0.25">
      <c r="A4" s="4" t="s">
        <v>36</v>
      </c>
      <c r="B4" s="2">
        <v>14.8</v>
      </c>
      <c r="C4" s="2">
        <v>38.017200000000003</v>
      </c>
      <c r="D4" s="2">
        <v>39.067999999999998</v>
      </c>
      <c r="E4" s="2">
        <v>35.469200000000001</v>
      </c>
      <c r="F4" s="2">
        <v>63.937800000000003</v>
      </c>
      <c r="G4" s="2">
        <v>53.825299999999999</v>
      </c>
      <c r="H4" s="2">
        <v>78.862700000000004</v>
      </c>
      <c r="I4" s="2">
        <v>40.178600000000003</v>
      </c>
      <c r="J4" s="2">
        <v>40.602699999999999</v>
      </c>
      <c r="K4" s="2">
        <v>38.987400000000001</v>
      </c>
      <c r="L4" s="2">
        <v>44.597999999999999</v>
      </c>
      <c r="M4" s="2">
        <v>45.107399999999998</v>
      </c>
      <c r="N4" s="2">
        <v>31.475999999999999</v>
      </c>
      <c r="O4" s="2">
        <v>24.552700000000002</v>
      </c>
      <c r="P4" s="2">
        <v>35.906199999999998</v>
      </c>
      <c r="Q4" s="2">
        <v>11.686500000000001</v>
      </c>
      <c r="R4" s="2">
        <v>17.617699999999999</v>
      </c>
      <c r="S4" s="2">
        <v>67.985600000000005</v>
      </c>
      <c r="T4" s="2">
        <v>39.2605</v>
      </c>
      <c r="U4" s="2">
        <v>52.027200000000001</v>
      </c>
      <c r="V4" s="2">
        <v>72.692300000000003</v>
      </c>
      <c r="W4" s="2">
        <v>45.5077</v>
      </c>
      <c r="X4" s="2">
        <v>18.797000000000001</v>
      </c>
      <c r="Y4" s="2">
        <v>48.697000000000003</v>
      </c>
      <c r="Z4" s="2">
        <v>34.779200000000003</v>
      </c>
      <c r="AA4" s="2">
        <v>31.458100000000002</v>
      </c>
      <c r="AB4" s="2">
        <v>5.5633100000000004</v>
      </c>
      <c r="AC4" s="2">
        <v>38.212699999999998</v>
      </c>
      <c r="AD4" s="2">
        <v>40.919199999999996</v>
      </c>
      <c r="AE4" s="2">
        <v>40.325499999999998</v>
      </c>
      <c r="AF4" s="2">
        <v>41.398099999999999</v>
      </c>
      <c r="AG4" s="2">
        <v>39.5871</v>
      </c>
      <c r="AH4" s="2">
        <v>14.8127</v>
      </c>
    </row>
    <row r="5" spans="1:34" x14ac:dyDescent="0.25">
      <c r="A5" s="4" t="s">
        <v>37</v>
      </c>
      <c r="B5" s="2">
        <v>14.031499999999999</v>
      </c>
      <c r="C5" s="2">
        <v>39.169800000000002</v>
      </c>
      <c r="D5" s="2">
        <v>41.447400000000002</v>
      </c>
      <c r="E5" s="2">
        <v>38.039099999999998</v>
      </c>
      <c r="F5" s="2">
        <v>63.759</v>
      </c>
      <c r="G5" s="2">
        <v>57.2727</v>
      </c>
      <c r="H5" s="2">
        <v>81.290300000000002</v>
      </c>
      <c r="I5" s="2">
        <v>38.361199999999997</v>
      </c>
      <c r="J5" s="2">
        <v>40.662700000000001</v>
      </c>
      <c r="K5" s="2">
        <v>39.099200000000003</v>
      </c>
      <c r="L5" s="2">
        <v>45.401499999999999</v>
      </c>
      <c r="M5" s="2">
        <v>44.527500000000003</v>
      </c>
      <c r="N5" s="2">
        <v>30.9575</v>
      </c>
      <c r="O5" s="2">
        <v>24.675699999999999</v>
      </c>
      <c r="P5" s="2">
        <v>36.942900000000002</v>
      </c>
      <c r="Q5" s="2">
        <v>11.1442</v>
      </c>
      <c r="R5" s="2">
        <v>17.458400000000001</v>
      </c>
      <c r="S5" s="2">
        <v>67.6173</v>
      </c>
      <c r="T5" s="2">
        <v>38.405700000000003</v>
      </c>
      <c r="U5" s="2">
        <v>54.090499999999999</v>
      </c>
      <c r="V5" s="2">
        <v>73.532700000000006</v>
      </c>
      <c r="W5" s="2">
        <v>45.810200000000002</v>
      </c>
      <c r="X5" s="2">
        <v>17.725999999999999</v>
      </c>
      <c r="Y5" s="2">
        <v>50.119300000000003</v>
      </c>
      <c r="Z5" s="2">
        <v>33.449599999999997</v>
      </c>
      <c r="AA5" s="2">
        <v>33.479300000000002</v>
      </c>
      <c r="AB5" s="2">
        <v>5.6959099999999996</v>
      </c>
      <c r="AC5" s="2">
        <v>38.591700000000003</v>
      </c>
      <c r="AD5" s="2">
        <v>40.406799999999997</v>
      </c>
      <c r="AE5" s="2">
        <v>40.120100000000001</v>
      </c>
      <c r="AF5" s="2">
        <v>41.203400000000002</v>
      </c>
      <c r="AG5" s="2">
        <v>40.276400000000002</v>
      </c>
      <c r="AH5" s="2">
        <v>14.0291</v>
      </c>
    </row>
    <row r="6" spans="1:34" x14ac:dyDescent="0.25">
      <c r="A6" s="4" t="s">
        <v>38</v>
      </c>
      <c r="B6" s="2">
        <v>14.0625</v>
      </c>
      <c r="C6" s="2">
        <v>38.069800000000001</v>
      </c>
      <c r="D6" s="2">
        <v>40.3157</v>
      </c>
      <c r="E6" s="2">
        <v>37.204700000000003</v>
      </c>
      <c r="F6" s="2">
        <v>61.900500000000001</v>
      </c>
      <c r="G6" s="2">
        <v>55.672400000000003</v>
      </c>
      <c r="H6" s="2">
        <v>80.364500000000007</v>
      </c>
      <c r="I6" s="2">
        <v>38.630000000000003</v>
      </c>
      <c r="J6" s="2">
        <v>40.212800000000001</v>
      </c>
      <c r="K6" s="2">
        <v>38.528199999999998</v>
      </c>
      <c r="L6" s="2">
        <v>45.9407</v>
      </c>
      <c r="M6" s="2">
        <v>43.924300000000002</v>
      </c>
      <c r="N6" s="2">
        <v>31.681000000000001</v>
      </c>
      <c r="O6" s="2">
        <v>24.802900000000001</v>
      </c>
      <c r="P6" s="2">
        <v>36.005400000000002</v>
      </c>
      <c r="Q6" s="2">
        <v>11.2043</v>
      </c>
      <c r="R6" s="2">
        <v>16.486999999999998</v>
      </c>
      <c r="S6" s="2">
        <v>68.648799999999994</v>
      </c>
      <c r="T6" s="2">
        <v>39.167499999999997</v>
      </c>
      <c r="U6" s="2">
        <v>50.554099999999998</v>
      </c>
      <c r="V6" s="2">
        <v>70.814899999999994</v>
      </c>
      <c r="W6" s="2">
        <v>45.085900000000002</v>
      </c>
      <c r="X6" s="2">
        <v>18.379300000000001</v>
      </c>
      <c r="Y6" s="2">
        <v>51.389600000000002</v>
      </c>
      <c r="Z6" s="2">
        <v>35.639200000000002</v>
      </c>
      <c r="AA6" s="2">
        <v>33.133800000000001</v>
      </c>
      <c r="AB6" s="2">
        <v>6.0372399999999997</v>
      </c>
      <c r="AC6" s="2">
        <v>37.309600000000003</v>
      </c>
      <c r="AD6" s="2">
        <v>40.906599999999997</v>
      </c>
      <c r="AE6" s="2">
        <v>39.862000000000002</v>
      </c>
      <c r="AF6" s="2">
        <v>41.174500000000002</v>
      </c>
      <c r="AG6" s="2">
        <v>39.899900000000002</v>
      </c>
      <c r="AH6" s="2">
        <v>14.0434</v>
      </c>
    </row>
    <row r="7" spans="1:34" x14ac:dyDescent="0.25">
      <c r="A7" s="4" t="s">
        <v>39</v>
      </c>
      <c r="B7" s="2">
        <v>14.2805</v>
      </c>
      <c r="C7" s="2">
        <v>38.370100000000001</v>
      </c>
      <c r="D7" s="2">
        <v>40.372900000000001</v>
      </c>
      <c r="E7" s="2">
        <v>37.93</v>
      </c>
      <c r="F7" s="2">
        <v>62.799599999999998</v>
      </c>
      <c r="G7" s="2">
        <v>55.997599999999998</v>
      </c>
      <c r="H7" s="2">
        <v>79.183599999999998</v>
      </c>
      <c r="I7" s="2">
        <v>38.034700000000001</v>
      </c>
      <c r="J7" s="2">
        <v>41.152099999999997</v>
      </c>
      <c r="K7" s="2">
        <v>39.499000000000002</v>
      </c>
      <c r="L7" s="2">
        <v>43.775300000000001</v>
      </c>
      <c r="M7" s="2">
        <v>45.545299999999997</v>
      </c>
      <c r="N7" s="2">
        <v>30.613700000000001</v>
      </c>
      <c r="O7" s="2">
        <v>24.348500000000001</v>
      </c>
      <c r="P7" s="2">
        <v>36.452800000000003</v>
      </c>
      <c r="Q7" s="2">
        <v>11.5312</v>
      </c>
      <c r="R7" s="2">
        <v>16.5259</v>
      </c>
      <c r="S7" s="2">
        <v>70.007400000000004</v>
      </c>
      <c r="T7" s="2">
        <v>39.436</v>
      </c>
      <c r="U7" s="2">
        <v>51.6111</v>
      </c>
      <c r="V7" s="2">
        <v>72.100099999999998</v>
      </c>
      <c r="W7" s="2">
        <v>45.5578</v>
      </c>
      <c r="X7" s="2">
        <v>18.1661</v>
      </c>
      <c r="Y7" s="2">
        <v>49.905700000000003</v>
      </c>
      <c r="Z7" s="2">
        <v>35.4255</v>
      </c>
      <c r="AA7" s="2">
        <v>34.225000000000001</v>
      </c>
      <c r="AB7" s="2">
        <v>5.9742100000000002</v>
      </c>
      <c r="AC7" s="2">
        <v>38.201700000000002</v>
      </c>
      <c r="AD7" s="2">
        <v>41.930799999999998</v>
      </c>
      <c r="AE7" s="2">
        <v>40.515099999999997</v>
      </c>
      <c r="AF7" s="2">
        <v>42.157299999999999</v>
      </c>
      <c r="AG7" s="2">
        <v>40.259300000000003</v>
      </c>
      <c r="AH7" s="2">
        <v>14.2811</v>
      </c>
    </row>
    <row r="8" spans="1:34" x14ac:dyDescent="0.25">
      <c r="A8" s="4" t="s">
        <v>40</v>
      </c>
      <c r="B8" s="2">
        <v>14.971500000000001</v>
      </c>
      <c r="C8" s="2">
        <v>38.6571</v>
      </c>
      <c r="D8" s="2">
        <v>40.738399999999999</v>
      </c>
      <c r="E8" s="2">
        <v>37.3307</v>
      </c>
      <c r="F8" s="2">
        <v>64.398399999999995</v>
      </c>
      <c r="G8" s="2">
        <v>56.116399999999999</v>
      </c>
      <c r="H8" s="2">
        <v>79.488100000000003</v>
      </c>
      <c r="I8" s="2">
        <v>37.551099999999998</v>
      </c>
      <c r="J8" s="2">
        <v>41.093299999999999</v>
      </c>
      <c r="K8" s="2">
        <v>37.949599999999997</v>
      </c>
      <c r="L8" s="2">
        <v>45.568100000000001</v>
      </c>
      <c r="M8" s="2">
        <v>43.352200000000003</v>
      </c>
      <c r="N8" s="2">
        <v>31.144100000000002</v>
      </c>
      <c r="O8" s="2">
        <v>25.834499999999998</v>
      </c>
      <c r="P8" s="2">
        <v>36.571199999999997</v>
      </c>
      <c r="Q8" s="2">
        <v>11.341799999999999</v>
      </c>
      <c r="R8" s="2">
        <v>16.8111</v>
      </c>
      <c r="S8" s="2">
        <v>72.668400000000005</v>
      </c>
      <c r="T8" s="2">
        <v>38.793100000000003</v>
      </c>
      <c r="U8" s="2">
        <v>53.312399999999997</v>
      </c>
      <c r="V8" s="2">
        <v>73.328900000000004</v>
      </c>
      <c r="W8" s="2">
        <v>43.291899999999998</v>
      </c>
      <c r="X8" s="2">
        <v>17.304200000000002</v>
      </c>
      <c r="Y8" s="2">
        <v>49.175800000000002</v>
      </c>
      <c r="Z8" s="2">
        <v>35.152500000000003</v>
      </c>
      <c r="AA8" s="2">
        <v>34.2515</v>
      </c>
      <c r="AB8" s="2">
        <v>5.7607900000000001</v>
      </c>
      <c r="AC8" s="2">
        <v>38.521999999999998</v>
      </c>
      <c r="AD8" s="2">
        <v>40.066600000000001</v>
      </c>
      <c r="AE8" s="2">
        <v>40.808100000000003</v>
      </c>
      <c r="AF8" s="2">
        <v>41.712600000000002</v>
      </c>
      <c r="AG8" s="2">
        <v>40.237200000000001</v>
      </c>
      <c r="AH8" s="2">
        <v>14.9244</v>
      </c>
    </row>
    <row r="9" spans="1:34" x14ac:dyDescent="0.25">
      <c r="A9" s="4" t="s">
        <v>41</v>
      </c>
      <c r="B9" s="2">
        <v>12.232200000000001</v>
      </c>
      <c r="C9" s="2">
        <v>38.675199999999997</v>
      </c>
      <c r="D9" s="2">
        <v>40.403100000000002</v>
      </c>
      <c r="E9" s="2">
        <v>37.973599999999998</v>
      </c>
      <c r="F9" s="2">
        <v>62.188600000000001</v>
      </c>
      <c r="G9" s="2">
        <v>57.466799999999999</v>
      </c>
      <c r="H9" s="2">
        <v>80.885300000000001</v>
      </c>
      <c r="I9" s="2">
        <v>41.056399999999996</v>
      </c>
      <c r="J9" s="2">
        <v>41.158499999999997</v>
      </c>
      <c r="K9" s="2">
        <v>38.811300000000003</v>
      </c>
      <c r="L9" s="2">
        <v>44.0471</v>
      </c>
      <c r="M9" s="2">
        <v>43.414099999999998</v>
      </c>
      <c r="N9" s="2">
        <v>31.580500000000001</v>
      </c>
      <c r="O9" s="2">
        <v>24.580300000000001</v>
      </c>
      <c r="P9" s="2">
        <v>38.3367</v>
      </c>
      <c r="Q9" s="2">
        <v>11.4938</v>
      </c>
      <c r="R9" s="2">
        <v>16.857800000000001</v>
      </c>
      <c r="S9" s="2">
        <v>70.153999999999996</v>
      </c>
      <c r="T9" s="2">
        <v>38.166400000000003</v>
      </c>
      <c r="U9" s="2">
        <v>51.898600000000002</v>
      </c>
      <c r="V9" s="2">
        <v>74.342600000000004</v>
      </c>
      <c r="W9" s="2">
        <v>45.196800000000003</v>
      </c>
      <c r="X9" s="2">
        <v>18.6615</v>
      </c>
      <c r="Y9" s="2">
        <v>50.616</v>
      </c>
      <c r="Z9" s="2">
        <v>32.199199999999998</v>
      </c>
      <c r="AA9" s="2">
        <v>33.665799999999997</v>
      </c>
      <c r="AB9" s="2">
        <v>5.8988800000000001</v>
      </c>
      <c r="AC9" s="2">
        <v>38.142200000000003</v>
      </c>
      <c r="AD9" s="2">
        <v>41.9467</v>
      </c>
      <c r="AE9" s="2">
        <v>39.782299999999999</v>
      </c>
      <c r="AF9" s="2">
        <v>42.979700000000001</v>
      </c>
      <c r="AG9" s="2">
        <v>40.205399999999997</v>
      </c>
      <c r="AH9" s="2">
        <v>12.2744</v>
      </c>
    </row>
    <row r="10" spans="1:34" x14ac:dyDescent="0.25">
      <c r="A10" s="5" t="s">
        <v>56</v>
      </c>
      <c r="B10" s="2">
        <f>AVERAGE(B3:B8)</f>
        <v>14.229766666666668</v>
      </c>
      <c r="C10" s="2">
        <f t="shared" ref="C10:AG10" si="0">AVERAGE(C2:C9)</f>
        <v>38.359050000000003</v>
      </c>
      <c r="D10" s="2">
        <f t="shared" si="0"/>
        <v>40.202537499999998</v>
      </c>
      <c r="E10" s="2">
        <f t="shared" si="0"/>
        <v>37.193199999999997</v>
      </c>
      <c r="F10" s="2">
        <f t="shared" si="0"/>
        <v>62.347987500000002</v>
      </c>
      <c r="G10" s="2">
        <f t="shared" si="0"/>
        <v>56.184824999999989</v>
      </c>
      <c r="H10" s="2">
        <f>AVERAGE(H3:H9)</f>
        <v>80.053300000000007</v>
      </c>
      <c r="I10" s="2">
        <f>AVERAGE(I2:I8)</f>
        <v>38.393514285714282</v>
      </c>
      <c r="J10" s="2">
        <f t="shared" si="0"/>
        <v>40.784062500000005</v>
      </c>
      <c r="K10" s="2">
        <f t="shared" si="0"/>
        <v>38.773737500000003</v>
      </c>
      <c r="L10" s="2">
        <f>AVERAGE(L3:L9)</f>
        <v>44.685771428571435</v>
      </c>
      <c r="M10" s="2">
        <f t="shared" si="0"/>
        <v>44.334637499999999</v>
      </c>
      <c r="N10" s="2">
        <f t="shared" si="0"/>
        <v>31.181975000000001</v>
      </c>
      <c r="O10" s="2">
        <f t="shared" si="0"/>
        <v>25.061262499999998</v>
      </c>
      <c r="P10" s="2">
        <f>AVERAGE(P2:P8)</f>
        <v>36.336714285714287</v>
      </c>
      <c r="Q10" s="2">
        <f t="shared" si="0"/>
        <v>11.490599999999997</v>
      </c>
      <c r="R10" s="2">
        <f t="shared" si="0"/>
        <v>17.220412500000002</v>
      </c>
      <c r="S10" s="2">
        <f>AVERAGE(S2:S9)</f>
        <v>69.6377375</v>
      </c>
      <c r="T10" s="2">
        <f t="shared" si="0"/>
        <v>38.866512499999999</v>
      </c>
      <c r="U10" s="2">
        <f t="shared" si="0"/>
        <v>51.824325000000002</v>
      </c>
      <c r="V10" s="2">
        <f>AVERAGE(V2:V8)</f>
        <v>71.747514285714274</v>
      </c>
      <c r="W10" s="2">
        <f t="shared" si="0"/>
        <v>45.073300000000003</v>
      </c>
      <c r="X10" s="2">
        <f t="shared" si="0"/>
        <v>18.219687499999999</v>
      </c>
      <c r="Y10" s="2">
        <f t="shared" si="0"/>
        <v>49.534849999999999</v>
      </c>
      <c r="Z10" s="2">
        <f>AVERAGE(Z2:Z8)</f>
        <v>34.758014285714282</v>
      </c>
      <c r="AA10" s="2">
        <f>AVERAGE(AA3:AA9)</f>
        <v>33.335442857142858</v>
      </c>
      <c r="AB10" s="2">
        <f t="shared" si="0"/>
        <v>5.7740275000000008</v>
      </c>
      <c r="AC10" s="2">
        <f t="shared" si="0"/>
        <v>37.965162499999998</v>
      </c>
      <c r="AD10" s="2">
        <f t="shared" si="0"/>
        <v>41.5322125</v>
      </c>
      <c r="AE10" s="2">
        <f t="shared" si="0"/>
        <v>40.433562500000001</v>
      </c>
      <c r="AF10" s="2">
        <f>AVERAGE(AF2:AF8)</f>
        <v>41.433385714285713</v>
      </c>
      <c r="AG10" s="2">
        <f t="shared" si="0"/>
        <v>40.465237499999994</v>
      </c>
      <c r="AH10" s="2">
        <f>AVERAGE(AH3:AH8)</f>
        <v>14.21945</v>
      </c>
    </row>
    <row r="11" spans="1:34" x14ac:dyDescent="0.25">
      <c r="A11" s="6" t="s">
        <v>57</v>
      </c>
      <c r="B11" s="7">
        <f>B10*3</f>
        <v>42.689300000000003</v>
      </c>
      <c r="C11" s="7">
        <f>C10*3</f>
        <v>115.07715000000002</v>
      </c>
      <c r="D11" s="7">
        <f>D10*2</f>
        <v>80.405074999999997</v>
      </c>
      <c r="E11" s="7">
        <f>E10*2</f>
        <v>74.386399999999995</v>
      </c>
      <c r="F11" s="7">
        <f>F10*1</f>
        <v>62.347987500000002</v>
      </c>
      <c r="G11" s="7">
        <f>G10*3</f>
        <v>168.55447499999997</v>
      </c>
      <c r="H11" s="7">
        <f>H10*1</f>
        <v>80.053300000000007</v>
      </c>
      <c r="I11" s="7">
        <f>I10*2</f>
        <v>76.787028571428564</v>
      </c>
      <c r="J11" s="7">
        <f>J10*3</f>
        <v>122.35218750000001</v>
      </c>
      <c r="K11" s="7">
        <f>K10*2</f>
        <v>77.547475000000006</v>
      </c>
      <c r="L11" s="7">
        <f>L10*2</f>
        <v>89.37154285714287</v>
      </c>
      <c r="M11" s="7">
        <f>M10*2</f>
        <v>88.669274999999999</v>
      </c>
      <c r="N11" s="7">
        <f>N10*3</f>
        <v>93.545925000000011</v>
      </c>
      <c r="O11" s="7">
        <f>O10*3</f>
        <v>75.183787499999994</v>
      </c>
      <c r="P11" s="7">
        <f>P10*3</f>
        <v>109.01014285714285</v>
      </c>
      <c r="Q11" s="7">
        <f>Q10*2</f>
        <v>22.981199999999994</v>
      </c>
      <c r="R11" s="7">
        <f>R10*4</f>
        <v>68.881650000000008</v>
      </c>
      <c r="S11" s="7">
        <f>S10*1</f>
        <v>69.6377375</v>
      </c>
      <c r="T11" s="7">
        <f>T10*3</f>
        <v>116.5995375</v>
      </c>
      <c r="U11" s="7">
        <f>U10*2</f>
        <v>103.64865</v>
      </c>
      <c r="V11" s="7">
        <f>V10*1</f>
        <v>71.747514285714274</v>
      </c>
      <c r="W11" s="7">
        <f>W10*3</f>
        <v>135.2199</v>
      </c>
      <c r="X11" s="7">
        <f>X10*4</f>
        <v>72.878749999999997</v>
      </c>
      <c r="Y11" s="7">
        <f>Y10*2</f>
        <v>99.069699999999997</v>
      </c>
      <c r="Z11" s="7">
        <f>Z10*3</f>
        <v>104.27404285714285</v>
      </c>
      <c r="AA11" s="7">
        <f>AA10*3</f>
        <v>100.00632857142858</v>
      </c>
      <c r="AB11" s="7">
        <f>AB10*6</f>
        <v>34.644165000000001</v>
      </c>
      <c r="AC11" s="7">
        <f>AC10*3</f>
        <v>113.8954875</v>
      </c>
      <c r="AD11" s="7">
        <f>AD10*2</f>
        <v>83.064425</v>
      </c>
      <c r="AE11" s="7">
        <f>AE10*3</f>
        <v>121.30068750000001</v>
      </c>
      <c r="AF11" s="7">
        <f>AF10*3</f>
        <v>124.30015714285713</v>
      </c>
      <c r="AG11" s="7">
        <f>AG10*2</f>
        <v>80.930474999999987</v>
      </c>
      <c r="AH11" s="7">
        <f>AH10*3</f>
        <v>42.658349999999999</v>
      </c>
    </row>
    <row r="14" spans="1:34" x14ac:dyDescent="0.25">
      <c r="A14" s="5" t="s">
        <v>43</v>
      </c>
      <c r="B14" s="2">
        <f>AVERAGE(B2:B9)</f>
        <v>13.802800000000001</v>
      </c>
      <c r="C14" s="2">
        <f t="shared" ref="C14:AH14" si="1">AVERAGE(C2:C9)</f>
        <v>38.359050000000003</v>
      </c>
      <c r="D14" s="2">
        <f t="shared" si="1"/>
        <v>40.202537499999998</v>
      </c>
      <c r="E14" s="2">
        <f t="shared" si="1"/>
        <v>37.193199999999997</v>
      </c>
      <c r="F14" s="2">
        <f t="shared" si="1"/>
        <v>62.347987500000002</v>
      </c>
      <c r="G14" s="2">
        <f t="shared" si="1"/>
        <v>56.184824999999989</v>
      </c>
      <c r="H14" s="2">
        <f t="shared" si="1"/>
        <v>79.460062500000006</v>
      </c>
      <c r="I14" s="2">
        <f t="shared" si="1"/>
        <v>38.726374999999997</v>
      </c>
      <c r="J14" s="2">
        <f t="shared" si="1"/>
        <v>40.784062500000005</v>
      </c>
      <c r="K14" s="2">
        <f t="shared" si="1"/>
        <v>38.773737500000003</v>
      </c>
      <c r="L14" s="2">
        <f t="shared" si="1"/>
        <v>44.328475000000005</v>
      </c>
      <c r="M14" s="2">
        <f t="shared" si="1"/>
        <v>44.334637499999999</v>
      </c>
      <c r="N14" s="2">
        <f t="shared" si="1"/>
        <v>31.181975000000001</v>
      </c>
      <c r="O14" s="2">
        <f t="shared" si="1"/>
        <v>25.061262499999998</v>
      </c>
      <c r="P14" s="2">
        <f t="shared" si="1"/>
        <v>36.586712499999997</v>
      </c>
      <c r="Q14" s="2">
        <f t="shared" si="1"/>
        <v>11.490599999999997</v>
      </c>
      <c r="R14" s="2">
        <f t="shared" si="1"/>
        <v>17.220412500000002</v>
      </c>
      <c r="S14" s="2">
        <f t="shared" si="1"/>
        <v>69.6377375</v>
      </c>
      <c r="T14" s="2">
        <f t="shared" si="1"/>
        <v>38.866512499999999</v>
      </c>
      <c r="U14" s="2">
        <f t="shared" si="1"/>
        <v>51.824325000000002</v>
      </c>
      <c r="V14" s="2">
        <f t="shared" si="1"/>
        <v>72.071899999999999</v>
      </c>
      <c r="W14" s="2">
        <f t="shared" si="1"/>
        <v>45.073300000000003</v>
      </c>
      <c r="X14" s="2">
        <f t="shared" si="1"/>
        <v>18.219687499999999</v>
      </c>
      <c r="Y14" s="2">
        <f t="shared" si="1"/>
        <v>49.534849999999999</v>
      </c>
      <c r="Z14" s="2">
        <f t="shared" si="1"/>
        <v>34.438162499999997</v>
      </c>
      <c r="AA14" s="2">
        <f t="shared" si="1"/>
        <v>33.038387499999999</v>
      </c>
      <c r="AB14" s="2">
        <f t="shared" si="1"/>
        <v>5.7740275000000008</v>
      </c>
      <c r="AC14" s="2">
        <f t="shared" si="1"/>
        <v>37.965162499999998</v>
      </c>
      <c r="AD14" s="2">
        <f t="shared" si="1"/>
        <v>41.5322125</v>
      </c>
      <c r="AE14" s="2">
        <f t="shared" si="1"/>
        <v>40.433562500000001</v>
      </c>
      <c r="AF14" s="2">
        <f t="shared" si="1"/>
        <v>41.626674999999999</v>
      </c>
      <c r="AG14" s="2">
        <f t="shared" si="1"/>
        <v>40.465237499999994</v>
      </c>
      <c r="AH14" s="2">
        <f t="shared" si="1"/>
        <v>13.800500000000001</v>
      </c>
    </row>
    <row r="15" spans="1:34" x14ac:dyDescent="0.25">
      <c r="A15" s="6" t="s">
        <v>44</v>
      </c>
      <c r="B15" s="7">
        <f>B14*3</f>
        <v>41.4084</v>
      </c>
      <c r="C15" s="7">
        <f>C14*3</f>
        <v>115.07715000000002</v>
      </c>
      <c r="D15" s="7">
        <f>D14*2</f>
        <v>80.405074999999997</v>
      </c>
      <c r="E15" s="7">
        <f>E14*2</f>
        <v>74.386399999999995</v>
      </c>
      <c r="F15" s="7">
        <f>F14*1</f>
        <v>62.347987500000002</v>
      </c>
      <c r="G15" s="7">
        <f>G14*3</f>
        <v>168.55447499999997</v>
      </c>
      <c r="H15" s="7">
        <f>H14*1</f>
        <v>79.460062500000006</v>
      </c>
      <c r="I15" s="7">
        <f>I14*2</f>
        <v>77.452749999999995</v>
      </c>
      <c r="J15" s="7">
        <f>J14*3</f>
        <v>122.35218750000001</v>
      </c>
      <c r="K15" s="7">
        <f>K14*2</f>
        <v>77.547475000000006</v>
      </c>
      <c r="L15" s="7">
        <f>L14*2</f>
        <v>88.656950000000009</v>
      </c>
      <c r="M15" s="7">
        <f>M14*4</f>
        <v>177.33855</v>
      </c>
      <c r="N15" s="7">
        <f>N14*3</f>
        <v>93.545925000000011</v>
      </c>
      <c r="O15" s="7">
        <f>O14*3</f>
        <v>75.183787499999994</v>
      </c>
      <c r="P15" s="7">
        <f>P14*3</f>
        <v>109.76013749999998</v>
      </c>
      <c r="Q15" s="7">
        <f>Q14*2</f>
        <v>22.981199999999994</v>
      </c>
      <c r="R15" s="7">
        <f>R14*2</f>
        <v>34.440825000000004</v>
      </c>
      <c r="S15" s="7">
        <f>S14*1</f>
        <v>69.6377375</v>
      </c>
      <c r="T15" s="7">
        <f>T14*3</f>
        <v>116.5995375</v>
      </c>
      <c r="U15" s="7">
        <f>U14*2</f>
        <v>103.64865</v>
      </c>
      <c r="V15" s="7">
        <f>V14*3</f>
        <v>216.2157</v>
      </c>
      <c r="W15" s="7">
        <f>W14*3</f>
        <v>135.2199</v>
      </c>
      <c r="X15" s="7">
        <f>X14*2</f>
        <v>36.439374999999998</v>
      </c>
      <c r="Y15" s="7">
        <f>Y14*2</f>
        <v>99.069699999999997</v>
      </c>
      <c r="Z15" s="7">
        <f>Z14*3</f>
        <v>103.31448749999998</v>
      </c>
      <c r="AA15" s="7">
        <f>AA14*3</f>
        <v>99.115162499999997</v>
      </c>
      <c r="AB15" s="7">
        <f>AB14*6</f>
        <v>34.644165000000001</v>
      </c>
      <c r="AC15" s="7">
        <f>AC14*3</f>
        <v>113.8954875</v>
      </c>
      <c r="AD15" s="7">
        <f>AD14*2</f>
        <v>83.064425</v>
      </c>
      <c r="AE15" s="7">
        <f>AE14*3</f>
        <v>121.30068750000001</v>
      </c>
      <c r="AF15" s="7">
        <f>AF14*3</f>
        <v>124.88002499999999</v>
      </c>
      <c r="AG15" s="7">
        <f>AG14*2</f>
        <v>80.930474999999987</v>
      </c>
      <c r="AH15" s="7">
        <f>AH14*3</f>
        <v>41.401500000000006</v>
      </c>
    </row>
    <row r="16" spans="1:34" x14ac:dyDescent="0.25">
      <c r="A16" s="8" t="s">
        <v>45</v>
      </c>
      <c r="B16" s="9">
        <f>STDEV(B2:B9)/B14*100</f>
        <v>6.9720176677360204</v>
      </c>
      <c r="C16" s="9">
        <f>STDEV(C2:C9)/C14*100</f>
        <v>1.167878159873416</v>
      </c>
      <c r="D16" s="9">
        <f t="shared" ref="D16:AH16" si="2">STDEV(D2:D9)/D14*100</f>
        <v>1.9836520962836619</v>
      </c>
      <c r="E16" s="9">
        <f t="shared" si="2"/>
        <v>2.3115452940518666</v>
      </c>
      <c r="F16" s="9">
        <f t="shared" si="2"/>
        <v>2.7914704575004707</v>
      </c>
      <c r="G16" s="9">
        <f t="shared" si="2"/>
        <v>2.3214099629271274</v>
      </c>
      <c r="H16" s="9">
        <f t="shared" si="2"/>
        <v>2.3583098792860349</v>
      </c>
      <c r="I16" s="9">
        <f t="shared" si="2"/>
        <v>3.2722336015338964</v>
      </c>
      <c r="J16" s="9">
        <f t="shared" si="2"/>
        <v>0.80968229300730343</v>
      </c>
      <c r="K16" s="9">
        <f t="shared" si="2"/>
        <v>1.5781805500173867</v>
      </c>
      <c r="L16" s="9">
        <f t="shared" si="2"/>
        <v>3.0431194551436951</v>
      </c>
      <c r="M16" s="9">
        <f t="shared" si="2"/>
        <v>1.7323780176977852</v>
      </c>
      <c r="N16" s="9">
        <f t="shared" si="2"/>
        <v>1.1892241731177504</v>
      </c>
      <c r="O16" s="9">
        <f t="shared" si="2"/>
        <v>2.6407432258879737</v>
      </c>
      <c r="P16" s="9">
        <f t="shared" si="2"/>
        <v>2.1674001897213073</v>
      </c>
      <c r="Q16" s="9">
        <f t="shared" si="2"/>
        <v>2.3317267478132733</v>
      </c>
      <c r="R16" s="9">
        <f t="shared" si="2"/>
        <v>3.7001949371487401</v>
      </c>
      <c r="S16" s="9">
        <f t="shared" si="2"/>
        <v>2.6160943822214655</v>
      </c>
      <c r="T16" s="9">
        <f t="shared" si="2"/>
        <v>1.162504405473042</v>
      </c>
      <c r="U16" s="9">
        <f t="shared" si="2"/>
        <v>2.5594809948532431</v>
      </c>
      <c r="V16" s="9">
        <f t="shared" si="2"/>
        <v>2.3717190296655817</v>
      </c>
      <c r="W16" s="9">
        <f t="shared" si="2"/>
        <v>1.9827251995156632</v>
      </c>
      <c r="X16" s="9">
        <f t="shared" si="2"/>
        <v>2.8830786301886251</v>
      </c>
      <c r="Y16" s="9">
        <f t="shared" si="2"/>
        <v>2.3757926400910954</v>
      </c>
      <c r="Z16" s="9">
        <f t="shared" si="2"/>
        <v>3.298839025999218</v>
      </c>
      <c r="AA16" s="9">
        <f t="shared" si="2"/>
        <v>3.6728552410231354</v>
      </c>
      <c r="AB16" s="9">
        <f t="shared" si="2"/>
        <v>3.1215726336542957</v>
      </c>
      <c r="AC16" s="9">
        <f t="shared" si="2"/>
        <v>1.4153554044797594</v>
      </c>
      <c r="AD16" s="9">
        <f t="shared" si="2"/>
        <v>2.7398584999326627</v>
      </c>
      <c r="AE16" s="9">
        <f t="shared" si="2"/>
        <v>1.2416210371365555</v>
      </c>
      <c r="AF16" s="9">
        <f t="shared" si="2"/>
        <v>1.5567379276109876</v>
      </c>
      <c r="AG16" s="9">
        <f t="shared" si="2"/>
        <v>2.1666125005084309</v>
      </c>
      <c r="AH16" s="9">
        <f t="shared" si="2"/>
        <v>6.8547737649553628</v>
      </c>
    </row>
    <row r="17" spans="1:34" x14ac:dyDescent="0.25">
      <c r="A1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14.229766666666668</v>
      </c>
      <c r="C18" s="2">
        <f t="shared" ref="C18:AH18" si="3">AVERAGE(C3:C8)</f>
        <v>38.39521666666667</v>
      </c>
      <c r="D18" s="2">
        <f t="shared" si="3"/>
        <v>40.355116666666667</v>
      </c>
      <c r="E18" s="2">
        <f t="shared" si="3"/>
        <v>37.12061666666667</v>
      </c>
      <c r="F18" s="2">
        <f t="shared" si="3"/>
        <v>62.752266666666657</v>
      </c>
      <c r="G18" s="2">
        <f t="shared" si="3"/>
        <v>55.706483333333331</v>
      </c>
      <c r="H18" s="2">
        <f t="shared" si="3"/>
        <v>79.914633333333327</v>
      </c>
      <c r="I18" s="2">
        <f t="shared" si="3"/>
        <v>38.553749999999994</v>
      </c>
      <c r="J18" s="2">
        <f t="shared" si="3"/>
        <v>40.730833333333329</v>
      </c>
      <c r="K18" s="2">
        <f t="shared" si="3"/>
        <v>38.914616666666667</v>
      </c>
      <c r="L18" s="2">
        <f t="shared" si="3"/>
        <v>44.792216666666668</v>
      </c>
      <c r="M18" s="2">
        <f t="shared" si="3"/>
        <v>44.499866666666662</v>
      </c>
      <c r="N18" s="2">
        <f t="shared" si="3"/>
        <v>31.165483333333331</v>
      </c>
      <c r="O18" s="2">
        <f t="shared" si="3"/>
        <v>24.994766666666663</v>
      </c>
      <c r="P18" s="2">
        <f t="shared" si="3"/>
        <v>36.307050000000004</v>
      </c>
      <c r="Q18" s="2">
        <f t="shared" si="3"/>
        <v>11.480583333333334</v>
      </c>
      <c r="R18" s="2">
        <f t="shared" si="3"/>
        <v>17.184699999999999</v>
      </c>
      <c r="S18" s="2">
        <f t="shared" si="3"/>
        <v>69.767933333333346</v>
      </c>
      <c r="T18" s="2">
        <f t="shared" si="3"/>
        <v>39.031433333333332</v>
      </c>
      <c r="U18" s="2">
        <f t="shared" si="3"/>
        <v>52.03843333333333</v>
      </c>
      <c r="V18" s="2">
        <f t="shared" si="3"/>
        <v>72.040000000000006</v>
      </c>
      <c r="W18" s="2">
        <f t="shared" si="3"/>
        <v>45.194783333333334</v>
      </c>
      <c r="X18" s="2">
        <f t="shared" si="3"/>
        <v>18.1816</v>
      </c>
      <c r="Y18" s="2">
        <f t="shared" si="3"/>
        <v>49.624233333333336</v>
      </c>
      <c r="Z18" s="2">
        <f t="shared" si="3"/>
        <v>34.811150000000005</v>
      </c>
      <c r="AA18" s="2">
        <f t="shared" si="3"/>
        <v>33.280383333333333</v>
      </c>
      <c r="AB18" s="2">
        <f t="shared" si="3"/>
        <v>5.7893350000000003</v>
      </c>
      <c r="AC18" s="2">
        <f t="shared" si="3"/>
        <v>38.056283333333333</v>
      </c>
      <c r="AD18" s="2">
        <f t="shared" si="3"/>
        <v>41.206733333333332</v>
      </c>
      <c r="AE18" s="2">
        <f t="shared" si="3"/>
        <v>40.416583333333328</v>
      </c>
      <c r="AF18" s="2">
        <f t="shared" si="3"/>
        <v>41.461866666666673</v>
      </c>
      <c r="AG18" s="2">
        <f t="shared" si="3"/>
        <v>40.453483333333331</v>
      </c>
      <c r="AH18" s="2">
        <f t="shared" si="3"/>
        <v>14.21945</v>
      </c>
    </row>
    <row r="19" spans="1:34" x14ac:dyDescent="0.25">
      <c r="A19" s="6" t="s">
        <v>47</v>
      </c>
      <c r="B19" s="7">
        <f>B18*3</f>
        <v>42.689300000000003</v>
      </c>
      <c r="C19" s="7">
        <f>C18*3</f>
        <v>115.18565000000001</v>
      </c>
      <c r="D19" s="7">
        <f>D18*2</f>
        <v>80.710233333333335</v>
      </c>
      <c r="E19" s="7">
        <f>E18*2</f>
        <v>74.241233333333341</v>
      </c>
      <c r="F19" s="7">
        <f>F18*1</f>
        <v>62.752266666666657</v>
      </c>
      <c r="G19" s="7">
        <f>G18*3</f>
        <v>167.11945</v>
      </c>
      <c r="H19" s="7">
        <f>H18*1</f>
        <v>79.914633333333327</v>
      </c>
      <c r="I19" s="7">
        <f>I18*2</f>
        <v>77.107499999999987</v>
      </c>
      <c r="J19" s="7">
        <f>J18*3</f>
        <v>122.1925</v>
      </c>
      <c r="K19" s="7">
        <f>K18*2</f>
        <v>77.829233333333335</v>
      </c>
      <c r="L19" s="7">
        <f>L18*2</f>
        <v>89.584433333333337</v>
      </c>
      <c r="M19" s="7">
        <f>M18*4</f>
        <v>177.99946666666665</v>
      </c>
      <c r="N19" s="7">
        <f>N18*3</f>
        <v>93.496449999999996</v>
      </c>
      <c r="O19" s="7">
        <f>O18*3</f>
        <v>74.98429999999999</v>
      </c>
      <c r="P19" s="7">
        <f>P18*3</f>
        <v>108.92115000000001</v>
      </c>
      <c r="Q19" s="7">
        <f>Q18*2</f>
        <v>22.961166666666667</v>
      </c>
      <c r="R19" s="7">
        <f>R18*2</f>
        <v>34.369399999999999</v>
      </c>
      <c r="S19" s="7">
        <f>S18*1</f>
        <v>69.767933333333346</v>
      </c>
      <c r="T19" s="7">
        <f>T18*3</f>
        <v>117.0943</v>
      </c>
      <c r="U19" s="7">
        <f>U18*2</f>
        <v>104.07686666666666</v>
      </c>
      <c r="V19" s="7">
        <f>V18*3</f>
        <v>216.12</v>
      </c>
      <c r="W19" s="7">
        <f>W18*3</f>
        <v>135.58435</v>
      </c>
      <c r="X19" s="7">
        <f>X18*2</f>
        <v>36.363199999999999</v>
      </c>
      <c r="Y19" s="7">
        <f>Y18*2</f>
        <v>99.248466666666673</v>
      </c>
      <c r="Z19" s="7">
        <f>Z18*3</f>
        <v>104.43345000000002</v>
      </c>
      <c r="AA19" s="7">
        <f>AA18*3</f>
        <v>99.841149999999999</v>
      </c>
      <c r="AB19" s="7">
        <f>AB18*6</f>
        <v>34.73601</v>
      </c>
      <c r="AC19" s="7">
        <f>AC18*3</f>
        <v>114.16884999999999</v>
      </c>
      <c r="AD19" s="7">
        <f>AD18*2</f>
        <v>82.413466666666665</v>
      </c>
      <c r="AE19" s="7">
        <f>AE18*3</f>
        <v>121.24974999999998</v>
      </c>
      <c r="AF19" s="7">
        <f>AF18*3</f>
        <v>124.38560000000001</v>
      </c>
      <c r="AG19" s="7">
        <f>AG18*2</f>
        <v>80.906966666666662</v>
      </c>
      <c r="AH19" s="7">
        <f>AH18*3</f>
        <v>42.658349999999999</v>
      </c>
    </row>
    <row r="20" spans="1:34" x14ac:dyDescent="0.25">
      <c r="A20" s="8" t="s">
        <v>45</v>
      </c>
      <c r="B20" s="9">
        <f>STDEV(B3:B8)/B18*100</f>
        <v>4.3768967521079203</v>
      </c>
      <c r="C20" s="9">
        <f t="shared" ref="C20:AH20" si="4">STDEV(C3:C8)/C18*100</f>
        <v>1.1721936580111427</v>
      </c>
      <c r="D20" s="9">
        <f t="shared" si="4"/>
        <v>1.9278640272644962</v>
      </c>
      <c r="E20" s="9">
        <f t="shared" si="4"/>
        <v>2.531268429711075</v>
      </c>
      <c r="F20" s="9">
        <f t="shared" si="4"/>
        <v>2.7657891691489596</v>
      </c>
      <c r="G20" s="9">
        <f t="shared" si="4"/>
        <v>2.0261398707704625</v>
      </c>
      <c r="H20" s="9">
        <f t="shared" si="4"/>
        <v>1.12830944021583</v>
      </c>
      <c r="I20" s="9">
        <f t="shared" si="4"/>
        <v>2.3077134074579808</v>
      </c>
      <c r="J20" s="9">
        <f t="shared" si="4"/>
        <v>0.85267174213952934</v>
      </c>
      <c r="K20" s="9">
        <f t="shared" si="4"/>
        <v>1.5077210183501664</v>
      </c>
      <c r="L20" s="9">
        <f t="shared" si="4"/>
        <v>2.2576449827121516</v>
      </c>
      <c r="M20" s="9">
        <f t="shared" si="4"/>
        <v>1.7731585174869193</v>
      </c>
      <c r="N20" s="9">
        <f t="shared" si="4"/>
        <v>1.2111403211806526</v>
      </c>
      <c r="O20" s="9">
        <f t="shared" si="4"/>
        <v>2.5516078577134258</v>
      </c>
      <c r="P20" s="9">
        <f t="shared" si="4"/>
        <v>1.1454767348538371</v>
      </c>
      <c r="Q20" s="9">
        <f t="shared" si="4"/>
        <v>2.7507452865895061</v>
      </c>
      <c r="R20" s="9">
        <f t="shared" si="4"/>
        <v>4.0064427189841103</v>
      </c>
      <c r="S20" s="9">
        <f t="shared" si="4"/>
        <v>2.9500583356796577</v>
      </c>
      <c r="T20" s="9">
        <f t="shared" si="4"/>
        <v>0.95307104236649209</v>
      </c>
      <c r="U20" s="9">
        <f t="shared" si="4"/>
        <v>2.7431589021397511</v>
      </c>
      <c r="V20" s="9">
        <f t="shared" si="4"/>
        <v>2.0558488226766793</v>
      </c>
      <c r="W20" s="9">
        <f t="shared" si="4"/>
        <v>2.1589463965442359</v>
      </c>
      <c r="X20" s="9">
        <f t="shared" si="4"/>
        <v>3.19013119229023</v>
      </c>
      <c r="Y20" s="9">
        <f t="shared" si="4"/>
        <v>2.1819070761302193</v>
      </c>
      <c r="Z20" s="9">
        <f t="shared" si="4"/>
        <v>2.2933503576062102</v>
      </c>
      <c r="AA20" s="9">
        <f t="shared" si="4"/>
        <v>3.0755704384165292</v>
      </c>
      <c r="AB20" s="9">
        <f t="shared" si="4"/>
        <v>3.1230918477141212</v>
      </c>
      <c r="AC20" s="9">
        <f t="shared" si="4"/>
        <v>1.3984442185541763</v>
      </c>
      <c r="AD20" s="9">
        <f t="shared" si="4"/>
        <v>2.6339400595405777</v>
      </c>
      <c r="AE20" s="9">
        <f t="shared" si="4"/>
        <v>0.97169077221808953</v>
      </c>
      <c r="AF20" s="9">
        <f t="shared" si="4"/>
        <v>0.97268200450923403</v>
      </c>
      <c r="AG20" s="9">
        <f t="shared" si="4"/>
        <v>2.5216670078963861</v>
      </c>
      <c r="AH20" s="9">
        <f t="shared" si="4"/>
        <v>4.343029604264073</v>
      </c>
    </row>
    <row r="21" spans="1:34" x14ac:dyDescent="0.25">
      <c r="A2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13.718925</v>
      </c>
      <c r="C22" s="2">
        <f t="shared" ref="C22:AH22" si="5">AVERAGE(C2:C5)</f>
        <v>38.27505</v>
      </c>
      <c r="D22" s="2">
        <f t="shared" si="5"/>
        <v>39.94755</v>
      </c>
      <c r="E22" s="2">
        <f t="shared" si="5"/>
        <v>36.776649999999997</v>
      </c>
      <c r="F22" s="2">
        <f t="shared" si="5"/>
        <v>61.874200000000002</v>
      </c>
      <c r="G22" s="2">
        <f t="shared" si="5"/>
        <v>56.056349999999995</v>
      </c>
      <c r="H22" s="2">
        <f t="shared" si="5"/>
        <v>78.939750000000004</v>
      </c>
      <c r="I22" s="2">
        <f t="shared" si="5"/>
        <v>38.634699999999995</v>
      </c>
      <c r="J22" s="2">
        <f t="shared" si="5"/>
        <v>40.66395</v>
      </c>
      <c r="K22" s="2">
        <f t="shared" si="5"/>
        <v>38.850450000000002</v>
      </c>
      <c r="L22" s="2">
        <f t="shared" si="5"/>
        <v>43.824150000000003</v>
      </c>
      <c r="M22" s="2">
        <f t="shared" si="5"/>
        <v>44.610300000000002</v>
      </c>
      <c r="N22" s="2">
        <f t="shared" si="5"/>
        <v>31.109124999999999</v>
      </c>
      <c r="O22" s="2">
        <f t="shared" si="5"/>
        <v>25.230975000000001</v>
      </c>
      <c r="P22" s="2">
        <f t="shared" si="5"/>
        <v>36.331899999999997</v>
      </c>
      <c r="Q22" s="2">
        <f t="shared" si="5"/>
        <v>11.588424999999999</v>
      </c>
      <c r="R22" s="2">
        <f t="shared" si="5"/>
        <v>17.770375000000001</v>
      </c>
      <c r="S22" s="2">
        <f t="shared" si="5"/>
        <v>68.905824999999993</v>
      </c>
      <c r="T22" s="2">
        <f t="shared" si="5"/>
        <v>38.842275000000001</v>
      </c>
      <c r="U22" s="2">
        <f t="shared" si="5"/>
        <v>51.804600000000001</v>
      </c>
      <c r="V22" s="2">
        <f t="shared" si="5"/>
        <v>71.497174999999999</v>
      </c>
      <c r="W22" s="2">
        <f t="shared" si="5"/>
        <v>45.363500000000002</v>
      </c>
      <c r="X22" s="2">
        <f t="shared" si="5"/>
        <v>18.311599999999999</v>
      </c>
      <c r="Y22" s="2">
        <f t="shared" si="5"/>
        <v>48.797925000000006</v>
      </c>
      <c r="Z22" s="2">
        <f t="shared" si="5"/>
        <v>34.272224999999999</v>
      </c>
      <c r="AA22" s="2">
        <f t="shared" si="5"/>
        <v>32.257750000000001</v>
      </c>
      <c r="AB22" s="2">
        <f t="shared" si="5"/>
        <v>5.630275000000001</v>
      </c>
      <c r="AC22" s="2">
        <f t="shared" si="5"/>
        <v>37.886449999999996</v>
      </c>
      <c r="AD22" s="2">
        <f t="shared" si="5"/>
        <v>41.851749999999996</v>
      </c>
      <c r="AE22" s="2">
        <f t="shared" si="5"/>
        <v>40.625250000000001</v>
      </c>
      <c r="AF22" s="2">
        <f t="shared" si="5"/>
        <v>41.247325000000004</v>
      </c>
      <c r="AG22" s="2">
        <f t="shared" si="5"/>
        <v>40.780024999999995</v>
      </c>
      <c r="AH22" s="2">
        <f t="shared" si="5"/>
        <v>13.720175000000001</v>
      </c>
    </row>
    <row r="23" spans="1:34" x14ac:dyDescent="0.25">
      <c r="A23" s="6" t="s">
        <v>49</v>
      </c>
      <c r="B23" s="7">
        <f>B22*3</f>
        <v>41.156775000000003</v>
      </c>
      <c r="C23" s="7">
        <f>C22*3</f>
        <v>114.82515000000001</v>
      </c>
      <c r="D23" s="7">
        <f>D22*2</f>
        <v>79.895099999999999</v>
      </c>
      <c r="E23" s="7">
        <f>E22*2</f>
        <v>73.553299999999993</v>
      </c>
      <c r="F23" s="7">
        <f>F22*1</f>
        <v>61.874200000000002</v>
      </c>
      <c r="G23" s="7">
        <f>G22*3</f>
        <v>168.16904999999997</v>
      </c>
      <c r="H23" s="7">
        <f>H22*1</f>
        <v>78.939750000000004</v>
      </c>
      <c r="I23" s="7">
        <f>I22*2</f>
        <v>77.26939999999999</v>
      </c>
      <c r="J23" s="7">
        <f>J22*3</f>
        <v>121.99185</v>
      </c>
      <c r="K23" s="7">
        <f>K22*2</f>
        <v>77.700900000000004</v>
      </c>
      <c r="L23" s="7">
        <f>L22*2</f>
        <v>87.648300000000006</v>
      </c>
      <c r="M23" s="7">
        <f>M22*4</f>
        <v>178.44120000000001</v>
      </c>
      <c r="N23" s="7">
        <f>N22*3</f>
        <v>93.327374999999989</v>
      </c>
      <c r="O23" s="7">
        <f>O22*3</f>
        <v>75.692925000000002</v>
      </c>
      <c r="P23" s="7">
        <f>P22*3</f>
        <v>108.9957</v>
      </c>
      <c r="Q23" s="7">
        <f>Q22*2</f>
        <v>23.176849999999998</v>
      </c>
      <c r="R23" s="7">
        <f>R22*2</f>
        <v>35.540750000000003</v>
      </c>
      <c r="S23" s="7">
        <f>S22*1</f>
        <v>68.905824999999993</v>
      </c>
      <c r="T23" s="7">
        <f>T22*3</f>
        <v>116.526825</v>
      </c>
      <c r="U23" s="7">
        <f>U22*2</f>
        <v>103.6092</v>
      </c>
      <c r="V23" s="7">
        <f>V22*3</f>
        <v>214.491525</v>
      </c>
      <c r="W23" s="7">
        <f>W22*3</f>
        <v>136.09050000000002</v>
      </c>
      <c r="X23" s="7">
        <f>X22*2</f>
        <v>36.623199999999997</v>
      </c>
      <c r="Y23" s="7">
        <f>Y22*2</f>
        <v>97.595850000000013</v>
      </c>
      <c r="Z23" s="7">
        <f>Z22*3</f>
        <v>102.816675</v>
      </c>
      <c r="AA23" s="7">
        <f>AA22*3</f>
        <v>96.773250000000004</v>
      </c>
      <c r="AB23" s="7">
        <f>AB22*6</f>
        <v>33.781650000000006</v>
      </c>
      <c r="AC23" s="7">
        <f>AC22*3</f>
        <v>113.65934999999999</v>
      </c>
      <c r="AD23" s="7">
        <f>AD22*2</f>
        <v>83.703499999999991</v>
      </c>
      <c r="AE23" s="7">
        <f>AE22*3</f>
        <v>121.87575000000001</v>
      </c>
      <c r="AF23" s="7">
        <f>AF22*3</f>
        <v>123.74197500000001</v>
      </c>
      <c r="AG23" s="7">
        <f>AG22*2</f>
        <v>81.56004999999999</v>
      </c>
      <c r="AH23" s="7">
        <f>AH22*3</f>
        <v>41.160525000000007</v>
      </c>
    </row>
    <row r="24" spans="1:34" x14ac:dyDescent="0.25">
      <c r="A24" s="8" t="s">
        <v>45</v>
      </c>
      <c r="B24" s="9">
        <f>STDEV(B2:B5)/B22*100</f>
        <v>6.4186052136861083</v>
      </c>
      <c r="C24" s="9">
        <f t="shared" ref="C24:AH24" si="6">STDEV(C2:C5)/C22*100</f>
        <v>1.5849587765913244</v>
      </c>
      <c r="D24" s="9">
        <f t="shared" si="6"/>
        <v>2.8256895234317856</v>
      </c>
      <c r="E24" s="9">
        <f t="shared" si="6"/>
        <v>2.8557411173857865</v>
      </c>
      <c r="F24" s="9">
        <f t="shared" si="6"/>
        <v>3.6939438013470083</v>
      </c>
      <c r="G24" s="9">
        <f t="shared" si="6"/>
        <v>3.2400328931537374</v>
      </c>
      <c r="H24" s="9">
        <f t="shared" si="6"/>
        <v>3.3172347276352507</v>
      </c>
      <c r="I24" s="9">
        <f t="shared" si="6"/>
        <v>2.9546757765640903</v>
      </c>
      <c r="J24" s="9">
        <f t="shared" si="6"/>
        <v>0.12692112352061391</v>
      </c>
      <c r="K24" s="9">
        <f t="shared" si="6"/>
        <v>1.7142683636167979</v>
      </c>
      <c r="L24" s="9">
        <f t="shared" si="6"/>
        <v>3.5349046943531768</v>
      </c>
      <c r="M24" s="9">
        <f t="shared" si="6"/>
        <v>0.79635721648190649</v>
      </c>
      <c r="N24" s="9">
        <f t="shared" si="6"/>
        <v>0.84869725248608807</v>
      </c>
      <c r="O24" s="9">
        <f t="shared" si="6"/>
        <v>2.8458040930086317</v>
      </c>
      <c r="P24" s="9">
        <f t="shared" si="6"/>
        <v>1.3516274578154706</v>
      </c>
      <c r="Q24" s="9">
        <f t="shared" si="6"/>
        <v>2.9828620486086015</v>
      </c>
      <c r="R24" s="9">
        <f t="shared" si="6"/>
        <v>1.8175714393049054</v>
      </c>
      <c r="S24" s="9">
        <f t="shared" si="6"/>
        <v>2.718092165301309</v>
      </c>
      <c r="T24" s="9">
        <f t="shared" si="6"/>
        <v>1.0679468524383284</v>
      </c>
      <c r="U24" s="9">
        <f t="shared" si="6"/>
        <v>3.2368998384034868</v>
      </c>
      <c r="V24" s="9">
        <f t="shared" si="6"/>
        <v>2.6555780267273321</v>
      </c>
      <c r="W24" s="9">
        <f t="shared" si="6"/>
        <v>1.7218174211284396</v>
      </c>
      <c r="X24" s="9">
        <f t="shared" si="6"/>
        <v>2.8828746281983428</v>
      </c>
      <c r="Y24" s="9">
        <f t="shared" si="6"/>
        <v>1.9249633064680471</v>
      </c>
      <c r="Z24" s="9">
        <f t="shared" si="6"/>
        <v>1.67083252822307</v>
      </c>
      <c r="AA24" s="9">
        <f t="shared" si="6"/>
        <v>3.8333734210174315</v>
      </c>
      <c r="AB24" s="9">
        <f t="shared" si="6"/>
        <v>1.4367131264925896</v>
      </c>
      <c r="AC24" s="9">
        <f t="shared" si="6"/>
        <v>1.6478174531516301</v>
      </c>
      <c r="AD24" s="9">
        <f t="shared" si="6"/>
        <v>3.3181786942370826</v>
      </c>
      <c r="AE24" s="9">
        <f t="shared" si="6"/>
        <v>1.205493683863601</v>
      </c>
      <c r="AF24" s="9">
        <f t="shared" si="6"/>
        <v>0.27918477754398929</v>
      </c>
      <c r="AG24" s="9">
        <f t="shared" si="6"/>
        <v>3.0041727723909482</v>
      </c>
      <c r="AH24" s="9">
        <f t="shared" si="6"/>
        <v>6.4595824938250503</v>
      </c>
    </row>
    <row r="25" spans="1:34" x14ac:dyDescent="0.25">
      <c r="A2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13.886675</v>
      </c>
      <c r="C26" s="2">
        <f t="shared" ref="C26:AH26" si="7">AVERAGE(C6:C9)</f>
        <v>38.443049999999999</v>
      </c>
      <c r="D26" s="2">
        <f t="shared" si="7"/>
        <v>40.457525000000004</v>
      </c>
      <c r="E26" s="2">
        <f t="shared" si="7"/>
        <v>37.609750000000005</v>
      </c>
      <c r="F26" s="2">
        <f t="shared" si="7"/>
        <v>62.821775000000002</v>
      </c>
      <c r="G26" s="2">
        <f t="shared" si="7"/>
        <v>56.313300000000005</v>
      </c>
      <c r="H26" s="2">
        <f t="shared" si="7"/>
        <v>79.980375000000009</v>
      </c>
      <c r="I26" s="2">
        <f t="shared" si="7"/>
        <v>38.818049999999999</v>
      </c>
      <c r="J26" s="2">
        <f t="shared" si="7"/>
        <v>40.904175000000002</v>
      </c>
      <c r="K26" s="2">
        <f t="shared" si="7"/>
        <v>38.697024999999996</v>
      </c>
      <c r="L26" s="2">
        <f t="shared" si="7"/>
        <v>44.832800000000006</v>
      </c>
      <c r="M26" s="2">
        <f t="shared" si="7"/>
        <v>44.058974999999997</v>
      </c>
      <c r="N26" s="2">
        <f t="shared" si="7"/>
        <v>31.254825000000004</v>
      </c>
      <c r="O26" s="2">
        <f t="shared" si="7"/>
        <v>24.891550000000002</v>
      </c>
      <c r="P26" s="2">
        <f t="shared" si="7"/>
        <v>36.841525000000004</v>
      </c>
      <c r="Q26" s="2">
        <f t="shared" si="7"/>
        <v>11.392775</v>
      </c>
      <c r="R26" s="2">
        <f t="shared" si="7"/>
        <v>16.670449999999999</v>
      </c>
      <c r="S26" s="2">
        <f t="shared" si="7"/>
        <v>70.369650000000007</v>
      </c>
      <c r="T26" s="2">
        <f t="shared" si="7"/>
        <v>38.890750000000004</v>
      </c>
      <c r="U26" s="2">
        <f t="shared" si="7"/>
        <v>51.844049999999996</v>
      </c>
      <c r="V26" s="2">
        <f t="shared" si="7"/>
        <v>72.646625</v>
      </c>
      <c r="W26" s="2">
        <f t="shared" si="7"/>
        <v>44.783099999999997</v>
      </c>
      <c r="X26" s="2">
        <f t="shared" si="7"/>
        <v>18.127775</v>
      </c>
      <c r="Y26" s="2">
        <f t="shared" si="7"/>
        <v>50.271775000000005</v>
      </c>
      <c r="Z26" s="2">
        <f t="shared" si="7"/>
        <v>34.604100000000003</v>
      </c>
      <c r="AA26" s="2">
        <f t="shared" si="7"/>
        <v>33.819024999999996</v>
      </c>
      <c r="AB26" s="2">
        <f t="shared" si="7"/>
        <v>5.9177800000000005</v>
      </c>
      <c r="AC26" s="2">
        <f t="shared" si="7"/>
        <v>38.043875</v>
      </c>
      <c r="AD26" s="2">
        <f t="shared" si="7"/>
        <v>41.212674999999997</v>
      </c>
      <c r="AE26" s="2">
        <f t="shared" si="7"/>
        <v>40.241875</v>
      </c>
      <c r="AF26" s="2">
        <f t="shared" si="7"/>
        <v>42.006025000000001</v>
      </c>
      <c r="AG26" s="2">
        <f t="shared" si="7"/>
        <v>40.150449999999999</v>
      </c>
      <c r="AH26" s="2">
        <f t="shared" si="7"/>
        <v>13.880825</v>
      </c>
    </row>
    <row r="27" spans="1:34" x14ac:dyDescent="0.25">
      <c r="A27" s="6" t="s">
        <v>51</v>
      </c>
      <c r="B27" s="7">
        <f>B26*3</f>
        <v>41.660025000000005</v>
      </c>
      <c r="C27" s="7">
        <f>C26*3</f>
        <v>115.32915</v>
      </c>
      <c r="D27" s="7">
        <f>D26*2</f>
        <v>80.915050000000008</v>
      </c>
      <c r="E27" s="7">
        <f>E26*2</f>
        <v>75.219500000000011</v>
      </c>
      <c r="F27" s="7">
        <f>F26*1</f>
        <v>62.821775000000002</v>
      </c>
      <c r="G27" s="7">
        <f>G26*3</f>
        <v>168.93990000000002</v>
      </c>
      <c r="H27" s="7">
        <f>H26*1</f>
        <v>79.980375000000009</v>
      </c>
      <c r="I27" s="7">
        <f>I26*2</f>
        <v>77.636099999999999</v>
      </c>
      <c r="J27" s="7">
        <f>J26*3</f>
        <v>122.712525</v>
      </c>
      <c r="K27" s="7">
        <f>K26*2</f>
        <v>77.394049999999993</v>
      </c>
      <c r="L27" s="7">
        <f>L26*2</f>
        <v>89.665600000000012</v>
      </c>
      <c r="M27" s="7">
        <f>M26*4</f>
        <v>176.23589999999999</v>
      </c>
      <c r="N27" s="7">
        <f>N26*3</f>
        <v>93.764475000000004</v>
      </c>
      <c r="O27" s="7">
        <f>O26*3</f>
        <v>74.674650000000014</v>
      </c>
      <c r="P27" s="7">
        <f>P26*3</f>
        <v>110.52457500000001</v>
      </c>
      <c r="Q27" s="7">
        <f>Q26*2</f>
        <v>22.785550000000001</v>
      </c>
      <c r="R27" s="7">
        <f>R26*2</f>
        <v>33.340899999999998</v>
      </c>
      <c r="S27" s="7">
        <f>S26*1</f>
        <v>70.369650000000007</v>
      </c>
      <c r="T27" s="7">
        <f>T26*3</f>
        <v>116.67225000000002</v>
      </c>
      <c r="U27" s="7">
        <f>U26*2</f>
        <v>103.68809999999999</v>
      </c>
      <c r="V27" s="7">
        <f>V26*3</f>
        <v>217.939875</v>
      </c>
      <c r="W27" s="7">
        <f>W26*3</f>
        <v>134.3493</v>
      </c>
      <c r="X27" s="7">
        <f>X26*2</f>
        <v>36.255549999999999</v>
      </c>
      <c r="Y27" s="7">
        <f>Y26*2</f>
        <v>100.54355000000001</v>
      </c>
      <c r="Z27" s="7">
        <f>Z26*3</f>
        <v>103.81230000000001</v>
      </c>
      <c r="AA27" s="7">
        <f>AA26*3</f>
        <v>101.45707499999999</v>
      </c>
      <c r="AB27" s="7">
        <f>AB26*6</f>
        <v>35.506680000000003</v>
      </c>
      <c r="AC27" s="7">
        <f>AC26*3</f>
        <v>114.131625</v>
      </c>
      <c r="AD27" s="7">
        <f>AD26*2</f>
        <v>82.425349999999995</v>
      </c>
      <c r="AE27" s="7">
        <f>AE26*3</f>
        <v>120.72562500000001</v>
      </c>
      <c r="AF27" s="7">
        <f>AF26*3</f>
        <v>126.01807500000001</v>
      </c>
      <c r="AG27" s="7">
        <f>AG26*2</f>
        <v>80.300899999999999</v>
      </c>
      <c r="AH27" s="7">
        <f>AH26*3</f>
        <v>41.642474999999997</v>
      </c>
    </row>
    <row r="28" spans="1:34" x14ac:dyDescent="0.25">
      <c r="A28" s="8" t="s">
        <v>45</v>
      </c>
      <c r="B28" s="9">
        <f>STDEV(B6:B9)/B26*100</f>
        <v>8.4186165428378885</v>
      </c>
      <c r="C28" s="9">
        <f t="shared" ref="C28:AH28" si="8">STDEV(C6:C9)/C26*100</f>
        <v>0.74237987162056318</v>
      </c>
      <c r="D28" s="9">
        <f t="shared" si="8"/>
        <v>0.47142139499723379</v>
      </c>
      <c r="E28" s="9">
        <f t="shared" si="8"/>
        <v>1.0600932467283797</v>
      </c>
      <c r="F28" s="9">
        <f t="shared" si="8"/>
        <v>1.7763419719386879</v>
      </c>
      <c r="G28" s="9">
        <f t="shared" si="8"/>
        <v>1.4056544613755297</v>
      </c>
      <c r="H28" s="9">
        <f t="shared" si="8"/>
        <v>0.98014965099514006</v>
      </c>
      <c r="I28" s="9">
        <f t="shared" si="8"/>
        <v>4.0087108065631671</v>
      </c>
      <c r="J28" s="9">
        <f t="shared" si="8"/>
        <v>1.1291018177959387</v>
      </c>
      <c r="K28" s="9">
        <f t="shared" si="8"/>
        <v>1.6636492081135619</v>
      </c>
      <c r="L28" s="9">
        <f t="shared" si="8"/>
        <v>2.4105125554754272</v>
      </c>
      <c r="M28" s="9">
        <f t="shared" si="8"/>
        <v>2.3230364988005885</v>
      </c>
      <c r="N28" s="9">
        <f t="shared" si="8"/>
        <v>1.5575939045194289</v>
      </c>
      <c r="O28" s="9">
        <f t="shared" si="8"/>
        <v>2.6331711103444002</v>
      </c>
      <c r="P28" s="9">
        <f t="shared" si="8"/>
        <v>2.7852572610206461</v>
      </c>
      <c r="Q28" s="9">
        <f t="shared" si="8"/>
        <v>1.3165147505618562</v>
      </c>
      <c r="R28" s="9">
        <f t="shared" si="8"/>
        <v>1.1456773640853692</v>
      </c>
      <c r="S28" s="9">
        <f t="shared" si="8"/>
        <v>2.3811967306487429</v>
      </c>
      <c r="T28" s="9">
        <f t="shared" si="8"/>
        <v>1.4146905842310067</v>
      </c>
      <c r="U28" s="9">
        <f t="shared" si="8"/>
        <v>2.1928208175516208</v>
      </c>
      <c r="V28" s="9">
        <f t="shared" si="8"/>
        <v>2.1020384180231075</v>
      </c>
      <c r="W28" s="9">
        <f t="shared" si="8"/>
        <v>2.2650121455106205</v>
      </c>
      <c r="X28" s="9">
        <f t="shared" si="8"/>
        <v>3.2289724789305878</v>
      </c>
      <c r="Y28" s="9">
        <f t="shared" si="8"/>
        <v>1.8882256635873353</v>
      </c>
      <c r="Z28" s="9">
        <f t="shared" si="8"/>
        <v>4.668788997643051</v>
      </c>
      <c r="AA28" s="9">
        <f t="shared" si="8"/>
        <v>1.5691738313348278</v>
      </c>
      <c r="AB28" s="9">
        <f t="shared" si="8"/>
        <v>2.0102999804872317</v>
      </c>
      <c r="AC28" s="9">
        <f t="shared" si="8"/>
        <v>1.3593578577285574</v>
      </c>
      <c r="AD28" s="9">
        <f t="shared" si="8"/>
        <v>2.1979769537235438</v>
      </c>
      <c r="AE28" s="9">
        <f t="shared" si="8"/>
        <v>1.2431301527244969</v>
      </c>
      <c r="AF28" s="9">
        <f t="shared" si="8"/>
        <v>1.8174209745628616</v>
      </c>
      <c r="AG28" s="9">
        <f t="shared" si="8"/>
        <v>0.41965165398331356</v>
      </c>
      <c r="AH28" s="9">
        <f t="shared" si="8"/>
        <v>8.1678836576942935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3.0933337197283706</v>
      </c>
      <c r="C30" s="13">
        <f t="shared" ref="C30:AH30" si="9">(C19-C15)/C15*100</f>
        <v>9.428457343616195E-2</v>
      </c>
      <c r="D30" s="13">
        <f t="shared" si="9"/>
        <v>0.37952620942563431</v>
      </c>
      <c r="E30" s="13">
        <f t="shared" si="9"/>
        <v>-0.19515216043074274</v>
      </c>
      <c r="F30" s="13">
        <f t="shared" si="9"/>
        <v>0.64842376294287685</v>
      </c>
      <c r="G30" s="13">
        <f t="shared" si="9"/>
        <v>-0.85137164112668495</v>
      </c>
      <c r="H30" s="13">
        <f t="shared" si="9"/>
        <v>0.57207459827170515</v>
      </c>
      <c r="I30" s="13">
        <f t="shared" si="9"/>
        <v>-0.44575563811485991</v>
      </c>
      <c r="J30" s="13">
        <f t="shared" si="9"/>
        <v>-0.1305146260666718</v>
      </c>
      <c r="K30" s="13">
        <f t="shared" si="9"/>
        <v>0.36333656683641713</v>
      </c>
      <c r="L30" s="13">
        <f t="shared" si="9"/>
        <v>1.0461484783012811</v>
      </c>
      <c r="M30" s="13">
        <f t="shared" si="9"/>
        <v>0.37268640499578409</v>
      </c>
      <c r="N30" s="13">
        <f t="shared" si="9"/>
        <v>-5.2888460935113159E-2</v>
      </c>
      <c r="O30" s="13">
        <f t="shared" si="9"/>
        <v>-0.26533313448727708</v>
      </c>
      <c r="P30" s="13">
        <f t="shared" si="9"/>
        <v>-0.76438269768017875</v>
      </c>
      <c r="Q30" s="13">
        <f t="shared" si="9"/>
        <v>-8.7172703485139655E-2</v>
      </c>
      <c r="R30" s="13">
        <f t="shared" si="9"/>
        <v>-0.20738469534340409</v>
      </c>
      <c r="S30" s="13">
        <f t="shared" si="9"/>
        <v>0.18696160732296327</v>
      </c>
      <c r="T30" s="13">
        <f t="shared" si="9"/>
        <v>0.42432629717764303</v>
      </c>
      <c r="U30" s="13">
        <f t="shared" si="9"/>
        <v>0.41314254133233469</v>
      </c>
      <c r="V30" s="13">
        <f t="shared" si="9"/>
        <v>-4.4261355673983753E-2</v>
      </c>
      <c r="W30" s="13">
        <f t="shared" si="9"/>
        <v>0.26952393841439393</v>
      </c>
      <c r="X30" s="13">
        <f t="shared" si="9"/>
        <v>-0.2090458466974234</v>
      </c>
      <c r="Y30" s="13">
        <f t="shared" si="9"/>
        <v>0.18044534975545015</v>
      </c>
      <c r="Z30" s="13">
        <f t="shared" si="9"/>
        <v>1.0830644637326761</v>
      </c>
      <c r="AA30" s="13">
        <f t="shared" si="9"/>
        <v>0.73246865735603495</v>
      </c>
      <c r="AB30" s="13">
        <f t="shared" si="9"/>
        <v>0.2651095790589823</v>
      </c>
      <c r="AC30" s="13">
        <f t="shared" si="9"/>
        <v>0.24001170371213379</v>
      </c>
      <c r="AD30" s="13">
        <f t="shared" si="9"/>
        <v>-0.7836788532916894</v>
      </c>
      <c r="AE30" s="13">
        <f t="shared" si="9"/>
        <v>-4.1992754575304311E-2</v>
      </c>
      <c r="AF30" s="13">
        <f t="shared" si="9"/>
        <v>-0.3959200040198409</v>
      </c>
      <c r="AG30" s="13">
        <f t="shared" si="9"/>
        <v>-2.9047566239201034E-2</v>
      </c>
      <c r="AH30" s="13">
        <f t="shared" si="9"/>
        <v>3.0357595739284635</v>
      </c>
    </row>
    <row r="31" spans="1:34" x14ac:dyDescent="0.25">
      <c r="A31" s="12" t="s">
        <v>53</v>
      </c>
      <c r="B31" s="13">
        <f>(B27-B23)/B23*100</f>
        <v>1.2227634453865768</v>
      </c>
      <c r="C31" s="13">
        <f t="shared" ref="C31:AH31" si="10">(C27-C23)/C23*100</f>
        <v>0.43892823131516978</v>
      </c>
      <c r="D31" s="13">
        <f t="shared" si="10"/>
        <v>1.2766114567727038</v>
      </c>
      <c r="E31" s="13">
        <f t="shared" si="10"/>
        <v>2.2652960506190993</v>
      </c>
      <c r="F31" s="13">
        <f t="shared" si="10"/>
        <v>1.5314541440535805</v>
      </c>
      <c r="G31" s="13">
        <f t="shared" si="10"/>
        <v>0.45837804280874084</v>
      </c>
      <c r="H31" s="13">
        <f t="shared" si="10"/>
        <v>1.3182522113384012</v>
      </c>
      <c r="I31" s="13">
        <f t="shared" si="10"/>
        <v>0.47457337574771991</v>
      </c>
      <c r="J31" s="13">
        <f t="shared" si="10"/>
        <v>0.59075667759772477</v>
      </c>
      <c r="K31" s="13">
        <f t="shared" si="10"/>
        <v>-0.39491177064874589</v>
      </c>
      <c r="L31" s="13">
        <f t="shared" si="10"/>
        <v>2.3015848567513637</v>
      </c>
      <c r="M31" s="13">
        <f t="shared" si="10"/>
        <v>-1.2358692947592946</v>
      </c>
      <c r="N31" s="13">
        <f t="shared" si="10"/>
        <v>0.46835132778567407</v>
      </c>
      <c r="O31" s="13">
        <f t="shared" si="10"/>
        <v>-1.3452710408535387</v>
      </c>
      <c r="P31" s="13">
        <f t="shared" si="10"/>
        <v>1.4026929502723626</v>
      </c>
      <c r="Q31" s="13">
        <f t="shared" si="10"/>
        <v>-1.68832261502317</v>
      </c>
      <c r="R31" s="13">
        <f t="shared" si="10"/>
        <v>-6.1896555362506556</v>
      </c>
      <c r="S31" s="13">
        <f t="shared" si="10"/>
        <v>2.1243849848688616</v>
      </c>
      <c r="T31" s="13">
        <f t="shared" si="10"/>
        <v>0.12479959013730721</v>
      </c>
      <c r="U31" s="13">
        <f t="shared" si="10"/>
        <v>7.6151538666441004E-2</v>
      </c>
      <c r="V31" s="13">
        <f t="shared" si="10"/>
        <v>1.6076858980791924</v>
      </c>
      <c r="W31" s="13">
        <f t="shared" si="10"/>
        <v>-1.2794427237757378</v>
      </c>
      <c r="X31" s="13">
        <f t="shared" si="10"/>
        <v>-1.0038718626444374</v>
      </c>
      <c r="Y31" s="13">
        <f t="shared" si="10"/>
        <v>3.0203128514173474</v>
      </c>
      <c r="Z31" s="13">
        <f t="shared" si="10"/>
        <v>0.96834973509890687</v>
      </c>
      <c r="AA31" s="13">
        <f t="shared" si="10"/>
        <v>4.8399996899969615</v>
      </c>
      <c r="AB31" s="13">
        <f t="shared" si="10"/>
        <v>5.1064113209390198</v>
      </c>
      <c r="AC31" s="13">
        <f t="shared" si="10"/>
        <v>0.41551794902927963</v>
      </c>
      <c r="AD31" s="13">
        <f t="shared" si="10"/>
        <v>-1.5269970789751883</v>
      </c>
      <c r="AE31" s="13">
        <f t="shared" si="10"/>
        <v>-0.94368650039076896</v>
      </c>
      <c r="AF31" s="13">
        <f t="shared" si="10"/>
        <v>1.8393920090575566</v>
      </c>
      <c r="AG31" s="13">
        <f t="shared" si="10"/>
        <v>-1.5438318147181018</v>
      </c>
      <c r="AH31" s="13">
        <f t="shared" si="10"/>
        <v>1.1709034323541561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DB54-8073-49B4-95D5-73A4165EAFDB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5.28515625" bestFit="1" customWidth="1"/>
    <col min="2" max="34" width="6.7109375" style="2" customWidth="1"/>
  </cols>
  <sheetData>
    <row r="1" spans="1:34" x14ac:dyDescent="0.25">
      <c r="A1" s="1" t="s">
        <v>138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16.279699999999998</v>
      </c>
      <c r="C2" s="2">
        <v>35.633499999999998</v>
      </c>
      <c r="D2" s="2">
        <v>39.998800000000003</v>
      </c>
      <c r="E2" s="2">
        <v>18.7012</v>
      </c>
      <c r="F2" s="2">
        <v>63.120199999999997</v>
      </c>
      <c r="G2" s="2">
        <v>40.178600000000003</v>
      </c>
      <c r="H2" s="2">
        <v>43.8108</v>
      </c>
      <c r="I2" s="2">
        <v>35.484400000000001</v>
      </c>
      <c r="J2" s="2">
        <v>32.9876</v>
      </c>
      <c r="K2" s="2">
        <v>31.925699999999999</v>
      </c>
      <c r="L2" s="2">
        <v>40.083599999999997</v>
      </c>
      <c r="M2" s="2">
        <v>30.706700000000001</v>
      </c>
      <c r="N2" s="2">
        <v>22.879799999999999</v>
      </c>
      <c r="O2" s="2">
        <v>12.289300000000001</v>
      </c>
      <c r="P2" s="2">
        <v>31.699300000000001</v>
      </c>
      <c r="Q2" s="2">
        <v>12.9899</v>
      </c>
      <c r="R2" s="2">
        <v>16.378599999999999</v>
      </c>
      <c r="S2" s="2">
        <v>60.554699999999997</v>
      </c>
      <c r="T2" s="2">
        <v>35.671900000000001</v>
      </c>
      <c r="U2" s="2">
        <v>38.575899999999997</v>
      </c>
      <c r="V2" s="2">
        <v>54.714599999999997</v>
      </c>
      <c r="W2" s="2">
        <v>36.786799999999999</v>
      </c>
      <c r="X2" s="2">
        <v>15.1692</v>
      </c>
      <c r="Y2" s="2">
        <v>47.080199999999998</v>
      </c>
      <c r="Z2" s="2">
        <v>32.6312</v>
      </c>
      <c r="AA2" s="2">
        <v>21.251000000000001</v>
      </c>
      <c r="AB2" s="2">
        <v>7.2293900000000004</v>
      </c>
      <c r="AC2" s="2">
        <v>36.078499999999998</v>
      </c>
      <c r="AD2" s="2">
        <v>32.688099999999999</v>
      </c>
      <c r="AE2" s="2">
        <v>29.3004</v>
      </c>
      <c r="AF2" s="2">
        <v>29.402899999999999</v>
      </c>
      <c r="AG2" s="2">
        <v>49.624899999999997</v>
      </c>
      <c r="AH2" s="2">
        <v>14.9878</v>
      </c>
    </row>
    <row r="3" spans="1:34" x14ac:dyDescent="0.25">
      <c r="A3" s="4" t="s">
        <v>35</v>
      </c>
      <c r="B3" s="2">
        <v>16.708300000000001</v>
      </c>
      <c r="C3" s="2">
        <v>35.261200000000002</v>
      </c>
      <c r="D3" s="2">
        <v>44.491500000000002</v>
      </c>
      <c r="E3" s="2">
        <v>18.617000000000001</v>
      </c>
      <c r="F3" s="2">
        <v>64.3733</v>
      </c>
      <c r="G3" s="2">
        <v>39.2256</v>
      </c>
      <c r="H3" s="2">
        <v>41.740299999999998</v>
      </c>
      <c r="I3" s="2">
        <v>34.582799999999999</v>
      </c>
      <c r="J3" s="2">
        <v>34.281700000000001</v>
      </c>
      <c r="K3" s="2">
        <v>32.7346</v>
      </c>
      <c r="L3" s="2">
        <v>40.032699999999998</v>
      </c>
      <c r="M3" s="2">
        <v>32.074300000000001</v>
      </c>
      <c r="N3" s="2">
        <v>23.517499999999998</v>
      </c>
      <c r="O3" s="2">
        <v>12.063700000000001</v>
      </c>
      <c r="P3" s="2">
        <v>33.488599999999998</v>
      </c>
      <c r="Q3" s="2">
        <v>14.318199999999999</v>
      </c>
      <c r="R3" s="2">
        <v>19.536200000000001</v>
      </c>
      <c r="S3" s="2">
        <v>72.247699999999995</v>
      </c>
      <c r="T3" s="2">
        <v>36.676600000000001</v>
      </c>
      <c r="U3" s="2">
        <v>38.307899999999997</v>
      </c>
      <c r="V3" s="2">
        <v>57.2727</v>
      </c>
      <c r="W3" s="2">
        <v>36.506599999999999</v>
      </c>
      <c r="X3" s="2">
        <v>16.560700000000001</v>
      </c>
      <c r="Y3" s="2">
        <v>51.821399999999997</v>
      </c>
      <c r="Z3" s="2">
        <v>33.832900000000002</v>
      </c>
      <c r="AA3" s="2">
        <v>23.988299999999999</v>
      </c>
      <c r="AB3" s="2">
        <v>6.0737899999999998</v>
      </c>
      <c r="AC3" s="2">
        <v>37.791400000000003</v>
      </c>
      <c r="AD3" s="2">
        <v>33.727200000000003</v>
      </c>
      <c r="AE3" s="2">
        <v>28.621500000000001</v>
      </c>
      <c r="AF3" s="2">
        <v>30.830500000000001</v>
      </c>
      <c r="AG3" s="2">
        <v>51.874200000000002</v>
      </c>
      <c r="AH3" s="2">
        <v>15.3125</v>
      </c>
    </row>
    <row r="4" spans="1:34" x14ac:dyDescent="0.25">
      <c r="A4" s="4" t="s">
        <v>36</v>
      </c>
      <c r="B4" s="2">
        <v>16.0063</v>
      </c>
      <c r="C4" s="2">
        <v>34.742600000000003</v>
      </c>
      <c r="D4" s="2">
        <v>43.8857</v>
      </c>
      <c r="E4" s="2">
        <v>18.6738</v>
      </c>
      <c r="F4" s="2">
        <v>63.337800000000001</v>
      </c>
      <c r="G4" s="2">
        <v>39.525599999999997</v>
      </c>
      <c r="H4" s="2">
        <v>41.483800000000002</v>
      </c>
      <c r="I4" s="2">
        <v>35.8887</v>
      </c>
      <c r="J4" s="2">
        <v>34.517800000000001</v>
      </c>
      <c r="K4" s="2">
        <v>33.530999999999999</v>
      </c>
      <c r="L4" s="2">
        <v>41.431800000000003</v>
      </c>
      <c r="M4" s="2">
        <v>34.0839</v>
      </c>
      <c r="N4" s="2">
        <v>23.981300000000001</v>
      </c>
      <c r="O4" s="2">
        <v>11.0412</v>
      </c>
      <c r="P4" s="2">
        <v>32.775100000000002</v>
      </c>
      <c r="Q4" s="2">
        <v>13.807700000000001</v>
      </c>
      <c r="R4" s="2">
        <v>20.437000000000001</v>
      </c>
      <c r="S4" s="2">
        <v>72.798299999999998</v>
      </c>
      <c r="T4" s="2">
        <v>36.702100000000002</v>
      </c>
      <c r="U4" s="2">
        <v>39.403100000000002</v>
      </c>
      <c r="V4" s="2">
        <v>56.683799999999998</v>
      </c>
      <c r="W4" s="2">
        <v>36.848300000000002</v>
      </c>
      <c r="X4" s="2">
        <v>17.456800000000001</v>
      </c>
      <c r="Y4" s="2">
        <v>51.524700000000003</v>
      </c>
      <c r="Z4" s="2">
        <v>34.366799999999998</v>
      </c>
      <c r="AA4" s="2">
        <v>21.5669</v>
      </c>
      <c r="AB4" s="2">
        <v>6.0355800000000004</v>
      </c>
      <c r="AC4" s="2">
        <v>35.826500000000003</v>
      </c>
      <c r="AD4" s="2">
        <v>34.889200000000002</v>
      </c>
      <c r="AE4" s="2">
        <v>27.7149</v>
      </c>
      <c r="AF4" s="2">
        <v>30.4222</v>
      </c>
      <c r="AG4" s="2">
        <v>54.483699999999999</v>
      </c>
      <c r="AH4" s="2">
        <v>15.588200000000001</v>
      </c>
    </row>
    <row r="5" spans="1:34" x14ac:dyDescent="0.25">
      <c r="A5" s="4" t="s">
        <v>37</v>
      </c>
      <c r="B5" s="2">
        <v>16.3553</v>
      </c>
      <c r="C5" s="2">
        <v>36.856499999999997</v>
      </c>
      <c r="D5" s="2">
        <v>45.449100000000001</v>
      </c>
      <c r="E5" s="2">
        <v>19.301500000000001</v>
      </c>
      <c r="F5" s="2">
        <v>66.176500000000004</v>
      </c>
      <c r="G5" s="2">
        <v>41.138100000000001</v>
      </c>
      <c r="H5" s="2">
        <v>41.993299999999998</v>
      </c>
      <c r="I5" s="2">
        <v>38.281300000000002</v>
      </c>
      <c r="J5" s="2">
        <v>34.474699999999999</v>
      </c>
      <c r="K5" s="2">
        <v>30.807600000000001</v>
      </c>
      <c r="L5" s="2">
        <v>44.330500000000001</v>
      </c>
      <c r="M5" s="2">
        <v>34.830500000000001</v>
      </c>
      <c r="N5" s="2">
        <v>23.8155</v>
      </c>
      <c r="O5" s="2">
        <v>11.737</v>
      </c>
      <c r="P5" s="2">
        <v>35.022199999999998</v>
      </c>
      <c r="Q5" s="2">
        <v>14.7</v>
      </c>
      <c r="R5" s="2">
        <v>19.485700000000001</v>
      </c>
      <c r="S5" s="2">
        <v>73.471400000000003</v>
      </c>
      <c r="T5" s="2">
        <v>36.106099999999998</v>
      </c>
      <c r="U5" s="2">
        <v>39.601300000000002</v>
      </c>
      <c r="V5" s="2">
        <v>55.170999999999999</v>
      </c>
      <c r="W5" s="2">
        <v>36.75</v>
      </c>
      <c r="X5" s="2">
        <v>16.0517</v>
      </c>
      <c r="Y5" s="2">
        <v>52.5</v>
      </c>
      <c r="Z5" s="2">
        <v>33.994100000000003</v>
      </c>
      <c r="AA5" s="2">
        <v>22.6539</v>
      </c>
      <c r="AB5" s="2">
        <v>6.3313600000000001</v>
      </c>
      <c r="AC5" s="2">
        <v>36.266399999999997</v>
      </c>
      <c r="AD5" s="2">
        <v>33.819000000000003</v>
      </c>
      <c r="AE5" s="2">
        <v>28.9209</v>
      </c>
      <c r="AF5" s="2">
        <v>32.124099999999999</v>
      </c>
      <c r="AG5" s="2">
        <v>58.921799999999998</v>
      </c>
      <c r="AH5" s="2">
        <v>15.369400000000001</v>
      </c>
    </row>
    <row r="6" spans="1:34" x14ac:dyDescent="0.25">
      <c r="A6" s="4" t="s">
        <v>38</v>
      </c>
      <c r="B6" s="2">
        <v>17.0884</v>
      </c>
      <c r="C6" s="2">
        <v>36.151499999999999</v>
      </c>
      <c r="D6" s="2">
        <v>44.9816</v>
      </c>
      <c r="E6" s="2">
        <v>19.140599999999999</v>
      </c>
      <c r="F6" s="2">
        <v>62.335099999999997</v>
      </c>
      <c r="G6" s="2">
        <v>41.015599999999999</v>
      </c>
      <c r="H6" s="2">
        <v>41.9694</v>
      </c>
      <c r="I6" s="2">
        <v>40.954700000000003</v>
      </c>
      <c r="J6" s="2">
        <v>33.944000000000003</v>
      </c>
      <c r="K6" s="2">
        <v>31.917200000000001</v>
      </c>
      <c r="L6" s="2">
        <v>44.064700000000002</v>
      </c>
      <c r="M6" s="2">
        <v>34.310200000000002</v>
      </c>
      <c r="N6" s="2">
        <v>22.966200000000001</v>
      </c>
      <c r="O6" s="2">
        <v>10.8088</v>
      </c>
      <c r="P6" s="2">
        <v>33.009</v>
      </c>
      <c r="Q6" s="2">
        <v>13.993499999999999</v>
      </c>
      <c r="R6" s="2">
        <v>18.635899999999999</v>
      </c>
      <c r="S6" s="2">
        <v>70.120599999999996</v>
      </c>
      <c r="T6" s="2">
        <v>36.410699999999999</v>
      </c>
      <c r="U6" s="2">
        <v>37.525500000000001</v>
      </c>
      <c r="V6" s="2">
        <v>54.399700000000003</v>
      </c>
      <c r="W6" s="2">
        <v>38.122399999999999</v>
      </c>
      <c r="X6" s="2">
        <v>16.805199999999999</v>
      </c>
      <c r="Y6" s="2">
        <v>52.725999999999999</v>
      </c>
      <c r="Z6" s="2">
        <v>32.688499999999998</v>
      </c>
      <c r="AA6" s="2">
        <v>21.4619</v>
      </c>
      <c r="AB6" s="2">
        <v>6.3492100000000002</v>
      </c>
      <c r="AC6" s="2">
        <v>36.139600000000002</v>
      </c>
      <c r="AD6" s="2">
        <v>34.742600000000003</v>
      </c>
      <c r="AE6" s="2">
        <v>28.415900000000001</v>
      </c>
      <c r="AF6" s="2">
        <v>32.236800000000002</v>
      </c>
      <c r="AG6" s="2">
        <v>55.235500000000002</v>
      </c>
      <c r="AH6" s="2">
        <v>14.3256</v>
      </c>
    </row>
    <row r="7" spans="1:34" x14ac:dyDescent="0.25">
      <c r="A7" s="4" t="s">
        <v>39</v>
      </c>
      <c r="B7" s="2">
        <v>18.602399999999999</v>
      </c>
      <c r="C7" s="2">
        <v>36.234699999999997</v>
      </c>
      <c r="D7" s="2">
        <v>46.110399999999998</v>
      </c>
      <c r="E7" s="2">
        <v>18.617000000000001</v>
      </c>
      <c r="F7" s="2">
        <v>62.8324</v>
      </c>
      <c r="G7" s="2">
        <v>40.3748</v>
      </c>
      <c r="H7" s="2">
        <v>38.510199999999998</v>
      </c>
      <c r="I7" s="2">
        <v>41.261200000000002</v>
      </c>
      <c r="J7" s="2">
        <v>33.985799999999998</v>
      </c>
      <c r="K7" s="2">
        <v>30.861499999999999</v>
      </c>
      <c r="L7" s="2">
        <v>41.572400000000002</v>
      </c>
      <c r="M7" s="2">
        <v>34.055799999999998</v>
      </c>
      <c r="N7" s="2">
        <v>23.410299999999999</v>
      </c>
      <c r="O7" s="2">
        <v>10.2463</v>
      </c>
      <c r="P7" s="2">
        <v>33.6128</v>
      </c>
      <c r="Q7" s="2">
        <v>15.145799999999999</v>
      </c>
      <c r="R7" s="2">
        <v>17.668299999999999</v>
      </c>
      <c r="S7" s="2">
        <v>74.762699999999995</v>
      </c>
      <c r="T7" s="2">
        <v>37.2744</v>
      </c>
      <c r="U7" s="2">
        <v>38.4146</v>
      </c>
      <c r="V7" s="2">
        <v>54.453400000000002</v>
      </c>
      <c r="W7" s="2">
        <v>37.756900000000002</v>
      </c>
      <c r="X7" s="2">
        <v>16.278199999999998</v>
      </c>
      <c r="Y7" s="2">
        <v>53.5899</v>
      </c>
      <c r="Z7" s="2">
        <v>34.168399999999998</v>
      </c>
      <c r="AA7" s="2">
        <v>21.830400000000001</v>
      </c>
      <c r="AB7" s="2">
        <v>5.8992100000000001</v>
      </c>
      <c r="AC7" s="2">
        <v>36.410200000000003</v>
      </c>
      <c r="AD7" s="2">
        <v>35.564500000000002</v>
      </c>
      <c r="AE7" s="2">
        <v>28.269200000000001</v>
      </c>
      <c r="AF7" s="2">
        <v>30.727399999999999</v>
      </c>
      <c r="AG7" s="2">
        <v>55.457700000000003</v>
      </c>
      <c r="AH7" s="2">
        <v>16.568999999999999</v>
      </c>
    </row>
    <row r="8" spans="1:34" x14ac:dyDescent="0.25">
      <c r="A8" s="4" t="s">
        <v>40</v>
      </c>
      <c r="B8" s="2">
        <v>17.334900000000001</v>
      </c>
      <c r="C8" s="2">
        <v>35.0306</v>
      </c>
      <c r="D8" s="2">
        <v>43.3202</v>
      </c>
      <c r="E8" s="2">
        <v>19.403400000000001</v>
      </c>
      <c r="F8" s="2">
        <v>64.903800000000004</v>
      </c>
      <c r="G8" s="2">
        <v>41.930799999999998</v>
      </c>
      <c r="H8" s="2">
        <v>41.997999999999998</v>
      </c>
      <c r="I8" s="2">
        <v>41.447400000000002</v>
      </c>
      <c r="J8" s="2">
        <v>34.517800000000001</v>
      </c>
      <c r="K8" s="2">
        <v>32.296599999999998</v>
      </c>
      <c r="L8" s="2">
        <v>42.387500000000003</v>
      </c>
      <c r="M8" s="2">
        <v>35.366799999999998</v>
      </c>
      <c r="N8" s="2">
        <v>22.1386</v>
      </c>
      <c r="O8" s="2">
        <v>10.3879</v>
      </c>
      <c r="P8" s="2">
        <v>34.1967</v>
      </c>
      <c r="Q8" s="2">
        <v>14.169600000000001</v>
      </c>
      <c r="R8" s="2">
        <v>18.8172</v>
      </c>
      <c r="S8" s="2">
        <v>73.828100000000006</v>
      </c>
      <c r="T8" s="2">
        <v>36.617800000000003</v>
      </c>
      <c r="U8" s="2">
        <v>41.778500000000001</v>
      </c>
      <c r="V8" s="2">
        <v>53.209499999999998</v>
      </c>
      <c r="W8" s="2">
        <v>37.1462</v>
      </c>
      <c r="X8" s="2">
        <v>16.200500000000002</v>
      </c>
      <c r="Y8" s="2">
        <v>51.023899999999998</v>
      </c>
      <c r="Z8" s="2">
        <v>34.395800000000001</v>
      </c>
      <c r="AA8" s="2">
        <v>20.236799999999999</v>
      </c>
      <c r="AB8" s="2">
        <v>5.6097400000000004</v>
      </c>
      <c r="AC8" s="2">
        <v>35.208599999999997</v>
      </c>
      <c r="AD8" s="2">
        <v>35.412199999999999</v>
      </c>
      <c r="AE8" s="2">
        <v>28.785900000000002</v>
      </c>
      <c r="AF8" s="2">
        <v>30.986499999999999</v>
      </c>
      <c r="AG8" s="2">
        <v>57.662100000000002</v>
      </c>
      <c r="AH8" s="2">
        <v>15.111000000000001</v>
      </c>
    </row>
    <row r="9" spans="1:34" x14ac:dyDescent="0.25">
      <c r="A9" s="4" t="s">
        <v>41</v>
      </c>
      <c r="B9" s="2">
        <v>14.262600000000001</v>
      </c>
      <c r="C9" s="2">
        <v>36.831299999999999</v>
      </c>
      <c r="D9" s="2">
        <v>42.999200000000002</v>
      </c>
      <c r="E9" s="2">
        <v>18.523199999999999</v>
      </c>
      <c r="F9" s="2">
        <v>66.018000000000001</v>
      </c>
      <c r="G9" s="2">
        <v>39.450099999999999</v>
      </c>
      <c r="H9" s="2">
        <v>42.112299999999998</v>
      </c>
      <c r="I9" s="2">
        <v>38.711399999999998</v>
      </c>
      <c r="J9" s="2">
        <v>34.069800000000001</v>
      </c>
      <c r="K9" s="2">
        <v>32.328200000000002</v>
      </c>
      <c r="L9" s="2">
        <v>43.802100000000003</v>
      </c>
      <c r="M9" s="2">
        <v>34.889200000000002</v>
      </c>
      <c r="N9" s="2">
        <v>23.3185</v>
      </c>
      <c r="O9" s="2">
        <v>11.054500000000001</v>
      </c>
      <c r="P9" s="2">
        <v>34.713500000000003</v>
      </c>
      <c r="Q9" s="2">
        <v>12.4193</v>
      </c>
      <c r="R9" s="2" t="s">
        <v>121</v>
      </c>
      <c r="S9" s="2">
        <v>71.316900000000004</v>
      </c>
      <c r="T9" s="2">
        <v>35.089100000000002</v>
      </c>
      <c r="U9" s="2">
        <v>37.854599999999998</v>
      </c>
      <c r="V9" s="2">
        <v>52.903100000000002</v>
      </c>
      <c r="W9" s="2">
        <v>37.398200000000003</v>
      </c>
      <c r="X9" s="2">
        <v>16.8064</v>
      </c>
      <c r="Y9" s="2">
        <v>50.246899999999997</v>
      </c>
      <c r="Z9" s="2">
        <v>35.579799999999999</v>
      </c>
      <c r="AA9" s="2">
        <v>21.084</v>
      </c>
      <c r="AB9" s="2">
        <v>5.8560600000000003</v>
      </c>
      <c r="AC9" s="2">
        <v>36.514699999999998</v>
      </c>
      <c r="AD9" s="2">
        <v>37.3307</v>
      </c>
      <c r="AE9" s="2">
        <v>27.312100000000001</v>
      </c>
      <c r="AF9" s="2">
        <v>33.287999999999997</v>
      </c>
      <c r="AG9" s="2">
        <v>53.335999999999999</v>
      </c>
      <c r="AH9" s="2">
        <v>13.329700000000001</v>
      </c>
    </row>
    <row r="10" spans="1:34" x14ac:dyDescent="0.25">
      <c r="A10" s="5" t="s">
        <v>56</v>
      </c>
      <c r="B10" s="2">
        <f>AVERAGE(B2:B8)</f>
        <v>16.910757142857143</v>
      </c>
      <c r="C10" s="2">
        <f t="shared" ref="C10:AG10" si="0">AVERAGE(C2:C9)</f>
        <v>35.842737499999998</v>
      </c>
      <c r="D10" s="2">
        <f>AVERAGE(D3:D9)</f>
        <v>44.462528571428571</v>
      </c>
      <c r="E10" s="2">
        <f t="shared" si="0"/>
        <v>18.8722125</v>
      </c>
      <c r="F10" s="2">
        <f t="shared" si="0"/>
        <v>64.137137499999994</v>
      </c>
      <c r="G10" s="2">
        <f t="shared" si="0"/>
        <v>40.354900000000001</v>
      </c>
      <c r="H10" s="2">
        <f>AVERAGE(H3:H9)</f>
        <v>41.401042857142855</v>
      </c>
      <c r="I10" s="2">
        <f>AVERAGE(I2:I8)</f>
        <v>38.271500000000003</v>
      </c>
      <c r="J10" s="2">
        <f t="shared" si="0"/>
        <v>34.0974</v>
      </c>
      <c r="K10" s="2">
        <f t="shared" si="0"/>
        <v>32.0503</v>
      </c>
      <c r="L10" s="2">
        <f>AVERAGE(L2:L8)</f>
        <v>41.986171428571431</v>
      </c>
      <c r="M10" s="2">
        <f>AVERAGE(M3:M9)</f>
        <v>34.2301</v>
      </c>
      <c r="N10" s="2">
        <f t="shared" si="0"/>
        <v>23.253462500000001</v>
      </c>
      <c r="O10" s="2">
        <f t="shared" si="0"/>
        <v>11.203587500000001</v>
      </c>
      <c r="P10" s="2">
        <f>AVERAGE(P3:P9)</f>
        <v>33.831128571428572</v>
      </c>
      <c r="Q10" s="2">
        <f>AVERAGE(Q3:Q8)</f>
        <v>14.3558</v>
      </c>
      <c r="R10" s="2">
        <f>AVERAGE(R3:R9)</f>
        <v>19.096716666666669</v>
      </c>
      <c r="S10" s="2">
        <f>AVERAGE(S3:S9)</f>
        <v>72.649385714285714</v>
      </c>
      <c r="T10" s="2">
        <f t="shared" si="0"/>
        <v>36.318587499999992</v>
      </c>
      <c r="U10" s="2">
        <f t="shared" si="0"/>
        <v>38.932675000000003</v>
      </c>
      <c r="V10" s="2">
        <f t="shared" si="0"/>
        <v>54.850974999999998</v>
      </c>
      <c r="W10" s="2">
        <f t="shared" si="0"/>
        <v>37.164424999999994</v>
      </c>
      <c r="X10" s="2">
        <f>AVERAGE(X3:X9)</f>
        <v>16.594214285714283</v>
      </c>
      <c r="Y10" s="2">
        <f>AVERAGE(Y3:Y9)</f>
        <v>51.918971428571432</v>
      </c>
      <c r="Z10" s="2">
        <f t="shared" si="0"/>
        <v>33.957187499999996</v>
      </c>
      <c r="AA10" s="2">
        <f t="shared" si="0"/>
        <v>21.759150000000002</v>
      </c>
      <c r="AB10" s="2">
        <f>AVERAGE(AB3:AB9)</f>
        <v>6.0221357142857146</v>
      </c>
      <c r="AC10" s="2">
        <f t="shared" si="0"/>
        <v>36.279487500000002</v>
      </c>
      <c r="AD10" s="2">
        <f t="shared" si="0"/>
        <v>34.771687499999999</v>
      </c>
      <c r="AE10" s="2">
        <f t="shared" si="0"/>
        <v>28.4176</v>
      </c>
      <c r="AF10" s="2">
        <f t="shared" si="0"/>
        <v>31.252299999999998</v>
      </c>
      <c r="AG10" s="2">
        <f t="shared" si="0"/>
        <v>54.574487499999996</v>
      </c>
      <c r="AH10" s="2">
        <f>AVERAGE(AH2:AH8)</f>
        <v>15.323357142857144</v>
      </c>
    </row>
    <row r="11" spans="1:34" x14ac:dyDescent="0.25">
      <c r="A11" s="6" t="s">
        <v>57</v>
      </c>
      <c r="B11" s="7">
        <f>B10*3</f>
        <v>50.73227142857143</v>
      </c>
      <c r="C11" s="7">
        <f>C10*3</f>
        <v>107.5282125</v>
      </c>
      <c r="D11" s="7">
        <f>D10*2</f>
        <v>88.925057142857142</v>
      </c>
      <c r="E11" s="7">
        <f>E10*2</f>
        <v>37.744425</v>
      </c>
      <c r="F11" s="7">
        <f>F10*1</f>
        <v>64.137137499999994</v>
      </c>
      <c r="G11" s="7">
        <f>G10*3</f>
        <v>121.0647</v>
      </c>
      <c r="H11" s="7">
        <f>H10*1</f>
        <v>41.401042857142855</v>
      </c>
      <c r="I11" s="7">
        <f>I10*2</f>
        <v>76.543000000000006</v>
      </c>
      <c r="J11" s="7">
        <f>J10*3</f>
        <v>102.29220000000001</v>
      </c>
      <c r="K11" s="7">
        <f>K10*2</f>
        <v>64.1006</v>
      </c>
      <c r="L11" s="7">
        <f>L10*2</f>
        <v>83.972342857142863</v>
      </c>
      <c r="M11" s="7">
        <f>M10*2</f>
        <v>68.4602</v>
      </c>
      <c r="N11" s="7">
        <f>N10*3</f>
        <v>69.760387500000007</v>
      </c>
      <c r="O11" s="7">
        <f>O10*3</f>
        <v>33.610762500000007</v>
      </c>
      <c r="P11" s="7">
        <f>P10*3</f>
        <v>101.49338571428572</v>
      </c>
      <c r="Q11" s="7">
        <f>Q10*2</f>
        <v>28.711600000000001</v>
      </c>
      <c r="R11" s="7">
        <f>R10*4</f>
        <v>76.386866666666677</v>
      </c>
      <c r="S11" s="7">
        <f>S10*1</f>
        <v>72.649385714285714</v>
      </c>
      <c r="T11" s="7">
        <f>T10*3</f>
        <v>108.95576249999998</v>
      </c>
      <c r="U11" s="7">
        <f>U10*2</f>
        <v>77.865350000000007</v>
      </c>
      <c r="V11" s="7">
        <f>V10*1</f>
        <v>54.850974999999998</v>
      </c>
      <c r="W11" s="7">
        <f>W10*3</f>
        <v>111.49327499999998</v>
      </c>
      <c r="X11" s="7">
        <f>X10*4</f>
        <v>66.376857142857133</v>
      </c>
      <c r="Y11" s="7">
        <f>Y10*2</f>
        <v>103.83794285714286</v>
      </c>
      <c r="Z11" s="7">
        <f>Z10*3</f>
        <v>101.87156249999998</v>
      </c>
      <c r="AA11" s="7">
        <f>AA10*3</f>
        <v>65.277450000000002</v>
      </c>
      <c r="AB11" s="7">
        <f>AB10*6</f>
        <v>36.132814285714289</v>
      </c>
      <c r="AC11" s="7">
        <f>AC10*3</f>
        <v>108.83846250000001</v>
      </c>
      <c r="AD11" s="7">
        <f>AD10*2</f>
        <v>69.543374999999997</v>
      </c>
      <c r="AE11" s="7">
        <f>AE10*3</f>
        <v>85.252800000000008</v>
      </c>
      <c r="AF11" s="7">
        <f>AF10*3</f>
        <v>93.756900000000002</v>
      </c>
      <c r="AG11" s="7">
        <f>AG10*2</f>
        <v>109.14897499999999</v>
      </c>
      <c r="AH11" s="7">
        <f>AH10*3</f>
        <v>45.97007142857143</v>
      </c>
    </row>
    <row r="14" spans="1:34" x14ac:dyDescent="0.25">
      <c r="A14" s="5" t="s">
        <v>43</v>
      </c>
      <c r="B14" s="2">
        <f>AVERAGE(B2:B9)</f>
        <v>16.5797375</v>
      </c>
      <c r="C14" s="2">
        <f t="shared" ref="C14:AH14" si="1">AVERAGE(C2:C9)</f>
        <v>35.842737499999998</v>
      </c>
      <c r="D14" s="2">
        <f t="shared" si="1"/>
        <v>43.904562499999997</v>
      </c>
      <c r="E14" s="2">
        <f t="shared" si="1"/>
        <v>18.8722125</v>
      </c>
      <c r="F14" s="2">
        <f t="shared" si="1"/>
        <v>64.137137499999994</v>
      </c>
      <c r="G14" s="2">
        <f t="shared" si="1"/>
        <v>40.354900000000001</v>
      </c>
      <c r="H14" s="2">
        <f t="shared" si="1"/>
        <v>41.702262500000003</v>
      </c>
      <c r="I14" s="2">
        <f t="shared" si="1"/>
        <v>38.326487499999999</v>
      </c>
      <c r="J14" s="2">
        <f t="shared" si="1"/>
        <v>34.0974</v>
      </c>
      <c r="K14" s="2">
        <f t="shared" si="1"/>
        <v>32.0503</v>
      </c>
      <c r="L14" s="2">
        <f t="shared" si="1"/>
        <v>42.213162500000003</v>
      </c>
      <c r="M14" s="2">
        <f t="shared" si="1"/>
        <v>33.789675000000003</v>
      </c>
      <c r="N14" s="2">
        <f t="shared" si="1"/>
        <v>23.253462500000001</v>
      </c>
      <c r="O14" s="2">
        <f t="shared" si="1"/>
        <v>11.203587500000001</v>
      </c>
      <c r="P14" s="2">
        <f t="shared" si="1"/>
        <v>33.564649999999993</v>
      </c>
      <c r="Q14" s="2">
        <f t="shared" si="1"/>
        <v>13.942999999999998</v>
      </c>
      <c r="R14" s="2">
        <f t="shared" si="1"/>
        <v>18.708414285714287</v>
      </c>
      <c r="S14" s="2">
        <f t="shared" si="1"/>
        <v>71.13754999999999</v>
      </c>
      <c r="T14" s="2">
        <f t="shared" si="1"/>
        <v>36.318587499999992</v>
      </c>
      <c r="U14" s="2">
        <f t="shared" si="1"/>
        <v>38.932675000000003</v>
      </c>
      <c r="V14" s="2">
        <f t="shared" si="1"/>
        <v>54.850974999999998</v>
      </c>
      <c r="W14" s="2">
        <f t="shared" si="1"/>
        <v>37.164424999999994</v>
      </c>
      <c r="X14" s="2">
        <f t="shared" si="1"/>
        <v>16.4160875</v>
      </c>
      <c r="Y14" s="2">
        <f t="shared" si="1"/>
        <v>51.314125000000004</v>
      </c>
      <c r="Z14" s="2">
        <f t="shared" si="1"/>
        <v>33.957187499999996</v>
      </c>
      <c r="AA14" s="2">
        <f t="shared" si="1"/>
        <v>21.759150000000002</v>
      </c>
      <c r="AB14" s="2">
        <f t="shared" si="1"/>
        <v>6.1730425000000011</v>
      </c>
      <c r="AC14" s="2">
        <f t="shared" si="1"/>
        <v>36.279487500000002</v>
      </c>
      <c r="AD14" s="2">
        <f t="shared" si="1"/>
        <v>34.771687499999999</v>
      </c>
      <c r="AE14" s="2">
        <f t="shared" si="1"/>
        <v>28.4176</v>
      </c>
      <c r="AF14" s="2">
        <f t="shared" si="1"/>
        <v>31.252299999999998</v>
      </c>
      <c r="AG14" s="2">
        <f t="shared" si="1"/>
        <v>54.574487499999996</v>
      </c>
      <c r="AH14" s="2">
        <f t="shared" si="1"/>
        <v>15.074150000000001</v>
      </c>
    </row>
    <row r="15" spans="1:34" x14ac:dyDescent="0.25">
      <c r="A15" s="6" t="s">
        <v>44</v>
      </c>
      <c r="B15" s="7">
        <f>B14*3</f>
        <v>49.739212500000001</v>
      </c>
      <c r="C15" s="7">
        <f>C14*3</f>
        <v>107.5282125</v>
      </c>
      <c r="D15" s="7">
        <f>D14*2</f>
        <v>87.809124999999995</v>
      </c>
      <c r="E15" s="7">
        <f>E14*2</f>
        <v>37.744425</v>
      </c>
      <c r="F15" s="7">
        <f>F14*1</f>
        <v>64.137137499999994</v>
      </c>
      <c r="G15" s="7">
        <f>G14*3</f>
        <v>121.0647</v>
      </c>
      <c r="H15" s="7">
        <f>H14*1</f>
        <v>41.702262500000003</v>
      </c>
      <c r="I15" s="7">
        <f>I14*2</f>
        <v>76.652974999999998</v>
      </c>
      <c r="J15" s="7">
        <f>J14*3</f>
        <v>102.29220000000001</v>
      </c>
      <c r="K15" s="7">
        <f>K14*2</f>
        <v>64.1006</v>
      </c>
      <c r="L15" s="7">
        <f>L14*2</f>
        <v>84.426325000000006</v>
      </c>
      <c r="M15" s="7">
        <f>M14*4</f>
        <v>135.15870000000001</v>
      </c>
      <c r="N15" s="7">
        <f>N14*3</f>
        <v>69.760387500000007</v>
      </c>
      <c r="O15" s="7">
        <f>O14*3</f>
        <v>33.610762500000007</v>
      </c>
      <c r="P15" s="7">
        <f>P14*3</f>
        <v>100.69394999999997</v>
      </c>
      <c r="Q15" s="7">
        <f>Q14*2</f>
        <v>27.885999999999996</v>
      </c>
      <c r="R15" s="7">
        <f>R14*2</f>
        <v>37.416828571428574</v>
      </c>
      <c r="S15" s="7">
        <f>S14*1</f>
        <v>71.13754999999999</v>
      </c>
      <c r="T15" s="7">
        <f>T14*3</f>
        <v>108.95576249999998</v>
      </c>
      <c r="U15" s="7">
        <f>U14*2</f>
        <v>77.865350000000007</v>
      </c>
      <c r="V15" s="7">
        <f>V14*3</f>
        <v>164.55292499999999</v>
      </c>
      <c r="W15" s="7">
        <f>W14*3</f>
        <v>111.49327499999998</v>
      </c>
      <c r="X15" s="7">
        <f>X14*2</f>
        <v>32.832174999999999</v>
      </c>
      <c r="Y15" s="7">
        <f>Y14*2</f>
        <v>102.62825000000001</v>
      </c>
      <c r="Z15" s="7">
        <f>Z14*3</f>
        <v>101.87156249999998</v>
      </c>
      <c r="AA15" s="7">
        <f>AA14*3</f>
        <v>65.277450000000002</v>
      </c>
      <c r="AB15" s="7">
        <f>AB14*6</f>
        <v>37.038255000000007</v>
      </c>
      <c r="AC15" s="7">
        <f>AC14*3</f>
        <v>108.83846250000001</v>
      </c>
      <c r="AD15" s="7">
        <f>AD14*2</f>
        <v>69.543374999999997</v>
      </c>
      <c r="AE15" s="7">
        <f>AE14*3</f>
        <v>85.252800000000008</v>
      </c>
      <c r="AF15" s="7">
        <f>AF14*3</f>
        <v>93.756900000000002</v>
      </c>
      <c r="AG15" s="7">
        <f>AG14*2</f>
        <v>109.14897499999999</v>
      </c>
      <c r="AH15" s="7">
        <f>AH14*3</f>
        <v>45.222450000000002</v>
      </c>
    </row>
    <row r="16" spans="1:34" x14ac:dyDescent="0.25">
      <c r="A16" s="8" t="s">
        <v>45</v>
      </c>
      <c r="B16" s="9">
        <f>STDEV(B2:B9)/B14*100</f>
        <v>7.4831250535749003</v>
      </c>
      <c r="C16" s="9">
        <f>STDEV(C2:C9)/C14*100</f>
        <v>2.2383838595616039</v>
      </c>
      <c r="D16" s="9">
        <f t="shared" ref="D16:AH16" si="2">STDEV(D2:D9)/D14*100</f>
        <v>4.3191961731976676</v>
      </c>
      <c r="E16" s="9">
        <f t="shared" si="2"/>
        <v>1.8563826203092291</v>
      </c>
      <c r="F16" s="9">
        <f t="shared" si="2"/>
        <v>2.2795561298062967</v>
      </c>
      <c r="G16" s="9">
        <f t="shared" si="2"/>
        <v>2.359525981722165</v>
      </c>
      <c r="H16" s="9">
        <f t="shared" si="2"/>
        <v>3.5214589800023086</v>
      </c>
      <c r="I16" s="9">
        <f t="shared" si="2"/>
        <v>7.2095597276123859</v>
      </c>
      <c r="J16" s="9">
        <f t="shared" si="2"/>
        <v>1.4864437291461319</v>
      </c>
      <c r="K16" s="9">
        <f t="shared" si="2"/>
        <v>2.8375036659810164</v>
      </c>
      <c r="L16" s="9">
        <f t="shared" si="2"/>
        <v>4.0812605820067356</v>
      </c>
      <c r="M16" s="9">
        <f t="shared" si="2"/>
        <v>4.7000558915202353</v>
      </c>
      <c r="N16" s="9">
        <f t="shared" si="2"/>
        <v>2.5229189456861127</v>
      </c>
      <c r="O16" s="9">
        <f t="shared" si="2"/>
        <v>6.7381684138181086</v>
      </c>
      <c r="P16" s="9">
        <f t="shared" si="2"/>
        <v>3.2370735150345062</v>
      </c>
      <c r="Q16" s="9">
        <f t="shared" si="2"/>
        <v>6.3358236680567295</v>
      </c>
      <c r="R16" s="9">
        <f t="shared" si="2"/>
        <v>7.1727754919166085</v>
      </c>
      <c r="S16" s="9">
        <f t="shared" si="2"/>
        <v>6.3509639803405449</v>
      </c>
      <c r="T16" s="9">
        <f t="shared" si="2"/>
        <v>1.8795478187342773</v>
      </c>
      <c r="U16" s="9">
        <f t="shared" si="2"/>
        <v>3.4590882502239255</v>
      </c>
      <c r="V16" s="9">
        <f t="shared" si="2"/>
        <v>2.7730792246618066</v>
      </c>
      <c r="W16" s="9">
        <f t="shared" si="2"/>
        <v>1.4984000409266771</v>
      </c>
      <c r="X16" s="9">
        <f t="shared" si="2"/>
        <v>4.0933235240811578</v>
      </c>
      <c r="Y16" s="9">
        <f t="shared" si="2"/>
        <v>3.8996381080564828</v>
      </c>
      <c r="Z16" s="9">
        <f t="shared" si="2"/>
        <v>2.8207423285922451</v>
      </c>
      <c r="AA16" s="9">
        <f t="shared" si="2"/>
        <v>5.1912926050650503</v>
      </c>
      <c r="AB16" s="9">
        <f t="shared" si="2"/>
        <v>7.9678805392341285</v>
      </c>
      <c r="AC16" s="9">
        <f t="shared" si="2"/>
        <v>2.0229488757323755</v>
      </c>
      <c r="AD16" s="9">
        <f t="shared" si="2"/>
        <v>4.0586947600649674</v>
      </c>
      <c r="AE16" s="9">
        <f t="shared" si="2"/>
        <v>2.2835646619698751</v>
      </c>
      <c r="AF16" s="9">
        <f t="shared" si="2"/>
        <v>3.9201604282095124</v>
      </c>
      <c r="AG16" s="9">
        <f t="shared" si="2"/>
        <v>5.4962687061637325</v>
      </c>
      <c r="AH16" s="9">
        <f t="shared" si="2"/>
        <v>6.270955105339433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17.015933333333333</v>
      </c>
      <c r="C18" s="2">
        <f t="shared" ref="C18:AH18" si="3">AVERAGE(C3:C8)</f>
        <v>35.712849999999996</v>
      </c>
      <c r="D18" s="2">
        <f t="shared" si="3"/>
        <v>44.706416666666676</v>
      </c>
      <c r="E18" s="2">
        <f t="shared" si="3"/>
        <v>18.958883333333336</v>
      </c>
      <c r="F18" s="2">
        <f t="shared" si="3"/>
        <v>63.993150000000007</v>
      </c>
      <c r="G18" s="2">
        <f t="shared" si="3"/>
        <v>40.535083333333333</v>
      </c>
      <c r="H18" s="2">
        <f t="shared" si="3"/>
        <v>41.282499999999999</v>
      </c>
      <c r="I18" s="2">
        <f t="shared" si="3"/>
        <v>38.736016666666664</v>
      </c>
      <c r="J18" s="2">
        <f t="shared" si="3"/>
        <v>34.286966666666665</v>
      </c>
      <c r="K18" s="2">
        <f t="shared" si="3"/>
        <v>32.024750000000004</v>
      </c>
      <c r="L18" s="2">
        <f t="shared" si="3"/>
        <v>42.303266666666666</v>
      </c>
      <c r="M18" s="2">
        <f t="shared" si="3"/>
        <v>34.120249999999999</v>
      </c>
      <c r="N18" s="2">
        <f t="shared" si="3"/>
        <v>23.3049</v>
      </c>
      <c r="O18" s="2">
        <f t="shared" si="3"/>
        <v>11.047483333333332</v>
      </c>
      <c r="P18" s="2">
        <f t="shared" si="3"/>
        <v>33.684066666666659</v>
      </c>
      <c r="Q18" s="2">
        <f t="shared" si="3"/>
        <v>14.3558</v>
      </c>
      <c r="R18" s="2">
        <f t="shared" si="3"/>
        <v>19.096716666666669</v>
      </c>
      <c r="S18" s="2">
        <f t="shared" si="3"/>
        <v>72.871466666666677</v>
      </c>
      <c r="T18" s="2">
        <f t="shared" si="3"/>
        <v>36.631283333333329</v>
      </c>
      <c r="U18" s="2">
        <f t="shared" si="3"/>
        <v>39.171816666666665</v>
      </c>
      <c r="V18" s="2">
        <f t="shared" si="3"/>
        <v>55.198349999999998</v>
      </c>
      <c r="W18" s="2">
        <f t="shared" si="3"/>
        <v>37.188400000000001</v>
      </c>
      <c r="X18" s="2">
        <f t="shared" si="3"/>
        <v>16.55885</v>
      </c>
      <c r="Y18" s="2">
        <f t="shared" si="3"/>
        <v>52.19765000000001</v>
      </c>
      <c r="Z18" s="2">
        <f t="shared" si="3"/>
        <v>33.90775</v>
      </c>
      <c r="AA18" s="2">
        <f t="shared" si="3"/>
        <v>21.956366666666668</v>
      </c>
      <c r="AB18" s="2">
        <f t="shared" si="3"/>
        <v>6.0498149999999997</v>
      </c>
      <c r="AC18" s="2">
        <f t="shared" si="3"/>
        <v>36.273783333333334</v>
      </c>
      <c r="AD18" s="2">
        <f t="shared" si="3"/>
        <v>34.692450000000001</v>
      </c>
      <c r="AE18" s="2">
        <f t="shared" si="3"/>
        <v>28.45471666666667</v>
      </c>
      <c r="AF18" s="2">
        <f t="shared" si="3"/>
        <v>31.221250000000001</v>
      </c>
      <c r="AG18" s="2">
        <f t="shared" si="3"/>
        <v>55.605833333333329</v>
      </c>
      <c r="AH18" s="2">
        <f t="shared" si="3"/>
        <v>15.379283333333333</v>
      </c>
    </row>
    <row r="19" spans="1:34" x14ac:dyDescent="0.25">
      <c r="A19" s="6" t="s">
        <v>47</v>
      </c>
      <c r="B19" s="7">
        <f>B18*3</f>
        <v>51.047799999999995</v>
      </c>
      <c r="C19" s="7">
        <f>C18*3</f>
        <v>107.13854999999998</v>
      </c>
      <c r="D19" s="7">
        <f>D18*2</f>
        <v>89.412833333333353</v>
      </c>
      <c r="E19" s="7">
        <f>E18*2</f>
        <v>37.917766666666672</v>
      </c>
      <c r="F19" s="7">
        <f>F18*1</f>
        <v>63.993150000000007</v>
      </c>
      <c r="G19" s="7">
        <f>G18*3</f>
        <v>121.60525</v>
      </c>
      <c r="H19" s="7">
        <f>H18*1</f>
        <v>41.282499999999999</v>
      </c>
      <c r="I19" s="7">
        <f>I18*2</f>
        <v>77.472033333333329</v>
      </c>
      <c r="J19" s="7">
        <f>J18*3</f>
        <v>102.86089999999999</v>
      </c>
      <c r="K19" s="7">
        <f>K18*2</f>
        <v>64.049500000000009</v>
      </c>
      <c r="L19" s="7">
        <f>L18*2</f>
        <v>84.606533333333331</v>
      </c>
      <c r="M19" s="7">
        <f>M18*4</f>
        <v>136.48099999999999</v>
      </c>
      <c r="N19" s="7">
        <f>N18*3</f>
        <v>69.914699999999996</v>
      </c>
      <c r="O19" s="7">
        <f>O18*3</f>
        <v>33.142449999999997</v>
      </c>
      <c r="P19" s="7">
        <f>P18*3</f>
        <v>101.05219999999997</v>
      </c>
      <c r="Q19" s="7">
        <f>Q18*2</f>
        <v>28.711600000000001</v>
      </c>
      <c r="R19" s="7">
        <f>R18*2</f>
        <v>38.193433333333338</v>
      </c>
      <c r="S19" s="7">
        <f>S18*1</f>
        <v>72.871466666666677</v>
      </c>
      <c r="T19" s="7">
        <f>T18*3</f>
        <v>109.89384999999999</v>
      </c>
      <c r="U19" s="7">
        <f>U18*2</f>
        <v>78.343633333333329</v>
      </c>
      <c r="V19" s="7">
        <f>V18*3</f>
        <v>165.59504999999999</v>
      </c>
      <c r="W19" s="7">
        <f>W18*3</f>
        <v>111.5652</v>
      </c>
      <c r="X19" s="7">
        <f>X18*2</f>
        <v>33.117699999999999</v>
      </c>
      <c r="Y19" s="7">
        <f>Y18*2</f>
        <v>104.39530000000002</v>
      </c>
      <c r="Z19" s="7">
        <f>Z18*3</f>
        <v>101.72325000000001</v>
      </c>
      <c r="AA19" s="7">
        <f>AA18*3</f>
        <v>65.869100000000003</v>
      </c>
      <c r="AB19" s="7">
        <f>AB18*6</f>
        <v>36.29889</v>
      </c>
      <c r="AC19" s="7">
        <f>AC18*3</f>
        <v>108.82135</v>
      </c>
      <c r="AD19" s="7">
        <f>AD18*2</f>
        <v>69.384900000000002</v>
      </c>
      <c r="AE19" s="7">
        <f>AE18*3</f>
        <v>85.364150000000009</v>
      </c>
      <c r="AF19" s="7">
        <f>AF18*3</f>
        <v>93.663750000000007</v>
      </c>
      <c r="AG19" s="7">
        <f>AG18*2</f>
        <v>111.21166666666666</v>
      </c>
      <c r="AH19" s="7">
        <f>AH18*3</f>
        <v>46.13785</v>
      </c>
    </row>
    <row r="20" spans="1:34" x14ac:dyDescent="0.25">
      <c r="A20" s="8" t="s">
        <v>45</v>
      </c>
      <c r="B20" s="9">
        <f>STDEV(B3:B8)/B18*100</f>
        <v>5.3697138587937543</v>
      </c>
      <c r="C20" s="9">
        <f t="shared" ref="C20:AH20" si="4">STDEV(C3:C8)/C18*100</f>
        <v>2.3034272679272476</v>
      </c>
      <c r="D20" s="9">
        <f t="shared" si="4"/>
        <v>2.2898337555765087</v>
      </c>
      <c r="E20" s="9">
        <f t="shared" si="4"/>
        <v>1.9207601329750708</v>
      </c>
      <c r="F20" s="9">
        <f t="shared" si="4"/>
        <v>2.2392284195824201</v>
      </c>
      <c r="G20" s="9">
        <f t="shared" si="4"/>
        <v>2.5404204777565726</v>
      </c>
      <c r="H20" s="9">
        <f t="shared" si="4"/>
        <v>3.3257080330134832</v>
      </c>
      <c r="I20" s="9">
        <f t="shared" si="4"/>
        <v>7.6767858050398194</v>
      </c>
      <c r="J20" s="9">
        <f t="shared" si="4"/>
        <v>0.77183345347219579</v>
      </c>
      <c r="K20" s="9">
        <f t="shared" si="4"/>
        <v>3.3318873768238979</v>
      </c>
      <c r="L20" s="9">
        <f t="shared" si="4"/>
        <v>3.9084242015145958</v>
      </c>
      <c r="M20" s="9">
        <f t="shared" si="4"/>
        <v>3.2861198633685476</v>
      </c>
      <c r="N20" s="9">
        <f t="shared" si="4"/>
        <v>2.8781390901465045</v>
      </c>
      <c r="O20" s="9">
        <f t="shared" si="4"/>
        <v>6.5799853406190714</v>
      </c>
      <c r="P20" s="9">
        <f t="shared" si="4"/>
        <v>2.4403934612093821</v>
      </c>
      <c r="Q20" s="9">
        <f t="shared" si="4"/>
        <v>3.4272042618598744</v>
      </c>
      <c r="R20" s="9">
        <f t="shared" si="4"/>
        <v>4.9521194002055013</v>
      </c>
      <c r="S20" s="9">
        <f t="shared" si="4"/>
        <v>2.1968074481012829</v>
      </c>
      <c r="T20" s="9">
        <f t="shared" si="4"/>
        <v>1.053987386547327</v>
      </c>
      <c r="U20" s="9">
        <f t="shared" si="4"/>
        <v>3.7972961941149794</v>
      </c>
      <c r="V20" s="9">
        <f t="shared" si="4"/>
        <v>2.7663762773884737</v>
      </c>
      <c r="W20" s="9">
        <f t="shared" si="4"/>
        <v>1.6878946864078468</v>
      </c>
      <c r="X20" s="9">
        <f t="shared" si="4"/>
        <v>3.1162827363721943</v>
      </c>
      <c r="Y20" s="9">
        <f t="shared" si="4"/>
        <v>1.7727149179071331</v>
      </c>
      <c r="Z20" s="9">
        <f t="shared" si="4"/>
        <v>1.872896578391877</v>
      </c>
      <c r="AA20" s="9">
        <f t="shared" si="4"/>
        <v>5.7553532033956145</v>
      </c>
      <c r="AB20" s="9">
        <f t="shared" si="4"/>
        <v>4.5928639237036473</v>
      </c>
      <c r="AC20" s="9">
        <f t="shared" si="4"/>
        <v>2.3633155322622534</v>
      </c>
      <c r="AD20" s="9">
        <f t="shared" si="4"/>
        <v>2.2380899471765452</v>
      </c>
      <c r="AE20" s="9">
        <f t="shared" si="4"/>
        <v>1.5222296351270357</v>
      </c>
      <c r="AF20" s="9">
        <f t="shared" si="4"/>
        <v>2.4546535094086499</v>
      </c>
      <c r="AG20" s="9">
        <f t="shared" si="4"/>
        <v>4.4465448262868872</v>
      </c>
      <c r="AH20" s="9">
        <f t="shared" si="4"/>
        <v>4.7300077057041623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16.337399999999999</v>
      </c>
      <c r="C22" s="2">
        <f t="shared" ref="C22:AH22" si="5">AVERAGE(C2:C5)</f>
        <v>35.623450000000005</v>
      </c>
      <c r="D22" s="2">
        <f t="shared" si="5"/>
        <v>43.456275000000005</v>
      </c>
      <c r="E22" s="2">
        <f t="shared" si="5"/>
        <v>18.823375000000002</v>
      </c>
      <c r="F22" s="2">
        <f t="shared" si="5"/>
        <v>64.251949999999994</v>
      </c>
      <c r="G22" s="2">
        <f t="shared" si="5"/>
        <v>40.016975000000002</v>
      </c>
      <c r="H22" s="2">
        <f t="shared" si="5"/>
        <v>42.25705</v>
      </c>
      <c r="I22" s="2">
        <f t="shared" si="5"/>
        <v>36.0593</v>
      </c>
      <c r="J22" s="2">
        <f t="shared" si="5"/>
        <v>34.065449999999998</v>
      </c>
      <c r="K22" s="2">
        <f t="shared" si="5"/>
        <v>32.249725000000005</v>
      </c>
      <c r="L22" s="2">
        <f t="shared" si="5"/>
        <v>41.469650000000001</v>
      </c>
      <c r="M22" s="2">
        <f t="shared" si="5"/>
        <v>32.923850000000002</v>
      </c>
      <c r="N22" s="2">
        <f t="shared" si="5"/>
        <v>23.548525000000001</v>
      </c>
      <c r="O22" s="2">
        <f t="shared" si="5"/>
        <v>11.7828</v>
      </c>
      <c r="P22" s="2">
        <f t="shared" si="5"/>
        <v>33.246299999999998</v>
      </c>
      <c r="Q22" s="2">
        <f t="shared" si="5"/>
        <v>13.953949999999999</v>
      </c>
      <c r="R22" s="2">
        <f t="shared" si="5"/>
        <v>18.959375000000001</v>
      </c>
      <c r="S22" s="2">
        <f t="shared" si="5"/>
        <v>69.768024999999994</v>
      </c>
      <c r="T22" s="2">
        <f t="shared" si="5"/>
        <v>36.289175</v>
      </c>
      <c r="U22" s="2">
        <f t="shared" si="5"/>
        <v>38.972050000000003</v>
      </c>
      <c r="V22" s="2">
        <f t="shared" si="5"/>
        <v>55.960524999999997</v>
      </c>
      <c r="W22" s="2">
        <f t="shared" si="5"/>
        <v>36.722924999999996</v>
      </c>
      <c r="X22" s="2">
        <f t="shared" si="5"/>
        <v>16.3096</v>
      </c>
      <c r="Y22" s="2">
        <f t="shared" si="5"/>
        <v>50.731574999999999</v>
      </c>
      <c r="Z22" s="2">
        <f t="shared" si="5"/>
        <v>33.706249999999997</v>
      </c>
      <c r="AA22" s="2">
        <f t="shared" si="5"/>
        <v>22.365025000000003</v>
      </c>
      <c r="AB22" s="2">
        <f t="shared" si="5"/>
        <v>6.4175300000000002</v>
      </c>
      <c r="AC22" s="2">
        <f t="shared" si="5"/>
        <v>36.490700000000004</v>
      </c>
      <c r="AD22" s="2">
        <f t="shared" si="5"/>
        <v>33.780875000000002</v>
      </c>
      <c r="AE22" s="2">
        <f t="shared" si="5"/>
        <v>28.639424999999999</v>
      </c>
      <c r="AF22" s="2">
        <f t="shared" si="5"/>
        <v>30.694925000000001</v>
      </c>
      <c r="AG22" s="2">
        <f t="shared" si="5"/>
        <v>53.726149999999997</v>
      </c>
      <c r="AH22" s="2">
        <f t="shared" si="5"/>
        <v>15.314475</v>
      </c>
    </row>
    <row r="23" spans="1:34" x14ac:dyDescent="0.25">
      <c r="A23" s="6" t="s">
        <v>49</v>
      </c>
      <c r="B23" s="7">
        <f>B22*3</f>
        <v>49.012199999999993</v>
      </c>
      <c r="C23" s="7">
        <f>C22*3</f>
        <v>106.87035000000002</v>
      </c>
      <c r="D23" s="7">
        <f>D22*2</f>
        <v>86.91255000000001</v>
      </c>
      <c r="E23" s="7">
        <f>E22*2</f>
        <v>37.646750000000004</v>
      </c>
      <c r="F23" s="7">
        <f>F22*1</f>
        <v>64.251949999999994</v>
      </c>
      <c r="G23" s="7">
        <f>G22*3</f>
        <v>120.05092500000001</v>
      </c>
      <c r="H23" s="7">
        <f>H22*1</f>
        <v>42.25705</v>
      </c>
      <c r="I23" s="7">
        <f>I22*2</f>
        <v>72.118600000000001</v>
      </c>
      <c r="J23" s="7">
        <f>J22*3</f>
        <v>102.19635</v>
      </c>
      <c r="K23" s="7">
        <f>K22*2</f>
        <v>64.49945000000001</v>
      </c>
      <c r="L23" s="7">
        <f>L22*2</f>
        <v>82.939300000000003</v>
      </c>
      <c r="M23" s="7">
        <f>M22*4</f>
        <v>131.69540000000001</v>
      </c>
      <c r="N23" s="7">
        <f>N22*3</f>
        <v>70.645575000000008</v>
      </c>
      <c r="O23" s="7">
        <f>O22*3</f>
        <v>35.348399999999998</v>
      </c>
      <c r="P23" s="7">
        <f>P22*3</f>
        <v>99.738900000000001</v>
      </c>
      <c r="Q23" s="7">
        <f>Q22*2</f>
        <v>27.907899999999998</v>
      </c>
      <c r="R23" s="7">
        <f>R22*2</f>
        <v>37.918750000000003</v>
      </c>
      <c r="S23" s="7">
        <f>S22*1</f>
        <v>69.768024999999994</v>
      </c>
      <c r="T23" s="7">
        <f>T22*3</f>
        <v>108.867525</v>
      </c>
      <c r="U23" s="7">
        <f>U22*2</f>
        <v>77.944100000000006</v>
      </c>
      <c r="V23" s="7">
        <f>V22*3</f>
        <v>167.881575</v>
      </c>
      <c r="W23" s="7">
        <f>W22*3</f>
        <v>110.16877499999998</v>
      </c>
      <c r="X23" s="7">
        <f>X22*2</f>
        <v>32.619199999999999</v>
      </c>
      <c r="Y23" s="7">
        <f>Y22*2</f>
        <v>101.46315</v>
      </c>
      <c r="Z23" s="7">
        <f>Z22*3</f>
        <v>101.11874999999999</v>
      </c>
      <c r="AA23" s="7">
        <f>AA22*3</f>
        <v>67.095075000000008</v>
      </c>
      <c r="AB23" s="7">
        <f>AB22*6</f>
        <v>38.505180000000003</v>
      </c>
      <c r="AC23" s="7">
        <f>AC22*3</f>
        <v>109.47210000000001</v>
      </c>
      <c r="AD23" s="7">
        <f>AD22*2</f>
        <v>67.561750000000004</v>
      </c>
      <c r="AE23" s="7">
        <f>AE22*3</f>
        <v>85.918274999999994</v>
      </c>
      <c r="AF23" s="7">
        <f>AF22*3</f>
        <v>92.084775000000008</v>
      </c>
      <c r="AG23" s="7">
        <f>AG22*2</f>
        <v>107.45229999999999</v>
      </c>
      <c r="AH23" s="7">
        <f>AH22*3</f>
        <v>45.943424999999998</v>
      </c>
    </row>
    <row r="24" spans="1:34" x14ac:dyDescent="0.25">
      <c r="A24" s="8" t="s">
        <v>45</v>
      </c>
      <c r="B24" s="9">
        <f>STDEV(B2:B5)/B22*100</f>
        <v>1.7699379721464605</v>
      </c>
      <c r="C24" s="9">
        <f t="shared" ref="C24:AH24" si="6">STDEV(C2:C5)/C22*100</f>
        <v>2.5251960354708869</v>
      </c>
      <c r="D24" s="9">
        <f t="shared" si="6"/>
        <v>5.5070427034851388</v>
      </c>
      <c r="E24" s="9">
        <f t="shared" si="6"/>
        <v>1.7035894217594143</v>
      </c>
      <c r="F24" s="9">
        <f t="shared" si="6"/>
        <v>2.1705957758990926</v>
      </c>
      <c r="G24" s="9">
        <f t="shared" si="6"/>
        <v>2.1158840669987757</v>
      </c>
      <c r="H24" s="9">
        <f t="shared" si="6"/>
        <v>2.5002015925704453</v>
      </c>
      <c r="I24" s="9">
        <f t="shared" si="6"/>
        <v>4.3780864923116818</v>
      </c>
      <c r="J24" s="9">
        <f t="shared" si="6"/>
        <v>2.1307890602034174</v>
      </c>
      <c r="K24" s="9">
        <f t="shared" si="6"/>
        <v>3.6079112257628538</v>
      </c>
      <c r="L24" s="9">
        <f t="shared" si="6"/>
        <v>4.8572157229188599</v>
      </c>
      <c r="M24" s="9">
        <f t="shared" si="6"/>
        <v>5.7142698254783904</v>
      </c>
      <c r="N24" s="9">
        <f t="shared" si="6"/>
        <v>2.0611094400079732</v>
      </c>
      <c r="O24" s="9">
        <f t="shared" si="6"/>
        <v>4.6161379731943084</v>
      </c>
      <c r="P24" s="9">
        <f t="shared" si="6"/>
        <v>4.192250261942374</v>
      </c>
      <c r="Q24" s="9">
        <f t="shared" si="6"/>
        <v>5.298717571122431</v>
      </c>
      <c r="R24" s="9">
        <f t="shared" si="6"/>
        <v>9.3629377768119433</v>
      </c>
      <c r="S24" s="9">
        <f t="shared" si="6"/>
        <v>8.8329389697761496</v>
      </c>
      <c r="T24" s="9">
        <f t="shared" si="6"/>
        <v>1.3641127818619945</v>
      </c>
      <c r="U24" s="9">
        <f t="shared" si="6"/>
        <v>1.6091199658401822</v>
      </c>
      <c r="V24" s="9">
        <f t="shared" si="6"/>
        <v>2.1691951949704009</v>
      </c>
      <c r="W24" s="9">
        <f t="shared" si="6"/>
        <v>0.40794486576244748</v>
      </c>
      <c r="X24" s="9">
        <f t="shared" si="6"/>
        <v>5.8662110821392721</v>
      </c>
      <c r="Y24" s="9">
        <f t="shared" si="6"/>
        <v>4.8652942673099231</v>
      </c>
      <c r="Z24" s="9">
        <f t="shared" si="6"/>
        <v>2.2273843915679881</v>
      </c>
      <c r="AA24" s="9">
        <f t="shared" si="6"/>
        <v>5.5345820644171759</v>
      </c>
      <c r="AB24" s="9">
        <f t="shared" si="6"/>
        <v>8.6785959639311461</v>
      </c>
      <c r="AC24" s="9">
        <f t="shared" si="6"/>
        <v>2.4270947604903363</v>
      </c>
      <c r="AD24" s="9">
        <f t="shared" si="6"/>
        <v>2.6625162921989483</v>
      </c>
      <c r="AE24" s="9">
        <f t="shared" si="6"/>
        <v>2.360602877400598</v>
      </c>
      <c r="AF24" s="9">
        <f t="shared" si="6"/>
        <v>3.6688416648575362</v>
      </c>
      <c r="AG24" s="9">
        <f t="shared" si="6"/>
        <v>7.4310848968539318</v>
      </c>
      <c r="AH24" s="9">
        <f t="shared" si="6"/>
        <v>1.6200436556703259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16.822075000000002</v>
      </c>
      <c r="C26" s="2">
        <f t="shared" ref="C26:AH26" si="7">AVERAGE(C6:C9)</f>
        <v>36.062024999999998</v>
      </c>
      <c r="D26" s="2">
        <f t="shared" si="7"/>
        <v>44.352849999999997</v>
      </c>
      <c r="E26" s="2">
        <f t="shared" si="7"/>
        <v>18.921050000000001</v>
      </c>
      <c r="F26" s="2">
        <f t="shared" si="7"/>
        <v>64.022324999999995</v>
      </c>
      <c r="G26" s="2">
        <f t="shared" si="7"/>
        <v>40.692824999999999</v>
      </c>
      <c r="H26" s="2">
        <f t="shared" si="7"/>
        <v>41.147475</v>
      </c>
      <c r="I26" s="2">
        <f t="shared" si="7"/>
        <v>40.593675000000005</v>
      </c>
      <c r="J26" s="2">
        <f t="shared" si="7"/>
        <v>34.129350000000002</v>
      </c>
      <c r="K26" s="2">
        <f t="shared" si="7"/>
        <v>31.850875000000002</v>
      </c>
      <c r="L26" s="2">
        <f t="shared" si="7"/>
        <v>42.956675000000004</v>
      </c>
      <c r="M26" s="2">
        <f t="shared" si="7"/>
        <v>34.655500000000004</v>
      </c>
      <c r="N26" s="2">
        <f t="shared" si="7"/>
        <v>22.958400000000001</v>
      </c>
      <c r="O26" s="2">
        <f t="shared" si="7"/>
        <v>10.624375000000001</v>
      </c>
      <c r="P26" s="2">
        <f t="shared" si="7"/>
        <v>33.883000000000003</v>
      </c>
      <c r="Q26" s="2">
        <f t="shared" si="7"/>
        <v>13.93205</v>
      </c>
      <c r="R26" s="2">
        <f t="shared" si="7"/>
        <v>18.373799999999999</v>
      </c>
      <c r="S26" s="2">
        <f t="shared" si="7"/>
        <v>72.507075</v>
      </c>
      <c r="T26" s="2">
        <f t="shared" si="7"/>
        <v>36.347999999999999</v>
      </c>
      <c r="U26" s="2">
        <f t="shared" si="7"/>
        <v>38.893300000000004</v>
      </c>
      <c r="V26" s="2">
        <f t="shared" si="7"/>
        <v>53.741425</v>
      </c>
      <c r="W26" s="2">
        <f t="shared" si="7"/>
        <v>37.605924999999999</v>
      </c>
      <c r="X26" s="2">
        <f t="shared" si="7"/>
        <v>16.522575</v>
      </c>
      <c r="Y26" s="2">
        <f t="shared" si="7"/>
        <v>51.896675000000002</v>
      </c>
      <c r="Z26" s="2">
        <f t="shared" si="7"/>
        <v>34.208125000000003</v>
      </c>
      <c r="AA26" s="2">
        <f t="shared" si="7"/>
        <v>21.153275000000001</v>
      </c>
      <c r="AB26" s="2">
        <f t="shared" si="7"/>
        <v>5.9285549999999994</v>
      </c>
      <c r="AC26" s="2">
        <f t="shared" si="7"/>
        <v>36.068275</v>
      </c>
      <c r="AD26" s="2">
        <f t="shared" si="7"/>
        <v>35.762500000000003</v>
      </c>
      <c r="AE26" s="2">
        <f t="shared" si="7"/>
        <v>28.195775000000001</v>
      </c>
      <c r="AF26" s="2">
        <f t="shared" si="7"/>
        <v>31.809675000000002</v>
      </c>
      <c r="AG26" s="2">
        <f t="shared" si="7"/>
        <v>55.422825000000003</v>
      </c>
      <c r="AH26" s="2">
        <f t="shared" si="7"/>
        <v>14.833825000000001</v>
      </c>
    </row>
    <row r="27" spans="1:34" x14ac:dyDescent="0.25">
      <c r="A27" s="6" t="s">
        <v>51</v>
      </c>
      <c r="B27" s="7">
        <f>B26*3</f>
        <v>50.466225000000009</v>
      </c>
      <c r="C27" s="7">
        <f>C26*3</f>
        <v>108.18607499999999</v>
      </c>
      <c r="D27" s="7">
        <f>D26*2</f>
        <v>88.705699999999993</v>
      </c>
      <c r="E27" s="7">
        <f>E26*2</f>
        <v>37.842100000000002</v>
      </c>
      <c r="F27" s="7">
        <f>F26*1</f>
        <v>64.022324999999995</v>
      </c>
      <c r="G27" s="7">
        <f>G26*3</f>
        <v>122.078475</v>
      </c>
      <c r="H27" s="7">
        <f>H26*1</f>
        <v>41.147475</v>
      </c>
      <c r="I27" s="7">
        <f>I26*2</f>
        <v>81.187350000000009</v>
      </c>
      <c r="J27" s="7">
        <f>J26*3</f>
        <v>102.38805000000001</v>
      </c>
      <c r="K27" s="7">
        <f>K26*2</f>
        <v>63.701750000000004</v>
      </c>
      <c r="L27" s="7">
        <f>L26*2</f>
        <v>85.913350000000008</v>
      </c>
      <c r="M27" s="7">
        <f>M26*4</f>
        <v>138.62200000000001</v>
      </c>
      <c r="N27" s="7">
        <f>N26*3</f>
        <v>68.875200000000007</v>
      </c>
      <c r="O27" s="7">
        <f>O26*3</f>
        <v>31.873125000000002</v>
      </c>
      <c r="P27" s="7">
        <f>P26*3</f>
        <v>101.649</v>
      </c>
      <c r="Q27" s="7">
        <f>Q26*2</f>
        <v>27.864100000000001</v>
      </c>
      <c r="R27" s="7">
        <f>R26*2</f>
        <v>36.747599999999998</v>
      </c>
      <c r="S27" s="7">
        <f>S26*1</f>
        <v>72.507075</v>
      </c>
      <c r="T27" s="7">
        <f>T26*3</f>
        <v>109.044</v>
      </c>
      <c r="U27" s="7">
        <f>U26*2</f>
        <v>77.786600000000007</v>
      </c>
      <c r="V27" s="7">
        <f>V26*3</f>
        <v>161.22427500000001</v>
      </c>
      <c r="W27" s="7">
        <f>W26*3</f>
        <v>112.817775</v>
      </c>
      <c r="X27" s="7">
        <f>X26*2</f>
        <v>33.04515</v>
      </c>
      <c r="Y27" s="7">
        <f>Y26*2</f>
        <v>103.79335</v>
      </c>
      <c r="Z27" s="7">
        <f>Z26*3</f>
        <v>102.62437500000001</v>
      </c>
      <c r="AA27" s="7">
        <f>AA26*3</f>
        <v>63.459825000000002</v>
      </c>
      <c r="AB27" s="7">
        <f>AB26*6</f>
        <v>35.571329999999996</v>
      </c>
      <c r="AC27" s="7">
        <f>AC26*3</f>
        <v>108.204825</v>
      </c>
      <c r="AD27" s="7">
        <f>AD26*2</f>
        <v>71.525000000000006</v>
      </c>
      <c r="AE27" s="7">
        <f>AE26*3</f>
        <v>84.587325000000007</v>
      </c>
      <c r="AF27" s="7">
        <f>AF26*3</f>
        <v>95.42902500000001</v>
      </c>
      <c r="AG27" s="7">
        <f>AG26*2</f>
        <v>110.84565000000001</v>
      </c>
      <c r="AH27" s="7">
        <f>AH26*3</f>
        <v>44.501474999999999</v>
      </c>
    </row>
    <row r="28" spans="1:34" x14ac:dyDescent="0.25">
      <c r="A28" s="8" t="s">
        <v>45</v>
      </c>
      <c r="B28" s="9">
        <f>STDEV(B6:B9)/B26*100</f>
        <v>10.88272425481602</v>
      </c>
      <c r="C28" s="9">
        <f t="shared" ref="C28:AH28" si="8">STDEV(C6:C9)/C26*100</f>
        <v>2.083409694810729</v>
      </c>
      <c r="D28" s="9">
        <f t="shared" si="8"/>
        <v>3.2887565263096894</v>
      </c>
      <c r="E28" s="9">
        <f t="shared" si="8"/>
        <v>2.2247667278857288</v>
      </c>
      <c r="F28" s="9">
        <f t="shared" si="8"/>
        <v>2.7087452665117571</v>
      </c>
      <c r="G28" s="9">
        <f t="shared" si="8"/>
        <v>2.5704476189172132</v>
      </c>
      <c r="H28" s="9">
        <f t="shared" si="8"/>
        <v>4.2755160809601183</v>
      </c>
      <c r="I28" s="9">
        <f t="shared" si="8"/>
        <v>3.1314854870299467</v>
      </c>
      <c r="J28" s="9">
        <f t="shared" si="8"/>
        <v>0.77410621611993224</v>
      </c>
      <c r="K28" s="9">
        <f t="shared" si="8"/>
        <v>2.1522485242959339</v>
      </c>
      <c r="L28" s="9">
        <f t="shared" si="8"/>
        <v>2.7487419642344202</v>
      </c>
      <c r="M28" s="9">
        <f t="shared" si="8"/>
        <v>1.6985017110075784</v>
      </c>
      <c r="N28" s="9">
        <f t="shared" si="8"/>
        <v>2.5223232202674608</v>
      </c>
      <c r="O28" s="9">
        <f t="shared" si="8"/>
        <v>3.5128727018447532</v>
      </c>
      <c r="P28" s="9">
        <f t="shared" si="8"/>
        <v>2.172136616199861</v>
      </c>
      <c r="Q28" s="9">
        <f t="shared" si="8"/>
        <v>8.101375560236626</v>
      </c>
      <c r="R28" s="9">
        <f t="shared" si="8"/>
        <v>3.3616839970870909</v>
      </c>
      <c r="S28" s="9">
        <f t="shared" si="8"/>
        <v>2.9734733604040118</v>
      </c>
      <c r="T28" s="9">
        <f t="shared" si="8"/>
        <v>2.5213855563246335</v>
      </c>
      <c r="U28" s="9">
        <f t="shared" si="8"/>
        <v>5.0347271462541938</v>
      </c>
      <c r="V28" s="9">
        <f t="shared" si="8"/>
        <v>1.4909210934620498</v>
      </c>
      <c r="W28" s="9">
        <f t="shared" si="8"/>
        <v>1.1323929762145006</v>
      </c>
      <c r="X28" s="9">
        <f t="shared" si="8"/>
        <v>1.9886439645896221</v>
      </c>
      <c r="Y28" s="9">
        <f t="shared" si="8"/>
        <v>2.9514351908845446</v>
      </c>
      <c r="Z28" s="9">
        <f t="shared" si="8"/>
        <v>3.4702007812888063</v>
      </c>
      <c r="AA28" s="9">
        <f t="shared" si="8"/>
        <v>3.2276677054071041</v>
      </c>
      <c r="AB28" s="9">
        <f t="shared" si="8"/>
        <v>5.1962746677652731</v>
      </c>
      <c r="AC28" s="9">
        <f t="shared" si="8"/>
        <v>1.6482983536464606</v>
      </c>
      <c r="AD28" s="9">
        <f t="shared" si="8"/>
        <v>3.0891059047193528</v>
      </c>
      <c r="AE28" s="9">
        <f t="shared" si="8"/>
        <v>2.2271176966002884</v>
      </c>
      <c r="AF28" s="9">
        <f t="shared" si="8"/>
        <v>3.7271125605623263</v>
      </c>
      <c r="AG28" s="9">
        <f t="shared" si="8"/>
        <v>3.1947848199322846</v>
      </c>
      <c r="AH28" s="9">
        <f t="shared" si="8"/>
        <v>9.2172953118816814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2.6308971015574372</v>
      </c>
      <c r="C30" s="13">
        <f t="shared" ref="C30:AH30" si="9">(C19-C15)/C15*100</f>
        <v>-0.36238164007424029</v>
      </c>
      <c r="D30" s="13">
        <f t="shared" si="9"/>
        <v>1.8263572645022468</v>
      </c>
      <c r="E30" s="13">
        <f t="shared" si="9"/>
        <v>0.45925104612581258</v>
      </c>
      <c r="F30" s="13">
        <f t="shared" si="9"/>
        <v>-0.22449941736172324</v>
      </c>
      <c r="G30" s="13">
        <f t="shared" si="9"/>
        <v>0.44649679055909453</v>
      </c>
      <c r="H30" s="13">
        <f t="shared" si="9"/>
        <v>-1.0065700871745373</v>
      </c>
      <c r="I30" s="13">
        <f t="shared" si="9"/>
        <v>1.0685277816462189</v>
      </c>
      <c r="J30" s="13">
        <f t="shared" si="9"/>
        <v>0.55595636812970917</v>
      </c>
      <c r="K30" s="13">
        <f t="shared" si="9"/>
        <v>-7.971844257306647E-2</v>
      </c>
      <c r="L30" s="13">
        <f t="shared" si="9"/>
        <v>0.21345040582226665</v>
      </c>
      <c r="M30" s="13">
        <f t="shared" si="9"/>
        <v>0.97833139857070561</v>
      </c>
      <c r="N30" s="13">
        <f t="shared" si="9"/>
        <v>0.22120361645065253</v>
      </c>
      <c r="O30" s="13">
        <f t="shared" si="9"/>
        <v>-1.3933408978746324</v>
      </c>
      <c r="P30" s="13">
        <f t="shared" si="9"/>
        <v>0.3557810573525006</v>
      </c>
      <c r="Q30" s="13">
        <f t="shared" si="9"/>
        <v>2.9606254034282622</v>
      </c>
      <c r="R30" s="13">
        <f t="shared" si="9"/>
        <v>2.0755494026497425</v>
      </c>
      <c r="S30" s="13">
        <f t="shared" si="9"/>
        <v>2.43741408955845</v>
      </c>
      <c r="T30" s="13">
        <f t="shared" si="9"/>
        <v>0.86098016155869606</v>
      </c>
      <c r="U30" s="13">
        <f t="shared" si="9"/>
        <v>0.61424411928196931</v>
      </c>
      <c r="V30" s="13">
        <f t="shared" si="9"/>
        <v>0.63330688287673931</v>
      </c>
      <c r="W30" s="13">
        <f t="shared" si="9"/>
        <v>6.4510617344428686E-2</v>
      </c>
      <c r="X30" s="13">
        <f t="shared" si="9"/>
        <v>0.86964996988472387</v>
      </c>
      <c r="Y30" s="13">
        <f t="shared" si="9"/>
        <v>1.7217968736678368</v>
      </c>
      <c r="Z30" s="13">
        <f t="shared" si="9"/>
        <v>-0.14558773455543547</v>
      </c>
      <c r="AA30" s="13">
        <f t="shared" si="9"/>
        <v>0.90636199790279992</v>
      </c>
      <c r="AB30" s="13">
        <f t="shared" si="9"/>
        <v>-1.9962198543101082</v>
      </c>
      <c r="AC30" s="13">
        <f t="shared" si="9"/>
        <v>-1.5722842464822855E-2</v>
      </c>
      <c r="AD30" s="13">
        <f t="shared" si="9"/>
        <v>-0.22787936305937942</v>
      </c>
      <c r="AE30" s="13">
        <f t="shared" si="9"/>
        <v>0.13061154589644164</v>
      </c>
      <c r="AF30" s="13">
        <f t="shared" si="9"/>
        <v>-9.935268764218344E-2</v>
      </c>
      <c r="AG30" s="13">
        <f t="shared" si="9"/>
        <v>1.889794811785146</v>
      </c>
      <c r="AH30" s="13">
        <f t="shared" si="9"/>
        <v>2.0242158485442476</v>
      </c>
    </row>
    <row r="31" spans="1:34" x14ac:dyDescent="0.25">
      <c r="A31" s="12" t="s">
        <v>53</v>
      </c>
      <c r="B31" s="13">
        <f>(B27-B23)/B23*100</f>
        <v>2.9666593215567061</v>
      </c>
      <c r="C31" s="13">
        <f t="shared" ref="C31:AH31" si="10">(C27-C23)/C23*100</f>
        <v>1.2311412847435905</v>
      </c>
      <c r="D31" s="13">
        <f t="shared" si="10"/>
        <v>2.0631657913615267</v>
      </c>
      <c r="E31" s="13">
        <f t="shared" si="10"/>
        <v>0.51890269412365653</v>
      </c>
      <c r="F31" s="13">
        <f t="shared" si="10"/>
        <v>-0.35738214949118069</v>
      </c>
      <c r="G31" s="13">
        <f t="shared" si="10"/>
        <v>1.6889082695531008</v>
      </c>
      <c r="H31" s="13">
        <f t="shared" si="10"/>
        <v>-2.6257748707020476</v>
      </c>
      <c r="I31" s="13">
        <f t="shared" si="10"/>
        <v>12.574772666136072</v>
      </c>
      <c r="J31" s="13">
        <f t="shared" si="10"/>
        <v>0.18758008480734542</v>
      </c>
      <c r="K31" s="13">
        <f t="shared" si="10"/>
        <v>-1.236754732017104</v>
      </c>
      <c r="L31" s="13">
        <f t="shared" si="10"/>
        <v>3.5858151684424695</v>
      </c>
      <c r="M31" s="13">
        <f t="shared" si="10"/>
        <v>5.2595610780634763</v>
      </c>
      <c r="N31" s="13">
        <f t="shared" si="10"/>
        <v>-2.5059955984504354</v>
      </c>
      <c r="O31" s="13">
        <f t="shared" si="10"/>
        <v>-9.8314916658179623</v>
      </c>
      <c r="P31" s="13">
        <f t="shared" si="10"/>
        <v>1.9151003269536762</v>
      </c>
      <c r="Q31" s="13">
        <f t="shared" si="10"/>
        <v>-0.15694480774260119</v>
      </c>
      <c r="R31" s="13">
        <f t="shared" si="10"/>
        <v>-3.0885775506840396</v>
      </c>
      <c r="S31" s="13">
        <f t="shared" si="10"/>
        <v>3.9259388523611016</v>
      </c>
      <c r="T31" s="13">
        <f t="shared" si="10"/>
        <v>0.16210068153932625</v>
      </c>
      <c r="U31" s="13">
        <f t="shared" si="10"/>
        <v>-0.20206789224585164</v>
      </c>
      <c r="V31" s="13">
        <f t="shared" si="10"/>
        <v>-3.9654738764512976</v>
      </c>
      <c r="W31" s="13">
        <f t="shared" si="10"/>
        <v>2.4044925615266353</v>
      </c>
      <c r="X31" s="13">
        <f t="shared" si="10"/>
        <v>1.3058260165791935</v>
      </c>
      <c r="Y31" s="13">
        <f t="shared" si="10"/>
        <v>2.2965973360771916</v>
      </c>
      <c r="Z31" s="13">
        <f t="shared" si="10"/>
        <v>1.4889671796773827</v>
      </c>
      <c r="AA31" s="13">
        <f t="shared" si="10"/>
        <v>-5.418057882787978</v>
      </c>
      <c r="AB31" s="13">
        <f t="shared" si="10"/>
        <v>-7.6193644595350722</v>
      </c>
      <c r="AC31" s="13">
        <f t="shared" si="10"/>
        <v>-1.157623723304853</v>
      </c>
      <c r="AD31" s="13">
        <f t="shared" si="10"/>
        <v>5.8661150725077462</v>
      </c>
      <c r="AE31" s="13">
        <f t="shared" si="10"/>
        <v>-1.549088363331302</v>
      </c>
      <c r="AF31" s="13">
        <f t="shared" si="10"/>
        <v>3.6317078474699018</v>
      </c>
      <c r="AG31" s="13">
        <f t="shared" si="10"/>
        <v>3.1580059244892968</v>
      </c>
      <c r="AH31" s="13">
        <f t="shared" si="10"/>
        <v>-3.1385339686799547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D77F-ECBB-46DA-826B-3342377FFB94}">
  <dimension ref="A1:AH31"/>
  <sheetViews>
    <sheetView topLeftCell="H1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style="10" bestFit="1" customWidth="1"/>
    <col min="2" max="34" width="6.7109375" style="10" customWidth="1"/>
  </cols>
  <sheetData>
    <row r="1" spans="1:34" x14ac:dyDescent="0.25">
      <c r="A1" s="1" t="s">
        <v>139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13.8924</v>
      </c>
      <c r="C2" s="2">
        <v>32.4328</v>
      </c>
      <c r="D2" s="2">
        <v>37.3307</v>
      </c>
      <c r="E2" s="2">
        <v>31.117699999999999</v>
      </c>
      <c r="F2" s="2">
        <v>55.846299999999999</v>
      </c>
      <c r="G2" s="2">
        <v>42.380099999999999</v>
      </c>
      <c r="H2" s="2">
        <v>61.669699999999999</v>
      </c>
      <c r="I2" s="2">
        <v>28.2379</v>
      </c>
      <c r="J2" s="2">
        <v>37.919199999999996</v>
      </c>
      <c r="K2" s="2">
        <v>33.9649</v>
      </c>
      <c r="L2" s="2">
        <v>37.967599999999997</v>
      </c>
      <c r="M2" s="2">
        <v>31.681000000000001</v>
      </c>
      <c r="N2" s="2">
        <v>29.650400000000001</v>
      </c>
      <c r="O2" s="2">
        <v>13.131600000000001</v>
      </c>
      <c r="P2" s="2">
        <v>36.562100000000001</v>
      </c>
      <c r="Q2" s="2">
        <v>11.2202</v>
      </c>
      <c r="R2" s="2">
        <v>15.1266</v>
      </c>
      <c r="S2" s="2">
        <v>48.813800000000001</v>
      </c>
      <c r="T2" s="2">
        <v>33.634999999999998</v>
      </c>
      <c r="U2" s="2">
        <v>36.9636</v>
      </c>
      <c r="V2" s="2">
        <v>25.572600000000001</v>
      </c>
      <c r="W2" s="2">
        <v>47.108699999999999</v>
      </c>
      <c r="X2" s="2">
        <v>18.740400000000001</v>
      </c>
      <c r="Y2" s="2">
        <v>33.548000000000002</v>
      </c>
      <c r="Z2" s="2">
        <v>32.225499999999997</v>
      </c>
      <c r="AA2" s="2">
        <v>24.293099999999999</v>
      </c>
      <c r="AB2" s="2">
        <v>6.10351</v>
      </c>
      <c r="AC2" s="2">
        <v>30.257999999999999</v>
      </c>
      <c r="AD2" s="2">
        <v>31.685600000000001</v>
      </c>
      <c r="AE2" s="2">
        <v>25.831800000000001</v>
      </c>
      <c r="AF2" s="2">
        <v>27.4117</v>
      </c>
      <c r="AG2" s="2">
        <v>33.607700000000001</v>
      </c>
      <c r="AH2" s="2">
        <v>13.861499999999999</v>
      </c>
    </row>
    <row r="3" spans="1:34" x14ac:dyDescent="0.25">
      <c r="A3" s="4" t="s">
        <v>35</v>
      </c>
      <c r="B3" s="2">
        <v>12.958399999999999</v>
      </c>
      <c r="C3" s="2">
        <v>33.683799999999998</v>
      </c>
      <c r="D3" s="2">
        <v>42.551099999999998</v>
      </c>
      <c r="E3" s="2">
        <v>31.383400000000002</v>
      </c>
      <c r="F3" s="2">
        <v>60.070799999999998</v>
      </c>
      <c r="G3" s="2">
        <v>42.100900000000003</v>
      </c>
      <c r="H3" s="2">
        <v>70.877499999999998</v>
      </c>
      <c r="I3" s="2">
        <v>33.561599999999999</v>
      </c>
      <c r="J3" s="2">
        <v>38.106999999999999</v>
      </c>
      <c r="K3" s="2">
        <v>40.612699999999997</v>
      </c>
      <c r="L3" s="2">
        <v>41.428600000000003</v>
      </c>
      <c r="M3" s="2">
        <v>33.915199999999999</v>
      </c>
      <c r="N3" s="2">
        <v>33.022199999999998</v>
      </c>
      <c r="O3" s="2">
        <v>13.653</v>
      </c>
      <c r="P3" s="2">
        <v>34.146299999999997</v>
      </c>
      <c r="Q3" s="2">
        <v>11.327199999999999</v>
      </c>
      <c r="R3" s="2">
        <v>14.914400000000001</v>
      </c>
      <c r="S3" s="2">
        <v>68.0381</v>
      </c>
      <c r="T3" s="2">
        <v>34.779200000000003</v>
      </c>
      <c r="U3" s="2">
        <v>37.573500000000003</v>
      </c>
      <c r="V3" s="2">
        <v>27.1373</v>
      </c>
      <c r="W3" s="2">
        <v>50.357799999999997</v>
      </c>
      <c r="X3" s="2">
        <v>22.6309</v>
      </c>
      <c r="Y3" s="2">
        <v>35.660400000000003</v>
      </c>
      <c r="Z3" s="2">
        <v>33.246600000000001</v>
      </c>
      <c r="AA3" s="2">
        <v>25.679300000000001</v>
      </c>
      <c r="AB3" s="2">
        <v>6.1074799999999998</v>
      </c>
      <c r="AC3" s="2">
        <v>33.553100000000001</v>
      </c>
      <c r="AD3" s="2">
        <v>33.177900000000001</v>
      </c>
      <c r="AE3" s="2">
        <v>26.548100000000002</v>
      </c>
      <c r="AF3" s="2">
        <v>29.326000000000001</v>
      </c>
      <c r="AG3" s="2">
        <v>39.511400000000002</v>
      </c>
      <c r="AH3" s="2">
        <v>13.2751</v>
      </c>
    </row>
    <row r="4" spans="1:34" x14ac:dyDescent="0.25">
      <c r="A4" s="4" t="s">
        <v>36</v>
      </c>
      <c r="B4" s="2">
        <v>13.5177</v>
      </c>
      <c r="C4" s="2">
        <v>34.144599999999997</v>
      </c>
      <c r="D4" s="2">
        <v>41.628599999999999</v>
      </c>
      <c r="E4" s="2">
        <v>32.325099999999999</v>
      </c>
      <c r="F4" s="2">
        <v>63.180500000000002</v>
      </c>
      <c r="G4" s="2">
        <v>44.348399999999998</v>
      </c>
      <c r="H4" s="2">
        <v>73.150499999999994</v>
      </c>
      <c r="I4" s="2">
        <v>28.7546</v>
      </c>
      <c r="J4" s="2">
        <v>39.048400000000001</v>
      </c>
      <c r="K4" s="2">
        <v>39.972200000000001</v>
      </c>
      <c r="L4" s="2">
        <v>44.330500000000001</v>
      </c>
      <c r="M4" s="2">
        <v>35.202100000000002</v>
      </c>
      <c r="N4" s="2">
        <v>33.956200000000003</v>
      </c>
      <c r="O4" s="2">
        <v>13.556800000000001</v>
      </c>
      <c r="P4" s="2">
        <v>34.573799999999999</v>
      </c>
      <c r="Q4" s="2">
        <v>11.0824</v>
      </c>
      <c r="R4" s="2">
        <v>15.0585</v>
      </c>
      <c r="S4" s="2">
        <v>67.846199999999996</v>
      </c>
      <c r="T4" s="2">
        <v>35.5182</v>
      </c>
      <c r="U4" s="2">
        <v>41.0901</v>
      </c>
      <c r="V4" s="2">
        <v>27.045300000000001</v>
      </c>
      <c r="W4" s="2">
        <v>51.109699999999997</v>
      </c>
      <c r="X4" s="2">
        <v>22.9178</v>
      </c>
      <c r="Y4" s="2">
        <v>38.228200000000001</v>
      </c>
      <c r="Z4" s="2">
        <v>33.676099999999998</v>
      </c>
      <c r="AA4" s="2">
        <v>26.4833</v>
      </c>
      <c r="AB4" s="2">
        <v>6.0828699999999998</v>
      </c>
      <c r="AC4" s="2">
        <v>33.056800000000003</v>
      </c>
      <c r="AD4" s="2">
        <v>33.2746</v>
      </c>
      <c r="AE4" s="2">
        <v>27.415700000000001</v>
      </c>
      <c r="AF4" s="2">
        <v>27.985499999999998</v>
      </c>
      <c r="AG4" s="2">
        <v>37.381300000000003</v>
      </c>
      <c r="AH4" s="2">
        <v>13.977399999999999</v>
      </c>
    </row>
    <row r="5" spans="1:34" x14ac:dyDescent="0.25">
      <c r="A5" s="4" t="s">
        <v>37</v>
      </c>
      <c r="B5" s="2">
        <v>12.739800000000001</v>
      </c>
      <c r="C5" s="2">
        <v>34.264000000000003</v>
      </c>
      <c r="D5" s="2">
        <v>43.914099999999998</v>
      </c>
      <c r="E5" s="2">
        <v>33.551400000000001</v>
      </c>
      <c r="F5" s="2">
        <v>63.368099999999998</v>
      </c>
      <c r="G5" s="2">
        <v>44.7746</v>
      </c>
      <c r="H5" s="2">
        <v>71.761799999999994</v>
      </c>
      <c r="I5" s="2">
        <v>27.716100000000001</v>
      </c>
      <c r="J5" s="2">
        <v>37.014200000000002</v>
      </c>
      <c r="K5" s="2">
        <v>41.803600000000003</v>
      </c>
      <c r="L5" s="2">
        <v>45.482700000000001</v>
      </c>
      <c r="M5" s="2">
        <v>36.478400000000001</v>
      </c>
      <c r="N5" s="2">
        <v>34.329799999999999</v>
      </c>
      <c r="O5" s="2">
        <v>13.6638</v>
      </c>
      <c r="P5" s="2">
        <v>36.894500000000001</v>
      </c>
      <c r="Q5" s="2">
        <v>11.4268</v>
      </c>
      <c r="R5" s="2">
        <v>14.3851</v>
      </c>
      <c r="S5" s="2">
        <v>70.885099999999994</v>
      </c>
      <c r="T5" s="2">
        <v>36.547499999999999</v>
      </c>
      <c r="U5" s="2">
        <v>41.641100000000002</v>
      </c>
      <c r="V5" s="2">
        <v>27.609400000000001</v>
      </c>
      <c r="W5" s="2">
        <v>49.853999999999999</v>
      </c>
      <c r="X5" s="2">
        <v>22.705400000000001</v>
      </c>
      <c r="Y5" s="2">
        <v>39.609000000000002</v>
      </c>
      <c r="Z5" s="2">
        <v>35.335099999999997</v>
      </c>
      <c r="AA5" s="2">
        <v>27.747800000000002</v>
      </c>
      <c r="AB5" s="2">
        <v>6.6196299999999999</v>
      </c>
      <c r="AC5" s="2">
        <v>34.294199999999996</v>
      </c>
      <c r="AD5" s="2">
        <v>34.003300000000003</v>
      </c>
      <c r="AE5" s="2">
        <v>27.372599999999998</v>
      </c>
      <c r="AF5" s="2">
        <v>27.616599999999998</v>
      </c>
      <c r="AG5" s="2">
        <v>38.0304</v>
      </c>
      <c r="AH5" s="2">
        <v>12.922499999999999</v>
      </c>
    </row>
    <row r="6" spans="1:34" x14ac:dyDescent="0.25">
      <c r="A6" s="4" t="s">
        <v>38</v>
      </c>
      <c r="B6" s="2">
        <v>13.4817</v>
      </c>
      <c r="C6" s="2">
        <v>34.352899999999998</v>
      </c>
      <c r="D6" s="2">
        <v>44.9587</v>
      </c>
      <c r="E6" s="2">
        <v>33.409100000000002</v>
      </c>
      <c r="F6" s="2">
        <v>61.517699999999998</v>
      </c>
      <c r="G6" s="2">
        <v>46.161900000000003</v>
      </c>
      <c r="H6" s="2">
        <v>75.548199999999994</v>
      </c>
      <c r="I6" s="2">
        <v>28.125</v>
      </c>
      <c r="J6" s="2">
        <v>38.790799999999997</v>
      </c>
      <c r="K6" s="2">
        <v>41.372199999999999</v>
      </c>
      <c r="L6" s="2">
        <v>46.110399999999998</v>
      </c>
      <c r="M6" s="2">
        <v>36.167299999999997</v>
      </c>
      <c r="N6" s="2">
        <v>33.286799999999999</v>
      </c>
      <c r="O6" s="2">
        <v>13.720700000000001</v>
      </c>
      <c r="P6" s="2">
        <v>34.925199999999997</v>
      </c>
      <c r="Q6" s="2">
        <v>11.3317</v>
      </c>
      <c r="R6" s="2">
        <v>14.509399999999999</v>
      </c>
      <c r="S6" s="2">
        <v>68.648799999999994</v>
      </c>
      <c r="T6" s="2">
        <v>35.300699999999999</v>
      </c>
      <c r="U6" s="2">
        <v>40.667000000000002</v>
      </c>
      <c r="V6" s="2">
        <v>27.879899999999999</v>
      </c>
      <c r="W6" s="2">
        <v>48.7958</v>
      </c>
      <c r="X6" s="2">
        <v>24.175899999999999</v>
      </c>
      <c r="Y6" s="2">
        <v>38.867800000000003</v>
      </c>
      <c r="Z6" s="2">
        <v>32.2943</v>
      </c>
      <c r="AA6" s="2">
        <v>27.787400000000002</v>
      </c>
      <c r="AB6" s="2">
        <v>6.4245799999999997</v>
      </c>
      <c r="AC6" s="2">
        <v>33.6265</v>
      </c>
      <c r="AD6" s="2">
        <v>35.570300000000003</v>
      </c>
      <c r="AE6" s="2">
        <v>28.131599999999999</v>
      </c>
      <c r="AF6" s="2">
        <v>29.045000000000002</v>
      </c>
      <c r="AG6" s="2">
        <v>37.8108</v>
      </c>
      <c r="AH6" s="2">
        <v>13.430899999999999</v>
      </c>
    </row>
    <row r="7" spans="1:34" x14ac:dyDescent="0.25">
      <c r="A7" s="4" t="s">
        <v>39</v>
      </c>
      <c r="B7" s="2">
        <v>12.890599999999999</v>
      </c>
      <c r="C7" s="2">
        <v>34.819499999999998</v>
      </c>
      <c r="D7" s="2">
        <v>45.575099999999999</v>
      </c>
      <c r="E7" s="2">
        <v>34.374400000000001</v>
      </c>
      <c r="F7" s="2">
        <v>62.639099999999999</v>
      </c>
      <c r="G7" s="2">
        <v>45.671100000000003</v>
      </c>
      <c r="H7" s="2">
        <v>73.272000000000006</v>
      </c>
      <c r="I7" s="2">
        <v>29.769100000000002</v>
      </c>
      <c r="J7" s="2">
        <v>39.012700000000002</v>
      </c>
      <c r="K7" s="2">
        <v>43.178899999999999</v>
      </c>
      <c r="L7" s="2">
        <v>42.649900000000002</v>
      </c>
      <c r="M7" s="2">
        <v>36.709200000000003</v>
      </c>
      <c r="N7" s="2">
        <v>33.349699999999999</v>
      </c>
      <c r="O7" s="2">
        <v>13.8911</v>
      </c>
      <c r="P7" s="2">
        <v>35.541600000000003</v>
      </c>
      <c r="Q7" s="2">
        <v>11.2765</v>
      </c>
      <c r="R7" s="2">
        <v>13.9956</v>
      </c>
      <c r="S7" s="2">
        <v>66.319100000000006</v>
      </c>
      <c r="T7" s="2">
        <v>36.157400000000003</v>
      </c>
      <c r="U7" s="2">
        <v>41.046799999999998</v>
      </c>
      <c r="V7" s="2">
        <v>28.549800000000001</v>
      </c>
      <c r="W7" s="2">
        <v>50.635300000000001</v>
      </c>
      <c r="X7" s="2">
        <v>24.336400000000001</v>
      </c>
      <c r="Y7" s="2">
        <v>41.215000000000003</v>
      </c>
      <c r="Z7" s="2">
        <v>32.981400000000001</v>
      </c>
      <c r="AA7" s="2">
        <v>28.104700000000001</v>
      </c>
      <c r="AB7" s="2">
        <v>6.4901299999999997</v>
      </c>
      <c r="AC7" s="2">
        <v>33.874400000000001</v>
      </c>
      <c r="AD7" s="2">
        <v>36.454300000000003</v>
      </c>
      <c r="AE7" s="2">
        <v>28.377500000000001</v>
      </c>
      <c r="AF7" s="2">
        <v>29.415700000000001</v>
      </c>
      <c r="AG7" s="2">
        <v>39.368000000000002</v>
      </c>
      <c r="AH7" s="2">
        <v>13.6953</v>
      </c>
    </row>
    <row r="8" spans="1:34" x14ac:dyDescent="0.25">
      <c r="A8" s="4" t="s">
        <v>40</v>
      </c>
      <c r="B8" s="2">
        <v>12.454800000000001</v>
      </c>
      <c r="C8" s="2">
        <v>34.749899999999997</v>
      </c>
      <c r="D8" s="2">
        <v>46.317</v>
      </c>
      <c r="E8" s="2">
        <v>34.220100000000002</v>
      </c>
      <c r="F8" s="2">
        <v>64.403099999999995</v>
      </c>
      <c r="G8" s="2">
        <v>46.091099999999997</v>
      </c>
      <c r="H8" s="2">
        <v>73.616600000000005</v>
      </c>
      <c r="I8" s="2">
        <v>28.9893</v>
      </c>
      <c r="J8" s="2">
        <v>39.704099999999997</v>
      </c>
      <c r="K8" s="2">
        <v>42.317</v>
      </c>
      <c r="L8" s="2">
        <v>42.798900000000003</v>
      </c>
      <c r="M8" s="2">
        <v>37.304900000000004</v>
      </c>
      <c r="N8" s="2">
        <v>34.058399999999999</v>
      </c>
      <c r="O8" s="2">
        <v>13.172599999999999</v>
      </c>
      <c r="P8" s="2">
        <v>35.877000000000002</v>
      </c>
      <c r="Q8" s="2">
        <v>11.693</v>
      </c>
      <c r="R8" s="2">
        <v>16.1081</v>
      </c>
      <c r="S8" s="2">
        <v>71.255499999999998</v>
      </c>
      <c r="T8" s="2">
        <v>35.9238</v>
      </c>
      <c r="U8" s="2">
        <v>44.179499999999997</v>
      </c>
      <c r="V8" s="2">
        <v>29.005500000000001</v>
      </c>
      <c r="W8" s="2">
        <v>49.841799999999999</v>
      </c>
      <c r="X8" s="2">
        <v>22.904699999999998</v>
      </c>
      <c r="Y8" s="2">
        <v>41.3444</v>
      </c>
      <c r="Z8" s="2">
        <v>33.298099999999998</v>
      </c>
      <c r="AA8" s="2">
        <v>25.988600000000002</v>
      </c>
      <c r="AB8" s="2">
        <v>6.6160600000000001</v>
      </c>
      <c r="AC8" s="2">
        <v>34.253300000000003</v>
      </c>
      <c r="AD8" s="2">
        <v>36.879100000000001</v>
      </c>
      <c r="AE8" s="2">
        <v>28.947500000000002</v>
      </c>
      <c r="AF8" s="2">
        <v>28.5105</v>
      </c>
      <c r="AG8" s="2">
        <v>40.697699999999998</v>
      </c>
      <c r="AH8" s="2">
        <v>13.0145</v>
      </c>
    </row>
    <row r="9" spans="1:34" x14ac:dyDescent="0.25">
      <c r="A9" s="4" t="s">
        <v>41</v>
      </c>
      <c r="B9" s="2">
        <v>8.6915999999999993</v>
      </c>
      <c r="C9" s="2">
        <v>35.423099999999998</v>
      </c>
      <c r="D9" s="2">
        <v>46.5124</v>
      </c>
      <c r="E9" s="2">
        <v>32.804000000000002</v>
      </c>
      <c r="F9" s="2">
        <v>61.487699999999997</v>
      </c>
      <c r="G9" s="2">
        <v>46.993200000000002</v>
      </c>
      <c r="H9" s="2">
        <v>76.595699999999994</v>
      </c>
      <c r="I9" s="2">
        <v>30.0214</v>
      </c>
      <c r="J9" s="2">
        <v>38.258600000000001</v>
      </c>
      <c r="K9" s="2">
        <v>41.877699999999997</v>
      </c>
      <c r="L9" s="2">
        <v>45.680500000000002</v>
      </c>
      <c r="M9" s="2">
        <v>33.951799999999999</v>
      </c>
      <c r="N9" s="2">
        <v>34.685299999999998</v>
      </c>
      <c r="O9" s="2" t="s">
        <v>140</v>
      </c>
      <c r="P9" s="2">
        <v>37.108699999999999</v>
      </c>
      <c r="Q9" s="2">
        <v>10.791600000000001</v>
      </c>
      <c r="R9" s="2">
        <v>15.2182</v>
      </c>
      <c r="S9" s="2">
        <v>73.061599999999999</v>
      </c>
      <c r="T9" s="2">
        <v>35.319600000000001</v>
      </c>
      <c r="U9" s="2">
        <v>43.465400000000002</v>
      </c>
      <c r="V9" s="2">
        <v>29.3368</v>
      </c>
      <c r="W9" s="2">
        <v>49.469000000000001</v>
      </c>
      <c r="X9" s="2">
        <v>24.364599999999999</v>
      </c>
      <c r="Y9" s="2">
        <v>41.402000000000001</v>
      </c>
      <c r="Z9" s="2">
        <v>33.919600000000003</v>
      </c>
      <c r="AA9" s="2">
        <v>28.1873</v>
      </c>
      <c r="AB9" s="2">
        <v>6.3925400000000003</v>
      </c>
      <c r="AC9" s="2">
        <v>33.805199999999999</v>
      </c>
      <c r="AD9" s="2">
        <v>36.652799999999999</v>
      </c>
      <c r="AE9" s="2">
        <v>29.9132</v>
      </c>
      <c r="AF9" s="2">
        <v>24.9773</v>
      </c>
      <c r="AG9" s="2">
        <v>38.206099999999999</v>
      </c>
      <c r="AH9" s="2">
        <v>9.3097200000000004</v>
      </c>
    </row>
    <row r="10" spans="1:34" x14ac:dyDescent="0.25">
      <c r="A10" s="5" t="s">
        <v>56</v>
      </c>
      <c r="B10" s="2">
        <f>AVERAGE(B2:B8)</f>
        <v>13.133628571428574</v>
      </c>
      <c r="C10" s="2">
        <f>AVERAGE(C3:C9)</f>
        <v>34.491114285714289</v>
      </c>
      <c r="D10" s="2">
        <f>AVERAGE(D3:D9)</f>
        <v>44.493857142857145</v>
      </c>
      <c r="E10" s="2">
        <f t="shared" ref="E10:AE10" si="0">AVERAGE(E2:E9)</f>
        <v>32.898150000000001</v>
      </c>
      <c r="F10" s="2">
        <f>AVERAGE(F3:F9)</f>
        <v>62.380999999999993</v>
      </c>
      <c r="G10" s="2">
        <f t="shared" si="0"/>
        <v>44.8151625</v>
      </c>
      <c r="H10" s="2">
        <f>AVERAGE(H3:H9)</f>
        <v>73.546042857142851</v>
      </c>
      <c r="I10" s="2">
        <f t="shared" si="0"/>
        <v>29.396874999999998</v>
      </c>
      <c r="J10" s="2">
        <f t="shared" si="0"/>
        <v>38.481874999999995</v>
      </c>
      <c r="K10" s="2">
        <f>AVERAGE(K3:K9)</f>
        <v>41.590614285714288</v>
      </c>
      <c r="L10" s="2">
        <f>AVERAGE(L4:L9)</f>
        <v>44.508816666666668</v>
      </c>
      <c r="M10" s="2">
        <f>AVERAGE(M3:M9)</f>
        <v>35.675557142857137</v>
      </c>
      <c r="N10" s="2">
        <f>AVERAGE(N3:N9)</f>
        <v>33.812628571428569</v>
      </c>
      <c r="O10" s="2">
        <f t="shared" si="0"/>
        <v>13.541371428571427</v>
      </c>
      <c r="P10" s="2">
        <f t="shared" si="0"/>
        <v>35.703649999999996</v>
      </c>
      <c r="Q10" s="2">
        <f t="shared" si="0"/>
        <v>11.268675</v>
      </c>
      <c r="R10" s="2">
        <f t="shared" si="0"/>
        <v>14.9144875</v>
      </c>
      <c r="S10" s="2">
        <f>AVERAGE(S3:S9)</f>
        <v>69.436342857142847</v>
      </c>
      <c r="T10" s="2">
        <f t="shared" si="0"/>
        <v>35.397675</v>
      </c>
      <c r="U10" s="2">
        <f t="shared" si="0"/>
        <v>40.828375000000001</v>
      </c>
      <c r="V10" s="2">
        <f>AVERAGE(V3:V9)</f>
        <v>28.080571428571432</v>
      </c>
      <c r="W10" s="2">
        <f>AVERAGE(W3:W9)</f>
        <v>50.009057142857145</v>
      </c>
      <c r="X10" s="2">
        <f>AVERAGE(X3:X9)</f>
        <v>23.433671428571426</v>
      </c>
      <c r="Y10" s="2">
        <f>AVERAGE(Y3:Y9)</f>
        <v>39.475257142857153</v>
      </c>
      <c r="Z10" s="2">
        <f t="shared" si="0"/>
        <v>33.372087499999999</v>
      </c>
      <c r="AA10" s="2">
        <f>AVERAGE(AA3:AA9)</f>
        <v>27.139771428571429</v>
      </c>
      <c r="AB10" s="2">
        <f t="shared" si="0"/>
        <v>6.3545999999999996</v>
      </c>
      <c r="AC10" s="2">
        <f>AVERAGE(AC3:AC9)</f>
        <v>33.780500000000004</v>
      </c>
      <c r="AD10" s="2">
        <f t="shared" si="0"/>
        <v>34.712237500000001</v>
      </c>
      <c r="AE10" s="2">
        <f t="shared" si="0"/>
        <v>27.817249999999998</v>
      </c>
      <c r="AF10" s="2">
        <f>AVERAGE(AF2:AF8)</f>
        <v>28.473000000000003</v>
      </c>
      <c r="AG10" s="2">
        <f>AVERAGE(AG3:AG9)</f>
        <v>38.7151</v>
      </c>
      <c r="AH10" s="2">
        <f>AVERAGE(AH2:AH8)</f>
        <v>13.453885714285715</v>
      </c>
    </row>
    <row r="11" spans="1:34" x14ac:dyDescent="0.25">
      <c r="A11" s="6" t="s">
        <v>57</v>
      </c>
      <c r="B11" s="7">
        <f>B10*3</f>
        <v>39.400885714285721</v>
      </c>
      <c r="C11" s="7">
        <f>C10*3</f>
        <v>103.47334285714287</v>
      </c>
      <c r="D11" s="7">
        <f>D10*2</f>
        <v>88.98771428571429</v>
      </c>
      <c r="E11" s="7">
        <f>E10*2</f>
        <v>65.796300000000002</v>
      </c>
      <c r="F11" s="7">
        <f>F10*1</f>
        <v>62.380999999999993</v>
      </c>
      <c r="G11" s="7">
        <f>G10*3</f>
        <v>134.44548750000001</v>
      </c>
      <c r="H11" s="7">
        <f>H10*1</f>
        <v>73.546042857142851</v>
      </c>
      <c r="I11" s="7">
        <f>I10*2</f>
        <v>58.793749999999996</v>
      </c>
      <c r="J11" s="7">
        <f>J10*3</f>
        <v>115.44562499999998</v>
      </c>
      <c r="K11" s="7">
        <f>K10*2</f>
        <v>83.181228571428576</v>
      </c>
      <c r="L11" s="7">
        <f>L10*2</f>
        <v>89.017633333333336</v>
      </c>
      <c r="M11" s="7">
        <f>M10*2</f>
        <v>71.351114285714274</v>
      </c>
      <c r="N11" s="7">
        <f>N10*3</f>
        <v>101.4378857142857</v>
      </c>
      <c r="O11" s="7">
        <f>O10*3</f>
        <v>40.624114285714285</v>
      </c>
      <c r="P11" s="7">
        <f>P10*3</f>
        <v>107.11094999999999</v>
      </c>
      <c r="Q11" s="7">
        <f>Q10*2</f>
        <v>22.53735</v>
      </c>
      <c r="R11" s="7">
        <f>R10*4</f>
        <v>59.65795</v>
      </c>
      <c r="S11" s="7">
        <f>S10*1</f>
        <v>69.436342857142847</v>
      </c>
      <c r="T11" s="7">
        <f>T10*3</f>
        <v>106.19302500000001</v>
      </c>
      <c r="U11" s="7">
        <f>U10*2</f>
        <v>81.656750000000002</v>
      </c>
      <c r="V11" s="7">
        <f>V10*1</f>
        <v>28.080571428571432</v>
      </c>
      <c r="W11" s="7">
        <f>W10*3</f>
        <v>150.02717142857142</v>
      </c>
      <c r="X11" s="7">
        <f>X10*4</f>
        <v>93.734685714285703</v>
      </c>
      <c r="Y11" s="7">
        <f>Y10*2</f>
        <v>78.950514285714306</v>
      </c>
      <c r="Z11" s="7">
        <f>Z10*3</f>
        <v>100.1162625</v>
      </c>
      <c r="AA11" s="7">
        <f>AA10*3</f>
        <v>81.419314285714279</v>
      </c>
      <c r="AB11" s="7">
        <f>AB10*6</f>
        <v>38.127600000000001</v>
      </c>
      <c r="AC11" s="7">
        <f>AC10*3</f>
        <v>101.34150000000001</v>
      </c>
      <c r="AD11" s="7">
        <f>AD10*2</f>
        <v>69.424475000000001</v>
      </c>
      <c r="AE11" s="7">
        <f>AE10*3</f>
        <v>83.45174999999999</v>
      </c>
      <c r="AF11" s="7">
        <f>AF10*3</f>
        <v>85.419000000000011</v>
      </c>
      <c r="AG11" s="7">
        <f>AG10*2</f>
        <v>77.430199999999999</v>
      </c>
      <c r="AH11" s="7">
        <f>AH10*3</f>
        <v>40.36165714285714</v>
      </c>
    </row>
    <row r="14" spans="1:34" x14ac:dyDescent="0.25">
      <c r="A14" s="5" t="s">
        <v>43</v>
      </c>
      <c r="B14" s="2">
        <f>AVERAGE(B2:B9)</f>
        <v>12.578375000000001</v>
      </c>
      <c r="C14" s="2">
        <f t="shared" ref="C14:AH14" si="1">AVERAGE(C2:C9)</f>
        <v>34.233825000000003</v>
      </c>
      <c r="D14" s="2">
        <f t="shared" si="1"/>
        <v>43.598462499999997</v>
      </c>
      <c r="E14" s="2">
        <f t="shared" si="1"/>
        <v>32.898150000000001</v>
      </c>
      <c r="F14" s="2">
        <f t="shared" si="1"/>
        <v>61.564162500000002</v>
      </c>
      <c r="G14" s="2">
        <f t="shared" si="1"/>
        <v>44.8151625</v>
      </c>
      <c r="H14" s="2">
        <f t="shared" si="1"/>
        <v>72.061499999999995</v>
      </c>
      <c r="I14" s="2">
        <f t="shared" si="1"/>
        <v>29.396874999999998</v>
      </c>
      <c r="J14" s="2">
        <f t="shared" si="1"/>
        <v>38.481874999999995</v>
      </c>
      <c r="K14" s="2">
        <f t="shared" si="1"/>
        <v>40.6374</v>
      </c>
      <c r="L14" s="2">
        <f t="shared" si="1"/>
        <v>43.306137499999998</v>
      </c>
      <c r="M14" s="2">
        <f t="shared" si="1"/>
        <v>35.176237500000006</v>
      </c>
      <c r="N14" s="2">
        <f t="shared" si="1"/>
        <v>33.292349999999999</v>
      </c>
      <c r="O14" s="2">
        <f t="shared" si="1"/>
        <v>13.541371428571427</v>
      </c>
      <c r="P14" s="2">
        <f t="shared" si="1"/>
        <v>35.703649999999996</v>
      </c>
      <c r="Q14" s="2">
        <f t="shared" si="1"/>
        <v>11.268675</v>
      </c>
      <c r="R14" s="2">
        <f t="shared" si="1"/>
        <v>14.9144875</v>
      </c>
      <c r="S14" s="2">
        <f t="shared" si="1"/>
        <v>66.858524999999986</v>
      </c>
      <c r="T14" s="2">
        <f t="shared" si="1"/>
        <v>35.397675</v>
      </c>
      <c r="U14" s="2">
        <f t="shared" si="1"/>
        <v>40.828375000000001</v>
      </c>
      <c r="V14" s="2">
        <f t="shared" si="1"/>
        <v>27.767075000000002</v>
      </c>
      <c r="W14" s="2">
        <f t="shared" si="1"/>
        <v>49.6465125</v>
      </c>
      <c r="X14" s="2">
        <f t="shared" si="1"/>
        <v>22.847012499999998</v>
      </c>
      <c r="Y14" s="2">
        <f t="shared" si="1"/>
        <v>38.734349999999999</v>
      </c>
      <c r="Z14" s="2">
        <f t="shared" si="1"/>
        <v>33.372087499999999</v>
      </c>
      <c r="AA14" s="2">
        <f t="shared" si="1"/>
        <v>26.7839375</v>
      </c>
      <c r="AB14" s="2">
        <f t="shared" si="1"/>
        <v>6.3545999999999996</v>
      </c>
      <c r="AC14" s="2">
        <f t="shared" si="1"/>
        <v>33.340187499999999</v>
      </c>
      <c r="AD14" s="2">
        <f t="shared" si="1"/>
        <v>34.712237500000001</v>
      </c>
      <c r="AE14" s="2">
        <f t="shared" si="1"/>
        <v>27.817249999999998</v>
      </c>
      <c r="AF14" s="2">
        <f t="shared" si="1"/>
        <v>28.036037499999999</v>
      </c>
      <c r="AG14" s="2">
        <f t="shared" si="1"/>
        <v>38.076674999999994</v>
      </c>
      <c r="AH14" s="2">
        <f t="shared" si="1"/>
        <v>12.935865</v>
      </c>
    </row>
    <row r="15" spans="1:34" x14ac:dyDescent="0.25">
      <c r="A15" s="6" t="s">
        <v>44</v>
      </c>
      <c r="B15" s="7">
        <f>B14*3</f>
        <v>37.735125000000004</v>
      </c>
      <c r="C15" s="7">
        <f>C14*3</f>
        <v>102.70147500000002</v>
      </c>
      <c r="D15" s="7">
        <f>D14*2</f>
        <v>87.196924999999993</v>
      </c>
      <c r="E15" s="7">
        <f>E14*2</f>
        <v>65.796300000000002</v>
      </c>
      <c r="F15" s="7">
        <f>F14*1</f>
        <v>61.564162500000002</v>
      </c>
      <c r="G15" s="7">
        <f>G14*3</f>
        <v>134.44548750000001</v>
      </c>
      <c r="H15" s="7">
        <f>H14*1</f>
        <v>72.061499999999995</v>
      </c>
      <c r="I15" s="7">
        <f>I14*2</f>
        <v>58.793749999999996</v>
      </c>
      <c r="J15" s="7">
        <f>J14*3</f>
        <v>115.44562499999998</v>
      </c>
      <c r="K15" s="7">
        <f>K14*2</f>
        <v>81.274799999999999</v>
      </c>
      <c r="L15" s="7">
        <f>L14*2</f>
        <v>86.612274999999997</v>
      </c>
      <c r="M15" s="7">
        <f>M14*4</f>
        <v>140.70495000000003</v>
      </c>
      <c r="N15" s="7">
        <f>N14*3</f>
        <v>99.877049999999997</v>
      </c>
      <c r="O15" s="7">
        <f>O14*3</f>
        <v>40.624114285714285</v>
      </c>
      <c r="P15" s="7">
        <f>P14*3</f>
        <v>107.11094999999999</v>
      </c>
      <c r="Q15" s="7">
        <f>Q14*2</f>
        <v>22.53735</v>
      </c>
      <c r="R15" s="7">
        <f>R14*2</f>
        <v>29.828975</v>
      </c>
      <c r="S15" s="7">
        <f>S14*1</f>
        <v>66.858524999999986</v>
      </c>
      <c r="T15" s="7">
        <f>T14*3</f>
        <v>106.19302500000001</v>
      </c>
      <c r="U15" s="7">
        <f>U14*2</f>
        <v>81.656750000000002</v>
      </c>
      <c r="V15" s="7">
        <f>V14*3</f>
        <v>83.301225000000002</v>
      </c>
      <c r="W15" s="7">
        <f>W14*3</f>
        <v>148.9395375</v>
      </c>
      <c r="X15" s="7">
        <f>X14*2</f>
        <v>45.694024999999996</v>
      </c>
      <c r="Y15" s="7">
        <f>Y14*2</f>
        <v>77.468699999999998</v>
      </c>
      <c r="Z15" s="7">
        <f>Z14*3</f>
        <v>100.1162625</v>
      </c>
      <c r="AA15" s="7">
        <f>AA14*3</f>
        <v>80.351812499999994</v>
      </c>
      <c r="AB15" s="7">
        <f>AB14*6</f>
        <v>38.127600000000001</v>
      </c>
      <c r="AC15" s="7">
        <f>AC14*3</f>
        <v>100.0205625</v>
      </c>
      <c r="AD15" s="7">
        <f>AD14*2</f>
        <v>69.424475000000001</v>
      </c>
      <c r="AE15" s="7">
        <f>AE14*3</f>
        <v>83.45174999999999</v>
      </c>
      <c r="AF15" s="7">
        <f>AF14*3</f>
        <v>84.108112500000004</v>
      </c>
      <c r="AG15" s="7">
        <f>AG14*2</f>
        <v>76.153349999999989</v>
      </c>
      <c r="AH15" s="7">
        <f>AH14*3</f>
        <v>38.807594999999999</v>
      </c>
    </row>
    <row r="16" spans="1:34" x14ac:dyDescent="0.25">
      <c r="A16" s="8" t="s">
        <v>45</v>
      </c>
      <c r="B16" s="9">
        <f>STDEV(B2:B9)/B14*100</f>
        <v>13.034108708236438</v>
      </c>
      <c r="C16" s="9">
        <f>STDEV(C2:C9)/C14*100</f>
        <v>2.611064974089119</v>
      </c>
      <c r="D16" s="9">
        <f t="shared" ref="D16:AH16" si="2">STDEV(D2:D9)/D14*100</f>
        <v>7.0429371614251464</v>
      </c>
      <c r="E16" s="9">
        <f t="shared" si="2"/>
        <v>3.707986576739513</v>
      </c>
      <c r="F16" s="9">
        <f t="shared" si="2"/>
        <v>4.3417847532604563</v>
      </c>
      <c r="G16" s="9">
        <f t="shared" si="2"/>
        <v>3.9946965221894031</v>
      </c>
      <c r="H16" s="9">
        <f t="shared" si="2"/>
        <v>6.3650248390484707</v>
      </c>
      <c r="I16" s="9">
        <f t="shared" si="2"/>
        <v>6.3299256988423664</v>
      </c>
      <c r="J16" s="9">
        <f t="shared" si="2"/>
        <v>2.1637254678117146</v>
      </c>
      <c r="K16" s="9">
        <f t="shared" si="2"/>
        <v>7.0640294218530482</v>
      </c>
      <c r="L16" s="9">
        <f t="shared" si="2"/>
        <v>6.2937372967196437</v>
      </c>
      <c r="M16" s="9">
        <f t="shared" si="2"/>
        <v>5.3580041851132441</v>
      </c>
      <c r="N16" s="9">
        <f t="shared" si="2"/>
        <v>4.7335221240242777</v>
      </c>
      <c r="O16" s="9">
        <f t="shared" si="2"/>
        <v>2.1018772566696615</v>
      </c>
      <c r="P16" s="9">
        <f t="shared" si="2"/>
        <v>3.0851740979859739</v>
      </c>
      <c r="Q16" s="9">
        <f t="shared" si="2"/>
        <v>2.3169213685808256</v>
      </c>
      <c r="R16" s="9">
        <f t="shared" si="2"/>
        <v>4.2942599697527983</v>
      </c>
      <c r="S16" s="9">
        <f t="shared" si="2"/>
        <v>11.383860457439731</v>
      </c>
      <c r="T16" s="9">
        <f t="shared" si="2"/>
        <v>2.5482838571346864</v>
      </c>
      <c r="U16" s="9">
        <f t="shared" si="2"/>
        <v>6.1766618998931344</v>
      </c>
      <c r="V16" s="9">
        <f t="shared" si="2"/>
        <v>4.3857742128489052</v>
      </c>
      <c r="W16" s="9">
        <f t="shared" si="2"/>
        <v>2.5136476072138234</v>
      </c>
      <c r="X16" s="9">
        <f t="shared" si="2"/>
        <v>7.9728734855437065</v>
      </c>
      <c r="Y16" s="9">
        <f t="shared" si="2"/>
        <v>7.3972546358687312</v>
      </c>
      <c r="Z16" s="9">
        <f t="shared" si="2"/>
        <v>2.9741209389325709</v>
      </c>
      <c r="AA16" s="9">
        <f t="shared" si="2"/>
        <v>5.2417075992341218</v>
      </c>
      <c r="AB16" s="9">
        <f t="shared" si="2"/>
        <v>3.5749671781662578</v>
      </c>
      <c r="AC16" s="9">
        <f t="shared" si="2"/>
        <v>3.9194210803015008</v>
      </c>
      <c r="AD16" s="9">
        <f t="shared" si="2"/>
        <v>5.5857354755268842</v>
      </c>
      <c r="AE16" s="9">
        <f t="shared" si="2"/>
        <v>4.7058132042567546</v>
      </c>
      <c r="AF16" s="9">
        <f t="shared" si="2"/>
        <v>5.1749442615212065</v>
      </c>
      <c r="AG16" s="9">
        <f t="shared" si="2"/>
        <v>5.5393066467953282</v>
      </c>
      <c r="AH16" s="9">
        <f t="shared" si="2"/>
        <v>11.699661128180969</v>
      </c>
    </row>
    <row r="17" spans="1:34" x14ac:dyDescent="0.25">
      <c r="A17"/>
    </row>
    <row r="18" spans="1:34" x14ac:dyDescent="0.25">
      <c r="A18" s="5" t="s">
        <v>46</v>
      </c>
      <c r="B18" s="2">
        <f>AVERAGE(B3:B8)</f>
        <v>13.007166666666668</v>
      </c>
      <c r="C18" s="2">
        <f t="shared" ref="C18:AH18" si="3">AVERAGE(C3:C8)</f>
        <v>34.335783333333332</v>
      </c>
      <c r="D18" s="2">
        <f t="shared" si="3"/>
        <v>44.15743333333333</v>
      </c>
      <c r="E18" s="2">
        <f t="shared" si="3"/>
        <v>33.210583333333339</v>
      </c>
      <c r="F18" s="2">
        <f t="shared" si="3"/>
        <v>62.529883333333323</v>
      </c>
      <c r="G18" s="2">
        <f t="shared" si="3"/>
        <v>44.857999999999997</v>
      </c>
      <c r="H18" s="2">
        <f t="shared" si="3"/>
        <v>73.037766666666656</v>
      </c>
      <c r="I18" s="2">
        <f t="shared" si="3"/>
        <v>29.485950000000003</v>
      </c>
      <c r="J18" s="2">
        <f t="shared" si="3"/>
        <v>38.612866666666662</v>
      </c>
      <c r="K18" s="2">
        <f t="shared" si="3"/>
        <v>41.542766666666672</v>
      </c>
      <c r="L18" s="2">
        <f t="shared" si="3"/>
        <v>43.800166666666676</v>
      </c>
      <c r="M18" s="2">
        <f t="shared" si="3"/>
        <v>35.962849999999996</v>
      </c>
      <c r="N18" s="2">
        <f t="shared" si="3"/>
        <v>33.667183333333334</v>
      </c>
      <c r="O18" s="2">
        <f t="shared" si="3"/>
        <v>13.609666666666667</v>
      </c>
      <c r="P18" s="2">
        <f t="shared" si="3"/>
        <v>35.3264</v>
      </c>
      <c r="Q18" s="2">
        <f t="shared" si="3"/>
        <v>11.356266666666665</v>
      </c>
      <c r="R18" s="2">
        <f t="shared" si="3"/>
        <v>14.828516666666667</v>
      </c>
      <c r="S18" s="2">
        <f t="shared" si="3"/>
        <v>68.832133333333317</v>
      </c>
      <c r="T18" s="2">
        <f t="shared" si="3"/>
        <v>35.704466666666669</v>
      </c>
      <c r="U18" s="2">
        <f t="shared" si="3"/>
        <v>41.032999999999994</v>
      </c>
      <c r="V18" s="2">
        <f t="shared" si="3"/>
        <v>27.871200000000002</v>
      </c>
      <c r="W18" s="2">
        <f t="shared" si="3"/>
        <v>50.099066666666666</v>
      </c>
      <c r="X18" s="2">
        <f t="shared" si="3"/>
        <v>23.278516666666665</v>
      </c>
      <c r="Y18" s="2">
        <f t="shared" si="3"/>
        <v>39.154133333333341</v>
      </c>
      <c r="Z18" s="2">
        <f t="shared" si="3"/>
        <v>33.471933333333332</v>
      </c>
      <c r="AA18" s="2">
        <f t="shared" si="3"/>
        <v>26.965183333333332</v>
      </c>
      <c r="AB18" s="2">
        <f t="shared" si="3"/>
        <v>6.3901250000000003</v>
      </c>
      <c r="AC18" s="2">
        <f t="shared" si="3"/>
        <v>33.776383333333335</v>
      </c>
      <c r="AD18" s="2">
        <f t="shared" si="3"/>
        <v>34.893250000000002</v>
      </c>
      <c r="AE18" s="2">
        <f t="shared" si="3"/>
        <v>27.798833333333331</v>
      </c>
      <c r="AF18" s="2">
        <f t="shared" si="3"/>
        <v>28.649883333333335</v>
      </c>
      <c r="AG18" s="2">
        <f t="shared" si="3"/>
        <v>38.799933333333335</v>
      </c>
      <c r="AH18" s="2">
        <f t="shared" si="3"/>
        <v>13.385949999999999</v>
      </c>
    </row>
    <row r="19" spans="1:34" x14ac:dyDescent="0.25">
      <c r="A19" s="6" t="s">
        <v>47</v>
      </c>
      <c r="B19" s="7">
        <f>B18*3</f>
        <v>39.021500000000003</v>
      </c>
      <c r="C19" s="7">
        <f>C18*3</f>
        <v>103.00735</v>
      </c>
      <c r="D19" s="7">
        <f>D18*2</f>
        <v>88.31486666666666</v>
      </c>
      <c r="E19" s="7">
        <f>E18*2</f>
        <v>66.421166666666679</v>
      </c>
      <c r="F19" s="7">
        <f>F18*1</f>
        <v>62.529883333333323</v>
      </c>
      <c r="G19" s="7">
        <f>G18*3</f>
        <v>134.57399999999998</v>
      </c>
      <c r="H19" s="7">
        <f>H18*1</f>
        <v>73.037766666666656</v>
      </c>
      <c r="I19" s="7">
        <f>I18*2</f>
        <v>58.971900000000005</v>
      </c>
      <c r="J19" s="7">
        <f>J18*3</f>
        <v>115.83859999999999</v>
      </c>
      <c r="K19" s="7">
        <f>K18*2</f>
        <v>83.085533333333345</v>
      </c>
      <c r="L19" s="7">
        <f>L18*2</f>
        <v>87.600333333333353</v>
      </c>
      <c r="M19" s="7">
        <f>M18*4</f>
        <v>143.85139999999998</v>
      </c>
      <c r="N19" s="7">
        <f>N18*3</f>
        <v>101.00155000000001</v>
      </c>
      <c r="O19" s="7">
        <f>O18*3</f>
        <v>40.829000000000001</v>
      </c>
      <c r="P19" s="7">
        <f>P18*3</f>
        <v>105.97919999999999</v>
      </c>
      <c r="Q19" s="7">
        <f>Q18*2</f>
        <v>22.712533333333329</v>
      </c>
      <c r="R19" s="7">
        <f>R18*2</f>
        <v>29.657033333333334</v>
      </c>
      <c r="S19" s="7">
        <f>S18*1</f>
        <v>68.832133333333317</v>
      </c>
      <c r="T19" s="7">
        <f>T18*3</f>
        <v>107.11340000000001</v>
      </c>
      <c r="U19" s="7">
        <f>U18*2</f>
        <v>82.065999999999988</v>
      </c>
      <c r="V19" s="7">
        <f>V18*3</f>
        <v>83.613600000000005</v>
      </c>
      <c r="W19" s="7">
        <f>W18*3</f>
        <v>150.2972</v>
      </c>
      <c r="X19" s="7">
        <f>X18*2</f>
        <v>46.557033333333329</v>
      </c>
      <c r="Y19" s="7">
        <f>Y18*2</f>
        <v>78.308266666666682</v>
      </c>
      <c r="Z19" s="7">
        <f>Z18*3</f>
        <v>100.41579999999999</v>
      </c>
      <c r="AA19" s="7">
        <f>AA18*3</f>
        <v>80.89555</v>
      </c>
      <c r="AB19" s="7">
        <f>AB18*6</f>
        <v>38.34075</v>
      </c>
      <c r="AC19" s="7">
        <f>AC18*3</f>
        <v>101.32915</v>
      </c>
      <c r="AD19" s="7">
        <f>AD18*2</f>
        <v>69.786500000000004</v>
      </c>
      <c r="AE19" s="7">
        <f>AE18*3</f>
        <v>83.396499999999989</v>
      </c>
      <c r="AF19" s="7">
        <f>AF18*3</f>
        <v>85.949650000000005</v>
      </c>
      <c r="AG19" s="7">
        <f>AG18*2</f>
        <v>77.599866666666671</v>
      </c>
      <c r="AH19" s="7">
        <f>AH18*3</f>
        <v>40.157849999999996</v>
      </c>
    </row>
    <row r="20" spans="1:34" x14ac:dyDescent="0.25">
      <c r="A20" s="8" t="s">
        <v>45</v>
      </c>
      <c r="B20" s="9">
        <f>STDEV(B3:B8)/B18*100</f>
        <v>3.2223669802182329</v>
      </c>
      <c r="C20" s="9">
        <f t="shared" ref="C20:AH20" si="4">STDEV(C3:C8)/C18*100</f>
        <v>1.2166456073911951</v>
      </c>
      <c r="D20" s="9">
        <f t="shared" si="4"/>
        <v>4.0951586726872664</v>
      </c>
      <c r="E20" s="9">
        <f t="shared" si="4"/>
        <v>3.4730362394920866</v>
      </c>
      <c r="F20" s="9">
        <f t="shared" si="4"/>
        <v>2.4482808999575778</v>
      </c>
      <c r="G20" s="9">
        <f t="shared" si="4"/>
        <v>3.4173961712416117</v>
      </c>
      <c r="H20" s="9">
        <f t="shared" si="4"/>
        <v>2.2076735594342591</v>
      </c>
      <c r="I20" s="9">
        <f t="shared" si="4"/>
        <v>7.1874945704683588</v>
      </c>
      <c r="J20" s="9">
        <f t="shared" si="4"/>
        <v>2.4249373538990611</v>
      </c>
      <c r="K20" s="9">
        <f t="shared" si="4"/>
        <v>2.7875679115154135</v>
      </c>
      <c r="L20" s="9">
        <f t="shared" si="4"/>
        <v>4.1347784472864424</v>
      </c>
      <c r="M20" s="9">
        <f t="shared" si="4"/>
        <v>3.3913271851621527</v>
      </c>
      <c r="N20" s="9">
        <f t="shared" si="4"/>
        <v>1.5360149895959823</v>
      </c>
      <c r="O20" s="9">
        <f t="shared" si="4"/>
        <v>1.7700636357964605</v>
      </c>
      <c r="P20" s="9">
        <f t="shared" si="4"/>
        <v>2.8104067031382298</v>
      </c>
      <c r="Q20" s="9">
        <f t="shared" si="4"/>
        <v>1.766322659362245</v>
      </c>
      <c r="R20" s="9">
        <f t="shared" si="4"/>
        <v>4.9462691748116319</v>
      </c>
      <c r="S20" s="9">
        <f t="shared" si="4"/>
        <v>2.7594882148507898</v>
      </c>
      <c r="T20" s="9">
        <f t="shared" si="4"/>
        <v>1.7792285300438699</v>
      </c>
      <c r="U20" s="9">
        <f t="shared" si="4"/>
        <v>5.1555020571319838</v>
      </c>
      <c r="V20" s="9">
        <f t="shared" si="4"/>
        <v>2.7960426036432806</v>
      </c>
      <c r="W20" s="9">
        <f t="shared" si="4"/>
        <v>1.5969899914036185</v>
      </c>
      <c r="X20" s="9">
        <f t="shared" si="4"/>
        <v>3.2952724140458032</v>
      </c>
      <c r="Y20" s="9">
        <f t="shared" si="4"/>
        <v>5.4054381506650699</v>
      </c>
      <c r="Z20" s="9">
        <f t="shared" si="4"/>
        <v>3.0530384525305108</v>
      </c>
      <c r="AA20" s="9">
        <f t="shared" si="4"/>
        <v>3.8633985854938899</v>
      </c>
      <c r="AB20" s="9">
        <f t="shared" si="4"/>
        <v>3.7636189795674353</v>
      </c>
      <c r="AC20" s="9">
        <f t="shared" si="4"/>
        <v>1.3857046628592407</v>
      </c>
      <c r="AD20" s="9">
        <f t="shared" si="4"/>
        <v>4.6553348875946226</v>
      </c>
      <c r="AE20" s="9">
        <f t="shared" si="4"/>
        <v>3.0768038901723189</v>
      </c>
      <c r="AF20" s="9">
        <f t="shared" si="4"/>
        <v>2.5782967797178586</v>
      </c>
      <c r="AG20" s="9">
        <f t="shared" si="4"/>
        <v>3.2628331071594721</v>
      </c>
      <c r="AH20" s="9">
        <f t="shared" si="4"/>
        <v>3.0116104700073363</v>
      </c>
    </row>
    <row r="21" spans="1:34" x14ac:dyDescent="0.25">
      <c r="A21"/>
      <c r="R21" s="11"/>
    </row>
    <row r="22" spans="1:34" x14ac:dyDescent="0.25">
      <c r="A22" s="5" t="s">
        <v>48</v>
      </c>
      <c r="B22" s="2">
        <f>AVERAGE(B2:B5)</f>
        <v>13.277075</v>
      </c>
      <c r="C22" s="2">
        <f t="shared" ref="C22:AH22" si="5">AVERAGE(C2:C5)</f>
        <v>33.631300000000003</v>
      </c>
      <c r="D22" s="2">
        <f t="shared" si="5"/>
        <v>41.356124999999999</v>
      </c>
      <c r="E22" s="2">
        <f t="shared" si="5"/>
        <v>32.0944</v>
      </c>
      <c r="F22" s="2">
        <f t="shared" si="5"/>
        <v>60.616425</v>
      </c>
      <c r="G22" s="2">
        <f t="shared" si="5"/>
        <v>43.400999999999996</v>
      </c>
      <c r="H22" s="2">
        <f t="shared" si="5"/>
        <v>69.364874999999998</v>
      </c>
      <c r="I22" s="2">
        <f t="shared" si="5"/>
        <v>29.567549999999997</v>
      </c>
      <c r="J22" s="2">
        <f t="shared" si="5"/>
        <v>38.022199999999998</v>
      </c>
      <c r="K22" s="2">
        <f t="shared" si="5"/>
        <v>39.088349999999998</v>
      </c>
      <c r="L22" s="2">
        <f t="shared" si="5"/>
        <v>42.302349999999997</v>
      </c>
      <c r="M22" s="2">
        <f t="shared" si="5"/>
        <v>34.319175000000001</v>
      </c>
      <c r="N22" s="2">
        <f t="shared" si="5"/>
        <v>32.739650000000005</v>
      </c>
      <c r="O22" s="2">
        <f t="shared" si="5"/>
        <v>13.501300000000001</v>
      </c>
      <c r="P22" s="2">
        <f t="shared" si="5"/>
        <v>35.544174999999996</v>
      </c>
      <c r="Q22" s="2">
        <f t="shared" si="5"/>
        <v>11.264150000000001</v>
      </c>
      <c r="R22" s="2">
        <f t="shared" si="5"/>
        <v>14.87115</v>
      </c>
      <c r="S22" s="2">
        <f t="shared" si="5"/>
        <v>63.895800000000001</v>
      </c>
      <c r="T22" s="2">
        <f t="shared" si="5"/>
        <v>35.119974999999997</v>
      </c>
      <c r="U22" s="2">
        <f t="shared" si="5"/>
        <v>39.317075000000003</v>
      </c>
      <c r="V22" s="2">
        <f t="shared" si="5"/>
        <v>26.841149999999999</v>
      </c>
      <c r="W22" s="2">
        <f t="shared" si="5"/>
        <v>49.607550000000003</v>
      </c>
      <c r="X22" s="2">
        <f t="shared" si="5"/>
        <v>21.748625000000001</v>
      </c>
      <c r="Y22" s="2">
        <f t="shared" si="5"/>
        <v>36.761400000000002</v>
      </c>
      <c r="Z22" s="2">
        <f t="shared" si="5"/>
        <v>33.620824999999996</v>
      </c>
      <c r="AA22" s="2">
        <f t="shared" si="5"/>
        <v>26.050875000000001</v>
      </c>
      <c r="AB22" s="2">
        <f t="shared" si="5"/>
        <v>6.2283724999999999</v>
      </c>
      <c r="AC22" s="2">
        <f t="shared" si="5"/>
        <v>32.790524999999995</v>
      </c>
      <c r="AD22" s="2">
        <f t="shared" si="5"/>
        <v>33.035350000000001</v>
      </c>
      <c r="AE22" s="2">
        <f t="shared" si="5"/>
        <v>26.792050000000003</v>
      </c>
      <c r="AF22" s="2">
        <f t="shared" si="5"/>
        <v>28.084949999999999</v>
      </c>
      <c r="AG22" s="2">
        <f t="shared" si="5"/>
        <v>37.1327</v>
      </c>
      <c r="AH22" s="2">
        <f t="shared" si="5"/>
        <v>13.509125000000001</v>
      </c>
    </row>
    <row r="23" spans="1:34" x14ac:dyDescent="0.25">
      <c r="A23" s="6" t="s">
        <v>49</v>
      </c>
      <c r="B23" s="7">
        <f>B22*3</f>
        <v>39.831225000000003</v>
      </c>
      <c r="C23" s="7">
        <f>C22*3</f>
        <v>100.8939</v>
      </c>
      <c r="D23" s="7">
        <f>D22*2</f>
        <v>82.712249999999997</v>
      </c>
      <c r="E23" s="7">
        <f>E22*2</f>
        <v>64.188800000000001</v>
      </c>
      <c r="F23" s="7">
        <f>F22*1</f>
        <v>60.616425</v>
      </c>
      <c r="G23" s="7">
        <f>G22*3</f>
        <v>130.20299999999997</v>
      </c>
      <c r="H23" s="7">
        <f>H22*1</f>
        <v>69.364874999999998</v>
      </c>
      <c r="I23" s="7">
        <f>I22*2</f>
        <v>59.135099999999994</v>
      </c>
      <c r="J23" s="7">
        <f>J22*3</f>
        <v>114.06659999999999</v>
      </c>
      <c r="K23" s="7">
        <f>K22*2</f>
        <v>78.176699999999997</v>
      </c>
      <c r="L23" s="7">
        <f>L22*2</f>
        <v>84.604699999999994</v>
      </c>
      <c r="M23" s="7">
        <f>M22*4</f>
        <v>137.27670000000001</v>
      </c>
      <c r="N23" s="7">
        <f>N22*3</f>
        <v>98.218950000000007</v>
      </c>
      <c r="O23" s="7">
        <f>O22*3</f>
        <v>40.503900000000002</v>
      </c>
      <c r="P23" s="7">
        <f>P22*3</f>
        <v>106.63252499999999</v>
      </c>
      <c r="Q23" s="7">
        <f>Q22*2</f>
        <v>22.528300000000002</v>
      </c>
      <c r="R23" s="7">
        <f>R22*2</f>
        <v>29.7423</v>
      </c>
      <c r="S23" s="7">
        <f>S22*1</f>
        <v>63.895800000000001</v>
      </c>
      <c r="T23" s="7">
        <f>T22*3</f>
        <v>105.35992499999999</v>
      </c>
      <c r="U23" s="7">
        <f>U22*2</f>
        <v>78.634150000000005</v>
      </c>
      <c r="V23" s="7">
        <f>V22*3</f>
        <v>80.523449999999997</v>
      </c>
      <c r="W23" s="7">
        <f>W22*3</f>
        <v>148.82265000000001</v>
      </c>
      <c r="X23" s="7">
        <f>X22*2</f>
        <v>43.497250000000001</v>
      </c>
      <c r="Y23" s="7">
        <f>Y22*2</f>
        <v>73.522800000000004</v>
      </c>
      <c r="Z23" s="7">
        <f>Z22*3</f>
        <v>100.86247499999999</v>
      </c>
      <c r="AA23" s="7">
        <f>AA22*3</f>
        <v>78.152625</v>
      </c>
      <c r="AB23" s="7">
        <f>AB22*6</f>
        <v>37.370235000000001</v>
      </c>
      <c r="AC23" s="7">
        <f>AC22*3</f>
        <v>98.371574999999979</v>
      </c>
      <c r="AD23" s="7">
        <f>AD22*2</f>
        <v>66.070700000000002</v>
      </c>
      <c r="AE23" s="7">
        <f>AE22*3</f>
        <v>80.37615000000001</v>
      </c>
      <c r="AF23" s="7">
        <f>AF22*3</f>
        <v>84.254850000000005</v>
      </c>
      <c r="AG23" s="7">
        <f>AG22*2</f>
        <v>74.2654</v>
      </c>
      <c r="AH23" s="7">
        <f>AH22*3</f>
        <v>40.527375000000006</v>
      </c>
    </row>
    <row r="24" spans="1:34" x14ac:dyDescent="0.25">
      <c r="A24" s="8" t="s">
        <v>45</v>
      </c>
      <c r="B24" s="9">
        <f>STDEV(B2:B5)/B22*100</f>
        <v>3.9538695781312834</v>
      </c>
      <c r="C24" s="9">
        <f t="shared" ref="C24:AH24" si="6">STDEV(C2:C5)/C22*100</f>
        <v>2.4894857330528142</v>
      </c>
      <c r="D24" s="9">
        <f t="shared" si="6"/>
        <v>6.8746539443439776</v>
      </c>
      <c r="E24" s="9">
        <f t="shared" si="6"/>
        <v>3.4300014159861147</v>
      </c>
      <c r="F24" s="9">
        <f t="shared" si="6"/>
        <v>5.8090995588926306</v>
      </c>
      <c r="G24" s="9">
        <f t="shared" si="6"/>
        <v>3.1245311020308359</v>
      </c>
      <c r="H24" s="9">
        <f t="shared" si="6"/>
        <v>7.517812768609863</v>
      </c>
      <c r="I24" s="9">
        <f t="shared" si="6"/>
        <v>9.1189218839606738</v>
      </c>
      <c r="J24" s="9">
        <f t="shared" si="6"/>
        <v>2.1936038654495729</v>
      </c>
      <c r="K24" s="9">
        <f t="shared" si="6"/>
        <v>8.951291193871473</v>
      </c>
      <c r="L24" s="9">
        <f t="shared" si="6"/>
        <v>7.932579637376139</v>
      </c>
      <c r="M24" s="9">
        <f t="shared" si="6"/>
        <v>5.963253900253723</v>
      </c>
      <c r="N24" s="9">
        <f t="shared" si="6"/>
        <v>6.5109307164321422</v>
      </c>
      <c r="O24" s="9">
        <f t="shared" si="6"/>
        <v>1.8599381529741783</v>
      </c>
      <c r="P24" s="9">
        <f t="shared" si="6"/>
        <v>3.8967479589746752</v>
      </c>
      <c r="Q24" s="9">
        <f t="shared" si="6"/>
        <v>1.3107298390062196</v>
      </c>
      <c r="R24" s="9">
        <f t="shared" si="6"/>
        <v>2.2586806877219354</v>
      </c>
      <c r="S24" s="9">
        <f t="shared" si="6"/>
        <v>15.885594022815756</v>
      </c>
      <c r="T24" s="9">
        <f t="shared" si="6"/>
        <v>3.4941644912105123</v>
      </c>
      <c r="U24" s="9">
        <f t="shared" si="6"/>
        <v>6.0765323306048096</v>
      </c>
      <c r="V24" s="9">
        <f t="shared" si="6"/>
        <v>3.2825035809135343</v>
      </c>
      <c r="W24" s="9">
        <f t="shared" si="6"/>
        <v>3.5155381469323648</v>
      </c>
      <c r="X24" s="9">
        <f t="shared" si="6"/>
        <v>9.2381179237268469</v>
      </c>
      <c r="Y24" s="9">
        <f t="shared" si="6"/>
        <v>7.3326392971225758</v>
      </c>
      <c r="Z24" s="9">
        <f t="shared" si="6"/>
        <v>3.8508970312350828</v>
      </c>
      <c r="AA24" s="9">
        <f t="shared" si="6"/>
        <v>5.56024297718269</v>
      </c>
      <c r="AB24" s="9">
        <f t="shared" si="6"/>
        <v>4.1914854473225631</v>
      </c>
      <c r="AC24" s="9">
        <f t="shared" si="6"/>
        <v>5.3773134464488122</v>
      </c>
      <c r="AD24" s="9">
        <f t="shared" si="6"/>
        <v>2.9433205542253891</v>
      </c>
      <c r="AE24" s="9">
        <f t="shared" si="6"/>
        <v>2.815934802910927</v>
      </c>
      <c r="AF24" s="9">
        <f t="shared" si="6"/>
        <v>3.0648370008154218</v>
      </c>
      <c r="AG24" s="9">
        <f t="shared" si="6"/>
        <v>6.7686912854953079</v>
      </c>
      <c r="AH24" s="9">
        <f t="shared" si="6"/>
        <v>3.6822680481454735</v>
      </c>
    </row>
    <row r="25" spans="1:34" x14ac:dyDescent="0.25">
      <c r="A25"/>
    </row>
    <row r="26" spans="1:34" x14ac:dyDescent="0.25">
      <c r="A26" s="5" t="s">
        <v>50</v>
      </c>
      <c r="B26" s="2">
        <f>AVERAGE(B6:B9)</f>
        <v>11.879675000000001</v>
      </c>
      <c r="C26" s="2">
        <f t="shared" ref="C26:AH26" si="7">AVERAGE(C6:C9)</f>
        <v>34.836349999999996</v>
      </c>
      <c r="D26" s="2">
        <f t="shared" si="7"/>
        <v>45.840800000000002</v>
      </c>
      <c r="E26" s="2">
        <f t="shared" si="7"/>
        <v>33.701900000000002</v>
      </c>
      <c r="F26" s="2">
        <f t="shared" si="7"/>
        <v>62.511899999999997</v>
      </c>
      <c r="G26" s="2">
        <f t="shared" si="7"/>
        <v>46.229325000000003</v>
      </c>
      <c r="H26" s="2">
        <f t="shared" si="7"/>
        <v>74.758125000000007</v>
      </c>
      <c r="I26" s="2">
        <f t="shared" si="7"/>
        <v>29.226199999999999</v>
      </c>
      <c r="J26" s="2">
        <f t="shared" si="7"/>
        <v>38.941549999999999</v>
      </c>
      <c r="K26" s="2">
        <f t="shared" si="7"/>
        <v>42.186450000000001</v>
      </c>
      <c r="L26" s="2">
        <f t="shared" si="7"/>
        <v>44.309925</v>
      </c>
      <c r="M26" s="2">
        <f t="shared" si="7"/>
        <v>36.033299999999997</v>
      </c>
      <c r="N26" s="2">
        <f t="shared" si="7"/>
        <v>33.845050000000001</v>
      </c>
      <c r="O26" s="2">
        <f t="shared" si="7"/>
        <v>13.594800000000001</v>
      </c>
      <c r="P26" s="2">
        <f t="shared" si="7"/>
        <v>35.863125000000004</v>
      </c>
      <c r="Q26" s="2">
        <f t="shared" si="7"/>
        <v>11.273200000000001</v>
      </c>
      <c r="R26" s="2">
        <f t="shared" si="7"/>
        <v>14.957825</v>
      </c>
      <c r="S26" s="2">
        <f t="shared" si="7"/>
        <v>69.821249999999992</v>
      </c>
      <c r="T26" s="2">
        <f t="shared" si="7"/>
        <v>35.675375000000003</v>
      </c>
      <c r="U26" s="2">
        <f t="shared" si="7"/>
        <v>42.339675</v>
      </c>
      <c r="V26" s="2">
        <f t="shared" si="7"/>
        <v>28.692999999999998</v>
      </c>
      <c r="W26" s="2">
        <f t="shared" si="7"/>
        <v>49.685474999999997</v>
      </c>
      <c r="X26" s="2">
        <f t="shared" si="7"/>
        <v>23.945399999999999</v>
      </c>
      <c r="Y26" s="2">
        <f t="shared" si="7"/>
        <v>40.707300000000004</v>
      </c>
      <c r="Z26" s="2">
        <f t="shared" si="7"/>
        <v>33.123350000000002</v>
      </c>
      <c r="AA26" s="2">
        <f t="shared" si="7"/>
        <v>27.517000000000003</v>
      </c>
      <c r="AB26" s="2">
        <f t="shared" si="7"/>
        <v>6.4808275000000002</v>
      </c>
      <c r="AC26" s="2">
        <f t="shared" si="7"/>
        <v>33.889849999999996</v>
      </c>
      <c r="AD26" s="2">
        <f t="shared" si="7"/>
        <v>36.389125000000007</v>
      </c>
      <c r="AE26" s="2">
        <f t="shared" si="7"/>
        <v>28.842450000000003</v>
      </c>
      <c r="AF26" s="2">
        <f t="shared" si="7"/>
        <v>27.987125000000002</v>
      </c>
      <c r="AG26" s="2">
        <f t="shared" si="7"/>
        <v>39.020649999999996</v>
      </c>
      <c r="AH26" s="2">
        <f t="shared" si="7"/>
        <v>12.362604999999999</v>
      </c>
    </row>
    <row r="27" spans="1:34" x14ac:dyDescent="0.25">
      <c r="A27" s="6" t="s">
        <v>51</v>
      </c>
      <c r="B27" s="7">
        <f>B26*3</f>
        <v>35.639025000000004</v>
      </c>
      <c r="C27" s="7">
        <f>C26*3</f>
        <v>104.50904999999999</v>
      </c>
      <c r="D27" s="7">
        <f>D26*2</f>
        <v>91.681600000000003</v>
      </c>
      <c r="E27" s="7">
        <f>E26*2</f>
        <v>67.403800000000004</v>
      </c>
      <c r="F27" s="7">
        <f>F26*1</f>
        <v>62.511899999999997</v>
      </c>
      <c r="G27" s="7">
        <f>G26*3</f>
        <v>138.68797499999999</v>
      </c>
      <c r="H27" s="7">
        <f>H26*1</f>
        <v>74.758125000000007</v>
      </c>
      <c r="I27" s="7">
        <f>I26*2</f>
        <v>58.452399999999997</v>
      </c>
      <c r="J27" s="7">
        <f>J26*3</f>
        <v>116.82464999999999</v>
      </c>
      <c r="K27" s="7">
        <f>K26*2</f>
        <v>84.372900000000001</v>
      </c>
      <c r="L27" s="7">
        <f>L26*2</f>
        <v>88.61985</v>
      </c>
      <c r="M27" s="7">
        <f>M26*4</f>
        <v>144.13319999999999</v>
      </c>
      <c r="N27" s="7">
        <f>N26*3</f>
        <v>101.53515</v>
      </c>
      <c r="O27" s="7">
        <f>O26*3</f>
        <v>40.784400000000005</v>
      </c>
      <c r="P27" s="7">
        <f>P26*3</f>
        <v>107.58937500000002</v>
      </c>
      <c r="Q27" s="7">
        <f>Q26*2</f>
        <v>22.546400000000002</v>
      </c>
      <c r="R27" s="7">
        <f>R26*2</f>
        <v>29.915649999999999</v>
      </c>
      <c r="S27" s="7">
        <f>S26*1</f>
        <v>69.821249999999992</v>
      </c>
      <c r="T27" s="7">
        <f>T26*3</f>
        <v>107.02612500000001</v>
      </c>
      <c r="U27" s="7">
        <f>U26*2</f>
        <v>84.679349999999999</v>
      </c>
      <c r="V27" s="7">
        <f>V26*3</f>
        <v>86.078999999999994</v>
      </c>
      <c r="W27" s="7">
        <f>W26*3</f>
        <v>149.05642499999999</v>
      </c>
      <c r="X27" s="7">
        <f>X26*2</f>
        <v>47.890799999999999</v>
      </c>
      <c r="Y27" s="7">
        <f>Y26*2</f>
        <v>81.414600000000007</v>
      </c>
      <c r="Z27" s="7">
        <f>Z26*3</f>
        <v>99.370050000000006</v>
      </c>
      <c r="AA27" s="7">
        <f>AA26*3</f>
        <v>82.551000000000016</v>
      </c>
      <c r="AB27" s="7">
        <f>AB26*6</f>
        <v>38.884965000000001</v>
      </c>
      <c r="AC27" s="7">
        <f>AC26*3</f>
        <v>101.66954999999999</v>
      </c>
      <c r="AD27" s="7">
        <f>AD26*2</f>
        <v>72.778250000000014</v>
      </c>
      <c r="AE27" s="7">
        <f>AE26*3</f>
        <v>86.527350000000013</v>
      </c>
      <c r="AF27" s="7">
        <f>AF26*3</f>
        <v>83.961375000000004</v>
      </c>
      <c r="AG27" s="7">
        <f>AG26*2</f>
        <v>78.041299999999993</v>
      </c>
      <c r="AH27" s="7">
        <f>AH26*3</f>
        <v>37.087814999999992</v>
      </c>
    </row>
    <row r="28" spans="1:34" x14ac:dyDescent="0.25">
      <c r="A28" s="8" t="s">
        <v>45</v>
      </c>
      <c r="B28" s="9">
        <f>STDEV(B6:B9)/B26*100</f>
        <v>18.238246778864251</v>
      </c>
      <c r="C28" s="9">
        <f t="shared" ref="C28:AH28" si="8">STDEV(C6:C9)/C26*100</f>
        <v>1.2684269689959053</v>
      </c>
      <c r="D28" s="9">
        <f t="shared" si="8"/>
        <v>1.5560981881521263</v>
      </c>
      <c r="E28" s="9">
        <f t="shared" si="8"/>
        <v>2.1755429889822135</v>
      </c>
      <c r="F28" s="9">
        <f t="shared" si="8"/>
        <v>2.1914925306666642</v>
      </c>
      <c r="G28" s="9">
        <f t="shared" si="8"/>
        <v>1.1970872405903743</v>
      </c>
      <c r="H28" s="9">
        <f t="shared" si="8"/>
        <v>2.1167744259113852</v>
      </c>
      <c r="I28" s="9">
        <f t="shared" si="8"/>
        <v>2.9273052358249485</v>
      </c>
      <c r="J28" s="9">
        <f t="shared" si="8"/>
        <v>1.5376940165998467</v>
      </c>
      <c r="K28" s="9">
        <f t="shared" si="8"/>
        <v>1.8157808363636803</v>
      </c>
      <c r="L28" s="9">
        <f t="shared" si="8"/>
        <v>4.1530316438761314</v>
      </c>
      <c r="M28" s="9">
        <f t="shared" si="8"/>
        <v>4.0611760077192463</v>
      </c>
      <c r="N28" s="9">
        <f t="shared" si="8"/>
        <v>1.9513710892431184</v>
      </c>
      <c r="O28" s="9">
        <f t="shared" si="8"/>
        <v>2.7615802509782519</v>
      </c>
      <c r="P28" s="9">
        <f t="shared" si="8"/>
        <v>2.5630507192602674</v>
      </c>
      <c r="Q28" s="9">
        <f t="shared" si="8"/>
        <v>3.285729574451262</v>
      </c>
      <c r="R28" s="9">
        <f t="shared" si="8"/>
        <v>6.1247627560873497</v>
      </c>
      <c r="S28" s="9">
        <f t="shared" si="8"/>
        <v>4.2322811092602777</v>
      </c>
      <c r="T28" s="9">
        <f t="shared" si="8"/>
        <v>1.2121604474596683</v>
      </c>
      <c r="U28" s="9">
        <f t="shared" si="8"/>
        <v>4.1183845285657981</v>
      </c>
      <c r="V28" s="9">
        <f t="shared" si="8"/>
        <v>2.1984885427510488</v>
      </c>
      <c r="W28" s="9">
        <f t="shared" si="8"/>
        <v>1.5437636595655146</v>
      </c>
      <c r="X28" s="9">
        <f t="shared" si="8"/>
        <v>2.9181385338021713</v>
      </c>
      <c r="Y28" s="9">
        <f t="shared" si="8"/>
        <v>3.0186817433708839</v>
      </c>
      <c r="Z28" s="9">
        <f t="shared" si="8"/>
        <v>2.0416729912749991</v>
      </c>
      <c r="AA28" s="9">
        <f t="shared" si="8"/>
        <v>3.7555372896435575</v>
      </c>
      <c r="AB28" s="9">
        <f t="shared" si="8"/>
        <v>1.5257588207356896</v>
      </c>
      <c r="AC28" s="9">
        <f t="shared" si="8"/>
        <v>0.77855724930952031</v>
      </c>
      <c r="AD28" s="9">
        <f t="shared" si="8"/>
        <v>1.5741147655175387</v>
      </c>
      <c r="AE28" s="9">
        <f t="shared" si="8"/>
        <v>2.743934675823466</v>
      </c>
      <c r="AF28" s="9">
        <f t="shared" si="8"/>
        <v>7.2914283432568308</v>
      </c>
      <c r="AG28" s="9">
        <f t="shared" si="8"/>
        <v>3.3284062511375732</v>
      </c>
      <c r="AH28" s="9">
        <f t="shared" si="8"/>
        <v>16.618333251605669</v>
      </c>
    </row>
    <row r="30" spans="1:34" x14ac:dyDescent="0.25">
      <c r="A30" s="12" t="s">
        <v>52</v>
      </c>
      <c r="B30" s="13">
        <f>(B19-B15)/B15*100</f>
        <v>3.4089591594038695</v>
      </c>
      <c r="C30" s="13">
        <f t="shared" ref="C30:AH30" si="9">(C19-C15)/C15*100</f>
        <v>0.29782921812952157</v>
      </c>
      <c r="D30" s="13">
        <f t="shared" si="9"/>
        <v>1.2820884069784191</v>
      </c>
      <c r="E30" s="13">
        <f t="shared" si="9"/>
        <v>0.94969879258662937</v>
      </c>
      <c r="F30" s="13">
        <f t="shared" si="9"/>
        <v>1.5686412258646767</v>
      </c>
      <c r="G30" s="13">
        <f t="shared" si="9"/>
        <v>9.5587068327578448E-2</v>
      </c>
      <c r="H30" s="13">
        <f t="shared" si="9"/>
        <v>1.3547687276377267</v>
      </c>
      <c r="I30" s="13">
        <f t="shared" si="9"/>
        <v>0.3030083980015042</v>
      </c>
      <c r="J30" s="13">
        <f t="shared" si="9"/>
        <v>0.3403983477069894</v>
      </c>
      <c r="K30" s="13">
        <f t="shared" si="9"/>
        <v>2.2279148436333842</v>
      </c>
      <c r="L30" s="13">
        <f t="shared" si="9"/>
        <v>1.140783258877978</v>
      </c>
      <c r="M30" s="13">
        <f t="shared" si="9"/>
        <v>2.2362041989282955</v>
      </c>
      <c r="N30" s="13">
        <f t="shared" si="9"/>
        <v>1.1258842747157749</v>
      </c>
      <c r="O30" s="13">
        <f t="shared" si="9"/>
        <v>0.50434506176486704</v>
      </c>
      <c r="P30" s="13">
        <f t="shared" si="9"/>
        <v>-1.0566146598456991</v>
      </c>
      <c r="Q30" s="13">
        <f t="shared" si="9"/>
        <v>0.77730227082300929</v>
      </c>
      <c r="R30" s="13">
        <f t="shared" si="9"/>
        <v>-0.57642499169570971</v>
      </c>
      <c r="S30" s="13">
        <f t="shared" si="9"/>
        <v>2.9519172511408702</v>
      </c>
      <c r="T30" s="13">
        <f t="shared" si="9"/>
        <v>0.86670004927348765</v>
      </c>
      <c r="U30" s="13">
        <f t="shared" si="9"/>
        <v>0.50118330695256164</v>
      </c>
      <c r="V30" s="13">
        <f t="shared" si="9"/>
        <v>0.37499448537521862</v>
      </c>
      <c r="W30" s="13">
        <f t="shared" si="9"/>
        <v>0.91155278362537118</v>
      </c>
      <c r="X30" s="13">
        <f t="shared" si="9"/>
        <v>1.8886677926344488</v>
      </c>
      <c r="Y30" s="13">
        <f t="shared" si="9"/>
        <v>1.0837495229256255</v>
      </c>
      <c r="Z30" s="13">
        <f t="shared" si="9"/>
        <v>0.29918965462777375</v>
      </c>
      <c r="AA30" s="13">
        <f t="shared" si="9"/>
        <v>0.67669599861235985</v>
      </c>
      <c r="AB30" s="13">
        <f t="shared" si="9"/>
        <v>0.55904384225600046</v>
      </c>
      <c r="AC30" s="13">
        <f t="shared" si="9"/>
        <v>1.3083184770131657</v>
      </c>
      <c r="AD30" s="13">
        <f t="shared" si="9"/>
        <v>0.52146595274937646</v>
      </c>
      <c r="AE30" s="13">
        <f t="shared" si="9"/>
        <v>-6.6205921385712005E-2</v>
      </c>
      <c r="AF30" s="13">
        <f t="shared" si="9"/>
        <v>2.1894885585501651</v>
      </c>
      <c r="AG30" s="13">
        <f t="shared" si="9"/>
        <v>1.8994787053579154</v>
      </c>
      <c r="AH30" s="13">
        <f t="shared" si="9"/>
        <v>3.4793575845140547</v>
      </c>
    </row>
    <row r="31" spans="1:34" x14ac:dyDescent="0.25">
      <c r="A31" s="12" t="s">
        <v>53</v>
      </c>
      <c r="B31" s="13">
        <f>(B27-B23)/B23*100</f>
        <v>-10.524908535953889</v>
      </c>
      <c r="C31" s="13">
        <f t="shared" ref="C31:AH31" si="10">(C27-C23)/C23*100</f>
        <v>3.5831204859758476</v>
      </c>
      <c r="D31" s="13">
        <f t="shared" si="10"/>
        <v>10.844040634851556</v>
      </c>
      <c r="E31" s="13">
        <f t="shared" si="10"/>
        <v>5.0086619472556011</v>
      </c>
      <c r="F31" s="13">
        <f t="shared" si="10"/>
        <v>3.12699899408452</v>
      </c>
      <c r="G31" s="13">
        <f t="shared" si="10"/>
        <v>6.5167277251676401</v>
      </c>
      <c r="H31" s="13">
        <f t="shared" si="10"/>
        <v>7.7751888113400458</v>
      </c>
      <c r="I31" s="13">
        <f t="shared" si="10"/>
        <v>-1.1544750917813567</v>
      </c>
      <c r="J31" s="13">
        <f t="shared" si="10"/>
        <v>2.4179295253825375</v>
      </c>
      <c r="K31" s="13">
        <f t="shared" si="10"/>
        <v>7.9258909623967311</v>
      </c>
      <c r="L31" s="13">
        <f t="shared" si="10"/>
        <v>4.7457765348733654</v>
      </c>
      <c r="M31" s="13">
        <f t="shared" si="10"/>
        <v>4.994656777151536</v>
      </c>
      <c r="N31" s="13">
        <f t="shared" si="10"/>
        <v>3.3763342002739742</v>
      </c>
      <c r="O31" s="13">
        <f t="shared" si="10"/>
        <v>0.69252590491286892</v>
      </c>
      <c r="P31" s="13">
        <f t="shared" si="10"/>
        <v>0.89733409201369974</v>
      </c>
      <c r="Q31" s="13">
        <f t="shared" si="10"/>
        <v>8.0343390313518767E-2</v>
      </c>
      <c r="R31" s="13">
        <f t="shared" si="10"/>
        <v>0.58283992831757869</v>
      </c>
      <c r="S31" s="13">
        <f t="shared" si="10"/>
        <v>9.2736142281652167</v>
      </c>
      <c r="T31" s="13">
        <f t="shared" si="10"/>
        <v>1.5814362054642861</v>
      </c>
      <c r="U31" s="13">
        <f t="shared" si="10"/>
        <v>7.6877539847508922</v>
      </c>
      <c r="V31" s="13">
        <f t="shared" si="10"/>
        <v>6.8992945533257659</v>
      </c>
      <c r="W31" s="13">
        <f t="shared" si="10"/>
        <v>0.15708294402765982</v>
      </c>
      <c r="X31" s="13">
        <f t="shared" si="10"/>
        <v>10.100753495910656</v>
      </c>
      <c r="Y31" s="13">
        <f t="shared" si="10"/>
        <v>10.733813184481553</v>
      </c>
      <c r="Z31" s="13">
        <f t="shared" si="10"/>
        <v>-1.4796632741760334</v>
      </c>
      <c r="AA31" s="13">
        <f t="shared" si="10"/>
        <v>5.6279299639647622</v>
      </c>
      <c r="AB31" s="13">
        <f t="shared" si="10"/>
        <v>4.0533060602910318</v>
      </c>
      <c r="AC31" s="13">
        <f t="shared" si="10"/>
        <v>3.3525690729258004</v>
      </c>
      <c r="AD31" s="13">
        <f t="shared" si="10"/>
        <v>10.152079514822777</v>
      </c>
      <c r="AE31" s="13">
        <f t="shared" si="10"/>
        <v>7.6530164731702151</v>
      </c>
      <c r="AF31" s="13">
        <f t="shared" si="10"/>
        <v>-0.34831822737800944</v>
      </c>
      <c r="AG31" s="13">
        <f t="shared" si="10"/>
        <v>5.084332677128236</v>
      </c>
      <c r="AH31" s="13">
        <f t="shared" si="10"/>
        <v>-8.487004154599239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6ED7-88D2-4C1F-8229-A28E228DF569}">
  <dimension ref="A1:AH31"/>
  <sheetViews>
    <sheetView topLeftCell="H1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10" customWidth="1"/>
  </cols>
  <sheetData>
    <row r="1" spans="1:34" x14ac:dyDescent="0.25">
      <c r="A1" s="1" t="s">
        <v>141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15.075900000000001</v>
      </c>
      <c r="C2" s="2">
        <v>36.024000000000001</v>
      </c>
      <c r="D2" s="2">
        <v>40.840899999999998</v>
      </c>
      <c r="E2" s="2">
        <v>32.874499999999998</v>
      </c>
      <c r="F2" s="2">
        <v>64.338899999999995</v>
      </c>
      <c r="G2" s="2">
        <v>47.9983</v>
      </c>
      <c r="H2" s="2">
        <v>41.904200000000003</v>
      </c>
      <c r="I2" s="2">
        <v>40.969900000000003</v>
      </c>
      <c r="J2" s="2">
        <v>40.7089</v>
      </c>
      <c r="K2" s="2">
        <v>36.100200000000001</v>
      </c>
      <c r="L2" s="2">
        <v>42.660899999999998</v>
      </c>
      <c r="M2" s="2">
        <v>31.891400000000001</v>
      </c>
      <c r="N2" s="2">
        <v>23.5259</v>
      </c>
      <c r="O2" s="2">
        <v>13.038500000000001</v>
      </c>
      <c r="P2" s="2">
        <v>29.742999999999999</v>
      </c>
      <c r="Q2" s="2">
        <v>14.6876</v>
      </c>
      <c r="R2" s="2">
        <v>17.830200000000001</v>
      </c>
      <c r="S2" s="2">
        <v>64.930899999999994</v>
      </c>
      <c r="T2" s="2">
        <v>32.6023</v>
      </c>
      <c r="U2" s="2">
        <v>52.117400000000004</v>
      </c>
      <c r="V2" s="2">
        <v>42.149900000000002</v>
      </c>
      <c r="W2" s="2">
        <v>38.076300000000003</v>
      </c>
      <c r="X2" s="2">
        <v>24.9528</v>
      </c>
      <c r="Y2" s="2">
        <v>39.814</v>
      </c>
      <c r="Z2" s="2">
        <v>31.210599999999999</v>
      </c>
      <c r="AA2" s="2">
        <v>24.3734</v>
      </c>
      <c r="AB2" s="2">
        <v>8.8412199999999999</v>
      </c>
      <c r="AC2" s="2">
        <v>30.592099999999999</v>
      </c>
      <c r="AD2" s="2">
        <v>35.6873</v>
      </c>
      <c r="AE2" s="2">
        <v>28.058199999999999</v>
      </c>
      <c r="AF2" s="2">
        <v>28.571999999999999</v>
      </c>
      <c r="AG2" s="2">
        <v>43.837000000000003</v>
      </c>
      <c r="AH2" s="2">
        <v>13.0669</v>
      </c>
    </row>
    <row r="3" spans="1:34" x14ac:dyDescent="0.25">
      <c r="A3" s="4" t="s">
        <v>35</v>
      </c>
      <c r="B3" s="2">
        <v>16.7621</v>
      </c>
      <c r="C3" s="2">
        <v>35.797400000000003</v>
      </c>
      <c r="D3" s="2">
        <v>46.274900000000002</v>
      </c>
      <c r="E3" s="2">
        <v>33.6873</v>
      </c>
      <c r="F3" s="2">
        <v>64.159499999999994</v>
      </c>
      <c r="G3" s="2">
        <v>47.506999999999998</v>
      </c>
      <c r="H3" s="2">
        <v>47.761699999999998</v>
      </c>
      <c r="I3" s="2">
        <v>42.999200000000002</v>
      </c>
      <c r="J3" s="2">
        <v>40.027799999999999</v>
      </c>
      <c r="K3" s="2">
        <v>38.630000000000003</v>
      </c>
      <c r="L3" s="2">
        <v>46.856699999999996</v>
      </c>
      <c r="M3" s="2">
        <v>33.426400000000001</v>
      </c>
      <c r="N3" s="2">
        <v>29.121099999999998</v>
      </c>
      <c r="O3" s="2">
        <v>13.9513</v>
      </c>
      <c r="P3" s="2">
        <v>30.948799999999999</v>
      </c>
      <c r="Q3" s="2">
        <v>16.010000000000002</v>
      </c>
      <c r="R3" s="2">
        <v>19.794699999999999</v>
      </c>
      <c r="S3" s="2">
        <v>77.9726</v>
      </c>
      <c r="T3" s="2">
        <v>34.4711</v>
      </c>
      <c r="U3" s="2">
        <v>52.164700000000003</v>
      </c>
      <c r="V3" s="2">
        <v>46.815300000000001</v>
      </c>
      <c r="W3" s="2">
        <v>37.518099999999997</v>
      </c>
      <c r="X3" s="2">
        <v>28.929400000000001</v>
      </c>
      <c r="Y3" s="2">
        <v>45.648200000000003</v>
      </c>
      <c r="Z3" s="2">
        <v>32.494599999999998</v>
      </c>
      <c r="AA3" s="2">
        <v>25.016300000000001</v>
      </c>
      <c r="AB3" s="2">
        <v>9.5070399999999999</v>
      </c>
      <c r="AC3" s="2">
        <v>31.5259</v>
      </c>
      <c r="AD3" s="2">
        <v>37.945300000000003</v>
      </c>
      <c r="AE3" s="2">
        <v>28.681100000000001</v>
      </c>
      <c r="AF3" s="2">
        <v>29.886099999999999</v>
      </c>
      <c r="AG3" s="2">
        <v>46.795400000000001</v>
      </c>
      <c r="AH3" s="2">
        <v>13.913399999999999</v>
      </c>
    </row>
    <row r="4" spans="1:34" x14ac:dyDescent="0.25">
      <c r="A4" s="4" t="s">
        <v>36</v>
      </c>
      <c r="B4" s="2">
        <v>16.702000000000002</v>
      </c>
      <c r="C4" s="2">
        <v>36.539400000000001</v>
      </c>
      <c r="D4" s="2">
        <v>43.939599999999999</v>
      </c>
      <c r="E4" s="2">
        <v>32.681199999999997</v>
      </c>
      <c r="F4" s="2">
        <v>64.903800000000004</v>
      </c>
      <c r="G4" s="2">
        <v>47.343000000000004</v>
      </c>
      <c r="H4" s="2">
        <v>50.172600000000003</v>
      </c>
      <c r="I4" s="2">
        <v>41.165599999999998</v>
      </c>
      <c r="J4" s="2">
        <v>40.582799999999999</v>
      </c>
      <c r="K4" s="2">
        <v>39.4131</v>
      </c>
      <c r="L4" s="2">
        <v>48.838999999999999</v>
      </c>
      <c r="M4" s="2">
        <v>33.933500000000002</v>
      </c>
      <c r="N4" s="2">
        <v>30.436900000000001</v>
      </c>
      <c r="O4" s="2">
        <v>13.2629</v>
      </c>
      <c r="P4" s="2">
        <v>31.6477</v>
      </c>
      <c r="Q4" s="2">
        <v>16.714700000000001</v>
      </c>
      <c r="R4" s="2">
        <v>18.551200000000001</v>
      </c>
      <c r="S4" s="2">
        <v>81.540800000000004</v>
      </c>
      <c r="T4" s="2">
        <v>34.689399999999999</v>
      </c>
      <c r="U4" s="2">
        <v>54.660400000000003</v>
      </c>
      <c r="V4" s="2">
        <v>49.387799999999999</v>
      </c>
      <c r="W4" s="2">
        <v>38.386800000000001</v>
      </c>
      <c r="X4" s="2">
        <v>30.847799999999999</v>
      </c>
      <c r="Y4" s="2">
        <v>45.734200000000001</v>
      </c>
      <c r="Z4" s="2">
        <v>32.676299999999998</v>
      </c>
      <c r="AA4" s="2">
        <v>26.3748</v>
      </c>
      <c r="AB4" s="2">
        <v>9.5542800000000003</v>
      </c>
      <c r="AC4" s="2">
        <v>30.7485</v>
      </c>
      <c r="AD4" s="2">
        <v>38.181800000000003</v>
      </c>
      <c r="AE4" s="2">
        <v>29.373899999999999</v>
      </c>
      <c r="AF4" s="2">
        <v>28.602</v>
      </c>
      <c r="AG4" s="2">
        <v>45.426499999999997</v>
      </c>
      <c r="AH4" s="2">
        <v>13.327299999999999</v>
      </c>
    </row>
    <row r="5" spans="1:34" x14ac:dyDescent="0.25">
      <c r="A5" s="4" t="s">
        <v>37</v>
      </c>
      <c r="B5" s="2">
        <v>16.318000000000001</v>
      </c>
      <c r="C5" s="2">
        <v>36.3292</v>
      </c>
      <c r="D5" s="2">
        <v>47.553199999999997</v>
      </c>
      <c r="E5" s="2">
        <v>34.412799999999997</v>
      </c>
      <c r="F5" s="2">
        <v>62.5</v>
      </c>
      <c r="G5" s="2">
        <v>49.493099999999998</v>
      </c>
      <c r="H5" s="2">
        <v>52.103000000000002</v>
      </c>
      <c r="I5" s="2">
        <v>39.453099999999999</v>
      </c>
      <c r="J5" s="2">
        <v>39.758400000000002</v>
      </c>
      <c r="K5" s="2">
        <v>37.593200000000003</v>
      </c>
      <c r="L5" s="2">
        <v>52.300800000000002</v>
      </c>
      <c r="M5" s="2">
        <v>33.94</v>
      </c>
      <c r="N5" s="2">
        <v>29.527999999999999</v>
      </c>
      <c r="O5" s="2">
        <v>13.0845</v>
      </c>
      <c r="P5" s="2">
        <v>31.450600000000001</v>
      </c>
      <c r="Q5" s="2">
        <v>15.4809</v>
      </c>
      <c r="R5" s="2">
        <v>18.208100000000002</v>
      </c>
      <c r="S5" s="2">
        <v>78.159199999999998</v>
      </c>
      <c r="T5" s="2">
        <v>31.8477</v>
      </c>
      <c r="U5" s="2">
        <v>52.524999999999999</v>
      </c>
      <c r="V5" s="2">
        <v>48.312899999999999</v>
      </c>
      <c r="W5" s="2">
        <v>38.893500000000003</v>
      </c>
      <c r="X5" s="2">
        <v>30.057300000000001</v>
      </c>
      <c r="Y5" s="2">
        <v>46.323500000000003</v>
      </c>
      <c r="Z5" s="2">
        <v>31.542100000000001</v>
      </c>
      <c r="AA5" s="2">
        <v>26.140799999999999</v>
      </c>
      <c r="AB5" s="2">
        <v>9.2569300000000005</v>
      </c>
      <c r="AC5" s="2">
        <v>31.2485</v>
      </c>
      <c r="AD5" s="2">
        <v>37.869799999999998</v>
      </c>
      <c r="AE5" s="2">
        <v>28.686</v>
      </c>
      <c r="AF5" s="2">
        <v>29.528300000000002</v>
      </c>
      <c r="AG5" s="2">
        <v>47.325200000000002</v>
      </c>
      <c r="AH5" s="2">
        <v>13.4788</v>
      </c>
    </row>
    <row r="6" spans="1:34" x14ac:dyDescent="0.25">
      <c r="A6" s="4" t="s">
        <v>38</v>
      </c>
      <c r="B6" s="2">
        <v>15.3794</v>
      </c>
      <c r="C6" s="2">
        <v>36.024000000000001</v>
      </c>
      <c r="D6" s="2">
        <v>45.409300000000002</v>
      </c>
      <c r="E6" s="2">
        <v>34.966700000000003</v>
      </c>
      <c r="F6" s="2">
        <v>61.857100000000003</v>
      </c>
      <c r="G6" s="2">
        <v>48.715800000000002</v>
      </c>
      <c r="H6" s="2">
        <v>50.5715</v>
      </c>
      <c r="I6" s="2">
        <v>42.198300000000003</v>
      </c>
      <c r="J6" s="2">
        <v>40.404400000000003</v>
      </c>
      <c r="K6" s="2">
        <v>39.240699999999997</v>
      </c>
      <c r="L6" s="2">
        <v>50.130699999999997</v>
      </c>
      <c r="M6" s="2">
        <v>34.299900000000001</v>
      </c>
      <c r="N6" s="2">
        <v>26.9253</v>
      </c>
      <c r="O6" s="2">
        <v>14.1075</v>
      </c>
      <c r="P6" s="2">
        <v>32.768599999999999</v>
      </c>
      <c r="Q6" s="2">
        <v>15.9336</v>
      </c>
      <c r="R6" s="2">
        <v>19.114100000000001</v>
      </c>
      <c r="S6" s="2">
        <v>78.4465</v>
      </c>
      <c r="T6" s="2">
        <v>33.0246</v>
      </c>
      <c r="U6" s="2">
        <v>53.724800000000002</v>
      </c>
      <c r="V6" s="2">
        <v>49.854900000000001</v>
      </c>
      <c r="W6" s="2">
        <v>36.819000000000003</v>
      </c>
      <c r="X6" s="2">
        <v>30.0654</v>
      </c>
      <c r="Y6" s="2">
        <v>46.297600000000003</v>
      </c>
      <c r="Z6" s="2">
        <v>32.261200000000002</v>
      </c>
      <c r="AA6" s="2">
        <v>26.7043</v>
      </c>
      <c r="AB6" s="2">
        <v>9.1075599999999994</v>
      </c>
      <c r="AC6" s="2">
        <v>32.7577</v>
      </c>
      <c r="AD6" s="2">
        <v>37.748800000000003</v>
      </c>
      <c r="AE6" s="2">
        <v>28.3337</v>
      </c>
      <c r="AF6" s="2">
        <v>28.138200000000001</v>
      </c>
      <c r="AG6" s="2">
        <v>46.537799999999997</v>
      </c>
      <c r="AH6" s="2">
        <v>13.137499999999999</v>
      </c>
    </row>
    <row r="7" spans="1:34" x14ac:dyDescent="0.25">
      <c r="A7" s="4" t="s">
        <v>39</v>
      </c>
      <c r="B7" s="2">
        <v>16.378599999999999</v>
      </c>
      <c r="C7" s="2">
        <v>36.008299999999998</v>
      </c>
      <c r="D7" s="2">
        <v>46.408000000000001</v>
      </c>
      <c r="E7" s="2">
        <v>33.048999999999999</v>
      </c>
      <c r="F7" s="2">
        <v>64.3185</v>
      </c>
      <c r="G7" s="2">
        <v>50.168700000000001</v>
      </c>
      <c r="H7" s="2">
        <v>52.962400000000002</v>
      </c>
      <c r="I7" s="2">
        <v>43.252299999999998</v>
      </c>
      <c r="J7" s="2">
        <v>39.760800000000003</v>
      </c>
      <c r="K7" s="2">
        <v>40.9129</v>
      </c>
      <c r="L7" s="2">
        <v>47.397300000000001</v>
      </c>
      <c r="M7" s="2">
        <v>34.576000000000001</v>
      </c>
      <c r="N7" s="2">
        <v>29.2667</v>
      </c>
      <c r="O7" s="2">
        <v>13.1417</v>
      </c>
      <c r="P7" s="2">
        <v>32.959600000000002</v>
      </c>
      <c r="Q7" s="2">
        <v>15.731999999999999</v>
      </c>
      <c r="R7" s="2">
        <v>15.866400000000001</v>
      </c>
      <c r="S7" s="2">
        <v>81.140799999999999</v>
      </c>
      <c r="T7" s="2">
        <v>34.279899999999998</v>
      </c>
      <c r="U7" s="2">
        <v>53.725900000000003</v>
      </c>
      <c r="V7" s="2">
        <v>48.896799999999999</v>
      </c>
      <c r="W7" s="2">
        <v>37.926200000000001</v>
      </c>
      <c r="X7" s="2">
        <v>30.1065</v>
      </c>
      <c r="Y7" s="2">
        <v>47.060099999999998</v>
      </c>
      <c r="Z7" s="2">
        <v>33.403199999999998</v>
      </c>
      <c r="AA7" s="2">
        <v>26.248200000000001</v>
      </c>
      <c r="AB7" s="2">
        <v>9.2970000000000006</v>
      </c>
      <c r="AC7" s="2">
        <v>31.3994</v>
      </c>
      <c r="AD7" s="2">
        <v>39.1218</v>
      </c>
      <c r="AE7" s="2">
        <v>29.377500000000001</v>
      </c>
      <c r="AF7" s="2">
        <v>29.464200000000002</v>
      </c>
      <c r="AG7" s="2">
        <v>47.392200000000003</v>
      </c>
      <c r="AH7" s="2">
        <v>13.584300000000001</v>
      </c>
    </row>
    <row r="8" spans="1:34" x14ac:dyDescent="0.25">
      <c r="A8" s="4" t="s">
        <v>40</v>
      </c>
      <c r="B8" s="2">
        <v>16.857600000000001</v>
      </c>
      <c r="C8" s="2">
        <v>36.546500000000002</v>
      </c>
      <c r="D8" s="2">
        <v>43.314599999999999</v>
      </c>
      <c r="E8" s="2">
        <v>34.745800000000003</v>
      </c>
      <c r="F8" s="2">
        <v>67.374499999999998</v>
      </c>
      <c r="G8" s="2">
        <v>47.723799999999997</v>
      </c>
      <c r="H8" s="2">
        <v>46.197400000000002</v>
      </c>
      <c r="I8" s="2">
        <v>41.020699999999998</v>
      </c>
      <c r="J8" s="2">
        <v>40.296100000000003</v>
      </c>
      <c r="K8" s="2">
        <v>39.549199999999999</v>
      </c>
      <c r="L8" s="2">
        <v>48.263500000000001</v>
      </c>
      <c r="M8" s="2">
        <v>33.031599999999997</v>
      </c>
      <c r="N8" s="2">
        <v>30.2545</v>
      </c>
      <c r="O8" s="2">
        <v>12.791499999999999</v>
      </c>
      <c r="P8" s="2">
        <v>32.768599999999999</v>
      </c>
      <c r="Q8" s="2">
        <v>14.775</v>
      </c>
      <c r="R8" s="2">
        <v>17.904499999999999</v>
      </c>
      <c r="S8" s="2">
        <v>75.794899999999998</v>
      </c>
      <c r="T8" s="2">
        <v>33.512300000000003</v>
      </c>
      <c r="U8" s="2">
        <v>57.151499999999999</v>
      </c>
      <c r="V8" s="2">
        <v>49.120100000000001</v>
      </c>
      <c r="W8" s="2">
        <v>39.276800000000001</v>
      </c>
      <c r="X8" s="2">
        <v>29.282900000000001</v>
      </c>
      <c r="Y8" s="2">
        <v>44.361699999999999</v>
      </c>
      <c r="Z8" s="2">
        <v>32.369300000000003</v>
      </c>
      <c r="AA8" s="2">
        <v>26.042300000000001</v>
      </c>
      <c r="AB8" s="2">
        <v>8.6923999999999992</v>
      </c>
      <c r="AC8" s="2">
        <v>31.943000000000001</v>
      </c>
      <c r="AD8" s="2">
        <v>37.5762</v>
      </c>
      <c r="AE8" s="2">
        <v>27.735800000000001</v>
      </c>
      <c r="AF8" s="2">
        <v>28.866299999999999</v>
      </c>
      <c r="AG8" s="2">
        <v>44.289700000000003</v>
      </c>
      <c r="AH8" s="2">
        <v>14.723599999999999</v>
      </c>
    </row>
    <row r="9" spans="1:34" x14ac:dyDescent="0.25">
      <c r="A9" s="4" t="s">
        <v>41</v>
      </c>
      <c r="B9" s="2">
        <v>13.176399999999999</v>
      </c>
      <c r="C9" s="2">
        <v>37.735300000000002</v>
      </c>
      <c r="D9" s="2">
        <v>45.7532</v>
      </c>
      <c r="E9" s="2">
        <v>33.247900000000001</v>
      </c>
      <c r="F9" s="2">
        <v>63.667000000000002</v>
      </c>
      <c r="G9" s="2">
        <v>47.478099999999998</v>
      </c>
      <c r="H9" s="2">
        <v>50.666400000000003</v>
      </c>
      <c r="I9" s="2">
        <v>39.146099999999997</v>
      </c>
      <c r="J9" s="2">
        <v>38.578200000000002</v>
      </c>
      <c r="K9" s="2">
        <v>31.285499999999999</v>
      </c>
      <c r="L9" s="2">
        <v>52.242899999999999</v>
      </c>
      <c r="M9" s="2">
        <v>31.6023</v>
      </c>
      <c r="N9" s="2">
        <v>29.547699999999999</v>
      </c>
      <c r="O9" s="2">
        <v>13.2369</v>
      </c>
      <c r="P9" s="2">
        <v>32.981000000000002</v>
      </c>
      <c r="Q9" s="2">
        <v>13.0318</v>
      </c>
      <c r="R9" s="2">
        <v>18.594999999999999</v>
      </c>
      <c r="S9" s="2">
        <v>75.842699999999994</v>
      </c>
      <c r="T9" s="2">
        <v>31.234500000000001</v>
      </c>
      <c r="U9" s="2">
        <v>52.296599999999998</v>
      </c>
      <c r="V9" s="2">
        <v>48.767000000000003</v>
      </c>
      <c r="W9" s="2">
        <v>38.450400000000002</v>
      </c>
      <c r="X9" s="2">
        <v>29.962</v>
      </c>
      <c r="Y9" s="2">
        <v>46.091099999999997</v>
      </c>
      <c r="Z9" s="2">
        <v>33.0473</v>
      </c>
      <c r="AA9" s="2">
        <v>23.9102</v>
      </c>
      <c r="AB9" s="2">
        <v>8.5701000000000001</v>
      </c>
      <c r="AC9" s="2">
        <v>32.255299999999998</v>
      </c>
      <c r="AD9" s="2">
        <v>38.559100000000001</v>
      </c>
      <c r="AE9" s="2">
        <v>24.105399999999999</v>
      </c>
      <c r="AF9" s="2">
        <v>29.622499999999999</v>
      </c>
      <c r="AG9" s="2">
        <v>38.741999999999997</v>
      </c>
      <c r="AH9" s="2">
        <v>11.376899999999999</v>
      </c>
    </row>
    <row r="10" spans="1:34" x14ac:dyDescent="0.25">
      <c r="A10" s="5" t="s">
        <v>56</v>
      </c>
      <c r="B10" s="2">
        <f>AVERAGE(B3:B8)</f>
        <v>16.399616666666667</v>
      </c>
      <c r="C10" s="2">
        <f t="shared" ref="C10:AH10" si="0">AVERAGE(C2:C9)</f>
        <v>36.375512499999999</v>
      </c>
      <c r="D10" s="2">
        <f>AVERAGE(D3:D9)</f>
        <v>45.521828571428564</v>
      </c>
      <c r="E10" s="2">
        <f t="shared" si="0"/>
        <v>33.708150000000003</v>
      </c>
      <c r="F10" s="2">
        <f t="shared" si="0"/>
        <v>64.139912500000008</v>
      </c>
      <c r="G10" s="2">
        <f t="shared" si="0"/>
        <v>48.303474999999999</v>
      </c>
      <c r="H10" s="2">
        <f>AVERAGE(H3:H9)</f>
        <v>50.062142857142867</v>
      </c>
      <c r="I10" s="2">
        <f>AVERAGE(I2:I9)</f>
        <v>41.275649999999992</v>
      </c>
      <c r="J10" s="2">
        <f t="shared" si="0"/>
        <v>40.014675000000004</v>
      </c>
      <c r="K10" s="2">
        <f>AVERAGE(K3:K8)</f>
        <v>39.223183333333338</v>
      </c>
      <c r="L10" s="2">
        <f>AVERAGE(L3:L9)</f>
        <v>49.432985714285721</v>
      </c>
      <c r="M10" s="2">
        <f t="shared" si="0"/>
        <v>33.3376375</v>
      </c>
      <c r="N10" s="2">
        <f>AVERAGE(N3:N9)</f>
        <v>29.297171428571431</v>
      </c>
      <c r="O10" s="2">
        <f t="shared" si="0"/>
        <v>13.32685</v>
      </c>
      <c r="P10" s="2">
        <f t="shared" si="0"/>
        <v>31.908487499999996</v>
      </c>
      <c r="Q10" s="2">
        <f>AVERAGE(Q2:Q8)</f>
        <v>15.619114285714288</v>
      </c>
      <c r="R10" s="2">
        <f t="shared" si="0"/>
        <v>18.233024999999998</v>
      </c>
      <c r="S10" s="2">
        <f>AVERAGE(S3:S9)</f>
        <v>78.413928571428571</v>
      </c>
      <c r="T10" s="2">
        <f>AVERAGE(T2:T8)</f>
        <v>33.489614285714289</v>
      </c>
      <c r="U10" s="2">
        <f t="shared" si="0"/>
        <v>53.54578750000001</v>
      </c>
      <c r="V10" s="2">
        <f>AVERAGE(V3:V9)</f>
        <v>48.736399999999996</v>
      </c>
      <c r="W10" s="2">
        <f t="shared" si="0"/>
        <v>38.168387500000001</v>
      </c>
      <c r="X10" s="2">
        <f>AVERAGE(X3:X9)</f>
        <v>29.893042857142859</v>
      </c>
      <c r="Y10" s="2">
        <f>AVERAGE(Y3:Y9)</f>
        <v>45.930914285714287</v>
      </c>
      <c r="Z10" s="2">
        <f t="shared" si="0"/>
        <v>32.375574999999998</v>
      </c>
      <c r="AA10" s="2">
        <f t="shared" si="0"/>
        <v>25.601287500000002</v>
      </c>
      <c r="AB10" s="2">
        <f t="shared" si="0"/>
        <v>9.1033162499999989</v>
      </c>
      <c r="AC10" s="2">
        <f t="shared" si="0"/>
        <v>31.558800000000005</v>
      </c>
      <c r="AD10" s="2">
        <f>AVERAGE(AD3:AD9)</f>
        <v>38.143257142857138</v>
      </c>
      <c r="AE10" s="2">
        <f t="shared" si="0"/>
        <v>28.043950000000002</v>
      </c>
      <c r="AF10" s="2">
        <f t="shared" si="0"/>
        <v>29.084950000000003</v>
      </c>
      <c r="AG10" s="2">
        <f>AVERAGE(AG3:AG8)</f>
        <v>46.294466666666665</v>
      </c>
      <c r="AH10" s="2">
        <f t="shared" si="0"/>
        <v>13.3260875</v>
      </c>
    </row>
    <row r="11" spans="1:34" x14ac:dyDescent="0.25">
      <c r="A11" s="6" t="s">
        <v>57</v>
      </c>
      <c r="B11" s="7">
        <f>B10*3</f>
        <v>49.19885</v>
      </c>
      <c r="C11" s="7">
        <f>C10*3</f>
        <v>109.1265375</v>
      </c>
      <c r="D11" s="7">
        <f>D10*2</f>
        <v>91.043657142857128</v>
      </c>
      <c r="E11" s="7">
        <f>E10*2</f>
        <v>67.416300000000007</v>
      </c>
      <c r="F11" s="7">
        <f>F10*1</f>
        <v>64.139912500000008</v>
      </c>
      <c r="G11" s="7">
        <f>G10*3</f>
        <v>144.910425</v>
      </c>
      <c r="H11" s="7">
        <f>H10*1</f>
        <v>50.062142857142867</v>
      </c>
      <c r="I11" s="7">
        <f>I10*2</f>
        <v>82.551299999999983</v>
      </c>
      <c r="J11" s="7">
        <f>J10*3</f>
        <v>120.044025</v>
      </c>
      <c r="K11" s="7">
        <f>K10*2</f>
        <v>78.446366666666677</v>
      </c>
      <c r="L11" s="7">
        <f>L10*2</f>
        <v>98.865971428571441</v>
      </c>
      <c r="M11" s="7">
        <f>M10*2</f>
        <v>66.675274999999999</v>
      </c>
      <c r="N11" s="7">
        <f>N10*3</f>
        <v>87.891514285714294</v>
      </c>
      <c r="O11" s="7">
        <f>O10*3</f>
        <v>39.980550000000001</v>
      </c>
      <c r="P11" s="7">
        <f>P10*3</f>
        <v>95.725462499999992</v>
      </c>
      <c r="Q11" s="7">
        <f>Q10*2</f>
        <v>31.238228571428575</v>
      </c>
      <c r="R11" s="7">
        <f>R10*4</f>
        <v>72.932099999999991</v>
      </c>
      <c r="S11" s="7">
        <f>S10*1</f>
        <v>78.413928571428571</v>
      </c>
      <c r="T11" s="7">
        <f>T10*3</f>
        <v>100.46884285714287</v>
      </c>
      <c r="U11" s="7">
        <f>U10*2</f>
        <v>107.09157500000002</v>
      </c>
      <c r="V11" s="7">
        <f>V10*1</f>
        <v>48.736399999999996</v>
      </c>
      <c r="W11" s="7">
        <f>W10*3</f>
        <v>114.50516250000001</v>
      </c>
      <c r="X11" s="7">
        <f>X10*4</f>
        <v>119.57217142857144</v>
      </c>
      <c r="Y11" s="7">
        <f>Y10*2</f>
        <v>91.861828571428575</v>
      </c>
      <c r="Z11" s="7">
        <f>Z10*3</f>
        <v>97.126724999999993</v>
      </c>
      <c r="AA11" s="7">
        <f>AA10*3</f>
        <v>76.803862500000008</v>
      </c>
      <c r="AB11" s="7">
        <f>AB10*6</f>
        <v>54.619897499999993</v>
      </c>
      <c r="AC11" s="7">
        <f>AC10*3</f>
        <v>94.676400000000015</v>
      </c>
      <c r="AD11" s="7">
        <f>AD10*2</f>
        <v>76.286514285714276</v>
      </c>
      <c r="AE11" s="7">
        <f>AE10*3</f>
        <v>84.131850000000014</v>
      </c>
      <c r="AF11" s="7">
        <f>AF10*3</f>
        <v>87.254850000000005</v>
      </c>
      <c r="AG11" s="7">
        <f>AG10*2</f>
        <v>92.58893333333333</v>
      </c>
      <c r="AH11" s="7">
        <f>AH10*3</f>
        <v>39.9782625</v>
      </c>
    </row>
    <row r="14" spans="1:34" x14ac:dyDescent="0.25">
      <c r="A14" s="5" t="s">
        <v>43</v>
      </c>
      <c r="B14" s="2">
        <f>AVERAGE(B2:B9)</f>
        <v>15.831250000000002</v>
      </c>
      <c r="C14" s="2">
        <f t="shared" ref="C14:AH14" si="1">AVERAGE(C2:C9)</f>
        <v>36.375512499999999</v>
      </c>
      <c r="D14" s="2">
        <f t="shared" si="1"/>
        <v>44.936712499999999</v>
      </c>
      <c r="E14" s="2">
        <f t="shared" si="1"/>
        <v>33.708150000000003</v>
      </c>
      <c r="F14" s="2">
        <f t="shared" si="1"/>
        <v>64.139912500000008</v>
      </c>
      <c r="G14" s="2">
        <f t="shared" si="1"/>
        <v>48.303474999999999</v>
      </c>
      <c r="H14" s="2">
        <f t="shared" si="1"/>
        <v>49.042400000000008</v>
      </c>
      <c r="I14" s="2">
        <f t="shared" si="1"/>
        <v>41.275649999999992</v>
      </c>
      <c r="J14" s="2">
        <f t="shared" si="1"/>
        <v>40.014675000000004</v>
      </c>
      <c r="K14" s="2">
        <f t="shared" si="1"/>
        <v>37.840600000000002</v>
      </c>
      <c r="L14" s="2">
        <f t="shared" si="1"/>
        <v>48.586475</v>
      </c>
      <c r="M14" s="2">
        <f t="shared" si="1"/>
        <v>33.3376375</v>
      </c>
      <c r="N14" s="2">
        <f t="shared" si="1"/>
        <v>28.5757625</v>
      </c>
      <c r="O14" s="2">
        <f t="shared" si="1"/>
        <v>13.32685</v>
      </c>
      <c r="P14" s="2">
        <f t="shared" si="1"/>
        <v>31.908487499999996</v>
      </c>
      <c r="Q14" s="2">
        <f t="shared" si="1"/>
        <v>15.295700000000002</v>
      </c>
      <c r="R14" s="2">
        <f t="shared" si="1"/>
        <v>18.233024999999998</v>
      </c>
      <c r="S14" s="2">
        <f t="shared" si="1"/>
        <v>76.728550000000013</v>
      </c>
      <c r="T14" s="2">
        <f t="shared" si="1"/>
        <v>33.207725000000003</v>
      </c>
      <c r="U14" s="2">
        <f t="shared" si="1"/>
        <v>53.54578750000001</v>
      </c>
      <c r="V14" s="2">
        <f t="shared" si="1"/>
        <v>47.913087499999996</v>
      </c>
      <c r="W14" s="2">
        <f t="shared" si="1"/>
        <v>38.168387500000001</v>
      </c>
      <c r="X14" s="2">
        <f t="shared" si="1"/>
        <v>29.275512500000001</v>
      </c>
      <c r="Y14" s="2">
        <f t="shared" si="1"/>
        <v>45.166299999999993</v>
      </c>
      <c r="Z14" s="2">
        <f t="shared" si="1"/>
        <v>32.375574999999998</v>
      </c>
      <c r="AA14" s="2">
        <f t="shared" si="1"/>
        <v>25.601287500000002</v>
      </c>
      <c r="AB14" s="2">
        <f t="shared" si="1"/>
        <v>9.1033162499999989</v>
      </c>
      <c r="AC14" s="2">
        <f t="shared" si="1"/>
        <v>31.558800000000005</v>
      </c>
      <c r="AD14" s="2">
        <f t="shared" si="1"/>
        <v>37.836262499999997</v>
      </c>
      <c r="AE14" s="2">
        <f t="shared" si="1"/>
        <v>28.043950000000002</v>
      </c>
      <c r="AF14" s="2">
        <f t="shared" si="1"/>
        <v>29.084950000000003</v>
      </c>
      <c r="AG14" s="2">
        <f t="shared" si="1"/>
        <v>45.043225</v>
      </c>
      <c r="AH14" s="2">
        <f t="shared" si="1"/>
        <v>13.3260875</v>
      </c>
    </row>
    <row r="15" spans="1:34" x14ac:dyDescent="0.25">
      <c r="A15" s="6" t="s">
        <v>44</v>
      </c>
      <c r="B15" s="7">
        <f>B14*3</f>
        <v>47.493750000000006</v>
      </c>
      <c r="C15" s="7">
        <f>C14*3</f>
        <v>109.1265375</v>
      </c>
      <c r="D15" s="7">
        <f>D14*2</f>
        <v>89.873424999999997</v>
      </c>
      <c r="E15" s="7">
        <f>E14*2</f>
        <v>67.416300000000007</v>
      </c>
      <c r="F15" s="7">
        <f>F14*1</f>
        <v>64.139912500000008</v>
      </c>
      <c r="G15" s="7">
        <f>G14*3</f>
        <v>144.910425</v>
      </c>
      <c r="H15" s="7">
        <f>H14*1</f>
        <v>49.042400000000008</v>
      </c>
      <c r="I15" s="7">
        <f>I14*2</f>
        <v>82.551299999999983</v>
      </c>
      <c r="J15" s="7">
        <f>J14*3</f>
        <v>120.044025</v>
      </c>
      <c r="K15" s="7">
        <f>K14*2</f>
        <v>75.681200000000004</v>
      </c>
      <c r="L15" s="7">
        <f>L14*2</f>
        <v>97.17295</v>
      </c>
      <c r="M15" s="7">
        <f>M14*4</f>
        <v>133.35055</v>
      </c>
      <c r="N15" s="7">
        <f>N14*3</f>
        <v>85.727287500000003</v>
      </c>
      <c r="O15" s="7">
        <f>O14*3</f>
        <v>39.980550000000001</v>
      </c>
      <c r="P15" s="7">
        <f>P14*3</f>
        <v>95.725462499999992</v>
      </c>
      <c r="Q15" s="7">
        <f>Q14*2</f>
        <v>30.591400000000004</v>
      </c>
      <c r="R15" s="7">
        <f>R14*2</f>
        <v>36.466049999999996</v>
      </c>
      <c r="S15" s="7">
        <f>S14*1</f>
        <v>76.728550000000013</v>
      </c>
      <c r="T15" s="7">
        <f>T14*3</f>
        <v>99.623175000000003</v>
      </c>
      <c r="U15" s="7">
        <f>U14*2</f>
        <v>107.09157500000002</v>
      </c>
      <c r="V15" s="7">
        <f>V14*3</f>
        <v>143.7392625</v>
      </c>
      <c r="W15" s="7">
        <f>W14*3</f>
        <v>114.50516250000001</v>
      </c>
      <c r="X15" s="7">
        <f>X14*2</f>
        <v>58.551025000000003</v>
      </c>
      <c r="Y15" s="7">
        <f>Y14*2</f>
        <v>90.332599999999985</v>
      </c>
      <c r="Z15" s="7">
        <f>Z14*3</f>
        <v>97.126724999999993</v>
      </c>
      <c r="AA15" s="7">
        <f>AA14*3</f>
        <v>76.803862500000008</v>
      </c>
      <c r="AB15" s="7">
        <f>AB14*6</f>
        <v>54.619897499999993</v>
      </c>
      <c r="AC15" s="7">
        <f>AC14*3</f>
        <v>94.676400000000015</v>
      </c>
      <c r="AD15" s="7">
        <f>AD14*2</f>
        <v>75.672524999999993</v>
      </c>
      <c r="AE15" s="7">
        <f>AE14*3</f>
        <v>84.131850000000014</v>
      </c>
      <c r="AF15" s="7">
        <f>AF14*3</f>
        <v>87.254850000000005</v>
      </c>
      <c r="AG15" s="7">
        <f>AG14*2</f>
        <v>90.086449999999999</v>
      </c>
      <c r="AH15" s="7">
        <f>AH14*3</f>
        <v>39.9782625</v>
      </c>
    </row>
    <row r="16" spans="1:34" x14ac:dyDescent="0.25">
      <c r="A16" s="8" t="s">
        <v>45</v>
      </c>
      <c r="B16" s="9">
        <f>STDEV(B2:B9)/B14*100</f>
        <v>7.9318064863768702</v>
      </c>
      <c r="C16" s="9">
        <f>STDEV(C2:C9)/C14*100</f>
        <v>1.6829753265631582</v>
      </c>
      <c r="D16" s="9">
        <f t="shared" ref="D16:AH16" si="2">STDEV(D2:D9)/D14*100</f>
        <v>4.7648812853945204</v>
      </c>
      <c r="E16" s="9">
        <f t="shared" si="2"/>
        <v>2.6424147810862406</v>
      </c>
      <c r="F16" s="9">
        <f t="shared" si="2"/>
        <v>2.584933451712403</v>
      </c>
      <c r="G16" s="9">
        <f t="shared" si="2"/>
        <v>2.1757368839408722</v>
      </c>
      <c r="H16" s="9">
        <f t="shared" si="2"/>
        <v>7.379109043240736</v>
      </c>
      <c r="I16" s="9">
        <f t="shared" si="2"/>
        <v>3.634832722659425</v>
      </c>
      <c r="J16" s="9">
        <f t="shared" si="2"/>
        <v>1.6974754540817334</v>
      </c>
      <c r="K16" s="9">
        <f t="shared" si="2"/>
        <v>7.9577652124002434</v>
      </c>
      <c r="L16" s="9">
        <f t="shared" si="2"/>
        <v>6.4729896283019377</v>
      </c>
      <c r="M16" s="9">
        <f t="shared" si="2"/>
        <v>3.2823729548478835</v>
      </c>
      <c r="N16" s="9">
        <f t="shared" si="2"/>
        <v>8.0600018013086618</v>
      </c>
      <c r="O16" s="9">
        <f t="shared" si="2"/>
        <v>3.4436202841046275</v>
      </c>
      <c r="P16" s="9">
        <f t="shared" si="2"/>
        <v>3.6744603895354575</v>
      </c>
      <c r="Q16" s="9">
        <f t="shared" si="2"/>
        <v>7.3807577434498466</v>
      </c>
      <c r="R16" s="9">
        <f t="shared" si="2"/>
        <v>6.3281911343305062</v>
      </c>
      <c r="S16" s="9">
        <f t="shared" si="2"/>
        <v>6.7902383335564602</v>
      </c>
      <c r="T16" s="9">
        <f t="shared" si="2"/>
        <v>3.8052011408949613</v>
      </c>
      <c r="U16" s="9">
        <f t="shared" si="2"/>
        <v>3.2237686848676823</v>
      </c>
      <c r="V16" s="9">
        <f t="shared" si="2"/>
        <v>5.2135136256252821</v>
      </c>
      <c r="W16" s="9">
        <f t="shared" si="2"/>
        <v>2.0275961919699497</v>
      </c>
      <c r="X16" s="9">
        <f t="shared" si="2"/>
        <v>6.2818665605384156</v>
      </c>
      <c r="Y16" s="9">
        <f t="shared" si="2"/>
        <v>5.0840289400109508</v>
      </c>
      <c r="Z16" s="9">
        <f t="shared" si="2"/>
        <v>2.2385582550275434</v>
      </c>
      <c r="AA16" s="9">
        <f t="shared" si="2"/>
        <v>4.0238892020846793</v>
      </c>
      <c r="AB16" s="9">
        <f t="shared" si="2"/>
        <v>4.0454411229866265</v>
      </c>
      <c r="AC16" s="9">
        <f t="shared" si="2"/>
        <v>2.3297186531407794</v>
      </c>
      <c r="AD16" s="9">
        <f t="shared" si="2"/>
        <v>2.6431244013935271</v>
      </c>
      <c r="AE16" s="9">
        <f t="shared" si="2"/>
        <v>6.0358782299642781</v>
      </c>
      <c r="AF16" s="9">
        <f t="shared" si="2"/>
        <v>2.1399464734191098</v>
      </c>
      <c r="AG16" s="9">
        <f t="shared" si="2"/>
        <v>6.385223236442453</v>
      </c>
      <c r="AH16" s="9">
        <f t="shared" si="2"/>
        <v>7.1133687895849356</v>
      </c>
    </row>
    <row r="18" spans="1:34" x14ac:dyDescent="0.25">
      <c r="A18" s="5" t="s">
        <v>46</v>
      </c>
      <c r="B18" s="2">
        <f>AVERAGE(B3:B8)</f>
        <v>16.399616666666667</v>
      </c>
      <c r="C18" s="2">
        <f t="shared" ref="C18:AH18" si="3">AVERAGE(C3:C8)</f>
        <v>36.207466666666669</v>
      </c>
      <c r="D18" s="2">
        <f t="shared" si="3"/>
        <v>45.483266666666658</v>
      </c>
      <c r="E18" s="2">
        <f t="shared" si="3"/>
        <v>33.9238</v>
      </c>
      <c r="F18" s="2">
        <f t="shared" si="3"/>
        <v>64.185566666666674</v>
      </c>
      <c r="G18" s="2">
        <f t="shared" si="3"/>
        <v>48.491899999999994</v>
      </c>
      <c r="H18" s="2">
        <f t="shared" si="3"/>
        <v>49.961433333333339</v>
      </c>
      <c r="I18" s="2">
        <f t="shared" si="3"/>
        <v>41.681533333333327</v>
      </c>
      <c r="J18" s="2">
        <f t="shared" si="3"/>
        <v>40.13838333333333</v>
      </c>
      <c r="K18" s="2">
        <f t="shared" si="3"/>
        <v>39.223183333333338</v>
      </c>
      <c r="L18" s="2">
        <f t="shared" si="3"/>
        <v>48.964666666666666</v>
      </c>
      <c r="M18" s="2">
        <f t="shared" si="3"/>
        <v>33.867899999999999</v>
      </c>
      <c r="N18" s="2">
        <f t="shared" si="3"/>
        <v>29.255416666666672</v>
      </c>
      <c r="O18" s="2">
        <f t="shared" si="3"/>
        <v>13.389899999999999</v>
      </c>
      <c r="P18" s="2">
        <f t="shared" si="3"/>
        <v>32.090649999999997</v>
      </c>
      <c r="Q18" s="2">
        <f t="shared" si="3"/>
        <v>15.774366666666667</v>
      </c>
      <c r="R18" s="2">
        <f t="shared" si="3"/>
        <v>18.239833333333333</v>
      </c>
      <c r="S18" s="2">
        <f t="shared" si="3"/>
        <v>78.842466666666667</v>
      </c>
      <c r="T18" s="2">
        <f t="shared" si="3"/>
        <v>33.637500000000003</v>
      </c>
      <c r="U18" s="2">
        <f t="shared" si="3"/>
        <v>53.992050000000006</v>
      </c>
      <c r="V18" s="2">
        <f t="shared" si="3"/>
        <v>48.731299999999997</v>
      </c>
      <c r="W18" s="2">
        <f t="shared" si="3"/>
        <v>38.136733333333332</v>
      </c>
      <c r="X18" s="2">
        <f t="shared" si="3"/>
        <v>29.881550000000004</v>
      </c>
      <c r="Y18" s="2">
        <f t="shared" si="3"/>
        <v>45.904216666666677</v>
      </c>
      <c r="Z18" s="2">
        <f t="shared" si="3"/>
        <v>32.457783333333332</v>
      </c>
      <c r="AA18" s="2">
        <f t="shared" si="3"/>
        <v>26.087783333333338</v>
      </c>
      <c r="AB18" s="2">
        <f t="shared" si="3"/>
        <v>9.2358683333333325</v>
      </c>
      <c r="AC18" s="2">
        <f t="shared" si="3"/>
        <v>31.603833333333338</v>
      </c>
      <c r="AD18" s="2">
        <f t="shared" si="3"/>
        <v>38.073950000000004</v>
      </c>
      <c r="AE18" s="2">
        <f t="shared" si="3"/>
        <v>28.698000000000004</v>
      </c>
      <c r="AF18" s="2">
        <f t="shared" si="3"/>
        <v>29.080849999999998</v>
      </c>
      <c r="AG18" s="2">
        <f t="shared" si="3"/>
        <v>46.294466666666665</v>
      </c>
      <c r="AH18" s="2">
        <f t="shared" si="3"/>
        <v>13.69415</v>
      </c>
    </row>
    <row r="19" spans="1:34" x14ac:dyDescent="0.25">
      <c r="A19" s="6" t="s">
        <v>47</v>
      </c>
      <c r="B19" s="7">
        <f>B18*3</f>
        <v>49.19885</v>
      </c>
      <c r="C19" s="7">
        <f>C18*3</f>
        <v>108.6224</v>
      </c>
      <c r="D19" s="7">
        <f>D18*2</f>
        <v>90.966533333333317</v>
      </c>
      <c r="E19" s="7">
        <f>E18*2</f>
        <v>67.8476</v>
      </c>
      <c r="F19" s="7">
        <f>F18*1</f>
        <v>64.185566666666674</v>
      </c>
      <c r="G19" s="7">
        <f>G18*3</f>
        <v>145.47569999999999</v>
      </c>
      <c r="H19" s="7">
        <f>H18*1</f>
        <v>49.961433333333339</v>
      </c>
      <c r="I19" s="7">
        <f>I18*2</f>
        <v>83.363066666666654</v>
      </c>
      <c r="J19" s="7">
        <f>J18*3</f>
        <v>120.41514999999998</v>
      </c>
      <c r="K19" s="7">
        <f>K18*2</f>
        <v>78.446366666666677</v>
      </c>
      <c r="L19" s="7">
        <f>L18*2</f>
        <v>97.929333333333332</v>
      </c>
      <c r="M19" s="7">
        <f>M18*4</f>
        <v>135.4716</v>
      </c>
      <c r="N19" s="7">
        <f>N18*3</f>
        <v>87.766250000000014</v>
      </c>
      <c r="O19" s="7">
        <f>O18*3</f>
        <v>40.169699999999999</v>
      </c>
      <c r="P19" s="7">
        <f>P18*3</f>
        <v>96.27194999999999</v>
      </c>
      <c r="Q19" s="7">
        <f>Q18*2</f>
        <v>31.548733333333335</v>
      </c>
      <c r="R19" s="7">
        <f>R18*2</f>
        <v>36.479666666666667</v>
      </c>
      <c r="S19" s="7">
        <f>S18*1</f>
        <v>78.842466666666667</v>
      </c>
      <c r="T19" s="7">
        <f>T18*3</f>
        <v>100.91250000000001</v>
      </c>
      <c r="U19" s="7">
        <f>U18*2</f>
        <v>107.98410000000001</v>
      </c>
      <c r="V19" s="7">
        <f>V18*3</f>
        <v>146.19389999999999</v>
      </c>
      <c r="W19" s="7">
        <f>W18*3</f>
        <v>114.4102</v>
      </c>
      <c r="X19" s="7">
        <f>X18*2</f>
        <v>59.763100000000009</v>
      </c>
      <c r="Y19" s="7">
        <f>Y18*2</f>
        <v>91.808433333333355</v>
      </c>
      <c r="Z19" s="7">
        <f>Z18*3</f>
        <v>97.373349999999988</v>
      </c>
      <c r="AA19" s="7">
        <f>AA18*3</f>
        <v>78.263350000000017</v>
      </c>
      <c r="AB19" s="7">
        <f>AB18*6</f>
        <v>55.415209999999995</v>
      </c>
      <c r="AC19" s="7">
        <f>AC18*3</f>
        <v>94.811500000000009</v>
      </c>
      <c r="AD19" s="7">
        <f>AD18*2</f>
        <v>76.147900000000007</v>
      </c>
      <c r="AE19" s="7">
        <f>AE18*3</f>
        <v>86.094000000000008</v>
      </c>
      <c r="AF19" s="7">
        <f>AF18*3</f>
        <v>87.242549999999994</v>
      </c>
      <c r="AG19" s="7">
        <f>AG18*2</f>
        <v>92.58893333333333</v>
      </c>
      <c r="AH19" s="7">
        <f>AH18*3</f>
        <v>41.082450000000001</v>
      </c>
    </row>
    <row r="20" spans="1:34" x14ac:dyDescent="0.25">
      <c r="A20" s="8" t="s">
        <v>45</v>
      </c>
      <c r="B20" s="9">
        <f>STDEV(B3:B8)/B18*100</f>
        <v>3.3180961727624516</v>
      </c>
      <c r="C20" s="9">
        <f t="shared" ref="C20:AH20" si="4">STDEV(C3:C8)/C18*100</f>
        <v>0.85700016235876963</v>
      </c>
      <c r="D20" s="9">
        <f t="shared" si="4"/>
        <v>3.5257288713536172</v>
      </c>
      <c r="E20" s="9">
        <f t="shared" si="4"/>
        <v>2.7550994176040113</v>
      </c>
      <c r="F20" s="9">
        <f t="shared" si="4"/>
        <v>3.0343805380378828</v>
      </c>
      <c r="G20" s="9">
        <f t="shared" si="4"/>
        <v>2.3950245971924535</v>
      </c>
      <c r="H20" s="9">
        <f t="shared" si="4"/>
        <v>5.1432788167149095</v>
      </c>
      <c r="I20" s="9">
        <f t="shared" si="4"/>
        <v>3.4164693464156266</v>
      </c>
      <c r="J20" s="9">
        <f t="shared" si="4"/>
        <v>0.8575061979802564</v>
      </c>
      <c r="K20" s="9">
        <f t="shared" si="4"/>
        <v>2.7943673634633552</v>
      </c>
      <c r="L20" s="9">
        <f t="shared" si="4"/>
        <v>4.0740474381516387</v>
      </c>
      <c r="M20" s="9">
        <f t="shared" si="4"/>
        <v>1.6660114428618797</v>
      </c>
      <c r="N20" s="9">
        <f t="shared" si="4"/>
        <v>4.3009180152704944</v>
      </c>
      <c r="O20" s="9">
        <f t="shared" si="4"/>
        <v>3.8938564340954516</v>
      </c>
      <c r="P20" s="9">
        <f t="shared" si="4"/>
        <v>2.6382763268656446</v>
      </c>
      <c r="Q20" s="9">
        <f t="shared" si="4"/>
        <v>4.060934365679965</v>
      </c>
      <c r="R20" s="9">
        <f t="shared" si="4"/>
        <v>7.3659845204285173</v>
      </c>
      <c r="S20" s="9">
        <f t="shared" si="4"/>
        <v>2.7339569232858922</v>
      </c>
      <c r="T20" s="9">
        <f t="shared" si="4"/>
        <v>3.2043003793308933</v>
      </c>
      <c r="U20" s="9">
        <f t="shared" si="4"/>
        <v>3.3196476975707956</v>
      </c>
      <c r="V20" s="9">
        <f t="shared" si="4"/>
        <v>2.1944938710744393</v>
      </c>
      <c r="W20" s="9">
        <f t="shared" si="4"/>
        <v>2.3739986494626804</v>
      </c>
      <c r="X20" s="9">
        <f t="shared" si="4"/>
        <v>2.2765875028074456</v>
      </c>
      <c r="Y20" s="9">
        <f t="shared" si="4"/>
        <v>1.9823702840524915</v>
      </c>
      <c r="Z20" s="9">
        <f t="shared" si="4"/>
        <v>1.8628099531779001</v>
      </c>
      <c r="AA20" s="9">
        <f t="shared" si="4"/>
        <v>2.1961065175184991</v>
      </c>
      <c r="AB20" s="9">
        <f t="shared" si="4"/>
        <v>3.3926833926839448</v>
      </c>
      <c r="AC20" s="9">
        <f t="shared" si="4"/>
        <v>2.1702471769106237</v>
      </c>
      <c r="AD20" s="9">
        <f t="shared" si="4"/>
        <v>1.4487662868233353</v>
      </c>
      <c r="AE20" s="9">
        <f t="shared" si="4"/>
        <v>2.191418613446332</v>
      </c>
      <c r="AF20" s="9">
        <f t="shared" si="4"/>
        <v>2.2598829582889075</v>
      </c>
      <c r="AG20" s="9">
        <f t="shared" si="4"/>
        <v>2.6189697587895711</v>
      </c>
      <c r="AH20" s="9">
        <f t="shared" si="4"/>
        <v>4.1446681286356677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16.214500000000001</v>
      </c>
      <c r="C22" s="2">
        <f t="shared" ref="C22:AH22" si="5">AVERAGE(C2:C5)</f>
        <v>36.172499999999999</v>
      </c>
      <c r="D22" s="2">
        <f t="shared" si="5"/>
        <v>44.652150000000006</v>
      </c>
      <c r="E22" s="2">
        <f t="shared" si="5"/>
        <v>33.41395</v>
      </c>
      <c r="F22" s="2">
        <f t="shared" si="5"/>
        <v>63.975549999999998</v>
      </c>
      <c r="G22" s="2">
        <f t="shared" si="5"/>
        <v>48.085349999999998</v>
      </c>
      <c r="H22" s="2">
        <f t="shared" si="5"/>
        <v>47.985375000000005</v>
      </c>
      <c r="I22" s="2">
        <f t="shared" si="5"/>
        <v>41.146949999999997</v>
      </c>
      <c r="J22" s="2">
        <f t="shared" si="5"/>
        <v>40.269475</v>
      </c>
      <c r="K22" s="2">
        <f t="shared" si="5"/>
        <v>37.934125000000002</v>
      </c>
      <c r="L22" s="2">
        <f t="shared" si="5"/>
        <v>47.664349999999999</v>
      </c>
      <c r="M22" s="2">
        <f t="shared" si="5"/>
        <v>33.297825000000003</v>
      </c>
      <c r="N22" s="2">
        <f t="shared" si="5"/>
        <v>28.152974999999998</v>
      </c>
      <c r="O22" s="2">
        <f t="shared" si="5"/>
        <v>13.334300000000001</v>
      </c>
      <c r="P22" s="2">
        <f t="shared" si="5"/>
        <v>30.947524999999999</v>
      </c>
      <c r="Q22" s="2">
        <f t="shared" si="5"/>
        <v>15.7233</v>
      </c>
      <c r="R22" s="2">
        <f t="shared" si="5"/>
        <v>18.596049999999998</v>
      </c>
      <c r="S22" s="2">
        <f t="shared" si="5"/>
        <v>75.650874999999999</v>
      </c>
      <c r="T22" s="2">
        <f t="shared" si="5"/>
        <v>33.402625</v>
      </c>
      <c r="U22" s="2">
        <f t="shared" si="5"/>
        <v>52.866875000000007</v>
      </c>
      <c r="V22" s="2">
        <f t="shared" si="5"/>
        <v>46.666475000000005</v>
      </c>
      <c r="W22" s="2">
        <f t="shared" si="5"/>
        <v>38.218675000000005</v>
      </c>
      <c r="X22" s="2">
        <f t="shared" si="5"/>
        <v>28.696824999999997</v>
      </c>
      <c r="Y22" s="2">
        <f t="shared" si="5"/>
        <v>44.379974999999995</v>
      </c>
      <c r="Z22" s="2">
        <f t="shared" si="5"/>
        <v>31.980899999999998</v>
      </c>
      <c r="AA22" s="2">
        <f t="shared" si="5"/>
        <v>25.476324999999999</v>
      </c>
      <c r="AB22" s="2">
        <f t="shared" si="5"/>
        <v>9.2898674999999997</v>
      </c>
      <c r="AC22" s="2">
        <f t="shared" si="5"/>
        <v>31.028750000000002</v>
      </c>
      <c r="AD22" s="2">
        <f t="shared" si="5"/>
        <v>37.421050000000001</v>
      </c>
      <c r="AE22" s="2">
        <f t="shared" si="5"/>
        <v>28.699800000000003</v>
      </c>
      <c r="AF22" s="2">
        <f t="shared" si="5"/>
        <v>29.147100000000002</v>
      </c>
      <c r="AG22" s="2">
        <f t="shared" si="5"/>
        <v>45.846024999999997</v>
      </c>
      <c r="AH22" s="2">
        <f t="shared" si="5"/>
        <v>13.4466</v>
      </c>
    </row>
    <row r="23" spans="1:34" x14ac:dyDescent="0.25">
      <c r="A23" s="6" t="s">
        <v>49</v>
      </c>
      <c r="B23" s="7">
        <f>B22*3</f>
        <v>48.643500000000003</v>
      </c>
      <c r="C23" s="7">
        <f>C22*3</f>
        <v>108.5175</v>
      </c>
      <c r="D23" s="7">
        <f>D22*2</f>
        <v>89.304300000000012</v>
      </c>
      <c r="E23" s="7">
        <f>E22*2</f>
        <v>66.8279</v>
      </c>
      <c r="F23" s="7">
        <f>F22*1</f>
        <v>63.975549999999998</v>
      </c>
      <c r="G23" s="7">
        <f>G22*3</f>
        <v>144.25604999999999</v>
      </c>
      <c r="H23" s="7">
        <f>H22*1</f>
        <v>47.985375000000005</v>
      </c>
      <c r="I23" s="7">
        <f>I22*2</f>
        <v>82.293899999999994</v>
      </c>
      <c r="J23" s="7">
        <f>J22*3</f>
        <v>120.808425</v>
      </c>
      <c r="K23" s="7">
        <f>K22*2</f>
        <v>75.868250000000003</v>
      </c>
      <c r="L23" s="7">
        <f>L22*2</f>
        <v>95.328699999999998</v>
      </c>
      <c r="M23" s="7">
        <f>M22*4</f>
        <v>133.19130000000001</v>
      </c>
      <c r="N23" s="7">
        <f>N22*3</f>
        <v>84.458924999999994</v>
      </c>
      <c r="O23" s="7">
        <f>O22*3</f>
        <v>40.002900000000004</v>
      </c>
      <c r="P23" s="7">
        <f>P22*3</f>
        <v>92.842574999999997</v>
      </c>
      <c r="Q23" s="7">
        <f>Q22*2</f>
        <v>31.4466</v>
      </c>
      <c r="R23" s="7">
        <f>R22*2</f>
        <v>37.192099999999996</v>
      </c>
      <c r="S23" s="7">
        <f>S22*1</f>
        <v>75.650874999999999</v>
      </c>
      <c r="T23" s="7">
        <f>T22*3</f>
        <v>100.207875</v>
      </c>
      <c r="U23" s="7">
        <f>U22*2</f>
        <v>105.73375000000001</v>
      </c>
      <c r="V23" s="7">
        <f>V22*3</f>
        <v>139.99942500000003</v>
      </c>
      <c r="W23" s="7">
        <f>W22*3</f>
        <v>114.65602500000001</v>
      </c>
      <c r="X23" s="7">
        <f>X22*2</f>
        <v>57.393649999999994</v>
      </c>
      <c r="Y23" s="7">
        <f>Y22*2</f>
        <v>88.759949999999989</v>
      </c>
      <c r="Z23" s="7">
        <f>Z22*3</f>
        <v>95.942700000000002</v>
      </c>
      <c r="AA23" s="7">
        <f>AA22*3</f>
        <v>76.428974999999994</v>
      </c>
      <c r="AB23" s="7">
        <f>AB22*6</f>
        <v>55.739204999999998</v>
      </c>
      <c r="AC23" s="7">
        <f>AC22*3</f>
        <v>93.086250000000007</v>
      </c>
      <c r="AD23" s="7">
        <f>AD22*2</f>
        <v>74.842100000000002</v>
      </c>
      <c r="AE23" s="7">
        <f>AE22*3</f>
        <v>86.099400000000003</v>
      </c>
      <c r="AF23" s="7">
        <f>AF22*3</f>
        <v>87.441300000000012</v>
      </c>
      <c r="AG23" s="7">
        <f>AG22*2</f>
        <v>91.692049999999995</v>
      </c>
      <c r="AH23" s="7">
        <f>AH22*3</f>
        <v>40.339799999999997</v>
      </c>
    </row>
    <row r="24" spans="1:34" x14ac:dyDescent="0.25">
      <c r="A24" s="8" t="s">
        <v>45</v>
      </c>
      <c r="B24" s="9">
        <f>STDEV(B2:B5)/B22*100</f>
        <v>4.836064886827999</v>
      </c>
      <c r="C24" s="9">
        <f t="shared" ref="C24:AH24" si="6">STDEV(C2:C5)/C22*100</f>
        <v>0.90560057284985984</v>
      </c>
      <c r="D24" s="9">
        <f t="shared" si="6"/>
        <v>6.6034940823872263</v>
      </c>
      <c r="E24" s="9">
        <f t="shared" si="6"/>
        <v>2.3819267332057148</v>
      </c>
      <c r="F24" s="9">
        <f t="shared" si="6"/>
        <v>1.6155591964319895</v>
      </c>
      <c r="G24" s="9">
        <f t="shared" si="6"/>
        <v>2.0358169158332586</v>
      </c>
      <c r="H24" s="9">
        <f t="shared" si="6"/>
        <v>9.223728471400424</v>
      </c>
      <c r="I24" s="9">
        <f t="shared" si="6"/>
        <v>3.5306954381505733</v>
      </c>
      <c r="J24" s="9">
        <f t="shared" si="6"/>
        <v>1.1205681714427012</v>
      </c>
      <c r="K24" s="9">
        <f t="shared" si="6"/>
        <v>3.7747343690400976</v>
      </c>
      <c r="L24" s="9">
        <f t="shared" si="6"/>
        <v>8.4411129372497182</v>
      </c>
      <c r="M24" s="9">
        <f t="shared" si="6"/>
        <v>2.9070772637314519</v>
      </c>
      <c r="N24" s="9">
        <f t="shared" si="6"/>
        <v>11.129814566835359</v>
      </c>
      <c r="O24" s="9">
        <f t="shared" si="6"/>
        <v>3.1690110075151789</v>
      </c>
      <c r="P24" s="9">
        <f t="shared" si="6"/>
        <v>2.7634569430635691</v>
      </c>
      <c r="Q24" s="9">
        <f t="shared" si="6"/>
        <v>5.4420381515095437</v>
      </c>
      <c r="R24" s="9">
        <f t="shared" si="6"/>
        <v>4.5796114199854667</v>
      </c>
      <c r="S24" s="9">
        <f t="shared" si="6"/>
        <v>9.6923866129422311</v>
      </c>
      <c r="T24" s="9">
        <f t="shared" si="6"/>
        <v>4.1826323222311421</v>
      </c>
      <c r="U24" s="9">
        <f t="shared" si="6"/>
        <v>2.2877443819375638</v>
      </c>
      <c r="V24" s="9">
        <f t="shared" si="6"/>
        <v>6.8368197153961558</v>
      </c>
      <c r="W24" s="9">
        <f t="shared" si="6"/>
        <v>1.5066643826329975</v>
      </c>
      <c r="X24" s="9">
        <f t="shared" si="6"/>
        <v>9.1202154169431573</v>
      </c>
      <c r="Y24" s="9">
        <f t="shared" si="6"/>
        <v>6.8921706114672023</v>
      </c>
      <c r="Z24" s="9">
        <f t="shared" si="6"/>
        <v>2.2354917723382366</v>
      </c>
      <c r="AA24" s="9">
        <f t="shared" si="6"/>
        <v>3.707786199082276</v>
      </c>
      <c r="AB24" s="9">
        <f t="shared" si="6"/>
        <v>3.5126063286267986</v>
      </c>
      <c r="AC24" s="9">
        <f t="shared" si="6"/>
        <v>1.3981872062339551</v>
      </c>
      <c r="AD24" s="9">
        <f t="shared" si="6"/>
        <v>3.1090776573766021</v>
      </c>
      <c r="AE24" s="9">
        <f t="shared" si="6"/>
        <v>1.8727086675906679</v>
      </c>
      <c r="AF24" s="9">
        <f t="shared" si="6"/>
        <v>2.2751875121195653</v>
      </c>
      <c r="AG24" s="9">
        <f t="shared" si="6"/>
        <v>3.4028465863099351</v>
      </c>
      <c r="AH24" s="9">
        <f t="shared" si="6"/>
        <v>2.637517898080795</v>
      </c>
    </row>
    <row r="26" spans="1:34" x14ac:dyDescent="0.25">
      <c r="A26" s="5" t="s">
        <v>50</v>
      </c>
      <c r="B26" s="2">
        <f>AVERAGE(B6:B9)</f>
        <v>15.448</v>
      </c>
      <c r="C26" s="2">
        <f t="shared" ref="C26:AH26" si="7">AVERAGE(C6:C9)</f>
        <v>36.578524999999999</v>
      </c>
      <c r="D26" s="2">
        <f t="shared" si="7"/>
        <v>45.221274999999999</v>
      </c>
      <c r="E26" s="2">
        <f t="shared" si="7"/>
        <v>34.002350000000007</v>
      </c>
      <c r="F26" s="2">
        <f t="shared" si="7"/>
        <v>64.30427499999999</v>
      </c>
      <c r="G26" s="2">
        <f t="shared" si="7"/>
        <v>48.521599999999992</v>
      </c>
      <c r="H26" s="2">
        <f t="shared" si="7"/>
        <v>50.099425000000004</v>
      </c>
      <c r="I26" s="2">
        <f t="shared" si="7"/>
        <v>41.404350000000001</v>
      </c>
      <c r="J26" s="2">
        <f t="shared" si="7"/>
        <v>39.759875000000001</v>
      </c>
      <c r="K26" s="2">
        <f t="shared" si="7"/>
        <v>37.747074999999995</v>
      </c>
      <c r="L26" s="2">
        <f t="shared" si="7"/>
        <v>49.508599999999994</v>
      </c>
      <c r="M26" s="2">
        <f t="shared" si="7"/>
        <v>33.377449999999996</v>
      </c>
      <c r="N26" s="2">
        <f t="shared" si="7"/>
        <v>28.998550000000002</v>
      </c>
      <c r="O26" s="2">
        <f t="shared" si="7"/>
        <v>13.3194</v>
      </c>
      <c r="P26" s="2">
        <f t="shared" si="7"/>
        <v>32.869450000000001</v>
      </c>
      <c r="Q26" s="2">
        <f t="shared" si="7"/>
        <v>14.868099999999998</v>
      </c>
      <c r="R26" s="2">
        <f t="shared" si="7"/>
        <v>17.869999999999997</v>
      </c>
      <c r="S26" s="2">
        <f t="shared" si="7"/>
        <v>77.806224999999998</v>
      </c>
      <c r="T26" s="2">
        <f t="shared" si="7"/>
        <v>33.012824999999999</v>
      </c>
      <c r="U26" s="2">
        <f t="shared" si="7"/>
        <v>54.224699999999999</v>
      </c>
      <c r="V26" s="2">
        <f t="shared" si="7"/>
        <v>49.159700000000001</v>
      </c>
      <c r="W26" s="2">
        <f t="shared" si="7"/>
        <v>38.118100000000005</v>
      </c>
      <c r="X26" s="2">
        <f t="shared" si="7"/>
        <v>29.854200000000002</v>
      </c>
      <c r="Y26" s="2">
        <f t="shared" si="7"/>
        <v>45.952624999999998</v>
      </c>
      <c r="Z26" s="2">
        <f t="shared" si="7"/>
        <v>32.770250000000004</v>
      </c>
      <c r="AA26" s="2">
        <f t="shared" si="7"/>
        <v>25.72625</v>
      </c>
      <c r="AB26" s="2">
        <f t="shared" si="7"/>
        <v>8.9167649999999998</v>
      </c>
      <c r="AC26" s="2">
        <f t="shared" si="7"/>
        <v>32.088850000000001</v>
      </c>
      <c r="AD26" s="2">
        <f t="shared" si="7"/>
        <v>38.251474999999999</v>
      </c>
      <c r="AE26" s="2">
        <f t="shared" si="7"/>
        <v>27.388100000000001</v>
      </c>
      <c r="AF26" s="2">
        <f t="shared" si="7"/>
        <v>29.0228</v>
      </c>
      <c r="AG26" s="2">
        <f t="shared" si="7"/>
        <v>44.240425000000002</v>
      </c>
      <c r="AH26" s="2">
        <f t="shared" si="7"/>
        <v>13.205575</v>
      </c>
    </row>
    <row r="27" spans="1:34" x14ac:dyDescent="0.25">
      <c r="A27" s="6" t="s">
        <v>51</v>
      </c>
      <c r="B27" s="7">
        <f>B26*3</f>
        <v>46.344000000000001</v>
      </c>
      <c r="C27" s="7">
        <f>C26*3</f>
        <v>109.735575</v>
      </c>
      <c r="D27" s="7">
        <f>D26*2</f>
        <v>90.442549999999997</v>
      </c>
      <c r="E27" s="7">
        <f>E26*2</f>
        <v>68.004700000000014</v>
      </c>
      <c r="F27" s="7">
        <f>F26*1</f>
        <v>64.30427499999999</v>
      </c>
      <c r="G27" s="7">
        <f>G26*3</f>
        <v>145.56479999999999</v>
      </c>
      <c r="H27" s="7">
        <f>H26*1</f>
        <v>50.099425000000004</v>
      </c>
      <c r="I27" s="7">
        <f>I26*2</f>
        <v>82.808700000000002</v>
      </c>
      <c r="J27" s="7">
        <f>J26*3</f>
        <v>119.27962500000001</v>
      </c>
      <c r="K27" s="7">
        <f>K26*2</f>
        <v>75.494149999999991</v>
      </c>
      <c r="L27" s="7">
        <f>L26*2</f>
        <v>99.017199999999988</v>
      </c>
      <c r="M27" s="7">
        <f>M26*4</f>
        <v>133.50979999999998</v>
      </c>
      <c r="N27" s="7">
        <f>N26*3</f>
        <v>86.995650000000012</v>
      </c>
      <c r="O27" s="7">
        <f>O26*3</f>
        <v>39.958199999999998</v>
      </c>
      <c r="P27" s="7">
        <f>P26*3</f>
        <v>98.608350000000002</v>
      </c>
      <c r="Q27" s="7">
        <f>Q26*2</f>
        <v>29.736199999999997</v>
      </c>
      <c r="R27" s="7">
        <f>R26*2</f>
        <v>35.739999999999995</v>
      </c>
      <c r="S27" s="7">
        <f>S26*1</f>
        <v>77.806224999999998</v>
      </c>
      <c r="T27" s="7">
        <f>T26*3</f>
        <v>99.038475000000005</v>
      </c>
      <c r="U27" s="7">
        <f>U26*2</f>
        <v>108.4494</v>
      </c>
      <c r="V27" s="7">
        <f>V26*3</f>
        <v>147.47910000000002</v>
      </c>
      <c r="W27" s="7">
        <f>W26*3</f>
        <v>114.35430000000002</v>
      </c>
      <c r="X27" s="7">
        <f>X26*2</f>
        <v>59.708400000000005</v>
      </c>
      <c r="Y27" s="7">
        <f>Y26*2</f>
        <v>91.905249999999995</v>
      </c>
      <c r="Z27" s="7">
        <f>Z26*3</f>
        <v>98.310750000000013</v>
      </c>
      <c r="AA27" s="7">
        <f>AA26*3</f>
        <v>77.178750000000008</v>
      </c>
      <c r="AB27" s="7">
        <f>AB26*6</f>
        <v>53.500590000000003</v>
      </c>
      <c r="AC27" s="7">
        <f>AC26*3</f>
        <v>96.266549999999995</v>
      </c>
      <c r="AD27" s="7">
        <f>AD26*2</f>
        <v>76.502949999999998</v>
      </c>
      <c r="AE27" s="7">
        <f>AE26*3</f>
        <v>82.164299999999997</v>
      </c>
      <c r="AF27" s="7">
        <f>AF26*3</f>
        <v>87.068399999999997</v>
      </c>
      <c r="AG27" s="7">
        <f>AG26*2</f>
        <v>88.480850000000004</v>
      </c>
      <c r="AH27" s="7">
        <f>AH26*3</f>
        <v>39.616725000000002</v>
      </c>
    </row>
    <row r="28" spans="1:34" x14ac:dyDescent="0.25">
      <c r="A28" s="8" t="s">
        <v>45</v>
      </c>
      <c r="B28" s="9">
        <f>STDEV(B6:B9)/B26*100</f>
        <v>10.582697308819725</v>
      </c>
      <c r="C28" s="9">
        <f t="shared" ref="C28:AH28" si="8">STDEV(C6:C9)/C26*100</f>
        <v>2.2163867947568328</v>
      </c>
      <c r="D28" s="9">
        <f t="shared" si="8"/>
        <v>2.9563845337596026</v>
      </c>
      <c r="E28" s="9">
        <f t="shared" si="8"/>
        <v>2.9216758489274817</v>
      </c>
      <c r="F28" s="9">
        <f t="shared" si="8"/>
        <v>3.5712494063465807</v>
      </c>
      <c r="G28" s="9">
        <f t="shared" si="8"/>
        <v>2.5173912130483771</v>
      </c>
      <c r="H28" s="9">
        <f t="shared" si="8"/>
        <v>5.6417146603930117</v>
      </c>
      <c r="I28" s="9">
        <f t="shared" si="8"/>
        <v>4.2506138415117025</v>
      </c>
      <c r="J28" s="9">
        <f t="shared" si="8"/>
        <v>2.1039347940749731</v>
      </c>
      <c r="K28" s="9">
        <f t="shared" si="8"/>
        <v>11.573243141686296</v>
      </c>
      <c r="L28" s="9">
        <f t="shared" si="8"/>
        <v>4.3432695828039645</v>
      </c>
      <c r="M28" s="9">
        <f t="shared" si="8"/>
        <v>4.078059257461419</v>
      </c>
      <c r="N28" s="9">
        <f t="shared" si="8"/>
        <v>4.9771061609284653</v>
      </c>
      <c r="O28" s="9">
        <f t="shared" si="8"/>
        <v>4.1984983914399123</v>
      </c>
      <c r="P28" s="9">
        <f t="shared" si="8"/>
        <v>0.35528068771758897</v>
      </c>
      <c r="Q28" s="9">
        <f t="shared" si="8"/>
        <v>8.907807523602294</v>
      </c>
      <c r="R28" s="9">
        <f t="shared" si="8"/>
        <v>7.9723851492615312</v>
      </c>
      <c r="S28" s="9">
        <f t="shared" si="8"/>
        <v>3.2708729606459661</v>
      </c>
      <c r="T28" s="9">
        <f t="shared" si="8"/>
        <v>3.9174349395751671</v>
      </c>
      <c r="U28" s="9">
        <f t="shared" si="8"/>
        <v>3.8067022986752441</v>
      </c>
      <c r="V28" s="9">
        <f t="shared" si="8"/>
        <v>0.98834458209022469</v>
      </c>
      <c r="W28" s="9">
        <f t="shared" si="8"/>
        <v>2.6999181153796981</v>
      </c>
      <c r="X28" s="9">
        <f t="shared" si="8"/>
        <v>1.2919046896239397</v>
      </c>
      <c r="Y28" s="9">
        <f t="shared" si="8"/>
        <v>2.4798377484401728</v>
      </c>
      <c r="Z28" s="9">
        <f t="shared" si="8"/>
        <v>1.6688697883156061</v>
      </c>
      <c r="AA28" s="9">
        <f t="shared" si="8"/>
        <v>4.8273608617335446</v>
      </c>
      <c r="AB28" s="9">
        <f t="shared" si="8"/>
        <v>3.8387804322059988</v>
      </c>
      <c r="AC28" s="9">
        <f t="shared" si="8"/>
        <v>1.7735634431680425</v>
      </c>
      <c r="AD28" s="9">
        <f t="shared" si="8"/>
        <v>1.8856524342997802</v>
      </c>
      <c r="AE28" s="9">
        <f t="shared" si="8"/>
        <v>8.3657020249342313</v>
      </c>
      <c r="AF28" s="9">
        <f t="shared" si="8"/>
        <v>2.3211662562215638</v>
      </c>
      <c r="AG28" s="9">
        <f t="shared" si="8"/>
        <v>8.7977449830939811</v>
      </c>
      <c r="AH28" s="9">
        <f t="shared" si="8"/>
        <v>10.526056284910002</v>
      </c>
    </row>
    <row r="30" spans="1:34" x14ac:dyDescent="0.25">
      <c r="A30" s="12" t="s">
        <v>52</v>
      </c>
      <c r="B30" s="13">
        <f>(B19-B15)/B15*100</f>
        <v>3.5901565995525608</v>
      </c>
      <c r="C30" s="13">
        <f t="shared" ref="C30:AH30" si="9">(C19-C15)/C15*100</f>
        <v>-0.46197516346562245</v>
      </c>
      <c r="D30" s="13">
        <f t="shared" si="9"/>
        <v>1.2162753709823779</v>
      </c>
      <c r="E30" s="13">
        <f t="shared" si="9"/>
        <v>0.63975626072625325</v>
      </c>
      <c r="F30" s="13">
        <f t="shared" si="9"/>
        <v>7.1179028606665487E-2</v>
      </c>
      <c r="G30" s="13">
        <f t="shared" si="9"/>
        <v>0.39008580645594371</v>
      </c>
      <c r="H30" s="13">
        <f t="shared" si="9"/>
        <v>1.8739566850996918</v>
      </c>
      <c r="I30" s="13">
        <f t="shared" si="9"/>
        <v>0.98334813221193484</v>
      </c>
      <c r="J30" s="13">
        <f t="shared" si="9"/>
        <v>0.30915741120807799</v>
      </c>
      <c r="K30" s="13">
        <f t="shared" si="9"/>
        <v>3.6537035177384514</v>
      </c>
      <c r="L30" s="13">
        <f t="shared" si="9"/>
        <v>0.77838877314451405</v>
      </c>
      <c r="M30" s="13">
        <f t="shared" si="9"/>
        <v>1.5905821160842584</v>
      </c>
      <c r="N30" s="13">
        <f t="shared" si="9"/>
        <v>2.3784288054139244</v>
      </c>
      <c r="O30" s="13">
        <f t="shared" si="9"/>
        <v>0.47310504732925873</v>
      </c>
      <c r="P30" s="13">
        <f t="shared" si="9"/>
        <v>0.57089042531395218</v>
      </c>
      <c r="Q30" s="13">
        <f t="shared" si="9"/>
        <v>3.1294198151550137</v>
      </c>
      <c r="R30" s="13">
        <f t="shared" si="9"/>
        <v>3.7340668009480195E-2</v>
      </c>
      <c r="S30" s="13">
        <f t="shared" si="9"/>
        <v>2.7550587971057103</v>
      </c>
      <c r="T30" s="13">
        <f t="shared" si="9"/>
        <v>1.2942018762200713</v>
      </c>
      <c r="U30" s="13">
        <f t="shared" si="9"/>
        <v>0.8334222369966936</v>
      </c>
      <c r="V30" s="13">
        <f t="shared" si="9"/>
        <v>1.7077014709185596</v>
      </c>
      <c r="W30" s="13">
        <f t="shared" si="9"/>
        <v>-8.2932941997273066E-2</v>
      </c>
      <c r="X30" s="13">
        <f t="shared" si="9"/>
        <v>2.070117474459253</v>
      </c>
      <c r="Y30" s="13">
        <f t="shared" si="9"/>
        <v>1.6337771007735522</v>
      </c>
      <c r="Z30" s="13">
        <f t="shared" si="9"/>
        <v>0.25392084413429422</v>
      </c>
      <c r="AA30" s="13">
        <f t="shared" si="9"/>
        <v>1.9002787782971313</v>
      </c>
      <c r="AB30" s="13">
        <f t="shared" si="9"/>
        <v>1.4560856691464892</v>
      </c>
      <c r="AC30" s="13">
        <f t="shared" si="9"/>
        <v>0.14269659598378709</v>
      </c>
      <c r="AD30" s="13">
        <f t="shared" si="9"/>
        <v>0.62820026158769504</v>
      </c>
      <c r="AE30" s="13">
        <f t="shared" si="9"/>
        <v>2.3322320857083181</v>
      </c>
      <c r="AF30" s="13">
        <f t="shared" si="9"/>
        <v>-1.409663760812197E-2</v>
      </c>
      <c r="AG30" s="13">
        <f t="shared" si="9"/>
        <v>2.7778687397864279</v>
      </c>
      <c r="AH30" s="13">
        <f t="shared" si="9"/>
        <v>2.7619697079131487</v>
      </c>
    </row>
    <row r="31" spans="1:34" x14ac:dyDescent="0.25">
      <c r="A31" s="12" t="s">
        <v>53</v>
      </c>
      <c r="B31" s="13">
        <f>(B27-B23)/B23*100</f>
        <v>-4.7272503006568236</v>
      </c>
      <c r="C31" s="13">
        <f t="shared" ref="C31:AH31" si="10">(C27-C23)/C23*100</f>
        <v>1.1224687262423101</v>
      </c>
      <c r="D31" s="13">
        <f t="shared" si="10"/>
        <v>1.2745746845336505</v>
      </c>
      <c r="E31" s="13">
        <f t="shared" si="10"/>
        <v>1.7609411637953825</v>
      </c>
      <c r="F31" s="13">
        <f t="shared" si="10"/>
        <v>0.51382911127765452</v>
      </c>
      <c r="G31" s="13">
        <f t="shared" si="10"/>
        <v>0.90724097880123811</v>
      </c>
      <c r="H31" s="13">
        <f t="shared" si="10"/>
        <v>4.4056131685956377</v>
      </c>
      <c r="I31" s="13">
        <f t="shared" si="10"/>
        <v>0.62556276953699874</v>
      </c>
      <c r="J31" s="13">
        <f t="shared" si="10"/>
        <v>-1.2654746554306868</v>
      </c>
      <c r="K31" s="13">
        <f t="shared" si="10"/>
        <v>-0.49309164241960596</v>
      </c>
      <c r="L31" s="13">
        <f t="shared" si="10"/>
        <v>3.8692439947256081</v>
      </c>
      <c r="M31" s="13">
        <f t="shared" si="10"/>
        <v>0.23912973294800166</v>
      </c>
      <c r="N31" s="13">
        <f t="shared" si="10"/>
        <v>3.0035014061569201</v>
      </c>
      <c r="O31" s="13">
        <f t="shared" si="10"/>
        <v>-0.11174189871235823</v>
      </c>
      <c r="P31" s="13">
        <f t="shared" si="10"/>
        <v>6.2102704497371004</v>
      </c>
      <c r="Q31" s="13">
        <f t="shared" si="10"/>
        <v>-5.439061774563875</v>
      </c>
      <c r="R31" s="13">
        <f t="shared" si="10"/>
        <v>-3.9043237676818507</v>
      </c>
      <c r="S31" s="13">
        <f t="shared" si="10"/>
        <v>2.849074779373006</v>
      </c>
      <c r="T31" s="13">
        <f t="shared" si="10"/>
        <v>-1.166974152480527</v>
      </c>
      <c r="U31" s="13">
        <f t="shared" si="10"/>
        <v>2.5683852128577507</v>
      </c>
      <c r="V31" s="13">
        <f t="shared" si="10"/>
        <v>5.3426469430142189</v>
      </c>
      <c r="W31" s="13">
        <f t="shared" si="10"/>
        <v>-0.26315668975964451</v>
      </c>
      <c r="X31" s="13">
        <f t="shared" si="10"/>
        <v>4.0331116769886757</v>
      </c>
      <c r="Y31" s="13">
        <f t="shared" si="10"/>
        <v>3.5436027172164994</v>
      </c>
      <c r="Z31" s="13">
        <f t="shared" si="10"/>
        <v>2.468191952071404</v>
      </c>
      <c r="AA31" s="13">
        <f t="shared" si="10"/>
        <v>0.98100883859820687</v>
      </c>
      <c r="AB31" s="13">
        <f t="shared" si="10"/>
        <v>-4.0162305867118056</v>
      </c>
      <c r="AC31" s="13">
        <f t="shared" si="10"/>
        <v>3.416508882890855</v>
      </c>
      <c r="AD31" s="13">
        <f t="shared" si="10"/>
        <v>2.2191386933290169</v>
      </c>
      <c r="AE31" s="13">
        <f t="shared" si="10"/>
        <v>-4.5704151248440823</v>
      </c>
      <c r="AF31" s="13">
        <f t="shared" si="10"/>
        <v>-0.42645752064529635</v>
      </c>
      <c r="AG31" s="13">
        <f t="shared" si="10"/>
        <v>-3.5021574934795234</v>
      </c>
      <c r="AH31" s="13">
        <f t="shared" si="10"/>
        <v>-1.7924605476477187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D5D2-660C-47A8-96D9-80AD261F3E68}">
  <dimension ref="A1:AH31"/>
  <sheetViews>
    <sheetView topLeftCell="H1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10" customWidth="1"/>
  </cols>
  <sheetData>
    <row r="1" spans="1:34" x14ac:dyDescent="0.25">
      <c r="A1" s="1" t="s">
        <v>142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12.8786</v>
      </c>
      <c r="C2" s="2">
        <v>34.024299999999997</v>
      </c>
      <c r="D2" s="2">
        <v>36.9069</v>
      </c>
      <c r="E2" s="2">
        <v>32.669899999999998</v>
      </c>
      <c r="F2" s="2">
        <v>62.335099999999997</v>
      </c>
      <c r="G2" s="2">
        <v>46.683100000000003</v>
      </c>
      <c r="H2" s="2">
        <v>34.381500000000003</v>
      </c>
      <c r="I2" s="2">
        <v>34.666200000000003</v>
      </c>
      <c r="J2" s="2">
        <v>34.115499999999997</v>
      </c>
      <c r="K2" s="2">
        <v>21.174099999999999</v>
      </c>
      <c r="L2" s="2">
        <v>37.5</v>
      </c>
      <c r="M2" s="2">
        <v>32.017200000000003</v>
      </c>
      <c r="N2" s="2">
        <v>14.4672</v>
      </c>
      <c r="O2" s="2">
        <v>10.7378</v>
      </c>
      <c r="P2" s="2">
        <v>21.685300000000002</v>
      </c>
      <c r="Q2" s="2">
        <v>13.2735</v>
      </c>
      <c r="R2" s="2">
        <v>13.370100000000001</v>
      </c>
      <c r="S2" s="2">
        <v>65.2624</v>
      </c>
      <c r="T2" s="2">
        <v>28.9237</v>
      </c>
      <c r="U2" s="2">
        <v>28.9237</v>
      </c>
      <c r="V2" s="2">
        <v>37.897399999999998</v>
      </c>
      <c r="W2" s="2">
        <v>30.319700000000001</v>
      </c>
      <c r="X2" s="2">
        <v>12.342599999999999</v>
      </c>
      <c r="Y2" s="2">
        <v>43.610799999999998</v>
      </c>
      <c r="Z2" s="2">
        <v>24.273</v>
      </c>
      <c r="AA2" s="2">
        <v>17.04</v>
      </c>
      <c r="AB2" s="2">
        <v>7.5008499999999998</v>
      </c>
      <c r="AC2" s="2">
        <v>29.294499999999999</v>
      </c>
      <c r="AD2" s="2">
        <v>33.035400000000003</v>
      </c>
      <c r="AE2" s="2">
        <v>21.505199999999999</v>
      </c>
      <c r="AF2" s="2">
        <v>25.845099999999999</v>
      </c>
      <c r="AG2" s="2">
        <v>29.166699999999999</v>
      </c>
      <c r="AH2" s="2">
        <v>12.923</v>
      </c>
    </row>
    <row r="3" spans="1:34" x14ac:dyDescent="0.25">
      <c r="A3" s="4" t="s">
        <v>35</v>
      </c>
      <c r="B3" s="2">
        <v>14.266299999999999</v>
      </c>
      <c r="C3" s="2">
        <v>35.216099999999997</v>
      </c>
      <c r="D3" s="2">
        <v>41.840600000000002</v>
      </c>
      <c r="E3" s="2">
        <v>33.181199999999997</v>
      </c>
      <c r="F3" s="2">
        <v>63.851399999999998</v>
      </c>
      <c r="G3" s="2">
        <v>46.981499999999997</v>
      </c>
      <c r="H3" s="2">
        <v>34.894799999999996</v>
      </c>
      <c r="I3" s="2">
        <v>31.6084</v>
      </c>
      <c r="J3" s="2">
        <v>33.6128</v>
      </c>
      <c r="K3" s="2">
        <v>22.666499999999999</v>
      </c>
      <c r="L3" s="2">
        <v>39.945700000000002</v>
      </c>
      <c r="M3" s="2">
        <v>31.975100000000001</v>
      </c>
      <c r="N3" s="2">
        <v>15.495200000000001</v>
      </c>
      <c r="O3" s="2">
        <v>12.266400000000001</v>
      </c>
      <c r="P3" s="2">
        <v>24.521799999999999</v>
      </c>
      <c r="Q3" s="2">
        <v>15.016299999999999</v>
      </c>
      <c r="R3" s="2">
        <v>12.559799999999999</v>
      </c>
      <c r="S3" s="2">
        <v>66.737300000000005</v>
      </c>
      <c r="T3" s="2">
        <v>28.552299999999999</v>
      </c>
      <c r="U3" s="2">
        <v>28.552299999999999</v>
      </c>
      <c r="V3" s="2">
        <v>37.9649</v>
      </c>
      <c r="W3" s="2">
        <v>30.133900000000001</v>
      </c>
      <c r="X3" s="2">
        <v>13.162000000000001</v>
      </c>
      <c r="Y3" s="2">
        <v>46.186900000000001</v>
      </c>
      <c r="Z3" s="2">
        <v>24.611899999999999</v>
      </c>
      <c r="AA3" s="2">
        <v>17.706099999999999</v>
      </c>
      <c r="AB3" s="2">
        <v>7.8870199999999997</v>
      </c>
      <c r="AC3" s="2">
        <v>29.028400000000001</v>
      </c>
      <c r="AD3" s="2">
        <v>34.225000000000001</v>
      </c>
      <c r="AE3" s="2">
        <v>22.3782</v>
      </c>
      <c r="AF3" s="2">
        <v>27.612300000000001</v>
      </c>
      <c r="AG3" s="2">
        <v>30.418299999999999</v>
      </c>
      <c r="AH3" s="2">
        <v>14.622</v>
      </c>
    </row>
    <row r="4" spans="1:34" x14ac:dyDescent="0.25">
      <c r="A4" s="4" t="s">
        <v>36</v>
      </c>
      <c r="B4" s="2">
        <v>14.5763</v>
      </c>
      <c r="C4" s="2">
        <v>34.918700000000001</v>
      </c>
      <c r="D4" s="2">
        <v>39.5871</v>
      </c>
      <c r="E4" s="2">
        <v>33.181199999999997</v>
      </c>
      <c r="F4" s="2">
        <v>63.996499999999997</v>
      </c>
      <c r="G4" s="2">
        <v>46.194099999999999</v>
      </c>
      <c r="H4" s="2">
        <v>34.926099999999998</v>
      </c>
      <c r="I4" s="2">
        <v>34.713500000000003</v>
      </c>
      <c r="J4" s="2">
        <v>33.562100000000001</v>
      </c>
      <c r="K4" s="2">
        <v>21.759899999999998</v>
      </c>
      <c r="L4" s="2">
        <v>40.3551</v>
      </c>
      <c r="M4" s="2">
        <v>31.722100000000001</v>
      </c>
      <c r="N4" s="2">
        <v>15.8294</v>
      </c>
      <c r="O4" s="2">
        <v>13.0412</v>
      </c>
      <c r="P4" s="2">
        <v>24.9209</v>
      </c>
      <c r="Q4" s="2">
        <v>15.4498</v>
      </c>
      <c r="R4" s="2">
        <v>14.0625</v>
      </c>
      <c r="S4" s="2">
        <v>64.903800000000004</v>
      </c>
      <c r="T4" s="2">
        <v>29.447099999999999</v>
      </c>
      <c r="U4" s="2">
        <v>29.447099999999999</v>
      </c>
      <c r="V4" s="2">
        <v>37.6023</v>
      </c>
      <c r="W4" s="2">
        <v>30.327300000000001</v>
      </c>
      <c r="X4" s="2">
        <v>13.531599999999999</v>
      </c>
      <c r="Y4" s="2">
        <v>47.358199999999997</v>
      </c>
      <c r="Z4" s="2">
        <v>24.809000000000001</v>
      </c>
      <c r="AA4" s="2">
        <v>18.4983</v>
      </c>
      <c r="AB4" s="2">
        <v>8.0592100000000002</v>
      </c>
      <c r="AC4" s="2">
        <v>29.028400000000001</v>
      </c>
      <c r="AD4" s="2">
        <v>35.156300000000002</v>
      </c>
      <c r="AE4" s="2">
        <v>22.3782</v>
      </c>
      <c r="AF4" s="2">
        <v>26.8352</v>
      </c>
      <c r="AG4" s="2">
        <v>30.6523</v>
      </c>
      <c r="AH4" s="2">
        <v>13.6561</v>
      </c>
    </row>
    <row r="5" spans="1:34" x14ac:dyDescent="0.25">
      <c r="A5" s="4" t="s">
        <v>37</v>
      </c>
      <c r="B5" s="2">
        <v>15.393700000000001</v>
      </c>
      <c r="C5" s="2">
        <v>34.771900000000002</v>
      </c>
      <c r="D5" s="2">
        <v>41.343800000000002</v>
      </c>
      <c r="E5" s="2">
        <v>33.463200000000001</v>
      </c>
      <c r="F5" s="2">
        <v>61.910699999999999</v>
      </c>
      <c r="G5" s="2">
        <v>47.115400000000001</v>
      </c>
      <c r="H5" s="2">
        <v>33.844999999999999</v>
      </c>
      <c r="I5" s="2">
        <v>30.693200000000001</v>
      </c>
      <c r="J5" s="2">
        <v>33.338000000000001</v>
      </c>
      <c r="K5" s="2">
        <v>22.631799999999998</v>
      </c>
      <c r="L5" s="2">
        <v>39.7727</v>
      </c>
      <c r="M5" s="2">
        <v>32.536499999999997</v>
      </c>
      <c r="N5" s="2">
        <v>15.278499999999999</v>
      </c>
      <c r="O5" s="2">
        <v>11.8812</v>
      </c>
      <c r="P5" s="2">
        <v>25.711300000000001</v>
      </c>
      <c r="Q5" s="2">
        <v>15.625</v>
      </c>
      <c r="R5" s="2" t="s">
        <v>140</v>
      </c>
      <c r="S5" s="2">
        <v>64.0244</v>
      </c>
      <c r="T5" s="2">
        <v>28.56</v>
      </c>
      <c r="U5" s="2">
        <v>28.56</v>
      </c>
      <c r="V5" s="2">
        <v>37.886600000000001</v>
      </c>
      <c r="W5" s="2">
        <v>31.044699999999999</v>
      </c>
      <c r="X5" s="2">
        <v>14.0589</v>
      </c>
      <c r="Y5" s="2">
        <v>46.637099999999997</v>
      </c>
      <c r="Z5" s="2">
        <v>24.213899999999999</v>
      </c>
      <c r="AA5" s="2">
        <v>18.75</v>
      </c>
      <c r="AB5" s="2">
        <v>7.8933</v>
      </c>
      <c r="AC5" s="2">
        <v>29.781199999999998</v>
      </c>
      <c r="AD5" s="2">
        <v>34.225000000000001</v>
      </c>
      <c r="AE5" s="2">
        <v>22.109000000000002</v>
      </c>
      <c r="AF5" s="2">
        <v>27.4254</v>
      </c>
      <c r="AG5" s="2">
        <v>31.5473</v>
      </c>
      <c r="AH5" s="2">
        <v>14.9764</v>
      </c>
    </row>
    <row r="6" spans="1:34" x14ac:dyDescent="0.25">
      <c r="A6" s="4" t="s">
        <v>38</v>
      </c>
      <c r="B6" s="2">
        <v>14.3642</v>
      </c>
      <c r="C6" s="2">
        <v>35.232599999999998</v>
      </c>
      <c r="D6" s="2">
        <v>40.682699999999997</v>
      </c>
      <c r="E6" s="2">
        <v>32.767000000000003</v>
      </c>
      <c r="F6" s="2">
        <v>62.131599999999999</v>
      </c>
      <c r="G6" s="2">
        <v>45.184399999999997</v>
      </c>
      <c r="H6" s="2">
        <v>35.340299999999999</v>
      </c>
      <c r="I6" s="2">
        <v>33.7776</v>
      </c>
      <c r="J6" s="2">
        <v>35.156300000000002</v>
      </c>
      <c r="K6" s="2">
        <v>21.838000000000001</v>
      </c>
      <c r="L6" s="2">
        <v>41.560600000000001</v>
      </c>
      <c r="M6" s="2">
        <v>31.463999999999999</v>
      </c>
      <c r="N6" s="2">
        <v>15.488099999999999</v>
      </c>
      <c r="O6" s="2">
        <v>12.2174</v>
      </c>
      <c r="P6" s="2">
        <v>25.014900000000001</v>
      </c>
      <c r="Q6" s="2">
        <v>14.8826</v>
      </c>
      <c r="R6" s="2">
        <v>15.9198</v>
      </c>
      <c r="S6" s="2">
        <v>64.198400000000007</v>
      </c>
      <c r="T6" s="2">
        <v>29.8642</v>
      </c>
      <c r="U6" s="2">
        <v>29.8642</v>
      </c>
      <c r="V6" s="2">
        <v>38.361199999999997</v>
      </c>
      <c r="W6" s="2">
        <v>30.878699999999998</v>
      </c>
      <c r="X6" s="2">
        <v>15.8405</v>
      </c>
      <c r="Y6" s="2">
        <v>44.843699999999998</v>
      </c>
      <c r="Z6" s="2">
        <v>24.905899999999999</v>
      </c>
      <c r="AA6" s="2">
        <v>17.878399999999999</v>
      </c>
      <c r="AB6" s="2">
        <v>7.7536399999999999</v>
      </c>
      <c r="AC6" s="2">
        <v>28.444299999999998</v>
      </c>
      <c r="AD6" s="2">
        <v>34.684399999999997</v>
      </c>
      <c r="AE6" s="2">
        <v>21.933</v>
      </c>
      <c r="AF6" s="2">
        <v>28.444299999999998</v>
      </c>
      <c r="AG6" s="2">
        <v>32.0122</v>
      </c>
      <c r="AH6" s="2">
        <v>14.2226</v>
      </c>
    </row>
    <row r="7" spans="1:34" x14ac:dyDescent="0.25">
      <c r="A7" s="4" t="s">
        <v>39</v>
      </c>
      <c r="B7" s="2">
        <v>15.433299999999999</v>
      </c>
      <c r="C7" s="2">
        <v>35.32</v>
      </c>
      <c r="D7" s="2">
        <v>41.473399999999998</v>
      </c>
      <c r="E7" s="2">
        <v>33.606000000000002</v>
      </c>
      <c r="F7" s="2">
        <v>62.335099999999997</v>
      </c>
      <c r="G7" s="2">
        <v>46.716099999999997</v>
      </c>
      <c r="H7" s="2">
        <v>34.715299999999999</v>
      </c>
      <c r="I7" s="2">
        <v>34.801099999999998</v>
      </c>
      <c r="J7" s="2">
        <v>34.027799999999999</v>
      </c>
      <c r="K7" s="2">
        <v>21.851900000000001</v>
      </c>
      <c r="L7" s="2">
        <v>39.273299999999999</v>
      </c>
      <c r="M7" s="2">
        <v>31.132300000000001</v>
      </c>
      <c r="N7" s="2">
        <v>14.6655</v>
      </c>
      <c r="O7" s="2">
        <v>11.4146</v>
      </c>
      <c r="P7" s="2">
        <v>25.516200000000001</v>
      </c>
      <c r="Q7" s="2">
        <v>15.849600000000001</v>
      </c>
      <c r="R7" s="2">
        <v>13.1052</v>
      </c>
      <c r="S7" s="2">
        <v>66.176500000000004</v>
      </c>
      <c r="T7" s="2">
        <v>29.7866</v>
      </c>
      <c r="U7" s="2">
        <v>29.7866</v>
      </c>
      <c r="V7" s="2">
        <v>39.012700000000002</v>
      </c>
      <c r="W7" s="2">
        <v>30.926400000000001</v>
      </c>
      <c r="X7" s="2">
        <v>15.299799999999999</v>
      </c>
      <c r="Y7" s="2">
        <v>46.549300000000002</v>
      </c>
      <c r="Z7" s="2">
        <v>25.0898</v>
      </c>
      <c r="AA7" s="2">
        <v>17.706099999999999</v>
      </c>
      <c r="AB7" s="2">
        <v>8.8682400000000001</v>
      </c>
      <c r="AC7" s="2">
        <v>29.447099999999999</v>
      </c>
      <c r="AD7" s="2">
        <v>34.977800000000002</v>
      </c>
      <c r="AE7" s="2">
        <v>22.9801</v>
      </c>
      <c r="AF7" s="2">
        <v>28.6587</v>
      </c>
      <c r="AG7" s="2">
        <v>31.480899999999998</v>
      </c>
      <c r="AH7" s="2">
        <v>16.245100000000001</v>
      </c>
    </row>
    <row r="8" spans="1:34" x14ac:dyDescent="0.25">
      <c r="A8" s="4" t="s">
        <v>40</v>
      </c>
      <c r="B8" s="2">
        <v>15.2715</v>
      </c>
      <c r="C8" s="2">
        <v>35.156300000000002</v>
      </c>
      <c r="D8" s="2">
        <v>40.909100000000002</v>
      </c>
      <c r="E8" s="2">
        <v>32.767000000000003</v>
      </c>
      <c r="F8" s="2">
        <v>62.771299999999997</v>
      </c>
      <c r="G8" s="2">
        <v>46.848399999999998</v>
      </c>
      <c r="H8" s="2">
        <v>34.265700000000002</v>
      </c>
      <c r="I8" s="2">
        <v>34.345799999999997</v>
      </c>
      <c r="J8" s="2">
        <v>34.3249</v>
      </c>
      <c r="K8" s="2">
        <v>20.5486</v>
      </c>
      <c r="L8" s="2">
        <v>39.629800000000003</v>
      </c>
      <c r="M8" s="2">
        <v>31.321000000000002</v>
      </c>
      <c r="N8" s="2">
        <v>14.6922</v>
      </c>
      <c r="O8" s="2">
        <v>12.008100000000001</v>
      </c>
      <c r="P8" s="2">
        <v>25.608799999999999</v>
      </c>
      <c r="Q8" s="2">
        <v>14.707800000000001</v>
      </c>
      <c r="R8" s="2">
        <v>16.323799999999999</v>
      </c>
      <c r="S8" s="2">
        <v>67.631100000000004</v>
      </c>
      <c r="T8" s="2">
        <v>29.701000000000001</v>
      </c>
      <c r="U8" s="2">
        <v>29.701000000000001</v>
      </c>
      <c r="V8" s="2">
        <v>37.739600000000003</v>
      </c>
      <c r="W8" s="2">
        <v>30.8018</v>
      </c>
      <c r="X8" s="2">
        <v>14.555899999999999</v>
      </c>
      <c r="Y8" s="2">
        <v>44.332700000000003</v>
      </c>
      <c r="Z8" s="2">
        <v>25.526</v>
      </c>
      <c r="AA8" s="2">
        <v>17.270499999999998</v>
      </c>
      <c r="AB8" s="2">
        <v>8.0253099999999993</v>
      </c>
      <c r="AC8" s="2">
        <v>29.56</v>
      </c>
      <c r="AD8" s="2">
        <v>35.8887</v>
      </c>
      <c r="AE8" s="2">
        <v>22.1874</v>
      </c>
      <c r="AF8" s="2">
        <v>27.418600000000001</v>
      </c>
      <c r="AG8" s="2">
        <v>33.450899999999997</v>
      </c>
      <c r="AH8" s="2">
        <v>15.9321</v>
      </c>
    </row>
    <row r="9" spans="1:34" x14ac:dyDescent="0.25">
      <c r="A9" s="4" t="s">
        <v>41</v>
      </c>
      <c r="B9" s="2">
        <v>13.020099999999999</v>
      </c>
      <c r="C9" s="2">
        <v>33.422600000000003</v>
      </c>
      <c r="D9" s="2">
        <v>40.483499999999999</v>
      </c>
      <c r="E9" s="2">
        <v>31.925699999999999</v>
      </c>
      <c r="F9" s="2">
        <v>62.893700000000003</v>
      </c>
      <c r="G9" s="2">
        <v>45.683700000000002</v>
      </c>
      <c r="H9" s="2">
        <v>34.207299999999996</v>
      </c>
      <c r="I9" s="2" t="s">
        <v>143</v>
      </c>
      <c r="J9" s="2">
        <v>33.735799999999998</v>
      </c>
      <c r="K9" s="2">
        <v>20.630600000000001</v>
      </c>
      <c r="L9" s="2">
        <v>40.752800000000001</v>
      </c>
      <c r="M9" s="2">
        <v>32.656999999999996</v>
      </c>
      <c r="N9" s="2">
        <v>14.6014</v>
      </c>
      <c r="O9" s="2">
        <v>12.5076</v>
      </c>
      <c r="P9" s="2">
        <v>25.961500000000001</v>
      </c>
      <c r="Q9" s="2">
        <v>15.6813</v>
      </c>
      <c r="R9" s="2">
        <v>16.222799999999999</v>
      </c>
      <c r="S9" s="2">
        <v>66.106999999999999</v>
      </c>
      <c r="T9" s="2">
        <v>27.552700000000002</v>
      </c>
      <c r="U9" s="2">
        <v>27.552700000000002</v>
      </c>
      <c r="V9" s="2">
        <v>38.166400000000003</v>
      </c>
      <c r="W9" s="2">
        <v>31.25</v>
      </c>
      <c r="X9" s="2">
        <v>15.1907</v>
      </c>
      <c r="Y9" s="2">
        <v>47.401499999999999</v>
      </c>
      <c r="Z9" s="2">
        <v>26.125599999999999</v>
      </c>
      <c r="AA9" s="2">
        <v>16.712700000000002</v>
      </c>
      <c r="AB9" s="2">
        <v>7.6799600000000003</v>
      </c>
      <c r="AC9" s="2">
        <v>29.1953</v>
      </c>
      <c r="AD9" s="2">
        <v>35.7027</v>
      </c>
      <c r="AE9" s="2">
        <v>21.2319</v>
      </c>
      <c r="AF9" s="2">
        <v>28.444299999999998</v>
      </c>
      <c r="AG9" s="2">
        <v>30.3719</v>
      </c>
      <c r="AH9" s="2">
        <v>13.177300000000001</v>
      </c>
    </row>
    <row r="10" spans="1:34" x14ac:dyDescent="0.25">
      <c r="A10" s="5" t="s">
        <v>56</v>
      </c>
      <c r="B10" s="2">
        <f>AVERAGE(B3:B8)</f>
        <v>14.884216666666667</v>
      </c>
      <c r="C10" s="2">
        <f t="shared" ref="C10:AG10" si="0">AVERAGE(C2:C9)</f>
        <v>34.757812499999993</v>
      </c>
      <c r="D10" s="2">
        <f>AVERAGE(D3:D9)</f>
        <v>40.902885714285716</v>
      </c>
      <c r="E10" s="2">
        <f t="shared" si="0"/>
        <v>32.945149999999998</v>
      </c>
      <c r="F10" s="2">
        <f t="shared" si="0"/>
        <v>62.778175000000005</v>
      </c>
      <c r="G10" s="2">
        <f t="shared" si="0"/>
        <v>46.425837499999993</v>
      </c>
      <c r="H10" s="2">
        <f t="shared" si="0"/>
        <v>34.572000000000003</v>
      </c>
      <c r="I10" s="2">
        <f t="shared" si="0"/>
        <v>33.515114285714283</v>
      </c>
      <c r="J10" s="2">
        <f t="shared" si="0"/>
        <v>33.98415</v>
      </c>
      <c r="K10" s="2">
        <f t="shared" si="0"/>
        <v>21.637675000000002</v>
      </c>
      <c r="L10" s="2">
        <f>AVERAGE(L3:L9)</f>
        <v>40.184285714285714</v>
      </c>
      <c r="M10" s="2">
        <f t="shared" si="0"/>
        <v>31.853149999999999</v>
      </c>
      <c r="N10" s="2">
        <f t="shared" si="0"/>
        <v>15.0646875</v>
      </c>
      <c r="O10" s="2">
        <f>AVERAGE(O3:O9)</f>
        <v>12.190928571428572</v>
      </c>
      <c r="P10" s="2">
        <f>AVERAGE(P3:P9)</f>
        <v>25.322199999999999</v>
      </c>
      <c r="Q10" s="2">
        <f>AVERAGE(Q3:Q9)</f>
        <v>15.316057142857144</v>
      </c>
      <c r="R10" s="2">
        <f t="shared" si="0"/>
        <v>14.50914285714286</v>
      </c>
      <c r="S10" s="2">
        <f t="shared" si="0"/>
        <v>65.63011250000001</v>
      </c>
      <c r="T10" s="2">
        <f>AVERAGE(T2:T8)</f>
        <v>29.262128571428573</v>
      </c>
      <c r="U10" s="2">
        <f>AVERAGE(U2:U8)</f>
        <v>29.262128571428573</v>
      </c>
      <c r="V10" s="2">
        <f t="shared" si="0"/>
        <v>38.0788875</v>
      </c>
      <c r="W10" s="2">
        <f t="shared" si="0"/>
        <v>30.710312500000001</v>
      </c>
      <c r="X10" s="2">
        <f>AVERAGE(X3:X9)</f>
        <v>14.519914285714284</v>
      </c>
      <c r="Y10" s="2">
        <f>AVERAGE(Y3:Y9)</f>
        <v>46.187057142857142</v>
      </c>
      <c r="Z10" s="2">
        <f t="shared" si="0"/>
        <v>24.944387500000001</v>
      </c>
      <c r="AA10" s="2">
        <f t="shared" si="0"/>
        <v>17.695262500000002</v>
      </c>
      <c r="AB10" s="2">
        <f t="shared" si="0"/>
        <v>7.9584412499999999</v>
      </c>
      <c r="AC10" s="2">
        <f t="shared" si="0"/>
        <v>29.2224</v>
      </c>
      <c r="AD10" s="2">
        <f t="shared" si="0"/>
        <v>34.736912500000003</v>
      </c>
      <c r="AE10" s="2">
        <f t="shared" si="0"/>
        <v>22.087874999999997</v>
      </c>
      <c r="AF10" s="2">
        <f>AVERAGE(AF3:AF9)</f>
        <v>27.834114285714286</v>
      </c>
      <c r="AG10" s="2">
        <f t="shared" si="0"/>
        <v>31.137562499999998</v>
      </c>
      <c r="AH10" s="2">
        <f>AVERAGE(AH3:AH8)</f>
        <v>14.942383333333334</v>
      </c>
    </row>
    <row r="11" spans="1:34" x14ac:dyDescent="0.25">
      <c r="A11" s="6" t="s">
        <v>57</v>
      </c>
      <c r="B11" s="7">
        <f>B10*3</f>
        <v>44.652650000000001</v>
      </c>
      <c r="C11" s="7">
        <f>C10*3</f>
        <v>104.27343749999997</v>
      </c>
      <c r="D11" s="7">
        <f>D10*2</f>
        <v>81.805771428571433</v>
      </c>
      <c r="E11" s="7">
        <f>E10*2</f>
        <v>65.890299999999996</v>
      </c>
      <c r="F11" s="7">
        <f>F10*1</f>
        <v>62.778175000000005</v>
      </c>
      <c r="G11" s="7">
        <f>G10*3</f>
        <v>139.27751249999997</v>
      </c>
      <c r="H11" s="7">
        <f>H10*1</f>
        <v>34.572000000000003</v>
      </c>
      <c r="I11" s="7">
        <f>I10*2</f>
        <v>67.030228571428566</v>
      </c>
      <c r="J11" s="7">
        <f>J10*3</f>
        <v>101.95245</v>
      </c>
      <c r="K11" s="7">
        <f>K10*2</f>
        <v>43.275350000000003</v>
      </c>
      <c r="L11" s="7">
        <f>L10*2</f>
        <v>80.368571428571428</v>
      </c>
      <c r="M11" s="7">
        <f>M10*2</f>
        <v>63.706299999999999</v>
      </c>
      <c r="N11" s="7">
        <f>N10*3</f>
        <v>45.194062500000001</v>
      </c>
      <c r="O11" s="7">
        <f>O10*3</f>
        <v>36.572785714285715</v>
      </c>
      <c r="P11" s="7">
        <f>P10*3</f>
        <v>75.9666</v>
      </c>
      <c r="Q11" s="7">
        <f>Q10*2</f>
        <v>30.632114285714287</v>
      </c>
      <c r="R11" s="7">
        <f>R10*4</f>
        <v>58.036571428571442</v>
      </c>
      <c r="S11" s="7">
        <f>S10*1</f>
        <v>65.63011250000001</v>
      </c>
      <c r="T11" s="7">
        <f>T10*3</f>
        <v>87.786385714285714</v>
      </c>
      <c r="U11" s="7">
        <f>U10*2</f>
        <v>58.524257142857145</v>
      </c>
      <c r="V11" s="7">
        <f>V10*1</f>
        <v>38.0788875</v>
      </c>
      <c r="W11" s="7">
        <f>W10*3</f>
        <v>92.130937500000002</v>
      </c>
      <c r="X11" s="7">
        <f>X10*4</f>
        <v>58.079657142857137</v>
      </c>
      <c r="Y11" s="7">
        <f>Y10*2</f>
        <v>92.374114285714285</v>
      </c>
      <c r="Z11" s="7">
        <f>Z10*3</f>
        <v>74.8331625</v>
      </c>
      <c r="AA11" s="7">
        <f>AA10*3</f>
        <v>53.085787500000009</v>
      </c>
      <c r="AB11" s="7">
        <f>AB10*6</f>
        <v>47.750647499999999</v>
      </c>
      <c r="AC11" s="7">
        <f>AC10*3</f>
        <v>87.667200000000008</v>
      </c>
      <c r="AD11" s="7">
        <f>AD10*2</f>
        <v>69.473825000000005</v>
      </c>
      <c r="AE11" s="7">
        <f>AE10*3</f>
        <v>66.26362499999999</v>
      </c>
      <c r="AF11" s="7">
        <f>AF10*3</f>
        <v>83.50234285714285</v>
      </c>
      <c r="AG11" s="7">
        <f>AG10*2</f>
        <v>62.275124999999996</v>
      </c>
      <c r="AH11" s="7">
        <f>AH10*3</f>
        <v>44.827150000000003</v>
      </c>
    </row>
    <row r="14" spans="1:34" x14ac:dyDescent="0.25">
      <c r="A14" s="5" t="s">
        <v>43</v>
      </c>
      <c r="B14" s="2">
        <f>AVERAGE(B2:B9)</f>
        <v>14.400500000000001</v>
      </c>
      <c r="C14" s="2">
        <f t="shared" ref="C14:AH14" si="1">AVERAGE(C2:C9)</f>
        <v>34.757812499999993</v>
      </c>
      <c r="D14" s="2">
        <f t="shared" si="1"/>
        <v>40.403387500000001</v>
      </c>
      <c r="E14" s="2">
        <f t="shared" si="1"/>
        <v>32.945149999999998</v>
      </c>
      <c r="F14" s="2">
        <f t="shared" si="1"/>
        <v>62.778175000000005</v>
      </c>
      <c r="G14" s="2">
        <f t="shared" si="1"/>
        <v>46.425837499999993</v>
      </c>
      <c r="H14" s="2">
        <f t="shared" si="1"/>
        <v>34.572000000000003</v>
      </c>
      <c r="I14" s="2">
        <f t="shared" si="1"/>
        <v>33.515114285714283</v>
      </c>
      <c r="J14" s="2">
        <f t="shared" si="1"/>
        <v>33.98415</v>
      </c>
      <c r="K14" s="2">
        <f t="shared" si="1"/>
        <v>21.637675000000002</v>
      </c>
      <c r="L14" s="2">
        <f t="shared" si="1"/>
        <v>39.848750000000003</v>
      </c>
      <c r="M14" s="2">
        <f t="shared" si="1"/>
        <v>31.853149999999999</v>
      </c>
      <c r="N14" s="2">
        <f t="shared" si="1"/>
        <v>15.0646875</v>
      </c>
      <c r="O14" s="2">
        <f t="shared" si="1"/>
        <v>12.009287499999999</v>
      </c>
      <c r="P14" s="2">
        <f t="shared" si="1"/>
        <v>24.867587500000003</v>
      </c>
      <c r="Q14" s="2">
        <f t="shared" si="1"/>
        <v>15.060737499999998</v>
      </c>
      <c r="R14" s="2">
        <f t="shared" si="1"/>
        <v>14.50914285714286</v>
      </c>
      <c r="S14" s="2">
        <f t="shared" si="1"/>
        <v>65.63011250000001</v>
      </c>
      <c r="T14" s="2">
        <f t="shared" si="1"/>
        <v>29.048450000000003</v>
      </c>
      <c r="U14" s="2">
        <f t="shared" si="1"/>
        <v>29.048450000000003</v>
      </c>
      <c r="V14" s="2">
        <f t="shared" si="1"/>
        <v>38.0788875</v>
      </c>
      <c r="W14" s="2">
        <f t="shared" si="1"/>
        <v>30.710312500000001</v>
      </c>
      <c r="X14" s="2">
        <f t="shared" si="1"/>
        <v>14.24775</v>
      </c>
      <c r="Y14" s="2">
        <f t="shared" si="1"/>
        <v>45.865024999999996</v>
      </c>
      <c r="Z14" s="2">
        <f t="shared" si="1"/>
        <v>24.944387500000001</v>
      </c>
      <c r="AA14" s="2">
        <f t="shared" si="1"/>
        <v>17.695262500000002</v>
      </c>
      <c r="AB14" s="2">
        <f t="shared" si="1"/>
        <v>7.9584412499999999</v>
      </c>
      <c r="AC14" s="2">
        <f t="shared" si="1"/>
        <v>29.2224</v>
      </c>
      <c r="AD14" s="2">
        <f t="shared" si="1"/>
        <v>34.736912500000003</v>
      </c>
      <c r="AE14" s="2">
        <f t="shared" si="1"/>
        <v>22.087874999999997</v>
      </c>
      <c r="AF14" s="2">
        <f t="shared" si="1"/>
        <v>27.585487499999999</v>
      </c>
      <c r="AG14" s="2">
        <f t="shared" si="1"/>
        <v>31.137562499999998</v>
      </c>
      <c r="AH14" s="2">
        <f t="shared" si="1"/>
        <v>14.469325000000003</v>
      </c>
    </row>
    <row r="15" spans="1:34" x14ac:dyDescent="0.25">
      <c r="A15" s="6" t="s">
        <v>44</v>
      </c>
      <c r="B15" s="7">
        <f>B14*3</f>
        <v>43.201500000000003</v>
      </c>
      <c r="C15" s="7">
        <f>C14*3</f>
        <v>104.27343749999997</v>
      </c>
      <c r="D15" s="7">
        <f>D14*2</f>
        <v>80.806775000000002</v>
      </c>
      <c r="E15" s="7">
        <f>E14*2</f>
        <v>65.890299999999996</v>
      </c>
      <c r="F15" s="7">
        <f>F14*1</f>
        <v>62.778175000000005</v>
      </c>
      <c r="G15" s="7">
        <f>G14*3</f>
        <v>139.27751249999997</v>
      </c>
      <c r="H15" s="7">
        <f>H14*1</f>
        <v>34.572000000000003</v>
      </c>
      <c r="I15" s="7">
        <f>I14*2</f>
        <v>67.030228571428566</v>
      </c>
      <c r="J15" s="7">
        <f>J14*3</f>
        <v>101.95245</v>
      </c>
      <c r="K15" s="7">
        <f>K14*2</f>
        <v>43.275350000000003</v>
      </c>
      <c r="L15" s="7">
        <f>L14*2</f>
        <v>79.697500000000005</v>
      </c>
      <c r="M15" s="7">
        <f>M14*4</f>
        <v>127.4126</v>
      </c>
      <c r="N15" s="7">
        <f>N14*3</f>
        <v>45.194062500000001</v>
      </c>
      <c r="O15" s="7">
        <f>O14*3</f>
        <v>36.027862499999998</v>
      </c>
      <c r="P15" s="7">
        <f>P14*3</f>
        <v>74.602762500000011</v>
      </c>
      <c r="Q15" s="7">
        <f>Q14*2</f>
        <v>30.121474999999997</v>
      </c>
      <c r="R15" s="7">
        <f>R14*2</f>
        <v>29.018285714285721</v>
      </c>
      <c r="S15" s="7">
        <f>S14*1</f>
        <v>65.63011250000001</v>
      </c>
      <c r="T15" s="7">
        <f>T14*3</f>
        <v>87.145350000000008</v>
      </c>
      <c r="U15" s="7">
        <f>U14*2</f>
        <v>58.096900000000005</v>
      </c>
      <c r="V15" s="7">
        <f>V14*3</f>
        <v>114.23666249999999</v>
      </c>
      <c r="W15" s="7">
        <f>W14*3</f>
        <v>92.130937500000002</v>
      </c>
      <c r="X15" s="7">
        <f>X14*2</f>
        <v>28.4955</v>
      </c>
      <c r="Y15" s="7">
        <f>Y14*2</f>
        <v>91.730049999999991</v>
      </c>
      <c r="Z15" s="7">
        <f>Z14*3</f>
        <v>74.8331625</v>
      </c>
      <c r="AA15" s="7">
        <f>AA14*3</f>
        <v>53.085787500000009</v>
      </c>
      <c r="AB15" s="7">
        <f>AB14*6</f>
        <v>47.750647499999999</v>
      </c>
      <c r="AC15" s="7">
        <f>AC14*3</f>
        <v>87.667200000000008</v>
      </c>
      <c r="AD15" s="7">
        <f>AD14*2</f>
        <v>69.473825000000005</v>
      </c>
      <c r="AE15" s="7">
        <f>AE14*3</f>
        <v>66.26362499999999</v>
      </c>
      <c r="AF15" s="7">
        <f>AF14*3</f>
        <v>82.756462499999998</v>
      </c>
      <c r="AG15" s="7">
        <f>AG14*2</f>
        <v>62.275124999999996</v>
      </c>
      <c r="AH15" s="7">
        <f>AH14*3</f>
        <v>43.407975000000008</v>
      </c>
    </row>
    <row r="16" spans="1:34" x14ac:dyDescent="0.25">
      <c r="A16" s="8" t="s">
        <v>45</v>
      </c>
      <c r="B16" s="9">
        <f>STDEV(B2:B9)/B14*100</f>
        <v>6.9855864236456959</v>
      </c>
      <c r="C16" s="9">
        <f>STDEV(C2:C9)/C14*100</f>
        <v>1.9625543175475744</v>
      </c>
      <c r="D16" s="9">
        <f t="shared" ref="D16:AH16" si="2">STDEV(D2:D9)/D14*100</f>
        <v>3.8939692659912817</v>
      </c>
      <c r="E16" s="9">
        <f t="shared" si="2"/>
        <v>1.6204541873913612</v>
      </c>
      <c r="F16" s="9">
        <f t="shared" si="2"/>
        <v>1.2357305908221299</v>
      </c>
      <c r="G16" s="9">
        <f t="shared" si="2"/>
        <v>1.4696911751399406</v>
      </c>
      <c r="H16" s="9">
        <f t="shared" si="2"/>
        <v>1.3966686977816438</v>
      </c>
      <c r="I16" s="9">
        <f t="shared" si="2"/>
        <v>4.9886570054147308</v>
      </c>
      <c r="J16" s="9">
        <f t="shared" si="2"/>
        <v>1.688322010138569</v>
      </c>
      <c r="K16" s="9">
        <f t="shared" si="2"/>
        <v>3.7313112756635194</v>
      </c>
      <c r="L16" s="9">
        <f t="shared" si="2"/>
        <v>2.9866411185505926</v>
      </c>
      <c r="M16" s="9">
        <f t="shared" si="2"/>
        <v>1.7302768745644164</v>
      </c>
      <c r="N16" s="9">
        <f t="shared" si="2"/>
        <v>3.42619557278831</v>
      </c>
      <c r="O16" s="9">
        <f t="shared" si="2"/>
        <v>5.8112222858178377</v>
      </c>
      <c r="P16" s="9">
        <f t="shared" si="2"/>
        <v>5.5115596411649719</v>
      </c>
      <c r="Q16" s="9">
        <f t="shared" si="2"/>
        <v>5.5152188930137669</v>
      </c>
      <c r="R16" s="9">
        <f t="shared" si="2"/>
        <v>11.073187863214661</v>
      </c>
      <c r="S16" s="9">
        <f t="shared" si="2"/>
        <v>1.9140918318754223</v>
      </c>
      <c r="T16" s="9">
        <f t="shared" si="2"/>
        <v>2.770150865287178</v>
      </c>
      <c r="U16" s="9">
        <f t="shared" si="2"/>
        <v>2.770150865287178</v>
      </c>
      <c r="V16" s="9">
        <f t="shared" si="2"/>
        <v>1.1679294006066727</v>
      </c>
      <c r="W16" s="9">
        <f t="shared" si="2"/>
        <v>1.3013444566152061</v>
      </c>
      <c r="X16" s="9">
        <f t="shared" si="2"/>
        <v>8.3824979770668033</v>
      </c>
      <c r="Y16" s="9">
        <f t="shared" si="2"/>
        <v>3.1087499955443976</v>
      </c>
      <c r="Z16" s="9">
        <f t="shared" si="2"/>
        <v>2.5666973870369887</v>
      </c>
      <c r="AA16" s="9">
        <f t="shared" si="2"/>
        <v>3.9189767962321209</v>
      </c>
      <c r="AB16" s="9">
        <f t="shared" si="2"/>
        <v>5.1602689342335042</v>
      </c>
      <c r="AC16" s="9">
        <f t="shared" si="2"/>
        <v>1.3950611038224838</v>
      </c>
      <c r="AD16" s="9">
        <f t="shared" si="2"/>
        <v>2.6463516734738448</v>
      </c>
      <c r="AE16" s="9">
        <f t="shared" si="2"/>
        <v>2.4626708045951426</v>
      </c>
      <c r="AF16" s="9">
        <f t="shared" si="2"/>
        <v>3.4316841640707514</v>
      </c>
      <c r="AG16" s="9">
        <f t="shared" si="2"/>
        <v>4.138803970893882</v>
      </c>
      <c r="AH16" s="9">
        <f t="shared" si="2"/>
        <v>8.4062539053982217</v>
      </c>
    </row>
    <row r="18" spans="1:34" x14ac:dyDescent="0.25">
      <c r="A18" s="5" t="s">
        <v>46</v>
      </c>
      <c r="B18" s="2">
        <f>AVERAGE(B3:B8)</f>
        <v>14.884216666666667</v>
      </c>
      <c r="C18" s="2">
        <f t="shared" ref="C18:AH18" si="3">AVERAGE(C3:C8)</f>
        <v>35.102599999999995</v>
      </c>
      <c r="D18" s="2">
        <f t="shared" si="3"/>
        <v>40.972783333333332</v>
      </c>
      <c r="E18" s="2">
        <f t="shared" si="3"/>
        <v>33.160933333333332</v>
      </c>
      <c r="F18" s="2">
        <f t="shared" si="3"/>
        <v>62.832766666666664</v>
      </c>
      <c r="G18" s="2">
        <f t="shared" si="3"/>
        <v>46.50665</v>
      </c>
      <c r="H18" s="2">
        <f t="shared" si="3"/>
        <v>34.664533333333331</v>
      </c>
      <c r="I18" s="2">
        <f t="shared" si="3"/>
        <v>33.323266666666662</v>
      </c>
      <c r="J18" s="2">
        <f t="shared" si="3"/>
        <v>34.00365</v>
      </c>
      <c r="K18" s="2">
        <f t="shared" si="3"/>
        <v>21.882783333333332</v>
      </c>
      <c r="L18" s="2">
        <f t="shared" si="3"/>
        <v>40.089533333333343</v>
      </c>
      <c r="M18" s="2">
        <f t="shared" si="3"/>
        <v>31.691833333333332</v>
      </c>
      <c r="N18" s="2">
        <f t="shared" si="3"/>
        <v>15.241483333333333</v>
      </c>
      <c r="O18" s="2">
        <f t="shared" si="3"/>
        <v>12.138150000000001</v>
      </c>
      <c r="P18" s="2">
        <f t="shared" si="3"/>
        <v>25.215649999999997</v>
      </c>
      <c r="Q18" s="2">
        <f t="shared" si="3"/>
        <v>15.255183333333333</v>
      </c>
      <c r="R18" s="2">
        <f t="shared" si="3"/>
        <v>14.394220000000001</v>
      </c>
      <c r="S18" s="2">
        <f t="shared" si="3"/>
        <v>65.611916666666659</v>
      </c>
      <c r="T18" s="2">
        <f t="shared" si="3"/>
        <v>29.318533333333331</v>
      </c>
      <c r="U18" s="2">
        <f t="shared" si="3"/>
        <v>29.318533333333331</v>
      </c>
      <c r="V18" s="2">
        <f t="shared" si="3"/>
        <v>38.094549999999998</v>
      </c>
      <c r="W18" s="2">
        <f t="shared" si="3"/>
        <v>30.685466666666667</v>
      </c>
      <c r="X18" s="2">
        <f t="shared" si="3"/>
        <v>14.408116666666665</v>
      </c>
      <c r="Y18" s="2">
        <f t="shared" si="3"/>
        <v>45.984649999999995</v>
      </c>
      <c r="Z18" s="2">
        <f t="shared" si="3"/>
        <v>24.859416666666664</v>
      </c>
      <c r="AA18" s="2">
        <f t="shared" si="3"/>
        <v>17.96823333333333</v>
      </c>
      <c r="AB18" s="2">
        <f t="shared" si="3"/>
        <v>8.0811200000000003</v>
      </c>
      <c r="AC18" s="2">
        <f t="shared" si="3"/>
        <v>29.2149</v>
      </c>
      <c r="AD18" s="2">
        <f t="shared" si="3"/>
        <v>34.859533333333339</v>
      </c>
      <c r="AE18" s="2">
        <f t="shared" si="3"/>
        <v>22.327649999999995</v>
      </c>
      <c r="AF18" s="2">
        <f t="shared" si="3"/>
        <v>27.732416666666666</v>
      </c>
      <c r="AG18" s="2">
        <f t="shared" si="3"/>
        <v>31.593649999999997</v>
      </c>
      <c r="AH18" s="2">
        <f t="shared" si="3"/>
        <v>14.942383333333334</v>
      </c>
    </row>
    <row r="19" spans="1:34" x14ac:dyDescent="0.25">
      <c r="A19" s="6" t="s">
        <v>47</v>
      </c>
      <c r="B19" s="7">
        <f>B18*3</f>
        <v>44.652650000000001</v>
      </c>
      <c r="C19" s="7">
        <f>C18*3</f>
        <v>105.30779999999999</v>
      </c>
      <c r="D19" s="7">
        <f>D18*2</f>
        <v>81.945566666666664</v>
      </c>
      <c r="E19" s="7">
        <f>E18*2</f>
        <v>66.321866666666665</v>
      </c>
      <c r="F19" s="7">
        <f>F18*1</f>
        <v>62.832766666666664</v>
      </c>
      <c r="G19" s="7">
        <f>G18*3</f>
        <v>139.51994999999999</v>
      </c>
      <c r="H19" s="7">
        <f>H18*1</f>
        <v>34.664533333333331</v>
      </c>
      <c r="I19" s="7">
        <f>I18*2</f>
        <v>66.646533333333323</v>
      </c>
      <c r="J19" s="7">
        <f>J18*3</f>
        <v>102.01095000000001</v>
      </c>
      <c r="K19" s="7">
        <f>K18*2</f>
        <v>43.765566666666665</v>
      </c>
      <c r="L19" s="7">
        <f>L18*2</f>
        <v>80.179066666666685</v>
      </c>
      <c r="M19" s="7">
        <f>M18*4</f>
        <v>126.76733333333333</v>
      </c>
      <c r="N19" s="7">
        <f>N18*3</f>
        <v>45.724449999999997</v>
      </c>
      <c r="O19" s="7">
        <f>O18*3</f>
        <v>36.414450000000002</v>
      </c>
      <c r="P19" s="7">
        <f>P18*3</f>
        <v>75.64694999999999</v>
      </c>
      <c r="Q19" s="7">
        <f>Q18*2</f>
        <v>30.510366666666666</v>
      </c>
      <c r="R19" s="7">
        <f>R18*2</f>
        <v>28.788440000000001</v>
      </c>
      <c r="S19" s="7">
        <f>S18*1</f>
        <v>65.611916666666659</v>
      </c>
      <c r="T19" s="7">
        <f>T18*3</f>
        <v>87.95559999999999</v>
      </c>
      <c r="U19" s="7">
        <f>U18*2</f>
        <v>58.637066666666662</v>
      </c>
      <c r="V19" s="7">
        <f>V18*3</f>
        <v>114.28364999999999</v>
      </c>
      <c r="W19" s="7">
        <f>W18*3</f>
        <v>92.056399999999996</v>
      </c>
      <c r="X19" s="7">
        <f>X18*2</f>
        <v>28.816233333333329</v>
      </c>
      <c r="Y19" s="7">
        <f>Y18*2</f>
        <v>91.96929999999999</v>
      </c>
      <c r="Z19" s="7">
        <f>Z18*3</f>
        <v>74.578249999999997</v>
      </c>
      <c r="AA19" s="7">
        <f>AA18*3</f>
        <v>53.904699999999991</v>
      </c>
      <c r="AB19" s="7">
        <f>AB18*6</f>
        <v>48.486720000000005</v>
      </c>
      <c r="AC19" s="7">
        <f>AC18*3</f>
        <v>87.6447</v>
      </c>
      <c r="AD19" s="7">
        <f>AD18*2</f>
        <v>69.719066666666677</v>
      </c>
      <c r="AE19" s="7">
        <f>AE18*3</f>
        <v>66.982949999999988</v>
      </c>
      <c r="AF19" s="7">
        <f>AF18*3</f>
        <v>83.197249999999997</v>
      </c>
      <c r="AG19" s="7">
        <f>AG18*2</f>
        <v>63.187299999999993</v>
      </c>
      <c r="AH19" s="7">
        <f>AH18*3</f>
        <v>44.827150000000003</v>
      </c>
    </row>
    <row r="20" spans="1:34" x14ac:dyDescent="0.25">
      <c r="A20" s="8" t="s">
        <v>45</v>
      </c>
      <c r="B20" s="9">
        <f>STDEV(B3:B8)/B18*100</f>
        <v>3.6281350060932103</v>
      </c>
      <c r="C20" s="9">
        <f t="shared" ref="C20:AH20" si="4">STDEV(C3:C8)/C18*100</f>
        <v>0.60177704861210746</v>
      </c>
      <c r="D20" s="9">
        <f t="shared" si="4"/>
        <v>1.9371088033109187</v>
      </c>
      <c r="E20" s="9">
        <f t="shared" si="4"/>
        <v>1.0451884844622912</v>
      </c>
      <c r="F20" s="9">
        <f t="shared" si="4"/>
        <v>1.4208650838691492</v>
      </c>
      <c r="G20" s="9">
        <f t="shared" si="4"/>
        <v>1.5513739802317685</v>
      </c>
      <c r="H20" s="9">
        <f t="shared" si="4"/>
        <v>1.5326807884768847</v>
      </c>
      <c r="I20" s="9">
        <f t="shared" si="4"/>
        <v>5.236861175035683</v>
      </c>
      <c r="J20" s="9">
        <f t="shared" si="4"/>
        <v>1.9610081424394608</v>
      </c>
      <c r="K20" s="9">
        <f t="shared" si="4"/>
        <v>3.5239919952726217</v>
      </c>
      <c r="L20" s="9">
        <f t="shared" si="4"/>
        <v>2.0058664435108193</v>
      </c>
      <c r="M20" s="9">
        <f t="shared" si="4"/>
        <v>1.6071553012527089</v>
      </c>
      <c r="N20" s="9">
        <f t="shared" si="4"/>
        <v>3.0853321826398208</v>
      </c>
      <c r="O20" s="9">
        <f t="shared" si="4"/>
        <v>4.4284286925107521</v>
      </c>
      <c r="P20" s="9">
        <f t="shared" si="4"/>
        <v>1.859420767732002</v>
      </c>
      <c r="Q20" s="9">
        <f t="shared" si="4"/>
        <v>2.9657732551629028</v>
      </c>
      <c r="R20" s="9">
        <f t="shared" si="4"/>
        <v>11.618393412012647</v>
      </c>
      <c r="S20" s="9">
        <f t="shared" si="4"/>
        <v>2.2277106701910321</v>
      </c>
      <c r="T20" s="9">
        <f t="shared" si="4"/>
        <v>2.0703009588477959</v>
      </c>
      <c r="U20" s="9">
        <f t="shared" si="4"/>
        <v>2.0703009588477959</v>
      </c>
      <c r="V20" s="9">
        <f t="shared" si="4"/>
        <v>1.3601969024620291</v>
      </c>
      <c r="W20" s="9">
        <f t="shared" si="4"/>
        <v>1.193369438098173</v>
      </c>
      <c r="X20" s="9">
        <f t="shared" si="4"/>
        <v>7.1535993914418725</v>
      </c>
      <c r="Y20" s="9">
        <f t="shared" si="4"/>
        <v>2.5178468098428817</v>
      </c>
      <c r="Z20" s="9">
        <f t="shared" si="4"/>
        <v>1.7809523837549535</v>
      </c>
      <c r="AA20" s="9">
        <f t="shared" si="4"/>
        <v>3.0730353033786884</v>
      </c>
      <c r="AB20" s="9">
        <f t="shared" si="4"/>
        <v>4.9601525466997751</v>
      </c>
      <c r="AC20" s="9">
        <f t="shared" si="4"/>
        <v>1.6466267912326238</v>
      </c>
      <c r="AD20" s="9">
        <f t="shared" si="4"/>
        <v>1.8130168707466217</v>
      </c>
      <c r="AE20" s="9">
        <f t="shared" si="4"/>
        <v>1.6198328087918779</v>
      </c>
      <c r="AF20" s="9">
        <f t="shared" si="4"/>
        <v>2.4862042810459783</v>
      </c>
      <c r="AG20" s="9">
        <f t="shared" si="4"/>
        <v>3.4403216465909847</v>
      </c>
      <c r="AH20" s="9">
        <f t="shared" si="4"/>
        <v>6.6608613858259931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14.278725</v>
      </c>
      <c r="C22" s="2">
        <f t="shared" ref="C22:AH22" si="5">AVERAGE(C2:C5)</f>
        <v>34.732749999999996</v>
      </c>
      <c r="D22" s="2">
        <f t="shared" si="5"/>
        <v>39.919600000000003</v>
      </c>
      <c r="E22" s="2">
        <f t="shared" si="5"/>
        <v>33.123874999999998</v>
      </c>
      <c r="F22" s="2">
        <f t="shared" si="5"/>
        <v>63.023424999999996</v>
      </c>
      <c r="G22" s="2">
        <f t="shared" si="5"/>
        <v>46.743524999999998</v>
      </c>
      <c r="H22" s="2">
        <f t="shared" si="5"/>
        <v>34.511849999999995</v>
      </c>
      <c r="I22" s="2">
        <f t="shared" si="5"/>
        <v>32.920324999999998</v>
      </c>
      <c r="J22" s="2">
        <f t="shared" si="5"/>
        <v>33.6571</v>
      </c>
      <c r="K22" s="2">
        <f t="shared" si="5"/>
        <v>22.058074999999999</v>
      </c>
      <c r="L22" s="2">
        <f t="shared" si="5"/>
        <v>39.393375000000006</v>
      </c>
      <c r="M22" s="2">
        <f t="shared" si="5"/>
        <v>32.062725</v>
      </c>
      <c r="N22" s="2">
        <f t="shared" si="5"/>
        <v>15.267575000000001</v>
      </c>
      <c r="O22" s="2">
        <f t="shared" si="5"/>
        <v>11.98165</v>
      </c>
      <c r="P22" s="2">
        <f t="shared" si="5"/>
        <v>24.209825000000002</v>
      </c>
      <c r="Q22" s="2">
        <f t="shared" si="5"/>
        <v>14.841149999999999</v>
      </c>
      <c r="R22" s="2">
        <f t="shared" si="5"/>
        <v>13.330800000000002</v>
      </c>
      <c r="S22" s="2">
        <f t="shared" si="5"/>
        <v>65.231975000000006</v>
      </c>
      <c r="T22" s="2">
        <f t="shared" si="5"/>
        <v>28.870775000000002</v>
      </c>
      <c r="U22" s="2">
        <f t="shared" si="5"/>
        <v>28.870775000000002</v>
      </c>
      <c r="V22" s="2">
        <f t="shared" si="5"/>
        <v>37.837800000000001</v>
      </c>
      <c r="W22" s="2">
        <f t="shared" si="5"/>
        <v>30.456400000000002</v>
      </c>
      <c r="X22" s="2">
        <f t="shared" si="5"/>
        <v>13.273775000000001</v>
      </c>
      <c r="Y22" s="2">
        <f t="shared" si="5"/>
        <v>45.948249999999994</v>
      </c>
      <c r="Z22" s="2">
        <f t="shared" si="5"/>
        <v>24.476949999999999</v>
      </c>
      <c r="AA22" s="2">
        <f t="shared" si="5"/>
        <v>17.9986</v>
      </c>
      <c r="AB22" s="2">
        <f t="shared" si="5"/>
        <v>7.8350949999999999</v>
      </c>
      <c r="AC22" s="2">
        <f t="shared" si="5"/>
        <v>29.283125000000002</v>
      </c>
      <c r="AD22" s="2">
        <f t="shared" si="5"/>
        <v>34.160425000000004</v>
      </c>
      <c r="AE22" s="2">
        <f t="shared" si="5"/>
        <v>22.092649999999999</v>
      </c>
      <c r="AF22" s="2">
        <f t="shared" si="5"/>
        <v>26.929499999999997</v>
      </c>
      <c r="AG22" s="2">
        <f t="shared" si="5"/>
        <v>30.446149999999996</v>
      </c>
      <c r="AH22" s="2">
        <f t="shared" si="5"/>
        <v>14.044375</v>
      </c>
    </row>
    <row r="23" spans="1:34" x14ac:dyDescent="0.25">
      <c r="A23" s="6" t="s">
        <v>49</v>
      </c>
      <c r="B23" s="7">
        <f>B22*3</f>
        <v>42.836174999999997</v>
      </c>
      <c r="C23" s="7">
        <f>C22*3</f>
        <v>104.19824999999999</v>
      </c>
      <c r="D23" s="7">
        <f>D22*2</f>
        <v>79.839200000000005</v>
      </c>
      <c r="E23" s="7">
        <f>E22*2</f>
        <v>66.247749999999996</v>
      </c>
      <c r="F23" s="7">
        <f>F22*1</f>
        <v>63.023424999999996</v>
      </c>
      <c r="G23" s="7">
        <f>G22*3</f>
        <v>140.23057499999999</v>
      </c>
      <c r="H23" s="7">
        <f>H22*1</f>
        <v>34.511849999999995</v>
      </c>
      <c r="I23" s="7">
        <f>I22*2</f>
        <v>65.840649999999997</v>
      </c>
      <c r="J23" s="7">
        <f>J22*3</f>
        <v>100.9713</v>
      </c>
      <c r="K23" s="7">
        <f>K22*2</f>
        <v>44.116149999999998</v>
      </c>
      <c r="L23" s="7">
        <f>L22*2</f>
        <v>78.786750000000012</v>
      </c>
      <c r="M23" s="7">
        <f>M22*4</f>
        <v>128.2509</v>
      </c>
      <c r="N23" s="7">
        <f>N22*3</f>
        <v>45.802725000000002</v>
      </c>
      <c r="O23" s="7">
        <f>O22*3</f>
        <v>35.944949999999999</v>
      </c>
      <c r="P23" s="7">
        <f>P22*3</f>
        <v>72.629475000000014</v>
      </c>
      <c r="Q23" s="7">
        <f>Q22*2</f>
        <v>29.682299999999998</v>
      </c>
      <c r="R23" s="7">
        <f>R22*2</f>
        <v>26.661600000000004</v>
      </c>
      <c r="S23" s="7">
        <f>S22*1</f>
        <v>65.231975000000006</v>
      </c>
      <c r="T23" s="7">
        <f>T22*3</f>
        <v>86.612324999999998</v>
      </c>
      <c r="U23" s="7">
        <f>U22*2</f>
        <v>57.741550000000004</v>
      </c>
      <c r="V23" s="7">
        <f>V22*3</f>
        <v>113.5134</v>
      </c>
      <c r="W23" s="7">
        <f>W22*3</f>
        <v>91.369200000000006</v>
      </c>
      <c r="X23" s="7">
        <f>X22*2</f>
        <v>26.547550000000001</v>
      </c>
      <c r="Y23" s="7">
        <f>Y22*2</f>
        <v>91.896499999999989</v>
      </c>
      <c r="Z23" s="7">
        <f>Z22*3</f>
        <v>73.430849999999992</v>
      </c>
      <c r="AA23" s="7">
        <f>AA22*3</f>
        <v>53.995800000000003</v>
      </c>
      <c r="AB23" s="7">
        <f>AB22*6</f>
        <v>47.010570000000001</v>
      </c>
      <c r="AC23" s="7">
        <f>AC22*3</f>
        <v>87.849375000000009</v>
      </c>
      <c r="AD23" s="7">
        <f>AD22*2</f>
        <v>68.320850000000007</v>
      </c>
      <c r="AE23" s="7">
        <f>AE22*3</f>
        <v>66.277950000000004</v>
      </c>
      <c r="AF23" s="7">
        <f>AF22*3</f>
        <v>80.788499999999999</v>
      </c>
      <c r="AG23" s="7">
        <f>AG22*2</f>
        <v>60.892299999999992</v>
      </c>
      <c r="AH23" s="7">
        <f>AH22*3</f>
        <v>42.133125</v>
      </c>
    </row>
    <row r="24" spans="1:34" x14ac:dyDescent="0.25">
      <c r="A24" s="8" t="s">
        <v>45</v>
      </c>
      <c r="B24" s="9">
        <f>STDEV(B2:B5)/B22*100</f>
        <v>7.3365970406145591</v>
      </c>
      <c r="C24" s="9">
        <f t="shared" ref="C24:AH24" si="6">STDEV(C2:C5)/C22*100</f>
        <v>1.4601827605201794</v>
      </c>
      <c r="D24" s="9">
        <f t="shared" si="6"/>
        <v>5.5837572198617487</v>
      </c>
      <c r="E24" s="9">
        <f t="shared" si="6"/>
        <v>0.99794680463267704</v>
      </c>
      <c r="F24" s="9">
        <f t="shared" si="6"/>
        <v>1.6753064381658584</v>
      </c>
      <c r="G24" s="9">
        <f t="shared" si="6"/>
        <v>0.87376540039720441</v>
      </c>
      <c r="H24" s="9">
        <f t="shared" si="6"/>
        <v>1.4774065024679104</v>
      </c>
      <c r="I24" s="9">
        <f t="shared" si="6"/>
        <v>6.3099039385566131</v>
      </c>
      <c r="J24" s="9">
        <f t="shared" si="6"/>
        <v>0.97482245164905634</v>
      </c>
      <c r="K24" s="9">
        <f t="shared" si="6"/>
        <v>3.2792517952696261</v>
      </c>
      <c r="L24" s="9">
        <f t="shared" si="6"/>
        <v>3.2636351236207353</v>
      </c>
      <c r="M24" s="9">
        <f t="shared" si="6"/>
        <v>1.0656659151411663</v>
      </c>
      <c r="N24" s="9">
        <f t="shared" si="6"/>
        <v>3.7969802873766354</v>
      </c>
      <c r="O24" s="9">
        <f t="shared" si="6"/>
        <v>8.0067176665936373</v>
      </c>
      <c r="P24" s="9">
        <f t="shared" si="6"/>
        <v>7.2454091737795014</v>
      </c>
      <c r="Q24" s="9">
        <f t="shared" si="6"/>
        <v>7.2498528578759016</v>
      </c>
      <c r="R24" s="9">
        <f t="shared" si="6"/>
        <v>5.6419754435297707</v>
      </c>
      <c r="S24" s="9">
        <f t="shared" si="6"/>
        <v>1.7327688038312146</v>
      </c>
      <c r="T24" s="9">
        <f t="shared" si="6"/>
        <v>1.4599158567717354</v>
      </c>
      <c r="U24" s="9">
        <f t="shared" si="6"/>
        <v>1.4599158567717354</v>
      </c>
      <c r="V24" s="9">
        <f t="shared" si="6"/>
        <v>0.42491251654117923</v>
      </c>
      <c r="W24" s="9">
        <f t="shared" si="6"/>
        <v>1.3207971321664351</v>
      </c>
      <c r="X24" s="9">
        <f t="shared" si="6"/>
        <v>5.4369023490538089</v>
      </c>
      <c r="Y24" s="9">
        <f t="shared" si="6"/>
        <v>3.5502274083765641</v>
      </c>
      <c r="Z24" s="9">
        <f t="shared" si="6"/>
        <v>1.1537634243136787</v>
      </c>
      <c r="AA24" s="9">
        <f t="shared" si="6"/>
        <v>4.326032802229796</v>
      </c>
      <c r="AB24" s="9">
        <f t="shared" si="6"/>
        <v>3.0205788351853591</v>
      </c>
      <c r="AC24" s="9">
        <f t="shared" si="6"/>
        <v>1.2121463764974802</v>
      </c>
      <c r="AD24" s="9">
        <f t="shared" si="6"/>
        <v>2.5440506634183175</v>
      </c>
      <c r="AE24" s="9">
        <f t="shared" si="6"/>
        <v>1.8634272971043087</v>
      </c>
      <c r="AF24" s="9">
        <f t="shared" si="6"/>
        <v>2.9528327767089602</v>
      </c>
      <c r="AG24" s="9">
        <f t="shared" si="6"/>
        <v>3.2252692381197932</v>
      </c>
      <c r="AH24" s="9">
        <f t="shared" si="6"/>
        <v>6.6420760789880458</v>
      </c>
    </row>
    <row r="26" spans="1:34" x14ac:dyDescent="0.25">
      <c r="A26" s="5" t="s">
        <v>50</v>
      </c>
      <c r="B26" s="2">
        <f>AVERAGE(B6:B9)</f>
        <v>14.522275</v>
      </c>
      <c r="C26" s="2">
        <f t="shared" ref="C26:AH26" si="7">AVERAGE(C6:C9)</f>
        <v>34.782875000000004</v>
      </c>
      <c r="D26" s="2">
        <f t="shared" si="7"/>
        <v>40.887174999999999</v>
      </c>
      <c r="E26" s="2">
        <f t="shared" si="7"/>
        <v>32.766425000000005</v>
      </c>
      <c r="F26" s="2">
        <f t="shared" si="7"/>
        <v>62.532924999999999</v>
      </c>
      <c r="G26" s="2">
        <f t="shared" si="7"/>
        <v>46.108149999999995</v>
      </c>
      <c r="H26" s="2">
        <f t="shared" si="7"/>
        <v>34.632150000000003</v>
      </c>
      <c r="I26" s="2">
        <f t="shared" si="7"/>
        <v>34.308166666666665</v>
      </c>
      <c r="J26" s="2">
        <f t="shared" si="7"/>
        <v>34.311199999999999</v>
      </c>
      <c r="K26" s="2">
        <f t="shared" si="7"/>
        <v>21.217275000000001</v>
      </c>
      <c r="L26" s="2">
        <f t="shared" si="7"/>
        <v>40.304124999999999</v>
      </c>
      <c r="M26" s="2">
        <f t="shared" si="7"/>
        <v>31.643574999999998</v>
      </c>
      <c r="N26" s="2">
        <f t="shared" si="7"/>
        <v>14.861799999999999</v>
      </c>
      <c r="O26" s="2">
        <f t="shared" si="7"/>
        <v>12.036925</v>
      </c>
      <c r="P26" s="2">
        <f t="shared" si="7"/>
        <v>25.52535</v>
      </c>
      <c r="Q26" s="2">
        <f t="shared" si="7"/>
        <v>15.280324999999999</v>
      </c>
      <c r="R26" s="2">
        <f t="shared" si="7"/>
        <v>15.392899999999999</v>
      </c>
      <c r="S26" s="2">
        <f t="shared" si="7"/>
        <v>66.028250000000014</v>
      </c>
      <c r="T26" s="2">
        <f t="shared" si="7"/>
        <v>29.226125</v>
      </c>
      <c r="U26" s="2">
        <f t="shared" si="7"/>
        <v>29.226125</v>
      </c>
      <c r="V26" s="2">
        <f t="shared" si="7"/>
        <v>38.319974999999999</v>
      </c>
      <c r="W26" s="2">
        <f t="shared" si="7"/>
        <v>30.964224999999999</v>
      </c>
      <c r="X26" s="2">
        <f t="shared" si="7"/>
        <v>15.221724999999999</v>
      </c>
      <c r="Y26" s="2">
        <f t="shared" si="7"/>
        <v>45.781800000000004</v>
      </c>
      <c r="Z26" s="2">
        <f t="shared" si="7"/>
        <v>25.411825</v>
      </c>
      <c r="AA26" s="2">
        <f t="shared" si="7"/>
        <v>17.391925000000001</v>
      </c>
      <c r="AB26" s="2">
        <f t="shared" si="7"/>
        <v>8.0817875000000008</v>
      </c>
      <c r="AC26" s="2">
        <f t="shared" si="7"/>
        <v>29.161674999999999</v>
      </c>
      <c r="AD26" s="2">
        <f t="shared" si="7"/>
        <v>35.313400000000001</v>
      </c>
      <c r="AE26" s="2">
        <f t="shared" si="7"/>
        <v>22.083099999999998</v>
      </c>
      <c r="AF26" s="2">
        <f t="shared" si="7"/>
        <v>28.241474999999998</v>
      </c>
      <c r="AG26" s="2">
        <f t="shared" si="7"/>
        <v>31.828974999999996</v>
      </c>
      <c r="AH26" s="2">
        <f t="shared" si="7"/>
        <v>14.894275</v>
      </c>
    </row>
    <row r="27" spans="1:34" x14ac:dyDescent="0.25">
      <c r="A27" s="6" t="s">
        <v>51</v>
      </c>
      <c r="B27" s="7">
        <f>B26*3</f>
        <v>43.566825000000001</v>
      </c>
      <c r="C27" s="7">
        <f>C26*3</f>
        <v>104.34862500000001</v>
      </c>
      <c r="D27" s="7">
        <f>D26*2</f>
        <v>81.774349999999998</v>
      </c>
      <c r="E27" s="7">
        <f>E26*2</f>
        <v>65.53285000000001</v>
      </c>
      <c r="F27" s="7">
        <f>F26*1</f>
        <v>62.532924999999999</v>
      </c>
      <c r="G27" s="7">
        <f>G26*3</f>
        <v>138.32444999999998</v>
      </c>
      <c r="H27" s="7">
        <f>H26*1</f>
        <v>34.632150000000003</v>
      </c>
      <c r="I27" s="7">
        <f>I26*2</f>
        <v>68.61633333333333</v>
      </c>
      <c r="J27" s="7">
        <f>J26*3</f>
        <v>102.9336</v>
      </c>
      <c r="K27" s="7">
        <f>K26*2</f>
        <v>42.434550000000002</v>
      </c>
      <c r="L27" s="7">
        <f>L26*2</f>
        <v>80.608249999999998</v>
      </c>
      <c r="M27" s="7">
        <f>M26*4</f>
        <v>126.57429999999999</v>
      </c>
      <c r="N27" s="7">
        <f>N26*3</f>
        <v>44.585399999999993</v>
      </c>
      <c r="O27" s="7">
        <f>O26*3</f>
        <v>36.110775000000004</v>
      </c>
      <c r="P27" s="7">
        <f>P26*3</f>
        <v>76.576049999999995</v>
      </c>
      <c r="Q27" s="7">
        <f>Q26*2</f>
        <v>30.560649999999999</v>
      </c>
      <c r="R27" s="7">
        <f>R26*2</f>
        <v>30.785799999999998</v>
      </c>
      <c r="S27" s="7">
        <f>S26*1</f>
        <v>66.028250000000014</v>
      </c>
      <c r="T27" s="7">
        <f>T26*3</f>
        <v>87.678375000000003</v>
      </c>
      <c r="U27" s="7">
        <f>U26*2</f>
        <v>58.452249999999999</v>
      </c>
      <c r="V27" s="7">
        <f>V26*3</f>
        <v>114.959925</v>
      </c>
      <c r="W27" s="7">
        <f>W26*3</f>
        <v>92.892674999999997</v>
      </c>
      <c r="X27" s="7">
        <f>X26*2</f>
        <v>30.443449999999999</v>
      </c>
      <c r="Y27" s="7">
        <f>Y26*2</f>
        <v>91.563600000000008</v>
      </c>
      <c r="Z27" s="7">
        <f>Z26*3</f>
        <v>76.235475000000008</v>
      </c>
      <c r="AA27" s="7">
        <f>AA26*3</f>
        <v>52.175775000000002</v>
      </c>
      <c r="AB27" s="7">
        <f>AB26*6</f>
        <v>48.490725000000005</v>
      </c>
      <c r="AC27" s="7">
        <f>AC26*3</f>
        <v>87.485024999999993</v>
      </c>
      <c r="AD27" s="7">
        <f>AD26*2</f>
        <v>70.626800000000003</v>
      </c>
      <c r="AE27" s="7">
        <f>AE26*3</f>
        <v>66.249299999999991</v>
      </c>
      <c r="AF27" s="7">
        <f>AF26*3</f>
        <v>84.724424999999997</v>
      </c>
      <c r="AG27" s="7">
        <f>AG26*2</f>
        <v>63.657949999999992</v>
      </c>
      <c r="AH27" s="7">
        <f>AH26*3</f>
        <v>44.682825000000001</v>
      </c>
    </row>
    <row r="28" spans="1:34" x14ac:dyDescent="0.25">
      <c r="A28" s="8" t="s">
        <v>45</v>
      </c>
      <c r="B28" s="9">
        <f>STDEV(B6:B9)/B26*100</f>
        <v>7.619117337071712</v>
      </c>
      <c r="C28" s="9">
        <f t="shared" ref="C28:AH28" si="8">STDEV(C6:C9)/C26*100</f>
        <v>2.6142547287130147</v>
      </c>
      <c r="D28" s="9">
        <f t="shared" si="8"/>
        <v>1.0461656601413436</v>
      </c>
      <c r="E28" s="9">
        <f t="shared" si="8"/>
        <v>2.0935452182623004</v>
      </c>
      <c r="F28" s="9">
        <f t="shared" si="8"/>
        <v>0.57449441687647262</v>
      </c>
      <c r="G28" s="9">
        <f t="shared" si="8"/>
        <v>1.7490222442783834</v>
      </c>
      <c r="H28" s="9">
        <f t="shared" si="8"/>
        <v>1.5125355863827432</v>
      </c>
      <c r="I28" s="9">
        <f t="shared" si="8"/>
        <v>1.4946492682974966</v>
      </c>
      <c r="J28" s="9">
        <f t="shared" si="8"/>
        <v>1.7853801278731731</v>
      </c>
      <c r="K28" s="9">
        <f t="shared" si="8"/>
        <v>3.4197207282586217</v>
      </c>
      <c r="L28" s="9">
        <f t="shared" si="8"/>
        <v>2.6011931498439127</v>
      </c>
      <c r="M28" s="9">
        <f t="shared" si="8"/>
        <v>2.1778138201864468</v>
      </c>
      <c r="N28" s="9">
        <f t="shared" si="8"/>
        <v>2.8211138031269503</v>
      </c>
      <c r="O28" s="9">
        <f t="shared" si="8"/>
        <v>3.8438601625294062</v>
      </c>
      <c r="P28" s="9">
        <f t="shared" si="8"/>
        <v>1.5304583725290788</v>
      </c>
      <c r="Q28" s="9">
        <f t="shared" si="8"/>
        <v>3.7228647869260922</v>
      </c>
      <c r="R28" s="9">
        <f t="shared" si="8"/>
        <v>9.9705983242289822</v>
      </c>
      <c r="S28" s="9">
        <f t="shared" si="8"/>
        <v>2.1321098477003693</v>
      </c>
      <c r="T28" s="9">
        <f t="shared" si="8"/>
        <v>3.8239964659835959</v>
      </c>
      <c r="U28" s="9">
        <f t="shared" si="8"/>
        <v>3.8239964659835959</v>
      </c>
      <c r="V28" s="9">
        <f t="shared" si="8"/>
        <v>1.3825061350884575</v>
      </c>
      <c r="W28" s="9">
        <f t="shared" si="8"/>
        <v>0.63722136815901742</v>
      </c>
      <c r="X28" s="9">
        <f t="shared" si="8"/>
        <v>3.4623162111275883</v>
      </c>
      <c r="Y28" s="9">
        <f t="shared" si="8"/>
        <v>3.1381684140259889</v>
      </c>
      <c r="Z28" s="9">
        <f t="shared" si="8"/>
        <v>2.1339285677499533</v>
      </c>
      <c r="AA28" s="9">
        <f t="shared" si="8"/>
        <v>2.990362252080812</v>
      </c>
      <c r="AB28" s="9">
        <f t="shared" si="8"/>
        <v>6.7426811059155138</v>
      </c>
      <c r="AC28" s="9">
        <f t="shared" si="8"/>
        <v>1.7212960245098576</v>
      </c>
      <c r="AD28" s="9">
        <f t="shared" si="8"/>
        <v>1.627388679181587</v>
      </c>
      <c r="AE28" s="9">
        <f t="shared" si="8"/>
        <v>3.2681165595800339</v>
      </c>
      <c r="AF28" s="9">
        <f t="shared" si="8"/>
        <v>1.9751658068578513</v>
      </c>
      <c r="AG28" s="9">
        <f t="shared" si="8"/>
        <v>4.0187249207951856</v>
      </c>
      <c r="AH28" s="9">
        <f t="shared" si="8"/>
        <v>9.730235329774521</v>
      </c>
    </row>
    <row r="30" spans="1:34" x14ac:dyDescent="0.25">
      <c r="A30" s="12" t="s">
        <v>52</v>
      </c>
      <c r="B30" s="13">
        <f>(B19-B15)/B15*100</f>
        <v>3.359026885640541</v>
      </c>
      <c r="C30" s="13">
        <f t="shared" ref="C30:AH30" si="9">(C19-C15)/C15*100</f>
        <v>0.99197122948978722</v>
      </c>
      <c r="D30" s="13">
        <f t="shared" si="9"/>
        <v>1.409277460542959</v>
      </c>
      <c r="E30" s="13">
        <f t="shared" si="9"/>
        <v>0.65497754095317318</v>
      </c>
      <c r="F30" s="13">
        <f t="shared" si="9"/>
        <v>8.6959626759873038E-2</v>
      </c>
      <c r="G30" s="13">
        <f t="shared" si="9"/>
        <v>0.1740679422315376</v>
      </c>
      <c r="H30" s="13">
        <f t="shared" si="9"/>
        <v>0.26765397817114561</v>
      </c>
      <c r="I30" s="13">
        <f t="shared" si="9"/>
        <v>-0.57242119902123012</v>
      </c>
      <c r="J30" s="13">
        <f t="shared" si="9"/>
        <v>5.7379690237958303E-2</v>
      </c>
      <c r="K30" s="13">
        <f t="shared" si="9"/>
        <v>1.1327849842154059</v>
      </c>
      <c r="L30" s="13">
        <f t="shared" si="9"/>
        <v>0.60424312765981369</v>
      </c>
      <c r="M30" s="13">
        <f t="shared" si="9"/>
        <v>-0.50643866200569765</v>
      </c>
      <c r="N30" s="13">
        <f t="shared" si="9"/>
        <v>1.1735778344776955</v>
      </c>
      <c r="O30" s="13">
        <f t="shared" si="9"/>
        <v>1.0730236910391355</v>
      </c>
      <c r="P30" s="13">
        <f t="shared" si="9"/>
        <v>1.3996633167571753</v>
      </c>
      <c r="Q30" s="13">
        <f t="shared" si="9"/>
        <v>1.2910777664993816</v>
      </c>
      <c r="R30" s="13">
        <f t="shared" si="9"/>
        <v>-0.7920719940136447</v>
      </c>
      <c r="S30" s="13">
        <f t="shared" si="9"/>
        <v>-2.7724824231180729E-2</v>
      </c>
      <c r="T30" s="13">
        <f t="shared" si="9"/>
        <v>0.92976848449169358</v>
      </c>
      <c r="U30" s="13">
        <f t="shared" si="9"/>
        <v>0.92976848449169769</v>
      </c>
      <c r="V30" s="13">
        <f t="shared" si="9"/>
        <v>4.1131716361199E-2</v>
      </c>
      <c r="W30" s="13">
        <f t="shared" si="9"/>
        <v>-8.0903876615827611E-2</v>
      </c>
      <c r="X30" s="13">
        <f t="shared" si="9"/>
        <v>1.1255578366174643</v>
      </c>
      <c r="Y30" s="13">
        <f t="shared" si="9"/>
        <v>0.26081965506396043</v>
      </c>
      <c r="Z30" s="13">
        <f t="shared" si="9"/>
        <v>-0.34064108943678972</v>
      </c>
      <c r="AA30" s="13">
        <f t="shared" si="9"/>
        <v>1.5426209887156366</v>
      </c>
      <c r="AB30" s="13">
        <f t="shared" si="9"/>
        <v>1.5414921860483795</v>
      </c>
      <c r="AC30" s="13">
        <f t="shared" si="9"/>
        <v>-2.5665243101191729E-2</v>
      </c>
      <c r="AD30" s="13">
        <f t="shared" si="9"/>
        <v>0.35299865332975705</v>
      </c>
      <c r="AE30" s="13">
        <f t="shared" si="9"/>
        <v>1.0855503302151035</v>
      </c>
      <c r="AF30" s="13">
        <f t="shared" si="9"/>
        <v>0.53263211921364939</v>
      </c>
      <c r="AG30" s="13">
        <f t="shared" si="9"/>
        <v>1.4647501711156707</v>
      </c>
      <c r="AH30" s="13">
        <f t="shared" si="9"/>
        <v>3.2693877104379903</v>
      </c>
    </row>
    <row r="31" spans="1:34" x14ac:dyDescent="0.25">
      <c r="A31" s="12" t="s">
        <v>53</v>
      </c>
      <c r="B31" s="13">
        <f>(B27-B23)/B23*100</f>
        <v>1.7056845061446411</v>
      </c>
      <c r="C31" s="13">
        <f t="shared" ref="C31:AH31" si="10">(C27-C23)/C23*100</f>
        <v>0.14431624331505111</v>
      </c>
      <c r="D31" s="13">
        <f t="shared" si="10"/>
        <v>2.4238093568071735</v>
      </c>
      <c r="E31" s="13">
        <f t="shared" si="10"/>
        <v>-1.0791309893543342</v>
      </c>
      <c r="F31" s="13">
        <f t="shared" si="10"/>
        <v>-0.77828204354174224</v>
      </c>
      <c r="G31" s="13">
        <f t="shared" si="10"/>
        <v>-1.3592791728907931</v>
      </c>
      <c r="H31" s="13">
        <f t="shared" si="10"/>
        <v>0.34857592392180486</v>
      </c>
      <c r="I31" s="13">
        <f t="shared" si="10"/>
        <v>4.2157593118131933</v>
      </c>
      <c r="J31" s="13">
        <f t="shared" si="10"/>
        <v>1.9434235272795328</v>
      </c>
      <c r="K31" s="13">
        <f t="shared" si="10"/>
        <v>-3.8117560122540071</v>
      </c>
      <c r="L31" s="13">
        <f t="shared" si="10"/>
        <v>2.3119369690969434</v>
      </c>
      <c r="M31" s="13">
        <f t="shared" si="10"/>
        <v>-1.3072812744394056</v>
      </c>
      <c r="N31" s="13">
        <f t="shared" si="10"/>
        <v>-2.6577567164399269</v>
      </c>
      <c r="O31" s="13">
        <f t="shared" si="10"/>
        <v>0.46133045114822868</v>
      </c>
      <c r="P31" s="13">
        <f t="shared" si="10"/>
        <v>5.4338476217816263</v>
      </c>
      <c r="Q31" s="13">
        <f t="shared" si="10"/>
        <v>2.9591709537333735</v>
      </c>
      <c r="R31" s="13">
        <f t="shared" si="10"/>
        <v>15.468689050919654</v>
      </c>
      <c r="S31" s="13">
        <f t="shared" si="10"/>
        <v>1.2206820351522523</v>
      </c>
      <c r="T31" s="13">
        <f t="shared" si="10"/>
        <v>1.2308294460401614</v>
      </c>
      <c r="U31" s="13">
        <f t="shared" si="10"/>
        <v>1.2308294460401488</v>
      </c>
      <c r="V31" s="13">
        <f t="shared" si="10"/>
        <v>1.2743209171780547</v>
      </c>
      <c r="W31" s="13">
        <f t="shared" si="10"/>
        <v>1.6673835384352611</v>
      </c>
      <c r="X31" s="13">
        <f t="shared" si="10"/>
        <v>14.675177182075172</v>
      </c>
      <c r="Y31" s="13">
        <f t="shared" si="10"/>
        <v>-0.36225536337072789</v>
      </c>
      <c r="Z31" s="13">
        <f t="shared" si="10"/>
        <v>3.8194096895242473</v>
      </c>
      <c r="AA31" s="13">
        <f t="shared" si="10"/>
        <v>-3.3706788305757138</v>
      </c>
      <c r="AB31" s="13">
        <f t="shared" si="10"/>
        <v>3.1485578668797323</v>
      </c>
      <c r="AC31" s="13">
        <f t="shared" si="10"/>
        <v>-0.41474398651102057</v>
      </c>
      <c r="AD31" s="13">
        <f t="shared" si="10"/>
        <v>3.3751775629255132</v>
      </c>
      <c r="AE31" s="13">
        <f t="shared" si="10"/>
        <v>-4.3227046099061854E-2</v>
      </c>
      <c r="AF31" s="13">
        <f t="shared" si="10"/>
        <v>4.8718877067899484</v>
      </c>
      <c r="AG31" s="13">
        <f t="shared" si="10"/>
        <v>4.5418714681495054</v>
      </c>
      <c r="AH31" s="13">
        <f t="shared" si="10"/>
        <v>6.0515330870900303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AF78-A625-48D1-9AC4-C1F03692EEF1}">
  <dimension ref="A1:AJ47"/>
  <sheetViews>
    <sheetView zoomScale="85" zoomScaleNormal="85" workbookViewId="0">
      <selection activeCell="A10" sqref="A10:XFD10"/>
    </sheetView>
  </sheetViews>
  <sheetFormatPr baseColWidth="10" defaultRowHeight="15" x14ac:dyDescent="0.25"/>
  <cols>
    <col min="1" max="1" width="14.5703125" bestFit="1" customWidth="1"/>
    <col min="2" max="34" width="11.5703125" style="2" customWidth="1"/>
  </cols>
  <sheetData>
    <row r="1" spans="1:36" x14ac:dyDescent="0.25">
      <c r="A1" s="1" t="s">
        <v>64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6" x14ac:dyDescent="0.25">
      <c r="A2" s="4" t="s">
        <v>34</v>
      </c>
      <c r="B2" s="2">
        <v>14.709199999999999</v>
      </c>
      <c r="C2" s="2">
        <v>18.1662</v>
      </c>
      <c r="D2" s="2">
        <v>31.748699999999999</v>
      </c>
      <c r="E2" s="2">
        <v>26.245799999999999</v>
      </c>
      <c r="F2" s="2">
        <v>55.1066</v>
      </c>
      <c r="G2" s="2">
        <v>37.747700000000002</v>
      </c>
      <c r="H2" s="2">
        <v>33.693300000000001</v>
      </c>
      <c r="I2" s="2">
        <v>34.171900000000001</v>
      </c>
      <c r="J2" s="2">
        <v>31.114799999999999</v>
      </c>
      <c r="K2" s="2">
        <v>24.690200000000001</v>
      </c>
      <c r="L2" s="2">
        <v>37.2697</v>
      </c>
      <c r="M2" s="2">
        <v>23.8078</v>
      </c>
      <c r="N2" s="2">
        <v>22.120799999999999</v>
      </c>
      <c r="O2" s="2">
        <v>11.3812</v>
      </c>
      <c r="P2" s="2">
        <v>28.291599999999999</v>
      </c>
      <c r="Q2" s="2">
        <v>11.702199999999999</v>
      </c>
      <c r="R2" s="2">
        <v>14.262600000000001</v>
      </c>
      <c r="S2" s="2">
        <v>22.708500000000001</v>
      </c>
      <c r="T2" s="2">
        <v>36.713299999999997</v>
      </c>
      <c r="U2" s="2">
        <v>40.451300000000003</v>
      </c>
      <c r="V2" s="2">
        <v>33.251199999999997</v>
      </c>
      <c r="W2" s="2">
        <v>27.335799999999999</v>
      </c>
      <c r="X2" s="2">
        <v>12.245900000000001</v>
      </c>
      <c r="Y2" s="2">
        <v>35.272500000000001</v>
      </c>
      <c r="Z2" s="2">
        <v>27.3217</v>
      </c>
      <c r="AA2" s="2">
        <v>23.477399999999999</v>
      </c>
      <c r="AB2" s="2">
        <v>8.0739699999999992</v>
      </c>
      <c r="AC2" s="2">
        <v>26.7057</v>
      </c>
      <c r="AD2" s="2">
        <v>33.996299999999998</v>
      </c>
      <c r="AE2" s="2">
        <v>22.146000000000001</v>
      </c>
      <c r="AF2" s="2">
        <v>25.306000000000001</v>
      </c>
      <c r="AG2" s="2">
        <v>37.756900000000002</v>
      </c>
      <c r="AH2" s="2">
        <v>14.420199999999999</v>
      </c>
    </row>
    <row r="3" spans="1:36" x14ac:dyDescent="0.25">
      <c r="A3" s="4" t="s">
        <v>35</v>
      </c>
      <c r="B3" s="2">
        <v>16.270700000000001</v>
      </c>
      <c r="C3" s="2">
        <v>20.008900000000001</v>
      </c>
      <c r="D3" s="2">
        <v>35.715699999999998</v>
      </c>
      <c r="E3" s="2">
        <v>28.480699999999999</v>
      </c>
      <c r="F3" s="2">
        <v>60.163699999999999</v>
      </c>
      <c r="G3" s="2">
        <v>40.528700000000001</v>
      </c>
      <c r="H3" s="2">
        <v>37.8476</v>
      </c>
      <c r="I3" s="2">
        <v>35.7181</v>
      </c>
      <c r="J3" s="2">
        <v>33.3249</v>
      </c>
      <c r="K3" s="2">
        <v>26.649699999999999</v>
      </c>
      <c r="L3" s="2">
        <v>40.607700000000001</v>
      </c>
      <c r="M3" s="2">
        <v>26.114000000000001</v>
      </c>
      <c r="N3" s="2">
        <v>24.7271</v>
      </c>
      <c r="O3" s="2">
        <v>11.5405</v>
      </c>
      <c r="P3" s="2">
        <v>29.857800000000001</v>
      </c>
      <c r="Q3" s="2">
        <v>14.7249</v>
      </c>
      <c r="R3" s="2">
        <v>15.667199999999999</v>
      </c>
      <c r="S3" s="2">
        <v>73.272000000000006</v>
      </c>
      <c r="T3" s="2">
        <v>38.725000000000001</v>
      </c>
      <c r="U3" s="2">
        <v>46.103999999999999</v>
      </c>
      <c r="V3" s="2">
        <v>36.2029</v>
      </c>
      <c r="W3" s="2">
        <v>29.079499999999999</v>
      </c>
      <c r="X3" s="2">
        <v>13.5854</v>
      </c>
      <c r="Y3" s="2">
        <v>39.658299999999997</v>
      </c>
      <c r="Z3" s="2">
        <v>28.281300000000002</v>
      </c>
      <c r="AA3" s="2">
        <v>24.5655</v>
      </c>
      <c r="AB3" s="2">
        <v>8.4720800000000001</v>
      </c>
      <c r="AC3" s="2">
        <v>28.200500000000002</v>
      </c>
      <c r="AD3" s="2">
        <v>35.0259</v>
      </c>
      <c r="AE3" s="2">
        <v>23.52</v>
      </c>
      <c r="AF3" s="2">
        <v>25.876200000000001</v>
      </c>
      <c r="AG3" s="2">
        <v>39.351599999999998</v>
      </c>
      <c r="AH3" s="2">
        <v>14.938000000000001</v>
      </c>
    </row>
    <row r="4" spans="1:36" x14ac:dyDescent="0.25">
      <c r="A4" s="4" t="s">
        <v>36</v>
      </c>
      <c r="B4" s="2">
        <v>15.017099999999999</v>
      </c>
      <c r="C4" s="2">
        <v>20.582599999999999</v>
      </c>
      <c r="D4" s="2">
        <v>34.9298</v>
      </c>
      <c r="E4" s="2">
        <v>29.421199999999999</v>
      </c>
      <c r="F4" s="2">
        <v>58.348799999999997</v>
      </c>
      <c r="G4" s="2">
        <v>41.656199999999998</v>
      </c>
      <c r="H4" s="2">
        <v>39.7727</v>
      </c>
      <c r="I4" s="2">
        <v>35.361600000000003</v>
      </c>
      <c r="J4" s="2">
        <v>33.8536</v>
      </c>
      <c r="K4" s="2">
        <v>26.717600000000001</v>
      </c>
      <c r="L4" s="2">
        <v>41.6509</v>
      </c>
      <c r="M4" s="2">
        <v>27.081800000000001</v>
      </c>
      <c r="N4" s="2">
        <v>26.25</v>
      </c>
      <c r="O4" s="2">
        <v>11.9404</v>
      </c>
      <c r="P4" s="2">
        <v>30.2179</v>
      </c>
      <c r="Q4" s="2">
        <v>14.1637</v>
      </c>
      <c r="R4" s="2">
        <v>15.897600000000001</v>
      </c>
      <c r="S4" s="2">
        <v>75.307400000000001</v>
      </c>
      <c r="T4" s="2">
        <v>38.868299999999998</v>
      </c>
      <c r="U4" s="2">
        <v>49.804200000000002</v>
      </c>
      <c r="V4" s="2">
        <v>36.5914</v>
      </c>
      <c r="W4" s="2">
        <v>29.162199999999999</v>
      </c>
      <c r="X4" s="2">
        <v>12.7119</v>
      </c>
      <c r="Y4" s="2">
        <v>40.732799999999997</v>
      </c>
      <c r="Z4" s="2">
        <v>28.962299999999999</v>
      </c>
      <c r="AA4" s="2">
        <v>25.148299999999999</v>
      </c>
      <c r="AB4" s="2">
        <v>7.7918900000000004</v>
      </c>
      <c r="AC4" s="2">
        <v>28.262</v>
      </c>
      <c r="AD4" s="2">
        <v>35.178699999999999</v>
      </c>
      <c r="AE4" s="2">
        <v>24.445699999999999</v>
      </c>
      <c r="AF4" s="2">
        <v>26.800899999999999</v>
      </c>
      <c r="AG4" s="2">
        <v>39.945700000000002</v>
      </c>
      <c r="AH4" s="2">
        <v>14.964399999999999</v>
      </c>
    </row>
    <row r="5" spans="1:36" x14ac:dyDescent="0.25">
      <c r="A5" s="4" t="s">
        <v>37</v>
      </c>
      <c r="B5" s="2">
        <v>14.5275</v>
      </c>
      <c r="C5" s="2">
        <v>21.177700000000002</v>
      </c>
      <c r="D5" s="2">
        <v>35.927700000000002</v>
      </c>
      <c r="E5" s="2">
        <v>29.2027</v>
      </c>
      <c r="F5" s="2">
        <v>62.526600000000002</v>
      </c>
      <c r="G5" s="2">
        <v>41.973399999999998</v>
      </c>
      <c r="H5" s="2">
        <v>40.149299999999997</v>
      </c>
      <c r="I5" s="2">
        <v>34.229799999999997</v>
      </c>
      <c r="J5" s="2">
        <v>33.751300000000001</v>
      </c>
      <c r="K5" s="2">
        <v>27.8187</v>
      </c>
      <c r="L5" s="2">
        <v>42.501899999999999</v>
      </c>
      <c r="M5" s="2">
        <v>27.983699999999999</v>
      </c>
      <c r="N5" s="2">
        <v>26.5535</v>
      </c>
      <c r="O5" s="2">
        <v>10.041</v>
      </c>
      <c r="P5" s="2">
        <v>32.0852</v>
      </c>
      <c r="Q5" s="2">
        <v>12.593299999999999</v>
      </c>
      <c r="R5" s="2">
        <v>16.098800000000001</v>
      </c>
      <c r="S5" s="2">
        <v>77.368399999999994</v>
      </c>
      <c r="T5" s="2">
        <v>38.909500000000001</v>
      </c>
      <c r="U5" s="2">
        <v>49.131</v>
      </c>
      <c r="V5" s="2">
        <v>37.381300000000003</v>
      </c>
      <c r="W5" s="2">
        <v>30.624300000000002</v>
      </c>
      <c r="X5" s="2">
        <v>12.1684</v>
      </c>
      <c r="Y5" s="2">
        <v>42.954500000000003</v>
      </c>
      <c r="Z5" s="2">
        <v>29.308800000000002</v>
      </c>
      <c r="AA5" s="2">
        <v>25.584</v>
      </c>
      <c r="AB5" s="2">
        <v>7.2355200000000002</v>
      </c>
      <c r="AC5" s="2">
        <v>28.8613</v>
      </c>
      <c r="AD5" s="2">
        <v>35.283799999999999</v>
      </c>
      <c r="AE5" s="2">
        <v>23.795000000000002</v>
      </c>
      <c r="AF5" s="2">
        <v>27.1084</v>
      </c>
      <c r="AG5" s="2">
        <v>41.499400000000001</v>
      </c>
      <c r="AH5" s="2">
        <v>14.373200000000001</v>
      </c>
    </row>
    <row r="6" spans="1:36" x14ac:dyDescent="0.25">
      <c r="A6" s="4" t="s">
        <v>38</v>
      </c>
      <c r="B6" s="2">
        <v>15.8988</v>
      </c>
      <c r="C6" s="2">
        <v>21.034700000000001</v>
      </c>
      <c r="D6" s="2">
        <v>36.599499999999999</v>
      </c>
      <c r="E6" s="2">
        <v>29.709</v>
      </c>
      <c r="F6" s="2">
        <v>60.430300000000003</v>
      </c>
      <c r="G6" s="2">
        <v>41.572400000000002</v>
      </c>
      <c r="H6" s="2">
        <v>41.5411</v>
      </c>
      <c r="I6" s="2">
        <v>35.265000000000001</v>
      </c>
      <c r="J6" s="2">
        <v>34.344499999999996</v>
      </c>
      <c r="K6" s="2">
        <v>27.439</v>
      </c>
      <c r="L6" s="2">
        <v>40.929299999999998</v>
      </c>
      <c r="M6" s="2">
        <v>28.481000000000002</v>
      </c>
      <c r="N6" s="2">
        <v>26.25</v>
      </c>
      <c r="O6" s="2">
        <v>11.147600000000001</v>
      </c>
      <c r="P6" s="2">
        <v>30.250699999999998</v>
      </c>
      <c r="Q6" s="2">
        <v>14.646599999999999</v>
      </c>
      <c r="R6" s="2">
        <v>16.223099999999999</v>
      </c>
      <c r="S6" s="2">
        <v>75.781899999999993</v>
      </c>
      <c r="T6" s="2">
        <v>39.241900000000001</v>
      </c>
      <c r="U6" s="2">
        <v>50.090899999999998</v>
      </c>
      <c r="V6" s="2">
        <v>36.4724</v>
      </c>
      <c r="W6" s="2">
        <v>30.046299999999999</v>
      </c>
      <c r="X6" s="2">
        <v>14.240500000000001</v>
      </c>
      <c r="Y6" s="2">
        <v>43.6922</v>
      </c>
      <c r="Z6" s="2">
        <v>28.549800000000001</v>
      </c>
      <c r="AA6" s="2">
        <v>25.457999999999998</v>
      </c>
      <c r="AB6" s="2">
        <v>8.4409500000000008</v>
      </c>
      <c r="AC6" s="2">
        <v>28.315200000000001</v>
      </c>
      <c r="AD6" s="2">
        <v>36.889400000000002</v>
      </c>
      <c r="AE6" s="2">
        <v>23.9587</v>
      </c>
      <c r="AF6" s="2">
        <v>26.033100000000001</v>
      </c>
      <c r="AG6" s="2">
        <v>39.658299999999997</v>
      </c>
      <c r="AH6" s="2">
        <v>15.2019</v>
      </c>
    </row>
    <row r="7" spans="1:36" x14ac:dyDescent="0.25">
      <c r="A7" s="4" t="s">
        <v>39</v>
      </c>
      <c r="B7" s="2">
        <v>15.5395</v>
      </c>
      <c r="C7" s="2">
        <v>21.543500000000002</v>
      </c>
      <c r="D7" s="2">
        <v>37.470300000000002</v>
      </c>
      <c r="E7" s="2">
        <v>31.097200000000001</v>
      </c>
      <c r="F7" s="2">
        <v>59.35</v>
      </c>
      <c r="G7" s="2">
        <v>42.512900000000002</v>
      </c>
      <c r="H7" s="2">
        <v>41.377400000000002</v>
      </c>
      <c r="I7" s="2">
        <v>35.503399999999999</v>
      </c>
      <c r="J7" s="2">
        <v>34.514200000000002</v>
      </c>
      <c r="K7" s="2">
        <v>28.297599999999999</v>
      </c>
      <c r="L7" s="2">
        <v>40.203000000000003</v>
      </c>
      <c r="M7" s="2">
        <v>28.916799999999999</v>
      </c>
      <c r="N7" s="2">
        <v>26.2834</v>
      </c>
      <c r="O7" s="2">
        <v>12.1198</v>
      </c>
      <c r="P7" s="2">
        <v>31.1723</v>
      </c>
      <c r="Q7" s="2">
        <v>14.9148</v>
      </c>
      <c r="R7" s="2">
        <v>16.312100000000001</v>
      </c>
      <c r="S7" s="2">
        <v>72.524900000000002</v>
      </c>
      <c r="T7" s="2">
        <v>39.2209</v>
      </c>
      <c r="U7" s="2">
        <v>49.853000000000002</v>
      </c>
      <c r="V7" s="2">
        <v>37.649900000000002</v>
      </c>
      <c r="W7" s="2">
        <v>30.128399999999999</v>
      </c>
      <c r="X7" s="2">
        <v>14.3573</v>
      </c>
      <c r="Y7" s="2">
        <v>43.6922</v>
      </c>
      <c r="Z7" s="2">
        <v>29.315300000000001</v>
      </c>
      <c r="AA7" s="2">
        <v>26.3504</v>
      </c>
      <c r="AB7" s="2">
        <v>9.6260200000000005</v>
      </c>
      <c r="AC7" s="2">
        <v>28.761500000000002</v>
      </c>
      <c r="AD7" s="2">
        <v>37.416200000000003</v>
      </c>
      <c r="AE7" s="2">
        <v>24.55</v>
      </c>
      <c r="AF7" s="2">
        <v>25.763400000000001</v>
      </c>
      <c r="AG7" s="2">
        <v>40.833300000000001</v>
      </c>
      <c r="AH7" s="2">
        <v>15.5524</v>
      </c>
    </row>
    <row r="8" spans="1:36" x14ac:dyDescent="0.25">
      <c r="A8" s="4" t="s">
        <v>40</v>
      </c>
      <c r="B8" s="2">
        <v>13.813499999999999</v>
      </c>
      <c r="C8" s="2">
        <v>21.621700000000001</v>
      </c>
      <c r="D8" s="2">
        <v>37.267600000000002</v>
      </c>
      <c r="E8" s="2">
        <v>30.517600000000002</v>
      </c>
      <c r="F8" s="2">
        <v>61.014099999999999</v>
      </c>
      <c r="G8" s="2">
        <v>42.732599999999998</v>
      </c>
      <c r="H8" s="2">
        <v>41.455199999999998</v>
      </c>
      <c r="I8" s="2">
        <v>36.642099999999999</v>
      </c>
      <c r="J8" s="2">
        <v>34.189599999999999</v>
      </c>
      <c r="K8" s="2">
        <v>28.433900000000001</v>
      </c>
      <c r="L8" s="2">
        <v>40.757899999999999</v>
      </c>
      <c r="M8" s="2">
        <v>29.923999999999999</v>
      </c>
      <c r="N8" s="2">
        <v>26.3672</v>
      </c>
      <c r="O8" s="2">
        <v>12.6144</v>
      </c>
      <c r="P8" s="2">
        <v>30.938700000000001</v>
      </c>
      <c r="Q8" s="2">
        <v>12.029</v>
      </c>
      <c r="R8" s="2">
        <v>15.904500000000001</v>
      </c>
      <c r="S8" s="2">
        <v>79.088999999999999</v>
      </c>
      <c r="T8" s="2">
        <v>39.859000000000002</v>
      </c>
      <c r="U8" s="2">
        <v>52.189399999999999</v>
      </c>
      <c r="V8" s="2">
        <v>37.8812</v>
      </c>
      <c r="W8" s="2">
        <v>30.625</v>
      </c>
      <c r="X8" s="2">
        <v>14.4099</v>
      </c>
      <c r="Y8" s="2">
        <v>43.807899999999997</v>
      </c>
      <c r="Z8" s="2">
        <v>29.603899999999999</v>
      </c>
      <c r="AA8" s="2">
        <v>25.7273</v>
      </c>
      <c r="AB8" s="2">
        <v>7.9798799999999996</v>
      </c>
      <c r="AC8" s="2">
        <v>28.832999999999998</v>
      </c>
      <c r="AD8" s="2">
        <v>35.748100000000001</v>
      </c>
      <c r="AE8" s="2">
        <v>23.750800000000002</v>
      </c>
      <c r="AF8" s="2">
        <v>26.544899999999998</v>
      </c>
      <c r="AG8" s="2">
        <v>41.787700000000001</v>
      </c>
      <c r="AH8" s="2">
        <v>13.421099999999999</v>
      </c>
    </row>
    <row r="9" spans="1:36" x14ac:dyDescent="0.25">
      <c r="A9" s="4" t="s">
        <v>41</v>
      </c>
      <c r="B9" s="2">
        <v>13.7355</v>
      </c>
      <c r="C9" s="2">
        <v>21.484200000000001</v>
      </c>
      <c r="D9" s="2">
        <v>36.039200000000001</v>
      </c>
      <c r="E9" s="2">
        <v>29.5428</v>
      </c>
      <c r="F9" s="2">
        <v>63.996499999999997</v>
      </c>
      <c r="G9" s="2">
        <v>42.821100000000001</v>
      </c>
      <c r="H9" s="2">
        <v>40.893900000000002</v>
      </c>
      <c r="I9" s="2">
        <v>33.539499999999997</v>
      </c>
      <c r="J9" s="2">
        <v>34.514200000000002</v>
      </c>
      <c r="K9" s="2">
        <v>28.584399999999999</v>
      </c>
      <c r="L9" s="2">
        <v>42.616900000000001</v>
      </c>
      <c r="M9" s="2">
        <v>27.995899999999999</v>
      </c>
      <c r="N9" s="2">
        <v>26.5535</v>
      </c>
      <c r="O9" s="2">
        <v>12.8148</v>
      </c>
      <c r="P9" s="2">
        <v>31.0914</v>
      </c>
      <c r="Q9" s="2">
        <v>8.8038000000000007</v>
      </c>
      <c r="R9" s="2">
        <v>15.158799999999999</v>
      </c>
      <c r="S9" s="2">
        <v>77.377499999999998</v>
      </c>
      <c r="T9" s="2">
        <v>34.458500000000001</v>
      </c>
      <c r="U9" s="2">
        <v>45.333100000000002</v>
      </c>
      <c r="V9" s="2">
        <v>38.087299999999999</v>
      </c>
      <c r="W9" s="2">
        <v>30.807600000000001</v>
      </c>
      <c r="X9" s="2">
        <v>14.8398</v>
      </c>
      <c r="Y9" s="2" t="s">
        <v>65</v>
      </c>
      <c r="Z9" s="2">
        <v>30.925699999999999</v>
      </c>
      <c r="AA9" s="2">
        <v>26.3001</v>
      </c>
      <c r="AB9" s="2">
        <v>7.5568900000000001</v>
      </c>
      <c r="AC9" s="2">
        <v>29.207899999999999</v>
      </c>
      <c r="AD9" s="2">
        <v>35.627699999999997</v>
      </c>
      <c r="AE9" s="2">
        <v>23.4922</v>
      </c>
      <c r="AF9" s="2">
        <v>27.0154</v>
      </c>
      <c r="AG9" s="2">
        <v>40.582799999999999</v>
      </c>
      <c r="AH9" s="2">
        <v>12.998100000000001</v>
      </c>
    </row>
    <row r="10" spans="1:36" x14ac:dyDescent="0.25">
      <c r="A10" s="5" t="s">
        <v>56</v>
      </c>
      <c r="B10" s="2">
        <f>AVERAGE(B2:B7)</f>
        <v>15.327133333333334</v>
      </c>
      <c r="C10" s="2">
        <f>AVERAGE(C2:C9)</f>
        <v>20.702437500000002</v>
      </c>
      <c r="D10" s="2">
        <f>AVERAGE(D3:D9)</f>
        <v>36.278542857142853</v>
      </c>
      <c r="E10" s="2">
        <f>AVERAGE(E3:E9)</f>
        <v>29.710171428571432</v>
      </c>
      <c r="F10" s="2">
        <f>AVERAGE(F3:F8)</f>
        <v>60.305583333333338</v>
      </c>
      <c r="G10" s="2">
        <f>AVERAGE(G3:G9)</f>
        <v>41.971042857142855</v>
      </c>
      <c r="H10" s="2">
        <f>AVERAGE(H3:H9)</f>
        <v>40.433885714285715</v>
      </c>
      <c r="I10" s="2">
        <f>AVERAGE(I2:I9)</f>
        <v>35.053925</v>
      </c>
      <c r="J10" s="2">
        <f>AVERAGE(J3:J9)</f>
        <v>34.070328571428568</v>
      </c>
      <c r="K10" s="2">
        <f>AVERAGE(K3:K9)</f>
        <v>27.705842857142851</v>
      </c>
      <c r="L10" s="2">
        <f>AVERAGE(L3:L9)</f>
        <v>41.32394285714286</v>
      </c>
      <c r="M10" s="2">
        <f>AVERAGE(M3:M9)</f>
        <v>28.071028571428574</v>
      </c>
      <c r="N10" s="2">
        <f>AVERAGE(N3:N9)</f>
        <v>26.140671428571427</v>
      </c>
      <c r="O10" s="2">
        <f>AVERAGE(O2:O9)</f>
        <v>11.6999625</v>
      </c>
      <c r="P10" s="2">
        <f>AVERAGE(P2:P9)</f>
        <v>30.488200000000003</v>
      </c>
      <c r="Q10" s="2">
        <f>AVERAGE(Q3:Q8)</f>
        <v>13.845383333333331</v>
      </c>
      <c r="R10" s="2">
        <f>AVERAGE(R3:R9)</f>
        <v>15.894585714285714</v>
      </c>
      <c r="S10" s="2">
        <f>AVERAGE(S3:S9)</f>
        <v>75.817300000000003</v>
      </c>
      <c r="T10" s="2">
        <f>AVERAGE(T2:T8)</f>
        <v>38.79112857142858</v>
      </c>
      <c r="U10" s="2">
        <f>AVERAGE(U3:U9)</f>
        <v>48.929371428571429</v>
      </c>
      <c r="V10" s="2">
        <f>AVERAGE(V3:V9)</f>
        <v>37.18091428571428</v>
      </c>
      <c r="W10" s="2">
        <f>AVERAGE(W3:W9)</f>
        <v>30.067614285714289</v>
      </c>
      <c r="X10" s="2">
        <f>AVERAGE(X3:X9)</f>
        <v>13.759028571428571</v>
      </c>
      <c r="Y10" s="2">
        <f>AVERAGE(Y3:Y8)</f>
        <v>42.422983333333335</v>
      </c>
      <c r="Z10" s="2">
        <f>AVERAGE(Z3:Z9)</f>
        <v>29.278157142857147</v>
      </c>
      <c r="AA10" s="2">
        <f>AVERAGE(AA3:AA9)</f>
        <v>25.590514285714285</v>
      </c>
      <c r="AB10" s="2">
        <f>AVERAGE(AB2:AB9)</f>
        <v>8.1471500000000017</v>
      </c>
      <c r="AC10" s="2">
        <f>AVERAGE(AC3:AC9)</f>
        <v>28.634485714285717</v>
      </c>
      <c r="AD10" s="2">
        <f>AVERAGE(AD2:AD9)</f>
        <v>35.645762499999996</v>
      </c>
      <c r="AE10" s="2">
        <f>AVERAGE(AE3:AE9)</f>
        <v>23.930342857142858</v>
      </c>
      <c r="AF10" s="2">
        <f>AVERAGE(AF2:AF9)</f>
        <v>26.306037500000002</v>
      </c>
      <c r="AG10" s="2">
        <f>AVERAGE(AG3:AG9)</f>
        <v>40.522685714285721</v>
      </c>
      <c r="AH10" s="2">
        <f>AVERAGE(AH2:AH8)</f>
        <v>14.695885714285714</v>
      </c>
    </row>
    <row r="11" spans="1:36" x14ac:dyDescent="0.25">
      <c r="A11" s="6" t="s">
        <v>57</v>
      </c>
      <c r="B11" s="7">
        <f>B10*3</f>
        <v>45.981400000000001</v>
      </c>
      <c r="C11" s="7">
        <f>C10*3</f>
        <v>62.107312500000006</v>
      </c>
      <c r="D11" s="7">
        <f>D10*2</f>
        <v>72.557085714285705</v>
      </c>
      <c r="E11" s="7">
        <f>E10*2</f>
        <v>59.420342857142863</v>
      </c>
      <c r="F11" s="7">
        <f>F10*1</f>
        <v>60.305583333333338</v>
      </c>
      <c r="G11" s="7">
        <f>G10*3</f>
        <v>125.91312857142856</v>
      </c>
      <c r="H11" s="7">
        <f>H10*1</f>
        <v>40.433885714285715</v>
      </c>
      <c r="I11" s="7">
        <f>I10*2</f>
        <v>70.107849999999999</v>
      </c>
      <c r="J11" s="7">
        <f>J10*3</f>
        <v>102.2109857142857</v>
      </c>
      <c r="K11" s="7">
        <f>K10*2</f>
        <v>55.411685714285703</v>
      </c>
      <c r="L11" s="7">
        <f>L10*2</f>
        <v>82.647885714285721</v>
      </c>
      <c r="M11" s="7">
        <f>M10*2</f>
        <v>56.142057142857148</v>
      </c>
      <c r="N11" s="7">
        <f>N10*3</f>
        <v>78.422014285714283</v>
      </c>
      <c r="O11" s="7">
        <f>O10*3</f>
        <v>35.099887500000001</v>
      </c>
      <c r="P11" s="7">
        <f>P10*3</f>
        <v>91.464600000000004</v>
      </c>
      <c r="Q11" s="7">
        <f>Q10*2</f>
        <v>27.690766666666661</v>
      </c>
      <c r="R11" s="7">
        <f>R10*4</f>
        <v>63.578342857142857</v>
      </c>
      <c r="S11" s="7">
        <f>S10*1</f>
        <v>75.817300000000003</v>
      </c>
      <c r="T11" s="7">
        <f>T10*3</f>
        <v>116.37338571428575</v>
      </c>
      <c r="U11" s="7">
        <f>U10*2</f>
        <v>97.858742857142857</v>
      </c>
      <c r="V11" s="7">
        <f>V10*1</f>
        <v>37.18091428571428</v>
      </c>
      <c r="W11" s="7">
        <f>W10*3</f>
        <v>90.202842857142869</v>
      </c>
      <c r="X11" s="7">
        <f>X10*4</f>
        <v>55.036114285714284</v>
      </c>
      <c r="Y11" s="7">
        <f>Y10*2</f>
        <v>84.845966666666669</v>
      </c>
      <c r="Z11" s="7">
        <f>Z10*3</f>
        <v>87.834471428571447</v>
      </c>
      <c r="AA11" s="7">
        <f>AA10*3</f>
        <v>76.771542857142862</v>
      </c>
      <c r="AB11" s="7">
        <f>AB10*6</f>
        <v>48.882900000000006</v>
      </c>
      <c r="AC11" s="7">
        <f>AC10*3</f>
        <v>85.90345714285715</v>
      </c>
      <c r="AD11" s="7">
        <f>AD10*2</f>
        <v>71.291524999999993</v>
      </c>
      <c r="AE11" s="7">
        <f>AE10*3</f>
        <v>71.791028571428569</v>
      </c>
      <c r="AF11" s="7">
        <f>AF10*3</f>
        <v>78.918112500000007</v>
      </c>
      <c r="AG11" s="7">
        <f>AG10*2</f>
        <v>81.045371428571443</v>
      </c>
      <c r="AH11" s="7">
        <f>AH10*3</f>
        <v>44.08765714285714</v>
      </c>
    </row>
    <row r="12" spans="1:36" s="18" customFormat="1" x14ac:dyDescent="0.25">
      <c r="B12" s="9">
        <f>STDEV(B2:B9)/B10</f>
        <v>6.0397167771960587E-2</v>
      </c>
      <c r="C12" s="9">
        <f t="shared" ref="C12:AH12" si="0">STDEV(C2:C9)/C10</f>
        <v>5.60573584828803E-2</v>
      </c>
      <c r="D12" s="9">
        <f t="shared" si="0"/>
        <v>4.9717017181537197E-2</v>
      </c>
      <c r="E12" s="9">
        <f t="shared" si="0"/>
        <v>4.9202097808545897E-2</v>
      </c>
      <c r="F12" s="9">
        <f t="shared" si="0"/>
        <v>4.4574458556520681E-2</v>
      </c>
      <c r="G12" s="9">
        <f t="shared" si="0"/>
        <v>3.9809024442995639E-2</v>
      </c>
      <c r="H12" s="9">
        <f t="shared" si="0"/>
        <v>6.6318685219081019E-2</v>
      </c>
      <c r="I12" s="9">
        <f t="shared" si="0"/>
        <v>2.8639949498286396E-2</v>
      </c>
      <c r="J12" s="9">
        <f t="shared" si="0"/>
        <v>3.2967216704558953E-2</v>
      </c>
      <c r="K12" s="9">
        <f t="shared" si="0"/>
        <v>4.6833075646258056E-2</v>
      </c>
      <c r="L12" s="9">
        <f t="shared" si="0"/>
        <v>4.0692818909899738E-2</v>
      </c>
      <c r="M12" s="9">
        <f t="shared" si="0"/>
        <v>6.7379324664778709E-2</v>
      </c>
      <c r="N12" s="9">
        <f t="shared" si="0"/>
        <v>5.886388383136186E-2</v>
      </c>
      <c r="O12" s="9">
        <f t="shared" si="0"/>
        <v>7.574368067011264E-2</v>
      </c>
      <c r="P12" s="9">
        <f t="shared" si="0"/>
        <v>3.7061086271397876E-2</v>
      </c>
      <c r="Q12" s="9">
        <f t="shared" si="0"/>
        <v>0.1522039048691724</v>
      </c>
      <c r="R12" s="9">
        <f t="shared" si="0"/>
        <v>4.2853116849628212E-2</v>
      </c>
      <c r="S12" s="9">
        <f t="shared" si="0"/>
        <v>0.24931489739588886</v>
      </c>
      <c r="T12" s="9">
        <f t="shared" si="0"/>
        <v>4.6007005795484911E-2</v>
      </c>
      <c r="U12" s="9">
        <f t="shared" si="0"/>
        <v>7.625368806485984E-2</v>
      </c>
      <c r="V12" s="9">
        <f t="shared" si="0"/>
        <v>4.1778300591378631E-2</v>
      </c>
      <c r="W12" s="9">
        <f t="shared" si="0"/>
        <v>3.8741589936731748E-2</v>
      </c>
      <c r="X12" s="9">
        <f t="shared" si="0"/>
        <v>7.6924318392587024E-2</v>
      </c>
      <c r="Y12" s="9">
        <f t="shared" si="0"/>
        <v>7.4384744024031904E-2</v>
      </c>
      <c r="Z12" s="9">
        <f t="shared" si="0"/>
        <v>3.6045023693319717E-2</v>
      </c>
      <c r="AA12" s="9">
        <f t="shared" si="0"/>
        <v>3.6984941010683794E-2</v>
      </c>
      <c r="AB12" s="9">
        <f t="shared" si="0"/>
        <v>8.9453736814018012E-2</v>
      </c>
      <c r="AC12" s="9">
        <f t="shared" si="0"/>
        <v>2.679234286280012E-2</v>
      </c>
      <c r="AD12" s="9">
        <f t="shared" si="0"/>
        <v>3.0263234642733335E-2</v>
      </c>
      <c r="AE12" s="9">
        <f t="shared" si="0"/>
        <v>3.0979383221279026E-2</v>
      </c>
      <c r="AF12" s="9">
        <f t="shared" si="0"/>
        <v>2.4897301539987354E-2</v>
      </c>
      <c r="AG12" s="9">
        <f t="shared" si="0"/>
        <v>3.2039031059225419E-2</v>
      </c>
      <c r="AH12" s="9">
        <f t="shared" si="0"/>
        <v>6.0029429782579344E-2</v>
      </c>
    </row>
    <row r="14" spans="1:36" x14ac:dyDescent="0.25">
      <c r="A14" s="5" t="s">
        <v>43</v>
      </c>
      <c r="B14" s="2">
        <f>AVERAGE(B2:B9)</f>
        <v>14.938975000000001</v>
      </c>
      <c r="C14" s="2">
        <f t="shared" ref="C14:AH14" si="1">AVERAGE(C2:C9)</f>
        <v>20.702437500000002</v>
      </c>
      <c r="D14" s="2">
        <f t="shared" si="1"/>
        <v>35.712312500000003</v>
      </c>
      <c r="E14" s="2">
        <f t="shared" si="1"/>
        <v>29.277125000000005</v>
      </c>
      <c r="F14" s="2">
        <f t="shared" si="1"/>
        <v>60.117075</v>
      </c>
      <c r="G14" s="2">
        <f t="shared" si="1"/>
        <v>41.443125000000002</v>
      </c>
      <c r="H14" s="2">
        <f t="shared" si="1"/>
        <v>39.591312500000001</v>
      </c>
      <c r="I14" s="2">
        <f t="shared" si="1"/>
        <v>35.053925</v>
      </c>
      <c r="J14" s="2">
        <f t="shared" si="1"/>
        <v>33.7008875</v>
      </c>
      <c r="K14" s="2">
        <f t="shared" si="1"/>
        <v>27.328887499999997</v>
      </c>
      <c r="L14" s="2">
        <f t="shared" si="1"/>
        <v>40.817162499999995</v>
      </c>
      <c r="M14" s="2">
        <f t="shared" si="1"/>
        <v>27.538125000000001</v>
      </c>
      <c r="N14" s="2">
        <f t="shared" si="1"/>
        <v>25.638187500000001</v>
      </c>
      <c r="O14" s="2">
        <f t="shared" si="1"/>
        <v>11.6999625</v>
      </c>
      <c r="P14" s="2">
        <f t="shared" si="1"/>
        <v>30.488200000000003</v>
      </c>
      <c r="Q14" s="2">
        <f t="shared" si="1"/>
        <v>12.9472875</v>
      </c>
      <c r="R14" s="2">
        <f t="shared" si="1"/>
        <v>15.690587499999999</v>
      </c>
      <c r="S14" s="2">
        <f t="shared" si="1"/>
        <v>69.178699999999992</v>
      </c>
      <c r="T14" s="2">
        <f t="shared" si="1"/>
        <v>38.249550000000006</v>
      </c>
      <c r="U14" s="2">
        <f t="shared" si="1"/>
        <v>47.869612499999995</v>
      </c>
      <c r="V14" s="2">
        <f t="shared" si="1"/>
        <v>36.689700000000002</v>
      </c>
      <c r="W14" s="2">
        <f t="shared" si="1"/>
        <v>29.7261375</v>
      </c>
      <c r="X14" s="2">
        <f t="shared" si="1"/>
        <v>13.5698875</v>
      </c>
      <c r="Y14" s="2">
        <f t="shared" si="1"/>
        <v>41.40148571428572</v>
      </c>
      <c r="Z14" s="2">
        <f t="shared" si="1"/>
        <v>29.033600000000003</v>
      </c>
      <c r="AA14" s="2">
        <f t="shared" si="1"/>
        <v>25.326374999999999</v>
      </c>
      <c r="AB14" s="2">
        <f t="shared" si="1"/>
        <v>8.1471500000000017</v>
      </c>
      <c r="AC14" s="2">
        <f t="shared" si="1"/>
        <v>28.393387499999999</v>
      </c>
      <c r="AD14" s="2">
        <f t="shared" si="1"/>
        <v>35.645762499999996</v>
      </c>
      <c r="AE14" s="2">
        <f t="shared" si="1"/>
        <v>23.7073</v>
      </c>
      <c r="AF14" s="2">
        <f t="shared" si="1"/>
        <v>26.306037500000002</v>
      </c>
      <c r="AG14" s="2">
        <f t="shared" si="1"/>
        <v>40.176962500000002</v>
      </c>
      <c r="AH14" s="2">
        <f t="shared" si="1"/>
        <v>14.483662500000001</v>
      </c>
      <c r="AI14" s="10"/>
      <c r="AJ14" s="16" t="s">
        <v>56</v>
      </c>
    </row>
    <row r="15" spans="1:36" x14ac:dyDescent="0.25">
      <c r="A15" s="6" t="s">
        <v>44</v>
      </c>
      <c r="B15" s="7">
        <f>B14*3</f>
        <v>44.816925000000005</v>
      </c>
      <c r="C15" s="7">
        <f>C14*3</f>
        <v>62.107312500000006</v>
      </c>
      <c r="D15" s="7">
        <f>D14*2</f>
        <v>71.424625000000006</v>
      </c>
      <c r="E15" s="7">
        <f>E14*2</f>
        <v>58.55425000000001</v>
      </c>
      <c r="F15" s="7">
        <f>F14*1</f>
        <v>60.117075</v>
      </c>
      <c r="G15" s="7">
        <f>G14*3</f>
        <v>124.329375</v>
      </c>
      <c r="H15" s="7">
        <f>H14*1</f>
        <v>39.591312500000001</v>
      </c>
      <c r="I15" s="7">
        <f>I14*2</f>
        <v>70.107849999999999</v>
      </c>
      <c r="J15" s="7">
        <f>J14*3</f>
        <v>101.10266250000001</v>
      </c>
      <c r="K15" s="7">
        <f>K14*2</f>
        <v>54.657774999999994</v>
      </c>
      <c r="L15" s="7">
        <f>L14*2</f>
        <v>81.63432499999999</v>
      </c>
      <c r="M15" s="7">
        <f>M14*4</f>
        <v>110.1525</v>
      </c>
      <c r="N15" s="7">
        <f>N14*3</f>
        <v>76.914562500000002</v>
      </c>
      <c r="O15" s="7">
        <f>O14*3</f>
        <v>35.099887500000001</v>
      </c>
      <c r="P15" s="7">
        <f>P14*3</f>
        <v>91.464600000000004</v>
      </c>
      <c r="Q15" s="7">
        <f>Q14*2</f>
        <v>25.894575</v>
      </c>
      <c r="R15" s="7">
        <f>R14*2</f>
        <v>31.381174999999999</v>
      </c>
      <c r="S15" s="7">
        <f>S14*1</f>
        <v>69.178699999999992</v>
      </c>
      <c r="T15" s="7">
        <f>T14*3</f>
        <v>114.74865000000003</v>
      </c>
      <c r="U15" s="7">
        <f>U14*2</f>
        <v>95.73922499999999</v>
      </c>
      <c r="V15" s="7">
        <f>V14*3</f>
        <v>110.06910000000001</v>
      </c>
      <c r="W15" s="7">
        <f>W14*3</f>
        <v>89.178412500000007</v>
      </c>
      <c r="X15" s="7">
        <f>X14*2</f>
        <v>27.139775</v>
      </c>
      <c r="Y15" s="7">
        <f>Y14*2</f>
        <v>82.802971428571439</v>
      </c>
      <c r="Z15" s="7">
        <f>Z14*3</f>
        <v>87.100800000000007</v>
      </c>
      <c r="AA15" s="7">
        <f>AA14*3</f>
        <v>75.979124999999996</v>
      </c>
      <c r="AB15" s="7">
        <f>AB14*6</f>
        <v>48.882900000000006</v>
      </c>
      <c r="AC15" s="7">
        <f>AC14*3</f>
        <v>85.180162499999994</v>
      </c>
      <c r="AD15" s="7">
        <f>AD14*2</f>
        <v>71.291524999999993</v>
      </c>
      <c r="AE15" s="7">
        <f>AE14*3</f>
        <v>71.121899999999997</v>
      </c>
      <c r="AF15" s="7">
        <f>AF14*3</f>
        <v>78.918112500000007</v>
      </c>
      <c r="AG15" s="7">
        <f>AG14*2</f>
        <v>80.353925000000004</v>
      </c>
      <c r="AH15" s="7">
        <f>AH14*3</f>
        <v>43.450987500000004</v>
      </c>
      <c r="AI15" s="7"/>
      <c r="AJ15" s="7">
        <f>AVERAGE(B15:AH15)</f>
        <v>71.832941179653687</v>
      </c>
    </row>
    <row r="16" spans="1:36" x14ac:dyDescent="0.25">
      <c r="A16" s="8" t="s">
        <v>45</v>
      </c>
      <c r="B16" s="9">
        <f>STDEV(B2:B9)/B14*100</f>
        <v>6.1966463120565018</v>
      </c>
      <c r="C16" s="9">
        <f>STDEV(C2:C9)/C14*100</f>
        <v>5.6057358482880302</v>
      </c>
      <c r="D16" s="9">
        <f t="shared" ref="D16:AH16" si="2">STDEV(D2:D9)/D14*100</f>
        <v>5.0505296697034243</v>
      </c>
      <c r="E16" s="9">
        <f t="shared" si="2"/>
        <v>4.9929860276145188</v>
      </c>
      <c r="F16" s="9">
        <f t="shared" si="2"/>
        <v>4.4714230108808035</v>
      </c>
      <c r="G16" s="9">
        <f t="shared" si="2"/>
        <v>4.0316126522746956</v>
      </c>
      <c r="H16" s="9">
        <f t="shared" si="2"/>
        <v>6.7730064237451373</v>
      </c>
      <c r="I16" s="9">
        <f t="shared" si="2"/>
        <v>2.8639949498286397</v>
      </c>
      <c r="J16" s="9">
        <f t="shared" si="2"/>
        <v>3.3328615016735452</v>
      </c>
      <c r="K16" s="9">
        <f t="shared" si="2"/>
        <v>4.7479057988434752</v>
      </c>
      <c r="L16" s="9">
        <f t="shared" si="2"/>
        <v>4.1198055433881748</v>
      </c>
      <c r="M16" s="9">
        <f t="shared" si="2"/>
        <v>6.8683214553952574</v>
      </c>
      <c r="N16" s="9">
        <f t="shared" si="2"/>
        <v>6.0017559597191825</v>
      </c>
      <c r="O16" s="9">
        <f t="shared" si="2"/>
        <v>7.5743680670112639</v>
      </c>
      <c r="P16" s="9">
        <f t="shared" si="2"/>
        <v>3.7061086271397876</v>
      </c>
      <c r="Q16" s="9">
        <f t="shared" si="2"/>
        <v>16.276161379315099</v>
      </c>
      <c r="R16" s="9">
        <f t="shared" si="2"/>
        <v>4.3410263566658482</v>
      </c>
      <c r="S16" s="9">
        <f t="shared" si="2"/>
        <v>27.323991879485053</v>
      </c>
      <c r="T16" s="9">
        <f t="shared" si="2"/>
        <v>4.6658422831095132</v>
      </c>
      <c r="U16" s="9">
        <f t="shared" si="2"/>
        <v>7.7941826375217724</v>
      </c>
      <c r="V16" s="9">
        <f t="shared" si="2"/>
        <v>4.2337642806860103</v>
      </c>
      <c r="W16" s="9">
        <f t="shared" si="2"/>
        <v>3.9186631059382013</v>
      </c>
      <c r="X16" s="9">
        <f t="shared" si="2"/>
        <v>7.7996512100875801</v>
      </c>
      <c r="Y16" s="9">
        <f t="shared" si="2"/>
        <v>7.6220036589095503</v>
      </c>
      <c r="Z16" s="9">
        <f t="shared" si="2"/>
        <v>3.6348639779807659</v>
      </c>
      <c r="AA16" s="9">
        <f t="shared" si="2"/>
        <v>3.7370672324412944</v>
      </c>
      <c r="AB16" s="9">
        <f t="shared" si="2"/>
        <v>8.9453736814018008</v>
      </c>
      <c r="AC16" s="9">
        <f t="shared" si="2"/>
        <v>2.7019846045389793</v>
      </c>
      <c r="AD16" s="9">
        <f t="shared" si="2"/>
        <v>3.0263234642733337</v>
      </c>
      <c r="AE16" s="9">
        <f t="shared" si="2"/>
        <v>3.127084324187174</v>
      </c>
      <c r="AF16" s="9">
        <f t="shared" si="2"/>
        <v>2.4897301539987353</v>
      </c>
      <c r="AG16" s="9">
        <f t="shared" si="2"/>
        <v>3.2314727281915112</v>
      </c>
      <c r="AH16" s="9">
        <f t="shared" si="2"/>
        <v>6.0909016595665983</v>
      </c>
      <c r="AI16" s="9"/>
      <c r="AJ16" s="9"/>
    </row>
    <row r="17" spans="1:36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x14ac:dyDescent="0.25">
      <c r="A18" s="5" t="s">
        <v>46</v>
      </c>
      <c r="B18" s="2">
        <f>AVERAGE(B3:B8)</f>
        <v>15.177850000000001</v>
      </c>
      <c r="C18" s="2">
        <f t="shared" ref="C18:AH18" si="3">AVERAGE(C3:C8)</f>
        <v>20.99485</v>
      </c>
      <c r="D18" s="2">
        <f t="shared" si="3"/>
        <v>36.318433333333331</v>
      </c>
      <c r="E18" s="2">
        <f t="shared" si="3"/>
        <v>29.738066666666668</v>
      </c>
      <c r="F18" s="2">
        <f t="shared" si="3"/>
        <v>60.305583333333338</v>
      </c>
      <c r="G18" s="2">
        <f t="shared" si="3"/>
        <v>41.829366666666665</v>
      </c>
      <c r="H18" s="2">
        <f t="shared" si="3"/>
        <v>40.357216666666666</v>
      </c>
      <c r="I18" s="2">
        <f t="shared" si="3"/>
        <v>35.453333333333333</v>
      </c>
      <c r="J18" s="2">
        <f t="shared" si="3"/>
        <v>33.99635</v>
      </c>
      <c r="K18" s="2">
        <f t="shared" si="3"/>
        <v>27.559416666666664</v>
      </c>
      <c r="L18" s="2">
        <f t="shared" si="3"/>
        <v>41.108449999999998</v>
      </c>
      <c r="M18" s="2">
        <f t="shared" si="3"/>
        <v>28.083550000000002</v>
      </c>
      <c r="N18" s="2">
        <f t="shared" si="3"/>
        <v>26.071866666666665</v>
      </c>
      <c r="O18" s="2">
        <f t="shared" si="3"/>
        <v>11.567283333333334</v>
      </c>
      <c r="P18" s="2">
        <f t="shared" si="3"/>
        <v>30.753766666666667</v>
      </c>
      <c r="Q18" s="2">
        <f t="shared" si="3"/>
        <v>13.845383333333331</v>
      </c>
      <c r="R18" s="2">
        <f t="shared" si="3"/>
        <v>16.017216666666666</v>
      </c>
      <c r="S18" s="2">
        <f t="shared" si="3"/>
        <v>75.557266666666678</v>
      </c>
      <c r="T18" s="2">
        <f t="shared" si="3"/>
        <v>39.137433333333341</v>
      </c>
      <c r="U18" s="2">
        <f t="shared" si="3"/>
        <v>49.528750000000002</v>
      </c>
      <c r="V18" s="2">
        <f t="shared" si="3"/>
        <v>37.029850000000003</v>
      </c>
      <c r="W18" s="2">
        <f t="shared" si="3"/>
        <v>29.944283333333335</v>
      </c>
      <c r="X18" s="2">
        <f t="shared" si="3"/>
        <v>13.578899999999999</v>
      </c>
      <c r="Y18" s="2">
        <f t="shared" si="3"/>
        <v>42.422983333333335</v>
      </c>
      <c r="Z18" s="2">
        <f t="shared" si="3"/>
        <v>29.003566666666671</v>
      </c>
      <c r="AA18" s="2">
        <f t="shared" si="3"/>
        <v>25.472250000000003</v>
      </c>
      <c r="AB18" s="2">
        <f t="shared" si="3"/>
        <v>8.2577233333333346</v>
      </c>
      <c r="AC18" s="2">
        <f t="shared" si="3"/>
        <v>28.538916666666669</v>
      </c>
      <c r="AD18" s="2">
        <f t="shared" si="3"/>
        <v>35.923683333333337</v>
      </c>
      <c r="AE18" s="2">
        <f t="shared" si="3"/>
        <v>24.003366666666668</v>
      </c>
      <c r="AF18" s="2">
        <f t="shared" si="3"/>
        <v>26.354483333333331</v>
      </c>
      <c r="AG18" s="2">
        <f t="shared" si="3"/>
        <v>40.512666666666668</v>
      </c>
      <c r="AH18" s="2">
        <f t="shared" si="3"/>
        <v>14.741833333333332</v>
      </c>
      <c r="AI18" s="10"/>
      <c r="AJ18" s="16" t="s">
        <v>56</v>
      </c>
    </row>
    <row r="19" spans="1:36" x14ac:dyDescent="0.25">
      <c r="A19" s="6" t="s">
        <v>47</v>
      </c>
      <c r="B19" s="7">
        <f>B18*3</f>
        <v>45.533550000000005</v>
      </c>
      <c r="C19" s="7">
        <f>C18*3</f>
        <v>62.984549999999999</v>
      </c>
      <c r="D19" s="7">
        <f>D18*2</f>
        <v>72.636866666666663</v>
      </c>
      <c r="E19" s="7">
        <f>E18*2</f>
        <v>59.476133333333337</v>
      </c>
      <c r="F19" s="7">
        <f>F18*1</f>
        <v>60.305583333333338</v>
      </c>
      <c r="G19" s="7">
        <f>G18*3</f>
        <v>125.4881</v>
      </c>
      <c r="H19" s="7">
        <f>H18*1</f>
        <v>40.357216666666666</v>
      </c>
      <c r="I19" s="7">
        <f>I18*2</f>
        <v>70.906666666666666</v>
      </c>
      <c r="J19" s="7">
        <f>J18*3</f>
        <v>101.98904999999999</v>
      </c>
      <c r="K19" s="7">
        <f>K18*2</f>
        <v>55.118833333333328</v>
      </c>
      <c r="L19" s="7">
        <f>L18*2</f>
        <v>82.216899999999995</v>
      </c>
      <c r="M19" s="7">
        <f>M18*4</f>
        <v>112.33420000000001</v>
      </c>
      <c r="N19" s="7">
        <f>N18*3</f>
        <v>78.215599999999995</v>
      </c>
      <c r="O19" s="7">
        <f>O18*3</f>
        <v>34.70185</v>
      </c>
      <c r="P19" s="7">
        <f>P18*3</f>
        <v>92.261300000000006</v>
      </c>
      <c r="Q19" s="7">
        <f>Q18*2</f>
        <v>27.690766666666661</v>
      </c>
      <c r="R19" s="7">
        <f>R18*2</f>
        <v>32.034433333333332</v>
      </c>
      <c r="S19" s="7">
        <f>S18*1</f>
        <v>75.557266666666678</v>
      </c>
      <c r="T19" s="7">
        <f>T18*3</f>
        <v>117.41230000000002</v>
      </c>
      <c r="U19" s="7">
        <f>U18*2</f>
        <v>99.057500000000005</v>
      </c>
      <c r="V19" s="7">
        <f>V18*3</f>
        <v>111.08955</v>
      </c>
      <c r="W19" s="7">
        <f>W18*3</f>
        <v>89.832850000000008</v>
      </c>
      <c r="X19" s="7">
        <f>X18*2</f>
        <v>27.157799999999998</v>
      </c>
      <c r="Y19" s="7">
        <f>Y18*2</f>
        <v>84.845966666666669</v>
      </c>
      <c r="Z19" s="7">
        <f>Z18*3</f>
        <v>87.010700000000014</v>
      </c>
      <c r="AA19" s="7">
        <f>AA18*3</f>
        <v>76.416750000000008</v>
      </c>
      <c r="AB19" s="7">
        <f>AB18*6</f>
        <v>49.546340000000008</v>
      </c>
      <c r="AC19" s="7">
        <f>AC18*3</f>
        <v>85.61675000000001</v>
      </c>
      <c r="AD19" s="7">
        <f>AD18*2</f>
        <v>71.847366666666673</v>
      </c>
      <c r="AE19" s="7">
        <f>AE18*3</f>
        <v>72.010100000000008</v>
      </c>
      <c r="AF19" s="7">
        <f>AF18*3</f>
        <v>79.063449999999989</v>
      </c>
      <c r="AG19" s="7">
        <f>AG18*2</f>
        <v>81.025333333333336</v>
      </c>
      <c r="AH19" s="7">
        <f>AH18*3</f>
        <v>44.225499999999997</v>
      </c>
      <c r="AI19" s="10"/>
      <c r="AJ19" s="7">
        <f>AVERAGE(B19:AH19)</f>
        <v>72.908094646464662</v>
      </c>
    </row>
    <row r="20" spans="1:36" x14ac:dyDescent="0.25">
      <c r="A20" s="8" t="s">
        <v>45</v>
      </c>
      <c r="B20" s="9">
        <f>STDEV(B3:B8)/B18*100</f>
        <v>6.0061601907585489</v>
      </c>
      <c r="C20" s="9">
        <f t="shared" ref="C20:AH20" si="4">STDEV(C3:C8)/C18*100</f>
        <v>2.9136829341292185</v>
      </c>
      <c r="D20" s="9">
        <f t="shared" si="4"/>
        <v>2.6839799864835339</v>
      </c>
      <c r="E20" s="9">
        <f t="shared" si="4"/>
        <v>3.1629892908872645</v>
      </c>
      <c r="F20" s="9">
        <f t="shared" si="4"/>
        <v>2.3698919159066696</v>
      </c>
      <c r="G20" s="9">
        <f t="shared" si="4"/>
        <v>1.8798430029581412</v>
      </c>
      <c r="H20" s="9">
        <f t="shared" si="4"/>
        <v>3.5617602218304718</v>
      </c>
      <c r="I20" s="9">
        <f t="shared" si="4"/>
        <v>2.1945327941865282</v>
      </c>
      <c r="J20" s="9">
        <f t="shared" si="4"/>
        <v>1.2875505131622664</v>
      </c>
      <c r="K20" s="9">
        <f t="shared" si="4"/>
        <v>2.7765219006022588</v>
      </c>
      <c r="L20" s="9">
        <f t="shared" si="4"/>
        <v>2.0240332581180418</v>
      </c>
      <c r="M20" s="9">
        <f t="shared" si="4"/>
        <v>4.8122590801688094</v>
      </c>
      <c r="N20" s="9">
        <f t="shared" si="4"/>
        <v>2.5648340171750719</v>
      </c>
      <c r="O20" s="9">
        <f t="shared" si="4"/>
        <v>7.7780059278338785</v>
      </c>
      <c r="P20" s="9">
        <f t="shared" si="4"/>
        <v>2.6516556229450736</v>
      </c>
      <c r="Q20" s="9">
        <f t="shared" si="4"/>
        <v>8.8620369841426694</v>
      </c>
      <c r="R20" s="9">
        <f t="shared" si="4"/>
        <v>1.4919349471778931</v>
      </c>
      <c r="S20" s="9">
        <f t="shared" si="4"/>
        <v>3.2572033265085829</v>
      </c>
      <c r="T20" s="9">
        <f t="shared" si="4"/>
        <v>1.0429222765503783</v>
      </c>
      <c r="U20" s="9">
        <f t="shared" si="4"/>
        <v>3.983499314536719</v>
      </c>
      <c r="V20" s="9">
        <f t="shared" si="4"/>
        <v>1.8786065500608049</v>
      </c>
      <c r="W20" s="9">
        <f t="shared" si="4"/>
        <v>2.2795156000144106</v>
      </c>
      <c r="X20" s="9">
        <f t="shared" si="4"/>
        <v>6.9673476746050786</v>
      </c>
      <c r="Y20" s="9">
        <f t="shared" si="4"/>
        <v>4.2064883307462155</v>
      </c>
      <c r="Z20" s="9">
        <f t="shared" si="4"/>
        <v>1.7445049691945558</v>
      </c>
      <c r="AA20" s="9">
        <f t="shared" si="4"/>
        <v>2.3397670452287316</v>
      </c>
      <c r="AB20" s="9">
        <f t="shared" si="4"/>
        <v>9.8244662661137934</v>
      </c>
      <c r="AC20" s="9">
        <f t="shared" si="4"/>
        <v>1.0870463950513138</v>
      </c>
      <c r="AD20" s="9">
        <f t="shared" si="4"/>
        <v>2.7729438251659349</v>
      </c>
      <c r="AE20" s="9">
        <f t="shared" si="4"/>
        <v>1.704851075151909</v>
      </c>
      <c r="AF20" s="9">
        <f t="shared" si="4"/>
        <v>2.0681218256922573</v>
      </c>
      <c r="AG20" s="9">
        <f t="shared" si="4"/>
        <v>2.4933230557876032</v>
      </c>
      <c r="AH20" s="9">
        <f t="shared" si="4"/>
        <v>5.109605288554425</v>
      </c>
      <c r="AI20" s="10"/>
      <c r="AJ20" s="10"/>
    </row>
    <row r="21" spans="1:3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x14ac:dyDescent="0.25">
      <c r="A22" s="5" t="s">
        <v>48</v>
      </c>
      <c r="B22" s="2">
        <f>AVERAGE(B2:B5)</f>
        <v>15.131125000000001</v>
      </c>
      <c r="C22" s="2">
        <f t="shared" ref="C22:AH22" si="5">AVERAGE(C2:C5)</f>
        <v>19.98385</v>
      </c>
      <c r="D22" s="2">
        <f t="shared" si="5"/>
        <v>34.580475</v>
      </c>
      <c r="E22" s="2">
        <f t="shared" si="5"/>
        <v>28.337600000000002</v>
      </c>
      <c r="F22" s="2">
        <f t="shared" si="5"/>
        <v>59.036425000000001</v>
      </c>
      <c r="G22" s="2">
        <f t="shared" si="5"/>
        <v>40.476500000000001</v>
      </c>
      <c r="H22" s="2">
        <f t="shared" si="5"/>
        <v>37.865724999999998</v>
      </c>
      <c r="I22" s="2">
        <f t="shared" si="5"/>
        <v>34.870350000000002</v>
      </c>
      <c r="J22" s="2">
        <f t="shared" si="5"/>
        <v>33.011150000000001</v>
      </c>
      <c r="K22" s="2">
        <f t="shared" si="5"/>
        <v>26.469050000000003</v>
      </c>
      <c r="L22" s="2">
        <f t="shared" si="5"/>
        <v>40.507550000000002</v>
      </c>
      <c r="M22" s="2">
        <f t="shared" si="5"/>
        <v>26.246825000000001</v>
      </c>
      <c r="N22" s="2">
        <f t="shared" si="5"/>
        <v>24.912849999999999</v>
      </c>
      <c r="O22" s="2">
        <f t="shared" si="5"/>
        <v>11.225774999999999</v>
      </c>
      <c r="P22" s="2">
        <f t="shared" si="5"/>
        <v>30.113125</v>
      </c>
      <c r="Q22" s="2">
        <f t="shared" si="5"/>
        <v>13.296025</v>
      </c>
      <c r="R22" s="2">
        <f t="shared" si="5"/>
        <v>15.481549999999999</v>
      </c>
      <c r="S22" s="2">
        <f t="shared" si="5"/>
        <v>62.164074999999997</v>
      </c>
      <c r="T22" s="2">
        <f t="shared" si="5"/>
        <v>38.304025000000003</v>
      </c>
      <c r="U22" s="2">
        <f t="shared" si="5"/>
        <v>46.372624999999999</v>
      </c>
      <c r="V22" s="2">
        <f t="shared" si="5"/>
        <v>35.856700000000004</v>
      </c>
      <c r="W22" s="2">
        <f t="shared" si="5"/>
        <v>29.050450000000001</v>
      </c>
      <c r="X22" s="2">
        <f t="shared" si="5"/>
        <v>12.677899999999999</v>
      </c>
      <c r="Y22" s="2">
        <f t="shared" si="5"/>
        <v>39.654525</v>
      </c>
      <c r="Z22" s="2">
        <f t="shared" si="5"/>
        <v>28.468525000000003</v>
      </c>
      <c r="AA22" s="2">
        <f t="shared" si="5"/>
        <v>24.693800000000003</v>
      </c>
      <c r="AB22" s="2">
        <f t="shared" si="5"/>
        <v>7.8933650000000011</v>
      </c>
      <c r="AC22" s="2">
        <f t="shared" si="5"/>
        <v>28.007375</v>
      </c>
      <c r="AD22" s="2">
        <f t="shared" si="5"/>
        <v>34.871174999999994</v>
      </c>
      <c r="AE22" s="2">
        <f t="shared" si="5"/>
        <v>23.476675</v>
      </c>
      <c r="AF22" s="2">
        <f t="shared" si="5"/>
        <v>26.272875000000003</v>
      </c>
      <c r="AG22" s="2">
        <f t="shared" si="5"/>
        <v>39.638399999999997</v>
      </c>
      <c r="AH22" s="2">
        <f t="shared" si="5"/>
        <v>14.673950000000001</v>
      </c>
      <c r="AI22" s="10"/>
      <c r="AJ22" s="16" t="s">
        <v>56</v>
      </c>
    </row>
    <row r="23" spans="1:36" x14ac:dyDescent="0.25">
      <c r="A23" s="6" t="s">
        <v>49</v>
      </c>
      <c r="B23" s="7">
        <f>B22*3</f>
        <v>45.393375000000006</v>
      </c>
      <c r="C23" s="7">
        <f>C22*3</f>
        <v>59.951549999999997</v>
      </c>
      <c r="D23" s="7">
        <f>D22*2</f>
        <v>69.16095</v>
      </c>
      <c r="E23" s="7">
        <f>E22*2</f>
        <v>56.675200000000004</v>
      </c>
      <c r="F23" s="7">
        <f>F22*1</f>
        <v>59.036425000000001</v>
      </c>
      <c r="G23" s="7">
        <f>G22*3</f>
        <v>121.4295</v>
      </c>
      <c r="H23" s="7">
        <f>H22*1</f>
        <v>37.865724999999998</v>
      </c>
      <c r="I23" s="7">
        <f>I22*2</f>
        <v>69.740700000000004</v>
      </c>
      <c r="J23" s="7">
        <f>J22*3</f>
        <v>99.033450000000002</v>
      </c>
      <c r="K23" s="7">
        <f>K22*2</f>
        <v>52.938100000000006</v>
      </c>
      <c r="L23" s="7">
        <f>L22*2</f>
        <v>81.015100000000004</v>
      </c>
      <c r="M23" s="7">
        <f>M22*4</f>
        <v>104.9873</v>
      </c>
      <c r="N23" s="7">
        <f>N22*3</f>
        <v>74.738550000000004</v>
      </c>
      <c r="O23" s="7">
        <f>O22*3</f>
        <v>33.677324999999996</v>
      </c>
      <c r="P23" s="7">
        <f>P22*3</f>
        <v>90.339375000000004</v>
      </c>
      <c r="Q23" s="7">
        <f>Q22*2</f>
        <v>26.59205</v>
      </c>
      <c r="R23" s="7">
        <f>R22*2</f>
        <v>30.963099999999997</v>
      </c>
      <c r="S23" s="7">
        <f>S22*1</f>
        <v>62.164074999999997</v>
      </c>
      <c r="T23" s="7">
        <f>T22*3</f>
        <v>114.91207500000002</v>
      </c>
      <c r="U23" s="7">
        <f>U22*2</f>
        <v>92.745249999999999</v>
      </c>
      <c r="V23" s="7">
        <f>V22*3</f>
        <v>107.57010000000001</v>
      </c>
      <c r="W23" s="7">
        <f>W22*3</f>
        <v>87.151350000000008</v>
      </c>
      <c r="X23" s="7">
        <f>X22*2</f>
        <v>25.355799999999999</v>
      </c>
      <c r="Y23" s="7">
        <f>Y22*2</f>
        <v>79.309049999999999</v>
      </c>
      <c r="Z23" s="7">
        <f>Z22*3</f>
        <v>85.405575000000013</v>
      </c>
      <c r="AA23" s="7">
        <f>AA22*3</f>
        <v>74.081400000000002</v>
      </c>
      <c r="AB23" s="7">
        <f>AB22*6</f>
        <v>47.360190000000003</v>
      </c>
      <c r="AC23" s="7">
        <f>AC22*3</f>
        <v>84.022125000000003</v>
      </c>
      <c r="AD23" s="7">
        <f>AD22*2</f>
        <v>69.742349999999988</v>
      </c>
      <c r="AE23" s="7">
        <f>AE22*3</f>
        <v>70.430025000000001</v>
      </c>
      <c r="AF23" s="7">
        <f>AF22*3</f>
        <v>78.818625000000011</v>
      </c>
      <c r="AG23" s="7">
        <f>AG22*2</f>
        <v>79.276799999999994</v>
      </c>
      <c r="AH23" s="7">
        <f>AH22*3</f>
        <v>44.021850000000001</v>
      </c>
      <c r="AI23" s="10"/>
      <c r="AJ23" s="7">
        <f>AVERAGE(B23:AH23)</f>
        <v>70.178921666666668</v>
      </c>
    </row>
    <row r="24" spans="1:36" x14ac:dyDescent="0.25">
      <c r="A24" s="8" t="s">
        <v>45</v>
      </c>
      <c r="B24" s="9">
        <f>STDEV(B2:B5)/B22*100</f>
        <v>5.1954716298731434</v>
      </c>
      <c r="C24" s="9">
        <f t="shared" ref="C24:AH24" si="6">STDEV(C2:C5)/C22*100</f>
        <v>6.5169560325045337</v>
      </c>
      <c r="D24" s="9">
        <f t="shared" si="6"/>
        <v>5.598644699689225</v>
      </c>
      <c r="E24" s="9">
        <f t="shared" si="6"/>
        <v>5.12141411394785</v>
      </c>
      <c r="F24" s="9">
        <f t="shared" si="6"/>
        <v>5.2998018989104558</v>
      </c>
      <c r="G24" s="9">
        <f t="shared" si="6"/>
        <v>4.748268022361934</v>
      </c>
      <c r="H24" s="9">
        <f t="shared" si="6"/>
        <v>7.8135153789980301</v>
      </c>
      <c r="I24" s="9">
        <f t="shared" si="6"/>
        <v>2.2569538124401345</v>
      </c>
      <c r="J24" s="9">
        <f t="shared" si="6"/>
        <v>3.8920156661186165</v>
      </c>
      <c r="K24" s="9">
        <f t="shared" si="6"/>
        <v>4.9163702853981226</v>
      </c>
      <c r="L24" s="9">
        <f t="shared" si="6"/>
        <v>5.6615409597809228</v>
      </c>
      <c r="M24" s="9">
        <f t="shared" si="6"/>
        <v>6.8439893625371031</v>
      </c>
      <c r="N24" s="9">
        <f t="shared" si="6"/>
        <v>8.1309362298687908</v>
      </c>
      <c r="O24" s="9">
        <f t="shared" si="6"/>
        <v>7.3414421460019463</v>
      </c>
      <c r="P24" s="9">
        <f t="shared" si="6"/>
        <v>5.1742179356075262</v>
      </c>
      <c r="Q24" s="9">
        <f t="shared" si="6"/>
        <v>10.483379878851276</v>
      </c>
      <c r="R24" s="9">
        <f t="shared" si="6"/>
        <v>5.3711985254982748</v>
      </c>
      <c r="S24" s="9">
        <f t="shared" si="6"/>
        <v>42.398807283708251</v>
      </c>
      <c r="T24" s="9">
        <f t="shared" si="6"/>
        <v>2.7762805599393676</v>
      </c>
      <c r="U24" s="9">
        <f t="shared" si="6"/>
        <v>9.1928462116191234</v>
      </c>
      <c r="V24" s="9">
        <f t="shared" si="6"/>
        <v>5.0335659080243129</v>
      </c>
      <c r="W24" s="9">
        <f t="shared" si="6"/>
        <v>4.6312778370285681</v>
      </c>
      <c r="X24" s="9">
        <f t="shared" si="6"/>
        <v>5.1339574910692889</v>
      </c>
      <c r="Y24" s="9">
        <f t="shared" si="6"/>
        <v>8.1396189611864003</v>
      </c>
      <c r="Z24" s="9">
        <f t="shared" si="6"/>
        <v>3.0757513365305957</v>
      </c>
      <c r="AA24" s="9">
        <f t="shared" si="6"/>
        <v>3.6931489949242247</v>
      </c>
      <c r="AB24" s="9">
        <f t="shared" si="6"/>
        <v>6.585319543192143</v>
      </c>
      <c r="AC24" s="9">
        <f t="shared" si="6"/>
        <v>3.2760902677642298</v>
      </c>
      <c r="AD24" s="9">
        <f t="shared" si="6"/>
        <v>1.6999242985212062</v>
      </c>
      <c r="AE24" s="9">
        <f t="shared" si="6"/>
        <v>4.1245916244327132</v>
      </c>
      <c r="AF24" s="9">
        <f t="shared" si="6"/>
        <v>3.1609937806864004</v>
      </c>
      <c r="AG24" s="9">
        <f t="shared" si="6"/>
        <v>3.9028963213320931</v>
      </c>
      <c r="AH24" s="9">
        <f t="shared" si="6"/>
        <v>2.1868430824386516</v>
      </c>
      <c r="AI24" s="10"/>
      <c r="AJ24" s="10"/>
    </row>
    <row r="25" spans="1:3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5">
      <c r="A26" s="5" t="s">
        <v>50</v>
      </c>
      <c r="B26" s="2">
        <f>AVERAGE(B6:B9)</f>
        <v>14.746824999999999</v>
      </c>
      <c r="C26" s="2">
        <f t="shared" ref="C26:AH26" si="7">AVERAGE(C6:C9)</f>
        <v>21.421025</v>
      </c>
      <c r="D26" s="2">
        <f t="shared" si="7"/>
        <v>36.844149999999999</v>
      </c>
      <c r="E26" s="2">
        <f t="shared" si="7"/>
        <v>30.216650000000001</v>
      </c>
      <c r="F26" s="2">
        <f t="shared" si="7"/>
        <v>61.197724999999998</v>
      </c>
      <c r="G26" s="2">
        <f t="shared" si="7"/>
        <v>42.409750000000003</v>
      </c>
      <c r="H26" s="2">
        <f t="shared" si="7"/>
        <v>41.316899999999997</v>
      </c>
      <c r="I26" s="2">
        <f t="shared" si="7"/>
        <v>35.237499999999997</v>
      </c>
      <c r="J26" s="2">
        <f t="shared" si="7"/>
        <v>34.390625</v>
      </c>
      <c r="K26" s="2">
        <f t="shared" si="7"/>
        <v>28.188725000000002</v>
      </c>
      <c r="L26" s="2">
        <f t="shared" si="7"/>
        <v>41.126774999999995</v>
      </c>
      <c r="M26" s="2">
        <f t="shared" si="7"/>
        <v>28.829425000000001</v>
      </c>
      <c r="N26" s="2">
        <f t="shared" si="7"/>
        <v>26.363524999999999</v>
      </c>
      <c r="O26" s="2">
        <f t="shared" si="7"/>
        <v>12.174149999999999</v>
      </c>
      <c r="P26" s="2">
        <f t="shared" si="7"/>
        <v>30.863275000000002</v>
      </c>
      <c r="Q26" s="2">
        <f t="shared" si="7"/>
        <v>12.598550000000001</v>
      </c>
      <c r="R26" s="2">
        <f t="shared" si="7"/>
        <v>15.899625</v>
      </c>
      <c r="S26" s="2">
        <f t="shared" si="7"/>
        <v>76.193325000000002</v>
      </c>
      <c r="T26" s="2">
        <f t="shared" si="7"/>
        <v>38.195075000000003</v>
      </c>
      <c r="U26" s="2">
        <f t="shared" si="7"/>
        <v>49.366599999999998</v>
      </c>
      <c r="V26" s="2">
        <f t="shared" si="7"/>
        <v>37.5227</v>
      </c>
      <c r="W26" s="2">
        <f t="shared" si="7"/>
        <v>30.401825000000002</v>
      </c>
      <c r="X26" s="2">
        <f t="shared" si="7"/>
        <v>14.461874999999999</v>
      </c>
      <c r="Y26" s="2">
        <f t="shared" si="7"/>
        <v>43.730766666666661</v>
      </c>
      <c r="Z26" s="2">
        <f t="shared" si="7"/>
        <v>29.598675</v>
      </c>
      <c r="AA26" s="2">
        <f t="shared" si="7"/>
        <v>25.958949999999998</v>
      </c>
      <c r="AB26" s="2">
        <f t="shared" si="7"/>
        <v>8.4009350000000005</v>
      </c>
      <c r="AC26" s="2">
        <f t="shared" si="7"/>
        <v>28.779399999999999</v>
      </c>
      <c r="AD26" s="2">
        <f t="shared" si="7"/>
        <v>36.420349999999999</v>
      </c>
      <c r="AE26" s="2">
        <f t="shared" si="7"/>
        <v>23.937925</v>
      </c>
      <c r="AF26" s="2">
        <f t="shared" si="7"/>
        <v>26.339199999999998</v>
      </c>
      <c r="AG26" s="2">
        <f t="shared" si="7"/>
        <v>40.715525</v>
      </c>
      <c r="AH26" s="2">
        <f t="shared" si="7"/>
        <v>14.293374999999999</v>
      </c>
      <c r="AI26" s="10"/>
      <c r="AJ26" s="16" t="s">
        <v>56</v>
      </c>
    </row>
    <row r="27" spans="1:36" x14ac:dyDescent="0.25">
      <c r="A27" s="6" t="s">
        <v>51</v>
      </c>
      <c r="B27" s="7">
        <f>B26*3</f>
        <v>44.240474999999996</v>
      </c>
      <c r="C27" s="7">
        <f>C26*3</f>
        <v>64.263075000000001</v>
      </c>
      <c r="D27" s="7">
        <f>D26*2</f>
        <v>73.688299999999998</v>
      </c>
      <c r="E27" s="7">
        <f>E26*2</f>
        <v>60.433300000000003</v>
      </c>
      <c r="F27" s="7">
        <f>F26*1</f>
        <v>61.197724999999998</v>
      </c>
      <c r="G27" s="7">
        <f>G26*3</f>
        <v>127.22925000000001</v>
      </c>
      <c r="H27" s="7">
        <f>H26*1</f>
        <v>41.316899999999997</v>
      </c>
      <c r="I27" s="7">
        <f>I26*2</f>
        <v>70.474999999999994</v>
      </c>
      <c r="J27" s="7">
        <f>J26*3</f>
        <v>103.171875</v>
      </c>
      <c r="K27" s="7">
        <f>K26*2</f>
        <v>56.377450000000003</v>
      </c>
      <c r="L27" s="7">
        <f>L26*2</f>
        <v>82.25354999999999</v>
      </c>
      <c r="M27" s="7">
        <f>M26*4</f>
        <v>115.3177</v>
      </c>
      <c r="N27" s="7">
        <f>N26*3</f>
        <v>79.090575000000001</v>
      </c>
      <c r="O27" s="7">
        <f>O26*3</f>
        <v>36.522449999999999</v>
      </c>
      <c r="P27" s="7">
        <f>P26*3</f>
        <v>92.589825000000005</v>
      </c>
      <c r="Q27" s="7">
        <f>Q26*2</f>
        <v>25.197100000000002</v>
      </c>
      <c r="R27" s="7">
        <f>R26*2</f>
        <v>31.799250000000001</v>
      </c>
      <c r="S27" s="7">
        <f>S26*1</f>
        <v>76.193325000000002</v>
      </c>
      <c r="T27" s="7">
        <f>T26*3</f>
        <v>114.58522500000001</v>
      </c>
      <c r="U27" s="7">
        <f>U26*2</f>
        <v>98.733199999999997</v>
      </c>
      <c r="V27" s="7">
        <f>V26*3</f>
        <v>112.5681</v>
      </c>
      <c r="W27" s="7">
        <f>W26*3</f>
        <v>91.205475000000007</v>
      </c>
      <c r="X27" s="7">
        <f>X26*2</f>
        <v>28.923749999999998</v>
      </c>
      <c r="Y27" s="7">
        <f>Y26*2</f>
        <v>87.461533333333321</v>
      </c>
      <c r="Z27" s="7">
        <f>Z26*3</f>
        <v>88.796025</v>
      </c>
      <c r="AA27" s="7">
        <f>AA26*3</f>
        <v>77.87684999999999</v>
      </c>
      <c r="AB27" s="7">
        <f>AB26*6</f>
        <v>50.405610000000003</v>
      </c>
      <c r="AC27" s="7">
        <f>AC26*3</f>
        <v>86.338200000000001</v>
      </c>
      <c r="AD27" s="7">
        <f>AD26*2</f>
        <v>72.840699999999998</v>
      </c>
      <c r="AE27" s="7">
        <f>AE26*3</f>
        <v>71.813774999999993</v>
      </c>
      <c r="AF27" s="7">
        <f>AF26*3</f>
        <v>79.017599999999987</v>
      </c>
      <c r="AG27" s="7">
        <f>AG26*2</f>
        <v>81.431049999999999</v>
      </c>
      <c r="AH27" s="7">
        <f>AH26*3</f>
        <v>42.880125</v>
      </c>
      <c r="AI27" s="10"/>
      <c r="AJ27" s="7">
        <f>AVERAGE(B27:AH27)</f>
        <v>73.522252828282845</v>
      </c>
    </row>
    <row r="28" spans="1:36" x14ac:dyDescent="0.25">
      <c r="A28" s="8" t="s">
        <v>45</v>
      </c>
      <c r="B28" s="9">
        <f>STDEV(B6:B9)/B26*100</f>
        <v>7.6812008891487125</v>
      </c>
      <c r="C28" s="9">
        <f t="shared" ref="C28:AH28" si="8">STDEV(C6:C9)/C26*100</f>
        <v>1.2307254488954196</v>
      </c>
      <c r="D28" s="9">
        <f t="shared" si="8"/>
        <v>1.7722920023642068</v>
      </c>
      <c r="E28" s="9">
        <f t="shared" si="8"/>
        <v>2.3999833968467099</v>
      </c>
      <c r="F28" s="9">
        <f t="shared" si="8"/>
        <v>3.250329680634457</v>
      </c>
      <c r="G28" s="9">
        <f t="shared" si="8"/>
        <v>1.3512750941965432</v>
      </c>
      <c r="H28" s="9">
        <f t="shared" si="8"/>
        <v>0.70144918239022402</v>
      </c>
      <c r="I28" s="9">
        <f t="shared" si="8"/>
        <v>3.63705970431075</v>
      </c>
      <c r="J28" s="9">
        <f t="shared" si="8"/>
        <v>0.45383600987706957</v>
      </c>
      <c r="K28" s="9">
        <f t="shared" si="8"/>
        <v>1.8211483249436828</v>
      </c>
      <c r="L28" s="9">
        <f t="shared" si="8"/>
        <v>2.5303625405400449</v>
      </c>
      <c r="M28" s="9">
        <f t="shared" si="8"/>
        <v>2.847622706048337</v>
      </c>
      <c r="N28" s="9">
        <f t="shared" si="8"/>
        <v>0.51551060205022015</v>
      </c>
      <c r="O28" s="9">
        <f t="shared" si="8"/>
        <v>6.1120516975497745</v>
      </c>
      <c r="P28" s="9">
        <f t="shared" si="8"/>
        <v>1.3599075773876041</v>
      </c>
      <c r="Q28" s="9">
        <f t="shared" si="8"/>
        <v>22.582876387141816</v>
      </c>
      <c r="R28" s="9">
        <f t="shared" si="8"/>
        <v>3.2954534486501972</v>
      </c>
      <c r="S28" s="9">
        <f t="shared" si="8"/>
        <v>3.666557946701674</v>
      </c>
      <c r="T28" s="9">
        <f t="shared" si="8"/>
        <v>6.5677888603988377</v>
      </c>
      <c r="U28" s="9">
        <f t="shared" si="8"/>
        <v>5.8474064545892324</v>
      </c>
      <c r="V28" s="9">
        <f t="shared" si="8"/>
        <v>1.9258616842868563</v>
      </c>
      <c r="W28" s="9">
        <f t="shared" si="8"/>
        <v>1.2242997860499181</v>
      </c>
      <c r="X28" s="9">
        <f t="shared" si="8"/>
        <v>1.8096333610468189</v>
      </c>
      <c r="Y28" s="9">
        <f t="shared" si="8"/>
        <v>0.15275155511086672</v>
      </c>
      <c r="Z28" s="9">
        <f t="shared" si="8"/>
        <v>3.3454056287583973</v>
      </c>
      <c r="AA28" s="9">
        <f t="shared" si="8"/>
        <v>1.6853683365156493</v>
      </c>
      <c r="AB28" s="9">
        <f t="shared" si="8"/>
        <v>10.629295376623176</v>
      </c>
      <c r="AC28" s="9">
        <f t="shared" si="8"/>
        <v>1.2724062005622847</v>
      </c>
      <c r="AD28" s="9">
        <f t="shared" si="8"/>
        <v>2.3999202201638536</v>
      </c>
      <c r="AE28" s="9">
        <f t="shared" si="8"/>
        <v>1.8818013073013604</v>
      </c>
      <c r="AF28" s="9">
        <f t="shared" si="8"/>
        <v>2.1079539597085875</v>
      </c>
      <c r="AG28" s="9">
        <f t="shared" si="8"/>
        <v>2.1499441102828776</v>
      </c>
      <c r="AH28" s="9">
        <f t="shared" si="8"/>
        <v>8.8948362916442409</v>
      </c>
      <c r="AI28" s="10"/>
      <c r="AJ28" s="10"/>
    </row>
    <row r="29" spans="1:3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6" t="s">
        <v>56</v>
      </c>
      <c r="AJ29" s="10"/>
    </row>
    <row r="30" spans="1:36" x14ac:dyDescent="0.25">
      <c r="A30" s="12" t="s">
        <v>52</v>
      </c>
      <c r="B30" s="13">
        <f>(B19-B15)/B15*100</f>
        <v>1.5990052865072748</v>
      </c>
      <c r="C30" s="13">
        <f t="shared" ref="C30:AH30" si="9">(C19-C15)/C15*100</f>
        <v>1.4124544513176165</v>
      </c>
      <c r="D30" s="13">
        <f t="shared" si="9"/>
        <v>1.6972321054071431</v>
      </c>
      <c r="E30" s="13">
        <f t="shared" si="9"/>
        <v>1.5744089170868492</v>
      </c>
      <c r="F30" s="13">
        <f t="shared" si="9"/>
        <v>0.31356870462067288</v>
      </c>
      <c r="G30" s="13">
        <f t="shared" si="9"/>
        <v>0.93198007309214259</v>
      </c>
      <c r="H30" s="13">
        <f t="shared" si="9"/>
        <v>1.9345258297932539</v>
      </c>
      <c r="I30" s="13">
        <f t="shared" si="9"/>
        <v>1.1394111596157452</v>
      </c>
      <c r="J30" s="13">
        <f t="shared" si="9"/>
        <v>0.87672023474157623</v>
      </c>
      <c r="K30" s="13">
        <f t="shared" si="9"/>
        <v>0.84353659352824717</v>
      </c>
      <c r="L30" s="13">
        <f t="shared" si="9"/>
        <v>0.71363975876569774</v>
      </c>
      <c r="M30" s="13">
        <f t="shared" si="9"/>
        <v>1.9806177798960589</v>
      </c>
      <c r="N30" s="13">
        <f t="shared" si="9"/>
        <v>1.6915359818889857</v>
      </c>
      <c r="O30" s="13">
        <f t="shared" si="9"/>
        <v>-1.1340136061689683</v>
      </c>
      <c r="P30" s="13">
        <f t="shared" si="9"/>
        <v>0.87104737789265052</v>
      </c>
      <c r="Q30" s="13">
        <f t="shared" si="9"/>
        <v>6.9365558873496163</v>
      </c>
      <c r="R30" s="13">
        <f t="shared" si="9"/>
        <v>2.0816885707222039</v>
      </c>
      <c r="S30" s="13">
        <f t="shared" si="9"/>
        <v>9.22041996549037</v>
      </c>
      <c r="T30" s="13">
        <f t="shared" si="9"/>
        <v>2.3212909258627348</v>
      </c>
      <c r="U30" s="13">
        <f t="shared" si="9"/>
        <v>3.4659513903522976</v>
      </c>
      <c r="V30" s="13">
        <f t="shared" si="9"/>
        <v>0.92709943117550397</v>
      </c>
      <c r="W30" s="13">
        <f t="shared" si="9"/>
        <v>0.7338519285707179</v>
      </c>
      <c r="X30" s="13">
        <f t="shared" si="9"/>
        <v>6.6415436384413495E-2</v>
      </c>
      <c r="Y30" s="13">
        <f t="shared" si="9"/>
        <v>2.4672970098151428</v>
      </c>
      <c r="Z30" s="13">
        <f t="shared" si="9"/>
        <v>-0.10344336676585347</v>
      </c>
      <c r="AA30" s="13">
        <f t="shared" si="9"/>
        <v>0.57598057361151667</v>
      </c>
      <c r="AB30" s="13">
        <f t="shared" si="9"/>
        <v>1.3572026209574335</v>
      </c>
      <c r="AC30" s="13">
        <f t="shared" si="9"/>
        <v>0.51254598158346543</v>
      </c>
      <c r="AD30" s="13">
        <f t="shared" si="9"/>
        <v>0.77967425534336676</v>
      </c>
      <c r="AE30" s="13">
        <f t="shared" si="9"/>
        <v>1.2488417772866192</v>
      </c>
      <c r="AF30" s="13">
        <f t="shared" si="9"/>
        <v>0.18416241265271308</v>
      </c>
      <c r="AG30" s="13">
        <f t="shared" si="9"/>
        <v>0.83556383005974133</v>
      </c>
      <c r="AH30" s="13">
        <f t="shared" si="9"/>
        <v>1.7824968880166256</v>
      </c>
      <c r="AI30" s="19">
        <f>AVERAGE(B30:AH30)</f>
        <v>1.5708868535288956</v>
      </c>
      <c r="AJ30" s="9">
        <f>(AJ19-AJ15)/AJ15*100</f>
        <v>1.4967415355053091</v>
      </c>
    </row>
    <row r="31" spans="1:36" x14ac:dyDescent="0.25">
      <c r="A31" s="12" t="s">
        <v>53</v>
      </c>
      <c r="B31" s="13">
        <f>(B27-B23)/B23*100</f>
        <v>-2.5397979330684479</v>
      </c>
      <c r="C31" s="13">
        <f t="shared" ref="C31:AH31" si="10">(C27-C23)/C23*100</f>
        <v>7.1916822834438872</v>
      </c>
      <c r="D31" s="13">
        <f t="shared" si="10"/>
        <v>6.5461073047724163</v>
      </c>
      <c r="E31" s="13">
        <f t="shared" si="10"/>
        <v>6.6309426345209168</v>
      </c>
      <c r="F31" s="13">
        <f t="shared" si="10"/>
        <v>3.6609601614596365</v>
      </c>
      <c r="G31" s="13">
        <f t="shared" si="10"/>
        <v>4.7762281817844947</v>
      </c>
      <c r="H31" s="13">
        <f t="shared" si="10"/>
        <v>9.1142451385784895</v>
      </c>
      <c r="I31" s="13">
        <f t="shared" si="10"/>
        <v>1.0529002433299213</v>
      </c>
      <c r="J31" s="13">
        <f t="shared" si="10"/>
        <v>4.178815339665535</v>
      </c>
      <c r="K31" s="13">
        <f t="shared" si="10"/>
        <v>6.4969275436783658</v>
      </c>
      <c r="L31" s="13">
        <f t="shared" si="10"/>
        <v>1.5286656438120623</v>
      </c>
      <c r="M31" s="13">
        <f t="shared" si="10"/>
        <v>9.8396663215455558</v>
      </c>
      <c r="N31" s="13">
        <f t="shared" si="10"/>
        <v>5.8229989744248414</v>
      </c>
      <c r="O31" s="13">
        <f t="shared" si="10"/>
        <v>8.4481917729510982</v>
      </c>
      <c r="P31" s="13">
        <f t="shared" si="10"/>
        <v>2.4911064527510849</v>
      </c>
      <c r="Q31" s="13">
        <f t="shared" si="10"/>
        <v>-5.2457407383033576</v>
      </c>
      <c r="R31" s="13">
        <f t="shared" si="10"/>
        <v>2.7004724979088128</v>
      </c>
      <c r="S31" s="13">
        <f t="shared" si="10"/>
        <v>22.56809901860521</v>
      </c>
      <c r="T31" s="13">
        <f t="shared" si="10"/>
        <v>-0.28443486030515708</v>
      </c>
      <c r="U31" s="13">
        <f t="shared" si="10"/>
        <v>6.4563414298845476</v>
      </c>
      <c r="V31" s="13">
        <f t="shared" si="10"/>
        <v>4.6462725236845461</v>
      </c>
      <c r="W31" s="13">
        <f t="shared" si="10"/>
        <v>4.6518212282425901</v>
      </c>
      <c r="X31" s="13">
        <f t="shared" si="10"/>
        <v>14.071533929120752</v>
      </c>
      <c r="Y31" s="13">
        <f t="shared" si="10"/>
        <v>10.2793859380907</v>
      </c>
      <c r="Z31" s="13">
        <f t="shared" si="10"/>
        <v>3.9698228130891766</v>
      </c>
      <c r="AA31" s="13">
        <f t="shared" si="10"/>
        <v>5.1233508006058042</v>
      </c>
      <c r="AB31" s="13">
        <f t="shared" si="10"/>
        <v>6.4303373782917674</v>
      </c>
      <c r="AC31" s="13">
        <f t="shared" si="10"/>
        <v>2.7565060988400352</v>
      </c>
      <c r="AD31" s="13">
        <f t="shared" si="10"/>
        <v>4.4425661022320169</v>
      </c>
      <c r="AE31" s="13">
        <f t="shared" si="10"/>
        <v>1.9647160426252752</v>
      </c>
      <c r="AF31" s="13">
        <f t="shared" si="10"/>
        <v>0.25244667741917076</v>
      </c>
      <c r="AG31" s="13">
        <f t="shared" si="10"/>
        <v>2.7173775934447466</v>
      </c>
      <c r="AH31" s="13">
        <f t="shared" si="10"/>
        <v>-2.5935416162655613</v>
      </c>
      <c r="AI31" s="19">
        <f>AVERAGE(B31:AH31)</f>
        <v>4.852938573359423</v>
      </c>
      <c r="AJ31" s="9">
        <f>(AJ27-AJ23)/AJ23*100</f>
        <v>4.7640104495994002</v>
      </c>
    </row>
    <row r="34" spans="1:34" x14ac:dyDescent="0.25">
      <c r="A34" s="2"/>
      <c r="AD34"/>
      <c r="AE34"/>
      <c r="AF34"/>
      <c r="AG34"/>
      <c r="AH34"/>
    </row>
    <row r="35" spans="1:34" x14ac:dyDescent="0.25">
      <c r="A35" s="2"/>
      <c r="AD35"/>
      <c r="AE35"/>
      <c r="AF35"/>
      <c r="AG35"/>
      <c r="AH35"/>
    </row>
    <row r="36" spans="1:34" x14ac:dyDescent="0.25">
      <c r="A36" s="2"/>
      <c r="AD36"/>
      <c r="AE36"/>
      <c r="AF36"/>
      <c r="AG36"/>
      <c r="AH36"/>
    </row>
    <row r="37" spans="1:34" x14ac:dyDescent="0.25">
      <c r="A37" s="2"/>
      <c r="AD37"/>
      <c r="AE37"/>
      <c r="AF37"/>
      <c r="AG37"/>
      <c r="AH37"/>
    </row>
    <row r="38" spans="1:34" x14ac:dyDescent="0.25">
      <c r="A38" s="2"/>
      <c r="AD38"/>
      <c r="AE38"/>
      <c r="AF38"/>
      <c r="AG38"/>
      <c r="AH38"/>
    </row>
    <row r="39" spans="1:34" x14ac:dyDescent="0.25">
      <c r="A39" s="2"/>
      <c r="AD39"/>
      <c r="AE39"/>
      <c r="AF39"/>
      <c r="AG39"/>
      <c r="AH39"/>
    </row>
    <row r="40" spans="1:34" x14ac:dyDescent="0.25">
      <c r="A40" s="2"/>
      <c r="AD40"/>
      <c r="AE40"/>
      <c r="AF40"/>
      <c r="AG40"/>
      <c r="AH40"/>
    </row>
    <row r="41" spans="1:34" x14ac:dyDescent="0.25">
      <c r="A41" s="2"/>
      <c r="AD41"/>
      <c r="AE41"/>
      <c r="AF41"/>
      <c r="AG41"/>
      <c r="AH41"/>
    </row>
    <row r="42" spans="1:34" x14ac:dyDescent="0.25">
      <c r="A42" s="2"/>
      <c r="AD42"/>
      <c r="AE42"/>
      <c r="AF42"/>
      <c r="AG42"/>
      <c r="AH42"/>
    </row>
    <row r="43" spans="1:34" x14ac:dyDescent="0.25">
      <c r="A43" s="2"/>
      <c r="AD43"/>
      <c r="AE43"/>
      <c r="AF43"/>
      <c r="AG43"/>
      <c r="AH43"/>
    </row>
    <row r="44" spans="1:34" x14ac:dyDescent="0.25">
      <c r="A44" s="2"/>
      <c r="AD44"/>
      <c r="AE44"/>
      <c r="AF44"/>
      <c r="AG44"/>
      <c r="AH44"/>
    </row>
    <row r="45" spans="1:34" x14ac:dyDescent="0.25">
      <c r="A45" s="2"/>
      <c r="AD45"/>
      <c r="AE45"/>
      <c r="AF45"/>
      <c r="AG45"/>
      <c r="AH45"/>
    </row>
    <row r="46" spans="1:34" x14ac:dyDescent="0.25">
      <c r="A46" s="2"/>
      <c r="AD46"/>
      <c r="AE46"/>
      <c r="AF46"/>
      <c r="AG46"/>
      <c r="AH46"/>
    </row>
    <row r="47" spans="1:34" x14ac:dyDescent="0.25">
      <c r="A47" s="2"/>
      <c r="AD47"/>
      <c r="AE47"/>
      <c r="AF47"/>
      <c r="AG47"/>
      <c r="AH47"/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4CA0-33C2-4643-A578-2A9D80421B85}">
  <dimension ref="A1:AH31"/>
  <sheetViews>
    <sheetView zoomScale="55" zoomScaleNormal="5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10" customWidth="1"/>
  </cols>
  <sheetData>
    <row r="1" spans="1:34" x14ac:dyDescent="0.25">
      <c r="A1" s="14" t="s">
        <v>144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15.0238</v>
      </c>
      <c r="C2" s="2">
        <v>23.097100000000001</v>
      </c>
      <c r="D2" s="2">
        <v>28.245100000000001</v>
      </c>
      <c r="E2" s="2">
        <v>24.889900000000001</v>
      </c>
      <c r="F2" s="2">
        <v>41.3399</v>
      </c>
      <c r="G2" s="2">
        <v>29.584099999999999</v>
      </c>
      <c r="H2" s="2">
        <v>29.327000000000002</v>
      </c>
      <c r="I2" s="2">
        <v>28.190899999999999</v>
      </c>
      <c r="J2" s="2">
        <v>24.944400000000002</v>
      </c>
      <c r="K2" s="2">
        <v>26.443100000000001</v>
      </c>
      <c r="L2" s="2">
        <v>28.427199999999999</v>
      </c>
      <c r="M2" s="2">
        <v>21.578900000000001</v>
      </c>
      <c r="N2" s="2">
        <v>14.883900000000001</v>
      </c>
      <c r="O2" s="2">
        <v>16.0671</v>
      </c>
      <c r="P2" s="2">
        <v>24.8918</v>
      </c>
      <c r="Q2" s="2">
        <v>12.2659</v>
      </c>
      <c r="R2" s="2">
        <v>13.525399999999999</v>
      </c>
      <c r="S2" s="2">
        <v>49.131</v>
      </c>
      <c r="T2" s="2">
        <v>21.700299999999999</v>
      </c>
      <c r="U2" s="2">
        <v>34.136699999999998</v>
      </c>
      <c r="V2" s="2">
        <v>40.109099999999998</v>
      </c>
      <c r="W2" s="2">
        <v>27.537299999999998</v>
      </c>
      <c r="X2" s="2">
        <v>19.299199999999999</v>
      </c>
      <c r="Y2" s="2">
        <v>28.3337</v>
      </c>
      <c r="Z2" s="2">
        <v>23.355799999999999</v>
      </c>
      <c r="AA2" s="2">
        <v>16.928999999999998</v>
      </c>
      <c r="AB2" s="2">
        <v>7.5710800000000003</v>
      </c>
      <c r="AC2" s="2">
        <v>24.823599999999999</v>
      </c>
      <c r="AD2" s="2">
        <v>23.441199999999998</v>
      </c>
      <c r="AE2" s="2">
        <v>22.3306</v>
      </c>
      <c r="AF2" s="2">
        <v>26.510899999999999</v>
      </c>
      <c r="AG2" s="2">
        <v>31.313600000000001</v>
      </c>
      <c r="AH2" s="2">
        <v>11.6104</v>
      </c>
    </row>
    <row r="3" spans="1:34" x14ac:dyDescent="0.25">
      <c r="A3" s="4" t="s">
        <v>35</v>
      </c>
      <c r="B3" s="2">
        <v>14.9559</v>
      </c>
      <c r="C3" s="2">
        <v>23.5426</v>
      </c>
      <c r="D3" s="2">
        <v>29.2699</v>
      </c>
      <c r="E3" s="2">
        <v>24.5</v>
      </c>
      <c r="F3" s="2">
        <v>41.652900000000002</v>
      </c>
      <c r="G3" s="2">
        <v>30.2607</v>
      </c>
      <c r="H3" s="2">
        <v>31.4282</v>
      </c>
      <c r="I3" s="2">
        <v>29.848400000000002</v>
      </c>
      <c r="J3" s="2">
        <v>25.317699999999999</v>
      </c>
      <c r="K3" s="2">
        <v>26.3001</v>
      </c>
      <c r="L3" s="2">
        <v>27.9114</v>
      </c>
      <c r="M3" s="2">
        <v>22.747599999999998</v>
      </c>
      <c r="N3" s="2">
        <v>16.360800000000001</v>
      </c>
      <c r="O3" s="2">
        <v>18.606000000000002</v>
      </c>
      <c r="P3" s="2">
        <v>25.047999999999998</v>
      </c>
      <c r="Q3" s="2">
        <v>12.549799999999999</v>
      </c>
      <c r="R3" s="2">
        <v>16.7791</v>
      </c>
      <c r="S3" s="2">
        <v>50.388500000000001</v>
      </c>
      <c r="T3" s="2">
        <v>22.178599999999999</v>
      </c>
      <c r="U3" s="2">
        <v>34.0839</v>
      </c>
      <c r="V3" s="2">
        <v>40.652700000000003</v>
      </c>
      <c r="W3" s="2">
        <v>28.196899999999999</v>
      </c>
      <c r="X3" s="2">
        <v>22.317799999999998</v>
      </c>
      <c r="Y3" s="2">
        <v>27.214099999999998</v>
      </c>
      <c r="Z3" s="2">
        <v>23.699300000000001</v>
      </c>
      <c r="AA3" s="2">
        <v>17.061299999999999</v>
      </c>
      <c r="AB3" s="2">
        <v>8.1413399999999996</v>
      </c>
      <c r="AC3" s="2">
        <v>25.799499999999998</v>
      </c>
      <c r="AD3" s="2">
        <v>23.8172</v>
      </c>
      <c r="AE3" s="2">
        <v>22.575299999999999</v>
      </c>
      <c r="AF3" s="2">
        <v>30.191700000000001</v>
      </c>
      <c r="AG3" s="2">
        <v>31.944600000000001</v>
      </c>
      <c r="AH3" s="2">
        <v>12.9533</v>
      </c>
    </row>
    <row r="4" spans="1:34" x14ac:dyDescent="0.25">
      <c r="A4" s="4" t="s">
        <v>36</v>
      </c>
      <c r="B4" s="2">
        <v>16.229099999999999</v>
      </c>
      <c r="C4" s="2">
        <v>23.8947</v>
      </c>
      <c r="D4" s="2">
        <v>28.760899999999999</v>
      </c>
      <c r="E4" s="2">
        <v>24.434799999999999</v>
      </c>
      <c r="F4" s="2">
        <v>44.029600000000002</v>
      </c>
      <c r="G4" s="2">
        <v>30.316600000000001</v>
      </c>
      <c r="H4" s="2">
        <v>32.265099999999997</v>
      </c>
      <c r="I4" s="2">
        <v>32.0122</v>
      </c>
      <c r="J4" s="2">
        <v>25.6068</v>
      </c>
      <c r="K4" s="2">
        <v>26.527899999999999</v>
      </c>
      <c r="L4" s="2">
        <v>28.831099999999999</v>
      </c>
      <c r="M4" s="2">
        <v>23.692699999999999</v>
      </c>
      <c r="N4" s="2">
        <v>16.497900000000001</v>
      </c>
      <c r="O4" s="2">
        <v>18.213100000000001</v>
      </c>
      <c r="P4" s="2">
        <v>25.577300000000001</v>
      </c>
      <c r="Q4" s="2">
        <v>13.787599999999999</v>
      </c>
      <c r="R4" s="2">
        <v>16.923400000000001</v>
      </c>
      <c r="S4" s="2">
        <v>48.186199999999999</v>
      </c>
      <c r="T4" s="2">
        <v>22.4085</v>
      </c>
      <c r="U4" s="2">
        <v>35.873100000000001</v>
      </c>
      <c r="V4" s="2">
        <v>41.6982</v>
      </c>
      <c r="W4" s="2">
        <v>27.617699999999999</v>
      </c>
      <c r="X4" s="2">
        <v>23.317699999999999</v>
      </c>
      <c r="Y4" s="2">
        <v>27.982199999999999</v>
      </c>
      <c r="Z4" s="2">
        <v>24.035299999999999</v>
      </c>
      <c r="AA4" s="2">
        <v>18.430299999999999</v>
      </c>
      <c r="AB4" s="2">
        <v>9.8209499999999998</v>
      </c>
      <c r="AC4" s="2">
        <v>26.4177</v>
      </c>
      <c r="AD4" s="2">
        <v>23.725000000000001</v>
      </c>
      <c r="AE4" s="2">
        <v>22.4359</v>
      </c>
      <c r="AF4" s="2">
        <v>28.916799999999999</v>
      </c>
      <c r="AG4" s="2">
        <v>32.6389</v>
      </c>
      <c r="AH4" s="2">
        <v>13.540900000000001</v>
      </c>
    </row>
    <row r="5" spans="1:34" x14ac:dyDescent="0.25">
      <c r="A5" s="4" t="s">
        <v>37</v>
      </c>
      <c r="B5" s="2">
        <v>14.885199999999999</v>
      </c>
      <c r="C5" s="2">
        <v>23.8172</v>
      </c>
      <c r="D5" s="2">
        <v>30.316199999999998</v>
      </c>
      <c r="E5" s="2">
        <v>25.497199999999999</v>
      </c>
      <c r="F5" s="2">
        <v>42.058100000000003</v>
      </c>
      <c r="G5" s="2">
        <v>30.532800000000002</v>
      </c>
      <c r="H5" s="2">
        <v>31.984300000000001</v>
      </c>
      <c r="I5" s="2">
        <v>30.153199999999998</v>
      </c>
      <c r="J5" s="2">
        <v>25.8489</v>
      </c>
      <c r="K5" s="2">
        <v>27.398099999999999</v>
      </c>
      <c r="L5" s="2">
        <v>28.488399999999999</v>
      </c>
      <c r="M5" s="2">
        <v>23.097100000000001</v>
      </c>
      <c r="N5" s="2">
        <v>16.590599999999998</v>
      </c>
      <c r="O5" s="2">
        <v>18.8172</v>
      </c>
      <c r="P5" s="2">
        <v>26.325199999999999</v>
      </c>
      <c r="Q5" s="2">
        <v>13.8522</v>
      </c>
      <c r="R5" s="2">
        <v>16.338200000000001</v>
      </c>
      <c r="S5" s="2">
        <v>49.662199999999999</v>
      </c>
      <c r="T5" s="2">
        <v>21.719899999999999</v>
      </c>
      <c r="U5" s="2">
        <v>37.1295</v>
      </c>
      <c r="V5" s="2">
        <v>42.144500000000001</v>
      </c>
      <c r="W5" s="2">
        <v>27.9819</v>
      </c>
      <c r="X5" s="2">
        <v>20.399000000000001</v>
      </c>
      <c r="Y5" s="2">
        <v>27.887899999999998</v>
      </c>
      <c r="Z5" s="2">
        <v>23.3779</v>
      </c>
      <c r="AA5" s="2">
        <v>19.342099999999999</v>
      </c>
      <c r="AB5" s="2">
        <v>8.6706099999999999</v>
      </c>
      <c r="AC5" s="2">
        <v>26.1876</v>
      </c>
      <c r="AD5" s="2">
        <v>23.618300000000001</v>
      </c>
      <c r="AE5" s="2">
        <v>22.749199999999998</v>
      </c>
      <c r="AF5" s="2">
        <v>31.106000000000002</v>
      </c>
      <c r="AG5" s="2">
        <v>32.870399999999997</v>
      </c>
      <c r="AH5" s="2">
        <v>12.819800000000001</v>
      </c>
    </row>
    <row r="6" spans="1:34" x14ac:dyDescent="0.25">
      <c r="A6" s="4" t="s">
        <v>38</v>
      </c>
      <c r="B6" s="2">
        <v>14.8719</v>
      </c>
      <c r="C6" s="2">
        <v>23.5871</v>
      </c>
      <c r="D6" s="2">
        <v>29.0641</v>
      </c>
      <c r="E6" s="2">
        <v>24.416799999999999</v>
      </c>
      <c r="F6" s="2">
        <v>42.822499999999998</v>
      </c>
      <c r="G6" s="2">
        <v>30.820799999999998</v>
      </c>
      <c r="H6" s="2">
        <v>31.329899999999999</v>
      </c>
      <c r="I6" s="2">
        <v>34.115499999999997</v>
      </c>
      <c r="J6" s="2">
        <v>25.568200000000001</v>
      </c>
      <c r="K6" s="2">
        <v>26.9956</v>
      </c>
      <c r="L6" s="2">
        <v>29.652000000000001</v>
      </c>
      <c r="M6" s="2">
        <v>22.794599999999999</v>
      </c>
      <c r="N6" s="2">
        <v>16.159400000000002</v>
      </c>
      <c r="O6" s="2">
        <v>19.396599999999999</v>
      </c>
      <c r="P6" s="2">
        <v>25.627600000000001</v>
      </c>
      <c r="Q6" s="2">
        <v>13.408099999999999</v>
      </c>
      <c r="R6" s="2">
        <v>16.8231</v>
      </c>
      <c r="S6" s="2">
        <v>50.619799999999998</v>
      </c>
      <c r="T6" s="2">
        <v>22.232299999999999</v>
      </c>
      <c r="U6" s="2">
        <v>34.611800000000002</v>
      </c>
      <c r="V6" s="2">
        <v>41.385100000000001</v>
      </c>
      <c r="W6" s="2">
        <v>28.010999999999999</v>
      </c>
      <c r="X6" s="2">
        <v>23.0367</v>
      </c>
      <c r="Y6" s="2">
        <v>28.811</v>
      </c>
      <c r="Z6" s="2">
        <v>23.040800000000001</v>
      </c>
      <c r="AA6" s="2">
        <v>18.982399999999998</v>
      </c>
      <c r="AB6" s="2">
        <v>9.7285500000000003</v>
      </c>
      <c r="AC6" s="2">
        <v>26.3126</v>
      </c>
      <c r="AD6" s="2">
        <v>23.557700000000001</v>
      </c>
      <c r="AE6" s="2">
        <v>22.0382</v>
      </c>
      <c r="AF6" s="2">
        <v>28.793399999999998</v>
      </c>
      <c r="AG6" s="2">
        <v>33.148800000000001</v>
      </c>
      <c r="AH6" s="2">
        <v>12.829700000000001</v>
      </c>
    </row>
    <row r="7" spans="1:34" x14ac:dyDescent="0.25">
      <c r="A7" s="4" t="s">
        <v>39</v>
      </c>
      <c r="B7" s="2">
        <v>15.984400000000001</v>
      </c>
      <c r="C7" s="2">
        <v>23.802700000000002</v>
      </c>
      <c r="D7" s="2">
        <v>29.851099999999999</v>
      </c>
      <c r="E7" s="2">
        <v>25.1464</v>
      </c>
      <c r="F7" s="2">
        <v>43.336599999999997</v>
      </c>
      <c r="G7" s="2">
        <v>30.385200000000001</v>
      </c>
      <c r="H7" s="2">
        <v>32.258899999999997</v>
      </c>
      <c r="I7" s="2">
        <v>33.345100000000002</v>
      </c>
      <c r="J7" s="2">
        <v>25.775400000000001</v>
      </c>
      <c r="K7" s="2">
        <v>27.784800000000001</v>
      </c>
      <c r="L7" s="2">
        <v>28.409500000000001</v>
      </c>
      <c r="M7" s="2">
        <v>23.4574</v>
      </c>
      <c r="N7" s="2">
        <v>15.7081</v>
      </c>
      <c r="O7" s="2">
        <v>18.797999999999998</v>
      </c>
      <c r="P7" s="2">
        <v>26.045400000000001</v>
      </c>
      <c r="Q7" s="2">
        <v>14.619400000000001</v>
      </c>
      <c r="R7" s="2">
        <v>15.7744</v>
      </c>
      <c r="S7" s="2">
        <v>49.335299999999997</v>
      </c>
      <c r="T7" s="2">
        <v>22.5046</v>
      </c>
      <c r="U7" s="2">
        <v>35.982399999999998</v>
      </c>
      <c r="V7" s="2">
        <v>41.952100000000002</v>
      </c>
      <c r="W7" s="2">
        <v>28.211400000000001</v>
      </c>
      <c r="X7" s="2">
        <v>23.918900000000001</v>
      </c>
      <c r="Y7" s="2">
        <v>29.7973</v>
      </c>
      <c r="Z7" s="2">
        <v>24.305599999999998</v>
      </c>
      <c r="AA7" s="2">
        <v>19.081</v>
      </c>
      <c r="AB7" s="2">
        <v>10.3931</v>
      </c>
      <c r="AC7" s="2">
        <v>25.86</v>
      </c>
      <c r="AD7" s="2">
        <v>24.516300000000001</v>
      </c>
      <c r="AE7" s="2">
        <v>22.162299999999998</v>
      </c>
      <c r="AF7" s="2">
        <v>29.923999999999999</v>
      </c>
      <c r="AG7" s="2">
        <v>33.992800000000003</v>
      </c>
      <c r="AH7" s="2">
        <v>13.3367</v>
      </c>
    </row>
    <row r="8" spans="1:34" x14ac:dyDescent="0.25">
      <c r="A8" s="4" t="s">
        <v>40</v>
      </c>
      <c r="B8" s="2">
        <v>15.028600000000001</v>
      </c>
      <c r="C8" s="2">
        <v>23.925799999999999</v>
      </c>
      <c r="D8" s="2">
        <v>30.344000000000001</v>
      </c>
      <c r="E8" s="2">
        <v>25.819700000000001</v>
      </c>
      <c r="F8" s="2">
        <v>43.611499999999999</v>
      </c>
      <c r="G8" s="2">
        <v>30.822299999999998</v>
      </c>
      <c r="H8" s="2">
        <v>32.130400000000002</v>
      </c>
      <c r="I8" s="2">
        <v>29.549700000000001</v>
      </c>
      <c r="J8" s="2">
        <v>26.084399999999999</v>
      </c>
      <c r="K8" s="2">
        <v>28.0107</v>
      </c>
      <c r="L8" s="2">
        <v>28.918700000000001</v>
      </c>
      <c r="M8" s="2">
        <v>23.262799999999999</v>
      </c>
      <c r="N8" s="2">
        <v>16.850899999999999</v>
      </c>
      <c r="O8" s="2">
        <v>19.668800000000001</v>
      </c>
      <c r="P8" s="2">
        <v>26.476900000000001</v>
      </c>
      <c r="Q8" s="2">
        <v>15.17</v>
      </c>
      <c r="R8" s="2">
        <v>16.509399999999999</v>
      </c>
      <c r="S8" s="2">
        <v>50.145000000000003</v>
      </c>
      <c r="T8" s="2">
        <v>22.627800000000001</v>
      </c>
      <c r="U8" s="2">
        <v>36.1554</v>
      </c>
      <c r="V8" s="2">
        <v>43.473999999999997</v>
      </c>
      <c r="W8" s="2">
        <v>28.3507</v>
      </c>
      <c r="X8" s="2">
        <v>22.9176</v>
      </c>
      <c r="Y8" s="2">
        <v>29.347799999999999</v>
      </c>
      <c r="Z8" s="2">
        <v>24.730799999999999</v>
      </c>
      <c r="AA8" s="2">
        <v>18.6738</v>
      </c>
      <c r="AB8" s="2">
        <v>9.5603499999999997</v>
      </c>
      <c r="AC8" s="2">
        <v>26.1876</v>
      </c>
      <c r="AD8" s="2">
        <v>24.598400000000002</v>
      </c>
      <c r="AE8" s="2">
        <v>22.5214</v>
      </c>
      <c r="AF8" s="2">
        <v>30.5243</v>
      </c>
      <c r="AG8" s="2">
        <v>36.988399999999999</v>
      </c>
      <c r="AH8" s="2">
        <v>12.7408</v>
      </c>
    </row>
    <row r="9" spans="1:34" x14ac:dyDescent="0.25">
      <c r="A9" s="4" t="s">
        <v>41</v>
      </c>
      <c r="B9" s="2">
        <v>16.156199999999998</v>
      </c>
      <c r="C9" s="2">
        <v>25.026499999999999</v>
      </c>
      <c r="D9" s="2">
        <v>30.882400000000001</v>
      </c>
      <c r="E9" s="2">
        <v>25.159700000000001</v>
      </c>
      <c r="F9" s="2">
        <v>44.643900000000002</v>
      </c>
      <c r="G9" s="2">
        <v>30.288499999999999</v>
      </c>
      <c r="H9" s="2">
        <v>31.681000000000001</v>
      </c>
      <c r="I9" s="2">
        <v>30.133900000000001</v>
      </c>
      <c r="J9" s="2">
        <v>25.584</v>
      </c>
      <c r="K9" s="2">
        <v>28.710899999999999</v>
      </c>
      <c r="L9" s="2">
        <v>29.145800000000001</v>
      </c>
      <c r="M9" s="2">
        <v>22.892399999999999</v>
      </c>
      <c r="N9" s="2">
        <v>16.947600000000001</v>
      </c>
      <c r="O9" s="2">
        <v>19.520199999999999</v>
      </c>
      <c r="P9" s="2">
        <v>25.6098</v>
      </c>
      <c r="Q9" s="2">
        <v>13.214600000000001</v>
      </c>
      <c r="R9" s="2">
        <v>16.590599999999998</v>
      </c>
      <c r="S9" s="2">
        <v>50.357799999999997</v>
      </c>
      <c r="T9" s="2">
        <v>22.094899999999999</v>
      </c>
      <c r="U9" s="2">
        <v>35.9238</v>
      </c>
      <c r="V9" s="2">
        <v>41.076799999999999</v>
      </c>
      <c r="W9" s="2">
        <v>29.019200000000001</v>
      </c>
      <c r="X9" s="2">
        <v>21.742899999999999</v>
      </c>
      <c r="Y9" s="2">
        <v>28.611599999999999</v>
      </c>
      <c r="Z9" s="2">
        <v>26.125599999999999</v>
      </c>
      <c r="AA9" s="2">
        <v>18.2836</v>
      </c>
      <c r="AB9" s="2">
        <v>7.3529400000000003</v>
      </c>
      <c r="AC9" s="2">
        <v>26.3126</v>
      </c>
      <c r="AD9" s="2">
        <v>24.13</v>
      </c>
      <c r="AE9" s="2">
        <v>24.0091</v>
      </c>
      <c r="AF9" s="2">
        <v>31.881399999999999</v>
      </c>
      <c r="AG9" s="2">
        <v>31.2102</v>
      </c>
      <c r="AH9" s="2">
        <v>13.7241</v>
      </c>
    </row>
    <row r="10" spans="1:34" x14ac:dyDescent="0.25">
      <c r="A10" s="5" t="s">
        <v>56</v>
      </c>
      <c r="B10" s="2">
        <f>AVERAGE(B2:B9)</f>
        <v>15.391887499999999</v>
      </c>
      <c r="C10" s="2">
        <f t="shared" ref="C10:AG10" si="0">AVERAGE(C2:C9)</f>
        <v>23.836712500000001</v>
      </c>
      <c r="D10" s="2">
        <f t="shared" si="0"/>
        <v>29.5917125</v>
      </c>
      <c r="E10" s="2">
        <f t="shared" si="0"/>
        <v>24.983062500000003</v>
      </c>
      <c r="F10" s="2">
        <f t="shared" si="0"/>
        <v>42.936875000000001</v>
      </c>
      <c r="G10" s="2">
        <f t="shared" si="0"/>
        <v>30.376374999999996</v>
      </c>
      <c r="H10" s="2">
        <f t="shared" si="0"/>
        <v>31.550599999999999</v>
      </c>
      <c r="I10" s="2">
        <f t="shared" si="0"/>
        <v>30.918612500000002</v>
      </c>
      <c r="J10" s="2">
        <f t="shared" si="0"/>
        <v>25.591224999999998</v>
      </c>
      <c r="K10" s="2">
        <f t="shared" si="0"/>
        <v>27.271400000000003</v>
      </c>
      <c r="L10" s="2">
        <f t="shared" si="0"/>
        <v>28.723012500000003</v>
      </c>
      <c r="M10" s="2">
        <f t="shared" si="0"/>
        <v>22.940437500000002</v>
      </c>
      <c r="N10" s="2">
        <f>AVERAGE(N3:N9)</f>
        <v>16.445042857142855</v>
      </c>
      <c r="O10" s="2">
        <f>AVERAGE(O3:O9)</f>
        <v>19.002842857142859</v>
      </c>
      <c r="P10" s="2">
        <f t="shared" si="0"/>
        <v>25.70025</v>
      </c>
      <c r="Q10" s="2">
        <f t="shared" si="0"/>
        <v>13.608450000000001</v>
      </c>
      <c r="R10" s="2">
        <f>AVERAGE(R3:R9)</f>
        <v>16.534028571428571</v>
      </c>
      <c r="S10" s="2">
        <f t="shared" si="0"/>
        <v>49.728224999999995</v>
      </c>
      <c r="T10" s="2">
        <f t="shared" si="0"/>
        <v>22.183362500000001</v>
      </c>
      <c r="U10" s="2">
        <f t="shared" si="0"/>
        <v>35.48707499999999</v>
      </c>
      <c r="V10" s="2">
        <f t="shared" si="0"/>
        <v>41.561562500000001</v>
      </c>
      <c r="W10" s="2">
        <f t="shared" si="0"/>
        <v>28.115762499999999</v>
      </c>
      <c r="X10" s="2">
        <f>AVERAGE(X3:X9)</f>
        <v>22.521514285714282</v>
      </c>
      <c r="Y10" s="2">
        <f t="shared" si="0"/>
        <v>28.498200000000004</v>
      </c>
      <c r="Z10" s="2">
        <f t="shared" si="0"/>
        <v>24.083887499999996</v>
      </c>
      <c r="AA10" s="2">
        <f t="shared" si="0"/>
        <v>18.3479375</v>
      </c>
      <c r="AB10" s="2">
        <f>AVERAGE(AB3:AB8)</f>
        <v>9.3858166666666651</v>
      </c>
      <c r="AC10" s="2">
        <f t="shared" si="0"/>
        <v>25.987650000000002</v>
      </c>
      <c r="AD10" s="2">
        <f t="shared" si="0"/>
        <v>23.9255125</v>
      </c>
      <c r="AE10" s="2">
        <f t="shared" si="0"/>
        <v>22.60275</v>
      </c>
      <c r="AF10" s="2">
        <f>AVERAGE(AF3:AF9)</f>
        <v>30.191085714285716</v>
      </c>
      <c r="AG10" s="2">
        <f t="shared" si="0"/>
        <v>33.013462499999996</v>
      </c>
      <c r="AH10" s="2">
        <f>AVERAGE(AH3:AH9)</f>
        <v>13.135042857142858</v>
      </c>
    </row>
    <row r="11" spans="1:34" x14ac:dyDescent="0.25">
      <c r="A11" s="6" t="s">
        <v>57</v>
      </c>
      <c r="B11" s="7">
        <f>B10*3</f>
        <v>46.175662500000001</v>
      </c>
      <c r="C11" s="7">
        <f>C10*3</f>
        <v>71.510137499999999</v>
      </c>
      <c r="D11" s="7">
        <f>D10*2</f>
        <v>59.183425</v>
      </c>
      <c r="E11" s="7">
        <f>E10*2</f>
        <v>49.966125000000005</v>
      </c>
      <c r="F11" s="7">
        <f>F10*1</f>
        <v>42.936875000000001</v>
      </c>
      <c r="G11" s="7">
        <f>G10*3</f>
        <v>91.129124999999988</v>
      </c>
      <c r="H11" s="7">
        <f>H10*1</f>
        <v>31.550599999999999</v>
      </c>
      <c r="I11" s="7">
        <f>I10*2</f>
        <v>61.837225000000004</v>
      </c>
      <c r="J11" s="7">
        <f>J10*3</f>
        <v>76.773674999999997</v>
      </c>
      <c r="K11" s="7">
        <f>K10*2</f>
        <v>54.542800000000007</v>
      </c>
      <c r="L11" s="7">
        <f>L10*2</f>
        <v>57.446025000000006</v>
      </c>
      <c r="M11" s="7">
        <f>M10*2</f>
        <v>45.880875000000003</v>
      </c>
      <c r="N11" s="7">
        <f>N10*3</f>
        <v>49.335128571428569</v>
      </c>
      <c r="O11" s="7">
        <f>O10*3</f>
        <v>57.008528571428577</v>
      </c>
      <c r="P11" s="7">
        <f>P10*3</f>
        <v>77.100750000000005</v>
      </c>
      <c r="Q11" s="7">
        <f>Q10*2</f>
        <v>27.216900000000003</v>
      </c>
      <c r="R11" s="7">
        <f>R10*4</f>
        <v>66.136114285714285</v>
      </c>
      <c r="S11" s="7">
        <f>S10*1</f>
        <v>49.728224999999995</v>
      </c>
      <c r="T11" s="7">
        <f>T10*3</f>
        <v>66.550087500000004</v>
      </c>
      <c r="U11" s="7">
        <f>U10*2</f>
        <v>70.97414999999998</v>
      </c>
      <c r="V11" s="7">
        <f>V10*1</f>
        <v>41.561562500000001</v>
      </c>
      <c r="W11" s="7">
        <f>W10*3</f>
        <v>84.347287499999993</v>
      </c>
      <c r="X11" s="7">
        <f>X10*4</f>
        <v>90.086057142857129</v>
      </c>
      <c r="Y11" s="7">
        <f>Y10*2</f>
        <v>56.996400000000008</v>
      </c>
      <c r="Z11" s="7">
        <f>Z10*3</f>
        <v>72.251662499999981</v>
      </c>
      <c r="AA11" s="7">
        <f>AA10*3</f>
        <v>55.043812500000001</v>
      </c>
      <c r="AB11" s="7">
        <f>AB10*6</f>
        <v>56.314899999999994</v>
      </c>
      <c r="AC11" s="7">
        <f>AC10*3</f>
        <v>77.962950000000006</v>
      </c>
      <c r="AD11" s="7">
        <f>AD10*2</f>
        <v>47.851025</v>
      </c>
      <c r="AE11" s="7">
        <f>AE10*3</f>
        <v>67.808250000000001</v>
      </c>
      <c r="AF11" s="7">
        <f>AF10*3</f>
        <v>90.573257142857145</v>
      </c>
      <c r="AG11" s="7">
        <f>AG10*2</f>
        <v>66.026924999999991</v>
      </c>
      <c r="AH11" s="7">
        <f>AH10*3</f>
        <v>39.405128571428577</v>
      </c>
    </row>
    <row r="14" spans="1:34" x14ac:dyDescent="0.25">
      <c r="A14" s="5" t="s">
        <v>43</v>
      </c>
      <c r="B14" s="2">
        <f>AVERAGE(B2:B9)</f>
        <v>15.391887499999999</v>
      </c>
      <c r="C14" s="2">
        <f t="shared" ref="C14:AH14" si="1">AVERAGE(C2:C9)</f>
        <v>23.836712500000001</v>
      </c>
      <c r="D14" s="2">
        <f t="shared" si="1"/>
        <v>29.5917125</v>
      </c>
      <c r="E14" s="2">
        <f t="shared" si="1"/>
        <v>24.983062500000003</v>
      </c>
      <c r="F14" s="2">
        <f t="shared" si="1"/>
        <v>42.936875000000001</v>
      </c>
      <c r="G14" s="2">
        <f t="shared" si="1"/>
        <v>30.376374999999996</v>
      </c>
      <c r="H14" s="2">
        <f t="shared" si="1"/>
        <v>31.550599999999999</v>
      </c>
      <c r="I14" s="2">
        <f t="shared" si="1"/>
        <v>30.918612500000002</v>
      </c>
      <c r="J14" s="2">
        <f t="shared" si="1"/>
        <v>25.591224999999998</v>
      </c>
      <c r="K14" s="2">
        <f t="shared" si="1"/>
        <v>27.271400000000003</v>
      </c>
      <c r="L14" s="2">
        <f t="shared" si="1"/>
        <v>28.723012500000003</v>
      </c>
      <c r="M14" s="2">
        <f t="shared" si="1"/>
        <v>22.940437500000002</v>
      </c>
      <c r="N14" s="2">
        <f t="shared" si="1"/>
        <v>16.2499</v>
      </c>
      <c r="O14" s="2">
        <f t="shared" si="1"/>
        <v>18.635874999999999</v>
      </c>
      <c r="P14" s="2">
        <f t="shared" si="1"/>
        <v>25.70025</v>
      </c>
      <c r="Q14" s="2">
        <f t="shared" si="1"/>
        <v>13.608450000000001</v>
      </c>
      <c r="R14" s="2">
        <f t="shared" si="1"/>
        <v>16.15795</v>
      </c>
      <c r="S14" s="2">
        <f t="shared" si="1"/>
        <v>49.728224999999995</v>
      </c>
      <c r="T14" s="2">
        <f t="shared" si="1"/>
        <v>22.183362500000001</v>
      </c>
      <c r="U14" s="2">
        <f t="shared" si="1"/>
        <v>35.48707499999999</v>
      </c>
      <c r="V14" s="2">
        <f t="shared" si="1"/>
        <v>41.561562500000001</v>
      </c>
      <c r="W14" s="2">
        <f t="shared" si="1"/>
        <v>28.115762499999999</v>
      </c>
      <c r="X14" s="2">
        <f t="shared" si="1"/>
        <v>22.118724999999998</v>
      </c>
      <c r="Y14" s="2">
        <f t="shared" si="1"/>
        <v>28.498200000000004</v>
      </c>
      <c r="Z14" s="2">
        <f t="shared" si="1"/>
        <v>24.083887499999996</v>
      </c>
      <c r="AA14" s="2">
        <f t="shared" si="1"/>
        <v>18.3479375</v>
      </c>
      <c r="AB14" s="2">
        <f t="shared" si="1"/>
        <v>8.9048650000000009</v>
      </c>
      <c r="AC14" s="2">
        <f t="shared" si="1"/>
        <v>25.987650000000002</v>
      </c>
      <c r="AD14" s="2">
        <f t="shared" si="1"/>
        <v>23.9255125</v>
      </c>
      <c r="AE14" s="2">
        <f t="shared" si="1"/>
        <v>22.60275</v>
      </c>
      <c r="AF14" s="2">
        <f t="shared" si="1"/>
        <v>29.7310625</v>
      </c>
      <c r="AG14" s="2">
        <f t="shared" si="1"/>
        <v>33.013462499999996</v>
      </c>
      <c r="AH14" s="2">
        <f t="shared" si="1"/>
        <v>12.9444625</v>
      </c>
    </row>
    <row r="15" spans="1:34" x14ac:dyDescent="0.25">
      <c r="A15" s="6" t="s">
        <v>44</v>
      </c>
      <c r="B15" s="7">
        <f>B14*3</f>
        <v>46.175662500000001</v>
      </c>
      <c r="C15" s="7">
        <f>C14*3</f>
        <v>71.510137499999999</v>
      </c>
      <c r="D15" s="7">
        <f>D14*2</f>
        <v>59.183425</v>
      </c>
      <c r="E15" s="7">
        <f>E14*2</f>
        <v>49.966125000000005</v>
      </c>
      <c r="F15" s="7">
        <f>F14*1</f>
        <v>42.936875000000001</v>
      </c>
      <c r="G15" s="7">
        <f>G14*3</f>
        <v>91.129124999999988</v>
      </c>
      <c r="H15" s="7">
        <f>H14*1</f>
        <v>31.550599999999999</v>
      </c>
      <c r="I15" s="7">
        <f>I14*2</f>
        <v>61.837225000000004</v>
      </c>
      <c r="J15" s="7">
        <f>J14*3</f>
        <v>76.773674999999997</v>
      </c>
      <c r="K15" s="7">
        <f>K14*2</f>
        <v>54.542800000000007</v>
      </c>
      <c r="L15" s="7">
        <f>L14*2</f>
        <v>57.446025000000006</v>
      </c>
      <c r="M15" s="7">
        <f>M14*4</f>
        <v>91.761750000000006</v>
      </c>
      <c r="N15" s="7">
        <f>N14*3</f>
        <v>48.749700000000004</v>
      </c>
      <c r="O15" s="7">
        <f>O14*3</f>
        <v>55.907624999999996</v>
      </c>
      <c r="P15" s="7">
        <f>P14*3</f>
        <v>77.100750000000005</v>
      </c>
      <c r="Q15" s="7">
        <f>Q14*2</f>
        <v>27.216900000000003</v>
      </c>
      <c r="R15" s="7">
        <f>R14*2</f>
        <v>32.315899999999999</v>
      </c>
      <c r="S15" s="7">
        <f>S14*1</f>
        <v>49.728224999999995</v>
      </c>
      <c r="T15" s="7">
        <f>T14*3</f>
        <v>66.550087500000004</v>
      </c>
      <c r="U15" s="7">
        <f>U14*2</f>
        <v>70.97414999999998</v>
      </c>
      <c r="V15" s="7">
        <f>V14*3</f>
        <v>124.6846875</v>
      </c>
      <c r="W15" s="7">
        <f>W14*3</f>
        <v>84.347287499999993</v>
      </c>
      <c r="X15" s="7">
        <f>X14*2</f>
        <v>44.237449999999995</v>
      </c>
      <c r="Y15" s="7">
        <f>Y14*2</f>
        <v>56.996400000000008</v>
      </c>
      <c r="Z15" s="7">
        <f>Z14*3</f>
        <v>72.251662499999981</v>
      </c>
      <c r="AA15" s="7">
        <f>AA14*3</f>
        <v>55.043812500000001</v>
      </c>
      <c r="AB15" s="7">
        <f>AB14*6</f>
        <v>53.429190000000006</v>
      </c>
      <c r="AC15" s="7">
        <f>AC14*3</f>
        <v>77.962950000000006</v>
      </c>
      <c r="AD15" s="7">
        <f>AD14*2</f>
        <v>47.851025</v>
      </c>
      <c r="AE15" s="7">
        <f>AE14*3</f>
        <v>67.808250000000001</v>
      </c>
      <c r="AF15" s="7">
        <f>AF14*3</f>
        <v>89.193187499999993</v>
      </c>
      <c r="AG15" s="7">
        <f>AG14*2</f>
        <v>66.026924999999991</v>
      </c>
      <c r="AH15" s="7">
        <f>AH14*3</f>
        <v>38.833387500000001</v>
      </c>
    </row>
    <row r="16" spans="1:34" x14ac:dyDescent="0.25">
      <c r="A16" s="8" t="s">
        <v>45</v>
      </c>
      <c r="B16" s="9">
        <f>STDEV(B2:B9)/B14*100</f>
        <v>3.9753864326070496</v>
      </c>
      <c r="C16" s="9">
        <f>STDEV(C2:C9)/C14*100</f>
        <v>2.3110486823831842</v>
      </c>
      <c r="D16" s="9">
        <f t="shared" ref="D16:AH16" si="2">STDEV(D2:D9)/D14*100</f>
        <v>3.05197498020914</v>
      </c>
      <c r="E16" s="9">
        <f t="shared" si="2"/>
        <v>2.0773668093679349</v>
      </c>
      <c r="F16" s="9">
        <f t="shared" si="2"/>
        <v>2.7426219993237089</v>
      </c>
      <c r="G16" s="9">
        <f t="shared" si="2"/>
        <v>1.2890581910084489</v>
      </c>
      <c r="H16" s="9">
        <f t="shared" si="2"/>
        <v>3.0686454909626573</v>
      </c>
      <c r="I16" s="9">
        <f t="shared" si="2"/>
        <v>6.5791403187779096</v>
      </c>
      <c r="J16" s="9">
        <f t="shared" si="2"/>
        <v>1.3516627639057972</v>
      </c>
      <c r="K16" s="9">
        <f t="shared" si="2"/>
        <v>3.1472432272939348</v>
      </c>
      <c r="L16" s="9">
        <f t="shared" si="2"/>
        <v>1.8569019115010268</v>
      </c>
      <c r="M16" s="9">
        <f t="shared" si="2"/>
        <v>2.794187546083875</v>
      </c>
      <c r="N16" s="9">
        <f t="shared" si="2"/>
        <v>4.1643975283460168</v>
      </c>
      <c r="O16" s="9">
        <f t="shared" si="2"/>
        <v>6.1734149323619469</v>
      </c>
      <c r="P16" s="9">
        <f t="shared" si="2"/>
        <v>2.1914746079884568</v>
      </c>
      <c r="Q16" s="9">
        <f t="shared" si="2"/>
        <v>7.1732907048659698</v>
      </c>
      <c r="R16" s="9">
        <f t="shared" si="2"/>
        <v>6.9528491512823756</v>
      </c>
      <c r="S16" s="9">
        <f t="shared" si="2"/>
        <v>1.6467549181752066</v>
      </c>
      <c r="T16" s="9">
        <f t="shared" si="2"/>
        <v>1.5332437107723746</v>
      </c>
      <c r="U16" s="9">
        <f t="shared" si="2"/>
        <v>3.0662046883081544</v>
      </c>
      <c r="V16" s="9">
        <f t="shared" si="2"/>
        <v>2.468878814837959</v>
      </c>
      <c r="W16" s="9">
        <f t="shared" si="2"/>
        <v>1.6457318786457997</v>
      </c>
      <c r="X16" s="9">
        <f t="shared" si="2"/>
        <v>7.0965774130269752</v>
      </c>
      <c r="Y16" s="9">
        <f t="shared" si="2"/>
        <v>2.9162609209888011</v>
      </c>
      <c r="Z16" s="9">
        <f t="shared" si="2"/>
        <v>4.1233061631058918</v>
      </c>
      <c r="AA16" s="9">
        <f t="shared" si="2"/>
        <v>4.9242702151268665</v>
      </c>
      <c r="AB16" s="9">
        <f t="shared" si="2"/>
        <v>12.724549614814954</v>
      </c>
      <c r="AC16" s="9">
        <f t="shared" si="2"/>
        <v>1.9956553035239701</v>
      </c>
      <c r="AD16" s="9">
        <f t="shared" si="2"/>
        <v>1.8421484773502688</v>
      </c>
      <c r="AE16" s="9">
        <f t="shared" si="2"/>
        <v>2.7073504442875294</v>
      </c>
      <c r="AF16" s="9">
        <f t="shared" si="2"/>
        <v>5.5856322167387615</v>
      </c>
      <c r="AG16" s="9">
        <f t="shared" si="2"/>
        <v>5.6346311332545307</v>
      </c>
      <c r="AH16" s="9">
        <f t="shared" si="2"/>
        <v>5.0298606946807567</v>
      </c>
    </row>
    <row r="18" spans="1:34" x14ac:dyDescent="0.25">
      <c r="A18" s="5" t="s">
        <v>46</v>
      </c>
      <c r="B18" s="2">
        <f>AVERAGE(B3:B8)</f>
        <v>15.325850000000001</v>
      </c>
      <c r="C18" s="2">
        <f t="shared" ref="C18:AH18" si="3">AVERAGE(C3:C8)</f>
        <v>23.761683333333334</v>
      </c>
      <c r="D18" s="2">
        <f t="shared" si="3"/>
        <v>29.60103333333333</v>
      </c>
      <c r="E18" s="2">
        <f t="shared" si="3"/>
        <v>24.969149999999999</v>
      </c>
      <c r="F18" s="2">
        <f t="shared" si="3"/>
        <v>42.918533333333329</v>
      </c>
      <c r="G18" s="2">
        <f t="shared" si="3"/>
        <v>30.523066666666665</v>
      </c>
      <c r="H18" s="2">
        <f t="shared" si="3"/>
        <v>31.899466666666665</v>
      </c>
      <c r="I18" s="2">
        <f t="shared" si="3"/>
        <v>31.504016666666669</v>
      </c>
      <c r="J18" s="2">
        <f t="shared" si="3"/>
        <v>25.70023333333333</v>
      </c>
      <c r="K18" s="2">
        <f t="shared" si="3"/>
        <v>27.169533333333334</v>
      </c>
      <c r="L18" s="2">
        <f t="shared" si="3"/>
        <v>28.701849999999997</v>
      </c>
      <c r="M18" s="2">
        <f t="shared" si="3"/>
        <v>23.175366666666665</v>
      </c>
      <c r="N18" s="2">
        <f t="shared" si="3"/>
        <v>16.361283333333333</v>
      </c>
      <c r="O18" s="2">
        <f t="shared" si="3"/>
        <v>18.91661666666667</v>
      </c>
      <c r="P18" s="2">
        <f t="shared" si="3"/>
        <v>25.850066666666663</v>
      </c>
      <c r="Q18" s="2">
        <f t="shared" si="3"/>
        <v>13.89785</v>
      </c>
      <c r="R18" s="2">
        <f t="shared" si="3"/>
        <v>16.5246</v>
      </c>
      <c r="S18" s="2">
        <f t="shared" si="3"/>
        <v>49.722833333333334</v>
      </c>
      <c r="T18" s="2">
        <f t="shared" si="3"/>
        <v>22.278616666666665</v>
      </c>
      <c r="U18" s="2">
        <f t="shared" si="3"/>
        <v>35.63935</v>
      </c>
      <c r="V18" s="2">
        <f t="shared" si="3"/>
        <v>41.884433333333327</v>
      </c>
      <c r="W18" s="2">
        <f t="shared" si="3"/>
        <v>28.061599999999999</v>
      </c>
      <c r="X18" s="2">
        <f t="shared" si="3"/>
        <v>22.651283333333328</v>
      </c>
      <c r="Y18" s="2">
        <f t="shared" si="3"/>
        <v>28.506716666666666</v>
      </c>
      <c r="Z18" s="2">
        <f t="shared" si="3"/>
        <v>23.864949999999997</v>
      </c>
      <c r="AA18" s="2">
        <f t="shared" si="3"/>
        <v>18.59515</v>
      </c>
      <c r="AB18" s="2">
        <f t="shared" si="3"/>
        <v>9.3858166666666651</v>
      </c>
      <c r="AC18" s="2">
        <f t="shared" si="3"/>
        <v>26.127500000000001</v>
      </c>
      <c r="AD18" s="2">
        <f t="shared" si="3"/>
        <v>23.972149999999999</v>
      </c>
      <c r="AE18" s="2">
        <f t="shared" si="3"/>
        <v>22.413716666666669</v>
      </c>
      <c r="AF18" s="2">
        <f t="shared" si="3"/>
        <v>29.909366666666671</v>
      </c>
      <c r="AG18" s="2">
        <f t="shared" si="3"/>
        <v>33.597316666666671</v>
      </c>
      <c r="AH18" s="2">
        <f t="shared" si="3"/>
        <v>13.036866666666668</v>
      </c>
    </row>
    <row r="19" spans="1:34" x14ac:dyDescent="0.25">
      <c r="A19" s="6" t="s">
        <v>47</v>
      </c>
      <c r="B19" s="7">
        <f>B18*3</f>
        <v>45.977550000000001</v>
      </c>
      <c r="C19" s="7">
        <f>C18*3</f>
        <v>71.285049999999998</v>
      </c>
      <c r="D19" s="7">
        <f>D18*2</f>
        <v>59.20206666666666</v>
      </c>
      <c r="E19" s="7">
        <f>E18*2</f>
        <v>49.938299999999998</v>
      </c>
      <c r="F19" s="7">
        <f>F18*1</f>
        <v>42.918533333333329</v>
      </c>
      <c r="G19" s="7">
        <f>G18*3</f>
        <v>91.569199999999995</v>
      </c>
      <c r="H19" s="7">
        <f>H18*1</f>
        <v>31.899466666666665</v>
      </c>
      <c r="I19" s="7">
        <f>I18*2</f>
        <v>63.008033333333337</v>
      </c>
      <c r="J19" s="7">
        <f>J18*3</f>
        <v>77.100699999999989</v>
      </c>
      <c r="K19" s="7">
        <f>K18*2</f>
        <v>54.339066666666668</v>
      </c>
      <c r="L19" s="7">
        <f>L18*2</f>
        <v>57.403699999999994</v>
      </c>
      <c r="M19" s="7">
        <f>M18*4</f>
        <v>92.701466666666661</v>
      </c>
      <c r="N19" s="7">
        <f>N18*3</f>
        <v>49.083849999999998</v>
      </c>
      <c r="O19" s="7">
        <f>O18*3</f>
        <v>56.749850000000009</v>
      </c>
      <c r="P19" s="7">
        <f>P18*3</f>
        <v>77.55019999999999</v>
      </c>
      <c r="Q19" s="7">
        <f>Q18*2</f>
        <v>27.7957</v>
      </c>
      <c r="R19" s="7">
        <f>R18*2</f>
        <v>33.049199999999999</v>
      </c>
      <c r="S19" s="7">
        <f>S18*1</f>
        <v>49.722833333333334</v>
      </c>
      <c r="T19" s="7">
        <f>T18*3</f>
        <v>66.835849999999994</v>
      </c>
      <c r="U19" s="7">
        <f>U18*2</f>
        <v>71.278700000000001</v>
      </c>
      <c r="V19" s="7">
        <f>V18*3</f>
        <v>125.65329999999997</v>
      </c>
      <c r="W19" s="7">
        <f>W18*3</f>
        <v>84.184799999999996</v>
      </c>
      <c r="X19" s="7">
        <f>X18*2</f>
        <v>45.302566666666657</v>
      </c>
      <c r="Y19" s="7">
        <f>Y18*2</f>
        <v>57.013433333333332</v>
      </c>
      <c r="Z19" s="7">
        <f>Z18*3</f>
        <v>71.594849999999994</v>
      </c>
      <c r="AA19" s="7">
        <f>AA18*3</f>
        <v>55.785449999999997</v>
      </c>
      <c r="AB19" s="7">
        <f>AB18*6</f>
        <v>56.314899999999994</v>
      </c>
      <c r="AC19" s="7">
        <f>AC18*3</f>
        <v>78.382500000000007</v>
      </c>
      <c r="AD19" s="7">
        <f>AD18*2</f>
        <v>47.944299999999998</v>
      </c>
      <c r="AE19" s="7">
        <f>AE18*3</f>
        <v>67.241150000000005</v>
      </c>
      <c r="AF19" s="7">
        <f>AF18*3</f>
        <v>89.728100000000012</v>
      </c>
      <c r="AG19" s="7">
        <f>AG18*2</f>
        <v>67.194633333333343</v>
      </c>
      <c r="AH19" s="7">
        <f>AH18*3</f>
        <v>39.110600000000005</v>
      </c>
    </row>
    <row r="20" spans="1:34" x14ac:dyDescent="0.25">
      <c r="A20" s="8" t="s">
        <v>45</v>
      </c>
      <c r="B20" s="9">
        <f>STDEV(B3:B8)/B18*100</f>
        <v>3.9956964013457283</v>
      </c>
      <c r="C20" s="9">
        <f t="shared" ref="C20:AH20" si="4">STDEV(C3:C8)/C18*100</f>
        <v>0.67300838713666322</v>
      </c>
      <c r="D20" s="9">
        <f t="shared" si="4"/>
        <v>2.2559935590281013</v>
      </c>
      <c r="E20" s="9">
        <f t="shared" si="4"/>
        <v>2.4324290957384704</v>
      </c>
      <c r="F20" s="9">
        <f t="shared" si="4"/>
        <v>2.1458355937477243</v>
      </c>
      <c r="G20" s="9">
        <f t="shared" si="4"/>
        <v>0.81412675447730576</v>
      </c>
      <c r="H20" s="9">
        <f t="shared" si="4"/>
        <v>1.3075779624054082</v>
      </c>
      <c r="I20" s="9">
        <f t="shared" si="4"/>
        <v>6.1636377342299351</v>
      </c>
      <c r="J20" s="9">
        <f t="shared" si="4"/>
        <v>1.0262698212003916</v>
      </c>
      <c r="K20" s="9">
        <f t="shared" si="4"/>
        <v>2.5158773529174909</v>
      </c>
      <c r="L20" s="9">
        <f t="shared" si="4"/>
        <v>2.0448735596040897</v>
      </c>
      <c r="M20" s="9">
        <f t="shared" si="4"/>
        <v>1.6016625437640108</v>
      </c>
      <c r="N20" s="9">
        <f t="shared" si="4"/>
        <v>2.4115349061450404</v>
      </c>
      <c r="O20" s="9">
        <f t="shared" si="4"/>
        <v>2.8087784113739835</v>
      </c>
      <c r="P20" s="9">
        <f t="shared" si="4"/>
        <v>2.0644911560790873</v>
      </c>
      <c r="Q20" s="9">
        <f t="shared" si="4"/>
        <v>6.6027612581716451</v>
      </c>
      <c r="R20" s="9">
        <f t="shared" si="4"/>
        <v>2.5826723994215088</v>
      </c>
      <c r="S20" s="9">
        <f t="shared" si="4"/>
        <v>1.7855071891644381</v>
      </c>
      <c r="T20" s="9">
        <f t="shared" si="4"/>
        <v>1.4394095468960959</v>
      </c>
      <c r="U20" s="9">
        <f t="shared" si="4"/>
        <v>3.1079456626146826</v>
      </c>
      <c r="V20" s="9">
        <f t="shared" si="4"/>
        <v>2.2397243839801444</v>
      </c>
      <c r="W20" s="9">
        <f t="shared" si="4"/>
        <v>0.91589719794461266</v>
      </c>
      <c r="X20" s="9">
        <f t="shared" si="4"/>
        <v>5.3905026430031002</v>
      </c>
      <c r="Y20" s="9">
        <f t="shared" si="4"/>
        <v>3.4351093781635513</v>
      </c>
      <c r="Z20" s="9">
        <f t="shared" si="4"/>
        <v>2.5944142069822833</v>
      </c>
      <c r="AA20" s="9">
        <f t="shared" si="4"/>
        <v>4.3887183051153817</v>
      </c>
      <c r="AB20" s="9">
        <f t="shared" si="4"/>
        <v>8.8014821233517004</v>
      </c>
      <c r="AC20" s="9">
        <f t="shared" si="4"/>
        <v>0.94504996530532637</v>
      </c>
      <c r="AD20" s="9">
        <f t="shared" si="4"/>
        <v>1.9300690759436752</v>
      </c>
      <c r="AE20" s="9">
        <f t="shared" si="4"/>
        <v>1.1887661344893758</v>
      </c>
      <c r="AF20" s="9">
        <f t="shared" si="4"/>
        <v>3.0351941034656558</v>
      </c>
      <c r="AG20" s="9">
        <f t="shared" si="4"/>
        <v>5.3302939453776661</v>
      </c>
      <c r="AH20" s="9">
        <f t="shared" si="4"/>
        <v>2.4941088218961944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15.273499999999999</v>
      </c>
      <c r="C22" s="2">
        <f t="shared" ref="C22:AH22" si="5">AVERAGE(C2:C5)</f>
        <v>23.587900000000001</v>
      </c>
      <c r="D22" s="2">
        <f t="shared" si="5"/>
        <v>29.148025000000001</v>
      </c>
      <c r="E22" s="2">
        <f t="shared" si="5"/>
        <v>24.830475</v>
      </c>
      <c r="F22" s="2">
        <f t="shared" si="5"/>
        <v>42.270125</v>
      </c>
      <c r="G22" s="2">
        <f t="shared" si="5"/>
        <v>30.173549999999999</v>
      </c>
      <c r="H22" s="2">
        <f t="shared" si="5"/>
        <v>31.251149999999999</v>
      </c>
      <c r="I22" s="2">
        <f t="shared" si="5"/>
        <v>30.051175000000001</v>
      </c>
      <c r="J22" s="2">
        <f t="shared" si="5"/>
        <v>25.429449999999999</v>
      </c>
      <c r="K22" s="2">
        <f t="shared" si="5"/>
        <v>26.667300000000001</v>
      </c>
      <c r="L22" s="2">
        <f t="shared" si="5"/>
        <v>28.414525000000001</v>
      </c>
      <c r="M22" s="2">
        <f t="shared" si="5"/>
        <v>22.779074999999999</v>
      </c>
      <c r="N22" s="2">
        <f t="shared" si="5"/>
        <v>16.083300000000001</v>
      </c>
      <c r="O22" s="2">
        <f t="shared" si="5"/>
        <v>17.925850000000001</v>
      </c>
      <c r="P22" s="2">
        <f t="shared" si="5"/>
        <v>25.460574999999999</v>
      </c>
      <c r="Q22" s="2">
        <f t="shared" si="5"/>
        <v>13.113875</v>
      </c>
      <c r="R22" s="2">
        <f t="shared" si="5"/>
        <v>15.891525</v>
      </c>
      <c r="S22" s="2">
        <f t="shared" si="5"/>
        <v>49.341974999999991</v>
      </c>
      <c r="T22" s="2">
        <f t="shared" si="5"/>
        <v>22.001825</v>
      </c>
      <c r="U22" s="2">
        <f t="shared" si="5"/>
        <v>35.305799999999998</v>
      </c>
      <c r="V22" s="2">
        <f t="shared" si="5"/>
        <v>41.151125</v>
      </c>
      <c r="W22" s="2">
        <f t="shared" si="5"/>
        <v>27.833449999999999</v>
      </c>
      <c r="X22" s="2">
        <f t="shared" si="5"/>
        <v>21.333424999999998</v>
      </c>
      <c r="Y22" s="2">
        <f t="shared" si="5"/>
        <v>27.854475000000001</v>
      </c>
      <c r="Z22" s="2">
        <f t="shared" si="5"/>
        <v>23.617074999999996</v>
      </c>
      <c r="AA22" s="2">
        <f t="shared" si="5"/>
        <v>17.940674999999999</v>
      </c>
      <c r="AB22" s="2">
        <f t="shared" si="5"/>
        <v>8.5509950000000003</v>
      </c>
      <c r="AC22" s="2">
        <f t="shared" si="5"/>
        <v>25.807099999999998</v>
      </c>
      <c r="AD22" s="2">
        <f t="shared" si="5"/>
        <v>23.650424999999998</v>
      </c>
      <c r="AE22" s="2">
        <f t="shared" si="5"/>
        <v>22.522750000000002</v>
      </c>
      <c r="AF22" s="2">
        <f t="shared" si="5"/>
        <v>29.181350000000002</v>
      </c>
      <c r="AG22" s="2">
        <f t="shared" si="5"/>
        <v>32.191874999999996</v>
      </c>
      <c r="AH22" s="2">
        <f t="shared" si="5"/>
        <v>12.731100000000001</v>
      </c>
    </row>
    <row r="23" spans="1:34" x14ac:dyDescent="0.25">
      <c r="A23" s="6" t="s">
        <v>49</v>
      </c>
      <c r="B23" s="7">
        <f>B22*3</f>
        <v>45.820499999999996</v>
      </c>
      <c r="C23" s="7">
        <f>C22*3</f>
        <v>70.7637</v>
      </c>
      <c r="D23" s="7">
        <f>D22*2</f>
        <v>58.296050000000001</v>
      </c>
      <c r="E23" s="7">
        <f>E22*2</f>
        <v>49.66095</v>
      </c>
      <c r="F23" s="7">
        <f>F22*1</f>
        <v>42.270125</v>
      </c>
      <c r="G23" s="7">
        <f>G22*3</f>
        <v>90.520649999999989</v>
      </c>
      <c r="H23" s="7">
        <f>H22*1</f>
        <v>31.251149999999999</v>
      </c>
      <c r="I23" s="7">
        <f>I22*2</f>
        <v>60.102350000000001</v>
      </c>
      <c r="J23" s="7">
        <f>J22*3</f>
        <v>76.288349999999994</v>
      </c>
      <c r="K23" s="7">
        <f>K22*2</f>
        <v>53.334600000000002</v>
      </c>
      <c r="L23" s="7">
        <f>L22*2</f>
        <v>56.829050000000002</v>
      </c>
      <c r="M23" s="7">
        <f>M22*4</f>
        <v>91.116299999999995</v>
      </c>
      <c r="N23" s="7">
        <f>N22*3</f>
        <v>48.249900000000004</v>
      </c>
      <c r="O23" s="7">
        <f>O22*3</f>
        <v>53.777550000000005</v>
      </c>
      <c r="P23" s="7">
        <f>P22*3</f>
        <v>76.381724999999989</v>
      </c>
      <c r="Q23" s="7">
        <f>Q22*2</f>
        <v>26.22775</v>
      </c>
      <c r="R23" s="7">
        <f>R22*2</f>
        <v>31.783049999999999</v>
      </c>
      <c r="S23" s="7">
        <f>S22*1</f>
        <v>49.341974999999991</v>
      </c>
      <c r="T23" s="7">
        <f>T22*3</f>
        <v>66.005475000000004</v>
      </c>
      <c r="U23" s="7">
        <f>U22*2</f>
        <v>70.611599999999996</v>
      </c>
      <c r="V23" s="7">
        <f>V22*3</f>
        <v>123.45337499999999</v>
      </c>
      <c r="W23" s="7">
        <f>W22*3</f>
        <v>83.500349999999997</v>
      </c>
      <c r="X23" s="7">
        <f>X22*2</f>
        <v>42.666849999999997</v>
      </c>
      <c r="Y23" s="7">
        <f>Y22*2</f>
        <v>55.708950000000002</v>
      </c>
      <c r="Z23" s="7">
        <f>Z22*3</f>
        <v>70.851224999999985</v>
      </c>
      <c r="AA23" s="7">
        <f>AA22*3</f>
        <v>53.822024999999996</v>
      </c>
      <c r="AB23" s="7">
        <f>AB22*6</f>
        <v>51.305970000000002</v>
      </c>
      <c r="AC23" s="7">
        <f>AC22*3</f>
        <v>77.421300000000002</v>
      </c>
      <c r="AD23" s="7">
        <f>AD22*2</f>
        <v>47.300849999999997</v>
      </c>
      <c r="AE23" s="7">
        <f>AE22*3</f>
        <v>67.568250000000006</v>
      </c>
      <c r="AF23" s="7">
        <f>AF22*3</f>
        <v>87.544049999999999</v>
      </c>
      <c r="AG23" s="7">
        <f>AG22*2</f>
        <v>64.383749999999992</v>
      </c>
      <c r="AH23" s="7">
        <f>AH22*3</f>
        <v>38.193300000000008</v>
      </c>
    </row>
    <row r="24" spans="1:34" x14ac:dyDescent="0.25">
      <c r="A24" s="8" t="s">
        <v>45</v>
      </c>
      <c r="B24" s="9">
        <f>STDEV(B2:B5)/B22*100</f>
        <v>4.1874808318454138</v>
      </c>
      <c r="C24" s="9">
        <f t="shared" ref="C24:AH24" si="6">STDEV(C2:C5)/C22*100</f>
        <v>1.5278568853682724</v>
      </c>
      <c r="D24" s="9">
        <f t="shared" si="6"/>
        <v>3.0329621938729288</v>
      </c>
      <c r="E24" s="9">
        <f t="shared" si="6"/>
        <v>1.9644931665969607</v>
      </c>
      <c r="F24" s="9">
        <f t="shared" si="6"/>
        <v>2.8608116656241069</v>
      </c>
      <c r="G24" s="9">
        <f t="shared" si="6"/>
        <v>1.3591700653896446</v>
      </c>
      <c r="H24" s="9">
        <f t="shared" si="6"/>
        <v>4.2528764248140227</v>
      </c>
      <c r="I24" s="9">
        <f t="shared" si="6"/>
        <v>5.2113589459402059</v>
      </c>
      <c r="J24" s="9">
        <f t="shared" si="6"/>
        <v>1.5317259066515405</v>
      </c>
      <c r="K24" s="9">
        <f t="shared" si="6"/>
        <v>1.8606543677964642</v>
      </c>
      <c r="L24" s="9">
        <f t="shared" si="6"/>
        <v>1.3359352066053261</v>
      </c>
      <c r="M24" s="9">
        <f t="shared" si="6"/>
        <v>3.9078847174205502</v>
      </c>
      <c r="N24" s="9">
        <f t="shared" si="6"/>
        <v>5.0061417305713967</v>
      </c>
      <c r="O24" s="9">
        <f t="shared" si="6"/>
        <v>7.0523617448712717</v>
      </c>
      <c r="P24" s="9">
        <f t="shared" si="6"/>
        <v>2.5402702409243783</v>
      </c>
      <c r="Q24" s="9">
        <f t="shared" si="6"/>
        <v>6.2824083600280245</v>
      </c>
      <c r="R24" s="9">
        <f t="shared" si="6"/>
        <v>10.048983995917908</v>
      </c>
      <c r="S24" s="9">
        <f t="shared" si="6"/>
        <v>1.8787606421494729</v>
      </c>
      <c r="T24" s="9">
        <f t="shared" si="6"/>
        <v>1.5897660416759767</v>
      </c>
      <c r="U24" s="9">
        <f t="shared" si="6"/>
        <v>4.1715928966534381</v>
      </c>
      <c r="V24" s="9">
        <f t="shared" si="6"/>
        <v>2.2710962102763332</v>
      </c>
      <c r="W24" s="9">
        <f t="shared" si="6"/>
        <v>1.1139342598450679</v>
      </c>
      <c r="X24" s="9">
        <f t="shared" si="6"/>
        <v>8.5227798006130762</v>
      </c>
      <c r="Y24" s="9">
        <f t="shared" si="6"/>
        <v>1.6802831906201909</v>
      </c>
      <c r="Z24" s="9">
        <f t="shared" si="6"/>
        <v>1.3548248565930989</v>
      </c>
      <c r="AA24" s="9">
        <f t="shared" si="6"/>
        <v>6.4366270809841861</v>
      </c>
      <c r="AB24" s="9">
        <f t="shared" si="6"/>
        <v>11.20714207138148</v>
      </c>
      <c r="AC24" s="9">
        <f t="shared" si="6"/>
        <v>2.7261829927116623</v>
      </c>
      <c r="AD24" s="9">
        <f t="shared" si="6"/>
        <v>0.68258234983864841</v>
      </c>
      <c r="AE24" s="9">
        <f t="shared" si="6"/>
        <v>0.80454164094313496</v>
      </c>
      <c r="AF24" s="9">
        <f t="shared" si="6"/>
        <v>6.8326349338241128</v>
      </c>
      <c r="AG24" s="9">
        <f t="shared" si="6"/>
        <v>2.1912155534051889</v>
      </c>
      <c r="AH24" s="9">
        <f t="shared" si="6"/>
        <v>6.3634795625264973</v>
      </c>
    </row>
    <row r="26" spans="1:34" x14ac:dyDescent="0.25">
      <c r="A26" s="5" t="s">
        <v>50</v>
      </c>
      <c r="B26" s="2">
        <f>AVERAGE(B6:B9)</f>
        <v>15.510275</v>
      </c>
      <c r="C26" s="2">
        <f t="shared" ref="C26:AH26" si="7">AVERAGE(C6:C9)</f>
        <v>24.085525000000001</v>
      </c>
      <c r="D26" s="2">
        <f t="shared" si="7"/>
        <v>30.035399999999999</v>
      </c>
      <c r="E26" s="2">
        <f t="shared" si="7"/>
        <v>25.135649999999998</v>
      </c>
      <c r="F26" s="2">
        <f t="shared" si="7"/>
        <v>43.603625000000001</v>
      </c>
      <c r="G26" s="2">
        <f t="shared" si="7"/>
        <v>30.5792</v>
      </c>
      <c r="H26" s="2">
        <f t="shared" si="7"/>
        <v>31.85005</v>
      </c>
      <c r="I26" s="2">
        <f t="shared" si="7"/>
        <v>31.786049999999999</v>
      </c>
      <c r="J26" s="2">
        <f t="shared" si="7"/>
        <v>25.753</v>
      </c>
      <c r="K26" s="2">
        <f t="shared" si="7"/>
        <v>27.875499999999999</v>
      </c>
      <c r="L26" s="2">
        <f t="shared" si="7"/>
        <v>29.031500000000001</v>
      </c>
      <c r="M26" s="2">
        <f t="shared" si="7"/>
        <v>23.101799999999997</v>
      </c>
      <c r="N26" s="2">
        <f t="shared" si="7"/>
        <v>16.416499999999999</v>
      </c>
      <c r="O26" s="2">
        <f t="shared" si="7"/>
        <v>19.3459</v>
      </c>
      <c r="P26" s="2">
        <f t="shared" si="7"/>
        <v>25.939925000000002</v>
      </c>
      <c r="Q26" s="2">
        <f t="shared" si="7"/>
        <v>14.103024999999999</v>
      </c>
      <c r="R26" s="2">
        <f t="shared" si="7"/>
        <v>16.424374999999998</v>
      </c>
      <c r="S26" s="2">
        <f t="shared" si="7"/>
        <v>50.114474999999999</v>
      </c>
      <c r="T26" s="2">
        <f t="shared" si="7"/>
        <v>22.364899999999999</v>
      </c>
      <c r="U26" s="2">
        <f t="shared" si="7"/>
        <v>35.668350000000004</v>
      </c>
      <c r="V26" s="2">
        <f t="shared" si="7"/>
        <v>41.971999999999994</v>
      </c>
      <c r="W26" s="2">
        <f t="shared" si="7"/>
        <v>28.398074999999999</v>
      </c>
      <c r="X26" s="2">
        <f t="shared" si="7"/>
        <v>22.904024999999997</v>
      </c>
      <c r="Y26" s="2">
        <f t="shared" si="7"/>
        <v>29.141924999999997</v>
      </c>
      <c r="Z26" s="2">
        <f t="shared" si="7"/>
        <v>24.550699999999999</v>
      </c>
      <c r="AA26" s="2">
        <f t="shared" si="7"/>
        <v>18.755200000000002</v>
      </c>
      <c r="AB26" s="2">
        <f t="shared" si="7"/>
        <v>9.2587350000000015</v>
      </c>
      <c r="AC26" s="2">
        <f t="shared" si="7"/>
        <v>26.168200000000002</v>
      </c>
      <c r="AD26" s="2">
        <f t="shared" si="7"/>
        <v>24.200599999999998</v>
      </c>
      <c r="AE26" s="2">
        <f t="shared" si="7"/>
        <v>22.682750000000002</v>
      </c>
      <c r="AF26" s="2">
        <f t="shared" si="7"/>
        <v>30.280774999999998</v>
      </c>
      <c r="AG26" s="2">
        <f t="shared" si="7"/>
        <v>33.835050000000003</v>
      </c>
      <c r="AH26" s="2">
        <f t="shared" si="7"/>
        <v>13.157825000000001</v>
      </c>
    </row>
    <row r="27" spans="1:34" x14ac:dyDescent="0.25">
      <c r="A27" s="6" t="s">
        <v>51</v>
      </c>
      <c r="B27" s="7">
        <f>B26*3</f>
        <v>46.530825</v>
      </c>
      <c r="C27" s="7">
        <f>C26*3</f>
        <v>72.256574999999998</v>
      </c>
      <c r="D27" s="7">
        <f>D26*2</f>
        <v>60.070799999999998</v>
      </c>
      <c r="E27" s="7">
        <f>E26*2</f>
        <v>50.271299999999997</v>
      </c>
      <c r="F27" s="7">
        <f>F26*1</f>
        <v>43.603625000000001</v>
      </c>
      <c r="G27" s="7">
        <f>G26*3</f>
        <v>91.7376</v>
      </c>
      <c r="H27" s="7">
        <f>H26*1</f>
        <v>31.85005</v>
      </c>
      <c r="I27" s="7">
        <f>I26*2</f>
        <v>63.572099999999999</v>
      </c>
      <c r="J27" s="7">
        <f>J26*3</f>
        <v>77.259</v>
      </c>
      <c r="K27" s="7">
        <f>K26*2</f>
        <v>55.750999999999998</v>
      </c>
      <c r="L27" s="7">
        <f>L26*2</f>
        <v>58.063000000000002</v>
      </c>
      <c r="M27" s="7">
        <f>M26*4</f>
        <v>92.407199999999989</v>
      </c>
      <c r="N27" s="7">
        <f>N26*3</f>
        <v>49.249499999999998</v>
      </c>
      <c r="O27" s="7">
        <f>O26*3</f>
        <v>58.037700000000001</v>
      </c>
      <c r="P27" s="7">
        <f>P26*3</f>
        <v>77.819775000000007</v>
      </c>
      <c r="Q27" s="7">
        <f>Q26*2</f>
        <v>28.206049999999998</v>
      </c>
      <c r="R27" s="7">
        <f>R26*2</f>
        <v>32.848749999999995</v>
      </c>
      <c r="S27" s="7">
        <f>S26*1</f>
        <v>50.114474999999999</v>
      </c>
      <c r="T27" s="7">
        <f>T26*3</f>
        <v>67.094699999999989</v>
      </c>
      <c r="U27" s="7">
        <f>U26*2</f>
        <v>71.336700000000008</v>
      </c>
      <c r="V27" s="7">
        <f>V26*3</f>
        <v>125.91599999999998</v>
      </c>
      <c r="W27" s="7">
        <f>W26*3</f>
        <v>85.194224999999989</v>
      </c>
      <c r="X27" s="7">
        <f>X26*2</f>
        <v>45.808049999999994</v>
      </c>
      <c r="Y27" s="7">
        <f>Y26*2</f>
        <v>58.283849999999994</v>
      </c>
      <c r="Z27" s="7">
        <f>Z26*3</f>
        <v>73.65209999999999</v>
      </c>
      <c r="AA27" s="7">
        <f>AA26*3</f>
        <v>56.265600000000006</v>
      </c>
      <c r="AB27" s="7">
        <f>AB26*6</f>
        <v>55.552410000000009</v>
      </c>
      <c r="AC27" s="7">
        <f>AC26*3</f>
        <v>78.504600000000011</v>
      </c>
      <c r="AD27" s="7">
        <f>AD26*2</f>
        <v>48.401199999999996</v>
      </c>
      <c r="AE27" s="7">
        <f>AE26*3</f>
        <v>68.04825000000001</v>
      </c>
      <c r="AF27" s="7">
        <f>AF26*3</f>
        <v>90.842324999999988</v>
      </c>
      <c r="AG27" s="7">
        <f>AG26*2</f>
        <v>67.670100000000005</v>
      </c>
      <c r="AH27" s="7">
        <f>AH26*3</f>
        <v>39.473475000000001</v>
      </c>
    </row>
    <row r="28" spans="1:34" x14ac:dyDescent="0.25">
      <c r="A28" s="8" t="s">
        <v>45</v>
      </c>
      <c r="B28" s="9">
        <f>STDEV(B6:B9)/B26*100</f>
        <v>4.2139284301990401</v>
      </c>
      <c r="C28" s="9">
        <f t="shared" ref="C28:AH28" si="8">STDEV(C6:C9)/C26*100</f>
        <v>2.6685946076457614</v>
      </c>
      <c r="D28" s="9">
        <f t="shared" si="8"/>
        <v>2.5717958326956092</v>
      </c>
      <c r="E28" s="9">
        <f t="shared" si="8"/>
        <v>2.2800665832595057</v>
      </c>
      <c r="F28" s="9">
        <f t="shared" si="8"/>
        <v>1.7584427613653211</v>
      </c>
      <c r="G28" s="9">
        <f t="shared" si="8"/>
        <v>0.92420075920705469</v>
      </c>
      <c r="H28" s="9">
        <f t="shared" si="8"/>
        <v>1.338082908499342</v>
      </c>
      <c r="I28" s="9">
        <f t="shared" si="8"/>
        <v>7.1712640299625416</v>
      </c>
      <c r="J28" s="9">
        <f t="shared" si="8"/>
        <v>0.93257656306195169</v>
      </c>
      <c r="K28" s="9">
        <f t="shared" si="8"/>
        <v>2.5354955925799767</v>
      </c>
      <c r="L28" s="9">
        <f t="shared" si="8"/>
        <v>1.77618285353465</v>
      </c>
      <c r="M28" s="9">
        <f t="shared" si="8"/>
        <v>1.3472115528152011</v>
      </c>
      <c r="N28" s="9">
        <f t="shared" si="8"/>
        <v>3.5842986559222951</v>
      </c>
      <c r="O28" s="9">
        <f t="shared" si="8"/>
        <v>1.9737615689955887</v>
      </c>
      <c r="P28" s="9">
        <f t="shared" si="8"/>
        <v>1.5832315413487013</v>
      </c>
      <c r="Q28" s="9">
        <f t="shared" si="8"/>
        <v>6.6984681456478565</v>
      </c>
      <c r="R28" s="9">
        <f t="shared" si="8"/>
        <v>2.759623408640306</v>
      </c>
      <c r="S28" s="9">
        <f t="shared" si="8"/>
        <v>1.1065837636284444</v>
      </c>
      <c r="T28" s="9">
        <f t="shared" si="8"/>
        <v>1.0925434202973754</v>
      </c>
      <c r="U28" s="9">
        <f t="shared" si="8"/>
        <v>1.9939123587522933</v>
      </c>
      <c r="V28" s="9">
        <f t="shared" si="8"/>
        <v>2.5372417015445934</v>
      </c>
      <c r="W28" s="9">
        <f t="shared" si="8"/>
        <v>1.5385791796015718</v>
      </c>
      <c r="X28" s="9">
        <f t="shared" si="8"/>
        <v>3.9018287398072942</v>
      </c>
      <c r="Y28" s="9">
        <f t="shared" si="8"/>
        <v>1.8400947172181035</v>
      </c>
      <c r="Z28" s="9">
        <f t="shared" si="8"/>
        <v>5.1804030144739714</v>
      </c>
      <c r="AA28" s="9">
        <f t="shared" si="8"/>
        <v>1.9145194502610243</v>
      </c>
      <c r="AB28" s="9">
        <f t="shared" si="8"/>
        <v>14.261356221883057</v>
      </c>
      <c r="AC28" s="9">
        <f t="shared" si="8"/>
        <v>0.81682853075746331</v>
      </c>
      <c r="AD28" s="9">
        <f t="shared" si="8"/>
        <v>1.9618057020354032</v>
      </c>
      <c r="AE28" s="9">
        <f t="shared" si="8"/>
        <v>4.0015519463190579</v>
      </c>
      <c r="AF28" s="9">
        <f t="shared" si="8"/>
        <v>4.2467005914061939</v>
      </c>
      <c r="AG28" s="9">
        <f t="shared" si="8"/>
        <v>7.1033429478344967</v>
      </c>
      <c r="AH28" s="9">
        <f t="shared" si="8"/>
        <v>3.4944747947405492</v>
      </c>
    </row>
    <row r="30" spans="1:34" x14ac:dyDescent="0.25">
      <c r="A30" s="12" t="s">
        <v>52</v>
      </c>
      <c r="B30" s="13">
        <f>(B19-B15)/B15*100</f>
        <v>-0.42904094770703199</v>
      </c>
      <c r="C30" s="13">
        <f t="shared" ref="C30:AH30" si="9">(C19-C15)/C15*100</f>
        <v>-0.31476306418792832</v>
      </c>
      <c r="D30" s="13">
        <f t="shared" si="9"/>
        <v>3.1498120743536265E-2</v>
      </c>
      <c r="E30" s="13">
        <f t="shared" si="9"/>
        <v>-5.5687728436029593E-2</v>
      </c>
      <c r="F30" s="13">
        <f t="shared" si="9"/>
        <v>-4.27177494092702E-2</v>
      </c>
      <c r="G30" s="13">
        <f t="shared" si="9"/>
        <v>0.48291366783123113</v>
      </c>
      <c r="H30" s="13">
        <f t="shared" si="9"/>
        <v>1.1057370277163223</v>
      </c>
      <c r="I30" s="13">
        <f t="shared" si="9"/>
        <v>1.8933714010182918</v>
      </c>
      <c r="J30" s="13">
        <f t="shared" si="9"/>
        <v>0.42595980979156189</v>
      </c>
      <c r="K30" s="13">
        <f t="shared" si="9"/>
        <v>-0.37352928953654613</v>
      </c>
      <c r="L30" s="13">
        <f t="shared" si="9"/>
        <v>-7.3677856735974989E-2</v>
      </c>
      <c r="M30" s="13">
        <f t="shared" si="9"/>
        <v>1.0240832009706169</v>
      </c>
      <c r="N30" s="13">
        <f t="shared" si="9"/>
        <v>0.6854401155289036</v>
      </c>
      <c r="O30" s="13">
        <f t="shared" si="9"/>
        <v>1.506458197786104</v>
      </c>
      <c r="P30" s="13">
        <f t="shared" si="9"/>
        <v>0.58293855766641001</v>
      </c>
      <c r="Q30" s="13">
        <f t="shared" si="9"/>
        <v>2.1266198575149908</v>
      </c>
      <c r="R30" s="13">
        <f t="shared" si="9"/>
        <v>2.2691616201312663</v>
      </c>
      <c r="S30" s="13">
        <f t="shared" si="9"/>
        <v>-1.084226647273437E-2</v>
      </c>
      <c r="T30" s="13">
        <f t="shared" si="9"/>
        <v>0.42939462701681635</v>
      </c>
      <c r="U30" s="13">
        <f t="shared" si="9"/>
        <v>0.4290998905939985</v>
      </c>
      <c r="V30" s="13">
        <f t="shared" si="9"/>
        <v>0.77684960312386209</v>
      </c>
      <c r="W30" s="13">
        <f t="shared" si="9"/>
        <v>-0.19264104966030765</v>
      </c>
      <c r="X30" s="13">
        <f t="shared" si="9"/>
        <v>2.4077261837349604</v>
      </c>
      <c r="Y30" s="13">
        <f t="shared" si="9"/>
        <v>2.9884928404817216E-2</v>
      </c>
      <c r="Z30" s="13">
        <f t="shared" si="9"/>
        <v>-0.90906212711712608</v>
      </c>
      <c r="AA30" s="13">
        <f t="shared" si="9"/>
        <v>1.3473585246298045</v>
      </c>
      <c r="AB30" s="13">
        <f t="shared" si="9"/>
        <v>5.400998967044023</v>
      </c>
      <c r="AC30" s="13">
        <f t="shared" si="9"/>
        <v>0.53814023199481409</v>
      </c>
      <c r="AD30" s="13">
        <f t="shared" si="9"/>
        <v>0.19492790384322686</v>
      </c>
      <c r="AE30" s="13">
        <f t="shared" si="9"/>
        <v>-0.83632891277978172</v>
      </c>
      <c r="AF30" s="13">
        <f t="shared" si="9"/>
        <v>0.5997234934562895</v>
      </c>
      <c r="AG30" s="13">
        <f t="shared" si="9"/>
        <v>1.7685335691967352</v>
      </c>
      <c r="AH30" s="13">
        <f t="shared" si="9"/>
        <v>0.71385093561565938</v>
      </c>
    </row>
    <row r="31" spans="1:34" x14ac:dyDescent="0.25">
      <c r="A31" s="12" t="s">
        <v>53</v>
      </c>
      <c r="B31" s="13">
        <f>(B27-B23)/B23*100</f>
        <v>1.5502340655383609</v>
      </c>
      <c r="C31" s="13">
        <f t="shared" ref="C31:AH31" si="10">(C27-C23)/C23*100</f>
        <v>2.1096621572925072</v>
      </c>
      <c r="D31" s="13">
        <f t="shared" si="10"/>
        <v>3.0443743615562244</v>
      </c>
      <c r="E31" s="13">
        <f t="shared" si="10"/>
        <v>1.2290340800971322</v>
      </c>
      <c r="F31" s="13">
        <f t="shared" si="10"/>
        <v>3.1547103302864627</v>
      </c>
      <c r="G31" s="13">
        <f t="shared" si="10"/>
        <v>1.3443893741372952</v>
      </c>
      <c r="H31" s="13">
        <f t="shared" si="10"/>
        <v>1.9164094761312798</v>
      </c>
      <c r="I31" s="13">
        <f t="shared" si="10"/>
        <v>5.7730687735171715</v>
      </c>
      <c r="J31" s="13">
        <f t="shared" si="10"/>
        <v>1.2723436802604937</v>
      </c>
      <c r="K31" s="13">
        <f t="shared" si="10"/>
        <v>4.5306423972430583</v>
      </c>
      <c r="L31" s="13">
        <f t="shared" si="10"/>
        <v>2.1713366667223895</v>
      </c>
      <c r="M31" s="13">
        <f t="shared" si="10"/>
        <v>1.4167607771606108</v>
      </c>
      <c r="N31" s="13">
        <f t="shared" si="10"/>
        <v>2.0717141382676312</v>
      </c>
      <c r="O31" s="13">
        <f t="shared" si="10"/>
        <v>7.9218000820044709</v>
      </c>
      <c r="P31" s="13">
        <f t="shared" si="10"/>
        <v>1.8827147462302252</v>
      </c>
      <c r="Q31" s="13">
        <f t="shared" si="10"/>
        <v>7.5427743515932439</v>
      </c>
      <c r="R31" s="13">
        <f t="shared" si="10"/>
        <v>3.3530450979374105</v>
      </c>
      <c r="S31" s="13">
        <f t="shared" si="10"/>
        <v>1.565604133194928</v>
      </c>
      <c r="T31" s="13">
        <f t="shared" si="10"/>
        <v>1.6502040171667347</v>
      </c>
      <c r="U31" s="13">
        <f t="shared" si="10"/>
        <v>1.0268851010315754</v>
      </c>
      <c r="V31" s="13">
        <f t="shared" si="10"/>
        <v>1.9947814306413161</v>
      </c>
      <c r="W31" s="13">
        <f t="shared" si="10"/>
        <v>2.0285843113232356</v>
      </c>
      <c r="X31" s="13">
        <f t="shared" si="10"/>
        <v>7.3621558657365096</v>
      </c>
      <c r="Y31" s="13">
        <f t="shared" si="10"/>
        <v>4.6220580355580072</v>
      </c>
      <c r="Z31" s="13">
        <f t="shared" si="10"/>
        <v>3.9531779443474768</v>
      </c>
      <c r="AA31" s="13">
        <f t="shared" si="10"/>
        <v>4.5401023094170272</v>
      </c>
      <c r="AB31" s="13">
        <f t="shared" si="10"/>
        <v>8.2766976240776788</v>
      </c>
      <c r="AC31" s="13">
        <f t="shared" si="10"/>
        <v>1.3992273444129824</v>
      </c>
      <c r="AD31" s="13">
        <f t="shared" si="10"/>
        <v>2.3262795488875971</v>
      </c>
      <c r="AE31" s="13">
        <f t="shared" si="10"/>
        <v>0.71039282503247303</v>
      </c>
      <c r="AF31" s="13">
        <f t="shared" si="10"/>
        <v>3.7675604452843912</v>
      </c>
      <c r="AG31" s="13">
        <f t="shared" si="10"/>
        <v>5.1043159182247289</v>
      </c>
      <c r="AH31" s="13">
        <f t="shared" si="10"/>
        <v>3.3518313421463777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7453-B126-44E1-A296-044FF5767296}">
  <dimension ref="A1:AH31"/>
  <sheetViews>
    <sheetView zoomScale="70" zoomScaleNormal="7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10" customWidth="1"/>
  </cols>
  <sheetData>
    <row r="1" spans="1:34" x14ac:dyDescent="0.25">
      <c r="A1" s="1" t="s">
        <v>145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12.691000000000001</v>
      </c>
      <c r="C2" s="2">
        <v>30.873699999999999</v>
      </c>
      <c r="D2" s="2">
        <v>39.844000000000001</v>
      </c>
      <c r="E2" s="2">
        <v>32.890799999999999</v>
      </c>
      <c r="F2" s="2">
        <v>48.468600000000002</v>
      </c>
      <c r="G2" s="2">
        <v>38.370100000000001</v>
      </c>
      <c r="H2" s="2">
        <v>29.8888</v>
      </c>
      <c r="I2" s="2">
        <v>35.541600000000003</v>
      </c>
      <c r="J2" s="2">
        <v>31.015599999999999</v>
      </c>
      <c r="K2" s="2">
        <v>22.055900000000001</v>
      </c>
      <c r="L2" s="2">
        <v>38.521999999999998</v>
      </c>
      <c r="M2" s="2">
        <v>28.991499999999998</v>
      </c>
      <c r="N2" s="2">
        <v>15.9673</v>
      </c>
      <c r="O2" s="2">
        <v>14.952400000000001</v>
      </c>
      <c r="P2" s="2">
        <v>27.260100000000001</v>
      </c>
      <c r="Q2" s="2">
        <v>12.347899999999999</v>
      </c>
      <c r="R2" s="2">
        <v>14.851800000000001</v>
      </c>
      <c r="S2" s="2">
        <v>67.2256</v>
      </c>
      <c r="T2" s="2">
        <v>31.4633</v>
      </c>
      <c r="U2" s="2">
        <v>38.043500000000002</v>
      </c>
      <c r="V2" s="2">
        <v>48.113500000000002</v>
      </c>
      <c r="W2" s="2">
        <v>31.287299999999998</v>
      </c>
      <c r="X2" s="2">
        <v>18.248999999999999</v>
      </c>
      <c r="Y2" s="2">
        <v>42.471899999999998</v>
      </c>
      <c r="Z2" s="2">
        <v>26.715399999999999</v>
      </c>
      <c r="AA2" s="2">
        <v>17.671500000000002</v>
      </c>
      <c r="AB2" s="2">
        <v>8.6967400000000001</v>
      </c>
      <c r="AC2" s="2">
        <v>27.155200000000001</v>
      </c>
      <c r="AD2" s="2">
        <v>30.032699999999998</v>
      </c>
      <c r="AE2" s="2">
        <v>24.0808</v>
      </c>
      <c r="AF2" s="2">
        <v>25.520800000000001</v>
      </c>
      <c r="AG2" s="2">
        <v>30.2424</v>
      </c>
      <c r="AH2" s="2">
        <v>13.305</v>
      </c>
    </row>
    <row r="3" spans="1:34" x14ac:dyDescent="0.25">
      <c r="A3" s="4" t="s">
        <v>35</v>
      </c>
      <c r="B3" s="2">
        <v>11.639900000000001</v>
      </c>
      <c r="C3" s="2">
        <v>31.383400000000002</v>
      </c>
      <c r="D3" s="2">
        <v>43.328699999999998</v>
      </c>
      <c r="E3" s="2">
        <v>32.750799999999998</v>
      </c>
      <c r="F3" s="2">
        <v>53.389800000000001</v>
      </c>
      <c r="G3" s="2">
        <v>38.808999999999997</v>
      </c>
      <c r="H3" s="2">
        <v>32.9039</v>
      </c>
      <c r="I3" s="2" t="s">
        <v>143</v>
      </c>
      <c r="J3" s="2">
        <v>31.3507</v>
      </c>
      <c r="K3" s="2">
        <v>25.413</v>
      </c>
      <c r="L3" s="2">
        <v>40.003599999999999</v>
      </c>
      <c r="M3" s="2">
        <v>30.701799999999999</v>
      </c>
      <c r="N3" s="2">
        <v>16.9635</v>
      </c>
      <c r="O3" s="2">
        <v>16.177800000000001</v>
      </c>
      <c r="P3" s="2">
        <v>27.316700000000001</v>
      </c>
      <c r="Q3" s="2">
        <v>12.923</v>
      </c>
      <c r="R3" s="2">
        <v>15.901400000000001</v>
      </c>
      <c r="S3" s="2">
        <v>69.325100000000006</v>
      </c>
      <c r="T3" s="2">
        <v>31.9635</v>
      </c>
      <c r="U3" s="2">
        <v>38.412399999999998</v>
      </c>
      <c r="V3" s="2">
        <v>50.666400000000003</v>
      </c>
      <c r="W3" s="2">
        <v>30.685700000000001</v>
      </c>
      <c r="X3" s="2">
        <v>20.816299999999998</v>
      </c>
      <c r="Y3" s="2">
        <v>46.456899999999997</v>
      </c>
      <c r="Z3" s="2">
        <v>28.549800000000001</v>
      </c>
      <c r="AA3" s="2">
        <v>18.853300000000001</v>
      </c>
      <c r="AB3" s="2">
        <v>9.1377500000000005</v>
      </c>
      <c r="AC3" s="2">
        <v>26.084399999999999</v>
      </c>
      <c r="AD3" s="2">
        <v>30.376100000000001</v>
      </c>
      <c r="AE3" s="2">
        <v>23.8809</v>
      </c>
      <c r="AF3" s="2">
        <v>28.082000000000001</v>
      </c>
      <c r="AG3" s="2">
        <v>29.427800000000001</v>
      </c>
      <c r="AH3" s="2">
        <v>13.143800000000001</v>
      </c>
    </row>
    <row r="4" spans="1:34" x14ac:dyDescent="0.25">
      <c r="A4" s="4" t="s">
        <v>36</v>
      </c>
      <c r="B4" s="2">
        <v>13.2159</v>
      </c>
      <c r="C4" s="2">
        <v>31.7544</v>
      </c>
      <c r="D4" s="2">
        <v>41.556699999999999</v>
      </c>
      <c r="E4" s="2">
        <v>32.054099999999998</v>
      </c>
      <c r="F4" s="2">
        <v>53.450200000000002</v>
      </c>
      <c r="G4" s="2">
        <v>38.560200000000002</v>
      </c>
      <c r="H4" s="2">
        <v>32.407400000000003</v>
      </c>
      <c r="I4" s="2">
        <v>35.795499999999997</v>
      </c>
      <c r="J4" s="2">
        <v>31.681000000000001</v>
      </c>
      <c r="K4" s="2">
        <v>26.658300000000001</v>
      </c>
      <c r="L4" s="2">
        <v>41.984000000000002</v>
      </c>
      <c r="M4" s="2">
        <v>32.673499999999997</v>
      </c>
      <c r="N4" s="2">
        <v>17.668299999999999</v>
      </c>
      <c r="O4" s="2">
        <v>16.5472</v>
      </c>
      <c r="P4" s="2">
        <v>27.770800000000001</v>
      </c>
      <c r="Q4" s="2">
        <v>13.1783</v>
      </c>
      <c r="R4" s="2">
        <v>15.6149</v>
      </c>
      <c r="S4" s="2">
        <v>67.388300000000001</v>
      </c>
      <c r="T4" s="2">
        <v>32.363</v>
      </c>
      <c r="U4" s="2">
        <v>39.969799999999999</v>
      </c>
      <c r="V4" s="2">
        <v>51.760599999999997</v>
      </c>
      <c r="W4" s="2">
        <v>31.047999999999998</v>
      </c>
      <c r="X4" s="2">
        <v>21.3126</v>
      </c>
      <c r="Y4" s="2">
        <v>47.018300000000004</v>
      </c>
      <c r="Z4" s="2">
        <v>28.899100000000001</v>
      </c>
      <c r="AA4" s="2">
        <v>18.708600000000001</v>
      </c>
      <c r="AB4" s="2">
        <v>9.60886</v>
      </c>
      <c r="AC4" s="2">
        <v>26.982399999999998</v>
      </c>
      <c r="AD4" s="2">
        <v>29.726299999999998</v>
      </c>
      <c r="AE4" s="2">
        <v>23.918900000000001</v>
      </c>
      <c r="AF4" s="2">
        <v>29.7973</v>
      </c>
      <c r="AG4" s="2">
        <v>29.8659</v>
      </c>
      <c r="AH4" s="2">
        <v>14.8447</v>
      </c>
    </row>
    <row r="5" spans="1:34" x14ac:dyDescent="0.25">
      <c r="A5" s="4" t="s">
        <v>37</v>
      </c>
      <c r="B5" s="2">
        <v>12.6029</v>
      </c>
      <c r="C5" s="2">
        <v>30.647300000000001</v>
      </c>
      <c r="D5" s="2">
        <v>40.3065</v>
      </c>
      <c r="E5" s="2">
        <v>32.9711</v>
      </c>
      <c r="F5" s="2">
        <v>51.980200000000004</v>
      </c>
      <c r="G5" s="2">
        <v>37.864899999999999</v>
      </c>
      <c r="H5" s="2">
        <v>32.949800000000003</v>
      </c>
      <c r="I5" s="2">
        <v>34.260399999999997</v>
      </c>
      <c r="J5" s="2">
        <v>30.802900000000001</v>
      </c>
      <c r="K5" s="2">
        <v>24.476400000000002</v>
      </c>
      <c r="L5" s="2">
        <v>41.984000000000002</v>
      </c>
      <c r="M5" s="2">
        <v>32.206600000000002</v>
      </c>
      <c r="N5" s="2">
        <v>16.935500000000001</v>
      </c>
      <c r="O5" s="2">
        <v>16.194199999999999</v>
      </c>
      <c r="P5" s="2">
        <v>28.218599999999999</v>
      </c>
      <c r="Q5" s="2">
        <v>13.126899999999999</v>
      </c>
      <c r="R5" s="2">
        <v>16.75</v>
      </c>
      <c r="S5" s="2">
        <v>72.076499999999996</v>
      </c>
      <c r="T5" s="2">
        <v>31.590299999999999</v>
      </c>
      <c r="U5" s="2">
        <v>39.767299999999999</v>
      </c>
      <c r="V5" s="2">
        <v>50.496200000000002</v>
      </c>
      <c r="W5" s="2">
        <v>30.5352</v>
      </c>
      <c r="X5" s="2">
        <v>19.953499999999998</v>
      </c>
      <c r="Y5" s="2">
        <v>47.3142</v>
      </c>
      <c r="Z5" s="2">
        <v>26.212</v>
      </c>
      <c r="AA5" s="2">
        <v>19.281099999999999</v>
      </c>
      <c r="AB5" s="2">
        <v>9.7006599999999992</v>
      </c>
      <c r="AC5" s="2">
        <v>27.161899999999999</v>
      </c>
      <c r="AD5" s="2">
        <v>30.865100000000002</v>
      </c>
      <c r="AE5" s="2">
        <v>23.967400000000001</v>
      </c>
      <c r="AF5" s="2">
        <v>28.022500000000001</v>
      </c>
      <c r="AG5" s="2">
        <v>28.7559</v>
      </c>
      <c r="AH5" s="2">
        <v>13.5503</v>
      </c>
    </row>
    <row r="6" spans="1:34" x14ac:dyDescent="0.25">
      <c r="A6" s="4" t="s">
        <v>38</v>
      </c>
      <c r="B6" s="2">
        <v>12.0059</v>
      </c>
      <c r="C6" s="2">
        <v>31.321000000000002</v>
      </c>
      <c r="D6" s="2">
        <v>42.982500000000002</v>
      </c>
      <c r="E6" s="2">
        <v>33.025500000000001</v>
      </c>
      <c r="F6" s="2">
        <v>56.451599999999999</v>
      </c>
      <c r="G6" s="2">
        <v>38.217100000000002</v>
      </c>
      <c r="H6" s="2">
        <v>32.995800000000003</v>
      </c>
      <c r="I6" s="2">
        <v>34.626300000000001</v>
      </c>
      <c r="J6" s="2">
        <v>30.749199999999998</v>
      </c>
      <c r="K6" s="2">
        <v>25.501200000000001</v>
      </c>
      <c r="L6" s="2">
        <v>43.337299999999999</v>
      </c>
      <c r="M6" s="2">
        <v>32.041699999999999</v>
      </c>
      <c r="N6" s="2">
        <v>16.9251</v>
      </c>
      <c r="O6" s="2">
        <v>17.234400000000001</v>
      </c>
      <c r="P6" s="2">
        <v>28.067699999999999</v>
      </c>
      <c r="Q6" s="2">
        <v>13.525</v>
      </c>
      <c r="R6" s="2">
        <v>16.640799999999999</v>
      </c>
      <c r="S6" s="2">
        <v>68.129199999999997</v>
      </c>
      <c r="T6" s="2">
        <v>32.845100000000002</v>
      </c>
      <c r="U6" s="2">
        <v>39.811599999999999</v>
      </c>
      <c r="V6" s="2">
        <v>50.770400000000002</v>
      </c>
      <c r="W6" s="2">
        <v>30.114699999999999</v>
      </c>
      <c r="X6" s="2">
        <v>20.3064</v>
      </c>
      <c r="Y6" s="2">
        <v>47.741100000000003</v>
      </c>
      <c r="Z6" s="2">
        <v>27.9544</v>
      </c>
      <c r="AA6" s="2">
        <v>18.632899999999999</v>
      </c>
      <c r="AB6" s="2">
        <v>8.5290700000000008</v>
      </c>
      <c r="AC6" s="2">
        <v>27.202100000000002</v>
      </c>
      <c r="AD6" s="2">
        <v>31.436399999999999</v>
      </c>
      <c r="AE6" s="2">
        <v>23.646999999999998</v>
      </c>
      <c r="AF6" s="2">
        <v>29.084599999999998</v>
      </c>
      <c r="AG6" s="2">
        <v>29.294499999999999</v>
      </c>
      <c r="AH6" s="2">
        <v>13.1052</v>
      </c>
    </row>
    <row r="7" spans="1:34" x14ac:dyDescent="0.25">
      <c r="A7" s="4" t="s">
        <v>39</v>
      </c>
      <c r="B7" s="2">
        <v>13.4665</v>
      </c>
      <c r="C7" s="2">
        <v>31.593299999999999</v>
      </c>
      <c r="D7" s="2">
        <v>42.178800000000003</v>
      </c>
      <c r="E7" s="2">
        <v>32.851599999999998</v>
      </c>
      <c r="F7" s="2">
        <v>51.845799999999997</v>
      </c>
      <c r="G7" s="2">
        <v>38.863799999999998</v>
      </c>
      <c r="H7" s="2">
        <v>32.995800000000003</v>
      </c>
      <c r="I7" s="2">
        <v>35.022199999999998</v>
      </c>
      <c r="J7" s="2">
        <v>31.338799999999999</v>
      </c>
      <c r="K7" s="2">
        <v>26.879300000000001</v>
      </c>
      <c r="L7" s="2">
        <v>40.969900000000003</v>
      </c>
      <c r="M7" s="2">
        <v>32.592599999999997</v>
      </c>
      <c r="N7" s="2">
        <v>17.403300000000002</v>
      </c>
      <c r="O7" s="2">
        <v>17.439599999999999</v>
      </c>
      <c r="P7" s="2">
        <v>27.876100000000001</v>
      </c>
      <c r="Q7" s="2">
        <v>13.648199999999999</v>
      </c>
      <c r="R7" s="2">
        <v>14.694699999999999</v>
      </c>
      <c r="S7" s="2">
        <v>66.909400000000005</v>
      </c>
      <c r="T7" s="2">
        <v>32.618299999999998</v>
      </c>
      <c r="U7" s="2">
        <v>40.002400000000002</v>
      </c>
      <c r="V7" s="2">
        <v>51.347700000000003</v>
      </c>
      <c r="W7" s="2">
        <v>30.744900000000001</v>
      </c>
      <c r="X7" s="2">
        <v>21.050799999999999</v>
      </c>
      <c r="Y7" s="2">
        <v>48.116100000000003</v>
      </c>
      <c r="Z7" s="2">
        <v>28.914200000000001</v>
      </c>
      <c r="AA7" s="2">
        <v>18.911899999999999</v>
      </c>
      <c r="AB7" s="2">
        <v>8.8505900000000004</v>
      </c>
      <c r="AC7" s="2">
        <v>26.7273</v>
      </c>
      <c r="AD7" s="2">
        <v>32.379600000000003</v>
      </c>
      <c r="AE7" s="2">
        <v>23.265999999999998</v>
      </c>
      <c r="AF7" s="2">
        <v>30.0334</v>
      </c>
      <c r="AG7" s="2">
        <v>30.843499999999999</v>
      </c>
      <c r="AH7" s="2">
        <v>14.241</v>
      </c>
    </row>
    <row r="8" spans="1:34" x14ac:dyDescent="0.25">
      <c r="A8" s="4" t="s">
        <v>40</v>
      </c>
      <c r="B8" s="2">
        <v>13.5564</v>
      </c>
      <c r="C8" s="2">
        <v>32.579799999999999</v>
      </c>
      <c r="D8" s="2">
        <v>42.063400000000001</v>
      </c>
      <c r="E8" s="2">
        <v>33.558199999999999</v>
      </c>
      <c r="F8" s="2">
        <v>55.157200000000003</v>
      </c>
      <c r="G8" s="2">
        <v>38.017800000000001</v>
      </c>
      <c r="H8" s="2">
        <v>33.75</v>
      </c>
      <c r="I8" s="2">
        <v>35.656500000000001</v>
      </c>
      <c r="J8" s="2">
        <v>31.720500000000001</v>
      </c>
      <c r="K8" s="2">
        <v>25.403199999999998</v>
      </c>
      <c r="L8" s="2">
        <v>42.015999999999998</v>
      </c>
      <c r="M8" s="2">
        <v>32.881</v>
      </c>
      <c r="N8" s="2">
        <v>17.536200000000001</v>
      </c>
      <c r="O8" s="2">
        <v>16.3096</v>
      </c>
      <c r="P8" s="2">
        <v>28.815999999999999</v>
      </c>
      <c r="Q8" s="2">
        <v>13.5932</v>
      </c>
      <c r="R8" s="2">
        <v>15.776999999999999</v>
      </c>
      <c r="S8" s="2">
        <v>68.428700000000006</v>
      </c>
      <c r="T8" s="2">
        <v>32.650500000000001</v>
      </c>
      <c r="U8" s="2">
        <v>41.464300000000001</v>
      </c>
      <c r="V8" s="2">
        <v>53.450200000000002</v>
      </c>
      <c r="W8" s="2">
        <v>31.3764</v>
      </c>
      <c r="X8" s="2">
        <v>21.838200000000001</v>
      </c>
      <c r="Y8" s="2">
        <v>43.542700000000004</v>
      </c>
      <c r="Z8" s="2">
        <v>29.166</v>
      </c>
      <c r="AA8" s="2">
        <v>18.334299999999999</v>
      </c>
      <c r="AB8" s="2">
        <v>8.8720199999999991</v>
      </c>
      <c r="AC8" s="2">
        <v>26.628299999999999</v>
      </c>
      <c r="AD8" s="2">
        <v>32.180399999999999</v>
      </c>
      <c r="AE8" s="2">
        <v>23.3597</v>
      </c>
      <c r="AF8" s="2">
        <v>28.936399999999999</v>
      </c>
      <c r="AG8" s="2">
        <v>30.409600000000001</v>
      </c>
      <c r="AH8" s="2">
        <v>14.3035</v>
      </c>
    </row>
    <row r="9" spans="1:34" x14ac:dyDescent="0.25">
      <c r="A9" s="4" t="s">
        <v>41</v>
      </c>
      <c r="B9" s="2">
        <v>10.6683</v>
      </c>
      <c r="C9" s="2">
        <v>31.25</v>
      </c>
      <c r="D9" s="2">
        <v>41.881700000000002</v>
      </c>
      <c r="E9" s="2">
        <v>32.695700000000002</v>
      </c>
      <c r="F9" s="2">
        <v>58.046700000000001</v>
      </c>
      <c r="G9" s="2">
        <v>38.360599999999998</v>
      </c>
      <c r="H9" s="2">
        <v>33.052700000000002</v>
      </c>
      <c r="I9" s="2">
        <v>35.982399999999998</v>
      </c>
      <c r="J9" s="2">
        <v>31.515000000000001</v>
      </c>
      <c r="K9" s="2">
        <v>26.470600000000001</v>
      </c>
      <c r="L9" s="2">
        <v>43.258600000000001</v>
      </c>
      <c r="M9" s="2">
        <v>30.8291</v>
      </c>
      <c r="N9" s="2">
        <v>17.712499999999999</v>
      </c>
      <c r="O9" s="2">
        <v>15.2613</v>
      </c>
      <c r="P9" s="2">
        <v>27.780100000000001</v>
      </c>
      <c r="Q9" s="2">
        <v>12.6846</v>
      </c>
      <c r="R9" s="2">
        <v>15.776999999999999</v>
      </c>
      <c r="S9" s="2">
        <v>68.963700000000003</v>
      </c>
      <c r="T9" s="2">
        <v>31.261800000000001</v>
      </c>
      <c r="U9" s="2">
        <v>37.917000000000002</v>
      </c>
      <c r="V9" s="2">
        <v>53.030299999999997</v>
      </c>
      <c r="W9" s="2">
        <v>31.460699999999999</v>
      </c>
      <c r="X9" s="2">
        <v>20.833200000000001</v>
      </c>
      <c r="Y9" s="2">
        <v>43.1113</v>
      </c>
      <c r="Z9" s="2">
        <v>27.988199999999999</v>
      </c>
      <c r="AA9" s="2">
        <v>17.301400000000001</v>
      </c>
      <c r="AB9" s="2">
        <v>8.6841799999999996</v>
      </c>
      <c r="AC9" s="2">
        <v>26.8248</v>
      </c>
      <c r="AD9" s="2">
        <v>32.572600000000001</v>
      </c>
      <c r="AE9" s="2">
        <v>23.4267</v>
      </c>
      <c r="AF9" s="2">
        <v>27.657900000000001</v>
      </c>
      <c r="AG9" s="2">
        <v>28.532599999999999</v>
      </c>
      <c r="AH9" s="2">
        <v>11.2949</v>
      </c>
    </row>
    <row r="10" spans="1:34" x14ac:dyDescent="0.25">
      <c r="A10" s="5" t="s">
        <v>56</v>
      </c>
      <c r="B10" s="2">
        <f>AVERAGE(B2:B8)</f>
        <v>12.739785714285713</v>
      </c>
      <c r="C10" s="2">
        <f t="shared" ref="C10:AG10" si="0">AVERAGE(C2:C9)</f>
        <v>31.425362500000002</v>
      </c>
      <c r="D10" s="2">
        <f>AVERAGE(D3:D9)</f>
        <v>42.042614285714286</v>
      </c>
      <c r="E10" s="2">
        <f t="shared" si="0"/>
        <v>32.849724999999999</v>
      </c>
      <c r="F10" s="2">
        <f>AVERAGE(F3:F9)</f>
        <v>54.331642857142853</v>
      </c>
      <c r="G10" s="2">
        <f t="shared" si="0"/>
        <v>38.382937499999997</v>
      </c>
      <c r="H10" s="2">
        <f>AVERAGE(H3:H9)</f>
        <v>33.007914285714286</v>
      </c>
      <c r="I10" s="2">
        <f t="shared" si="0"/>
        <v>35.269271428571422</v>
      </c>
      <c r="J10" s="2">
        <f t="shared" si="0"/>
        <v>31.2717125</v>
      </c>
      <c r="K10" s="2">
        <f>AVERAGE(K3:K9)</f>
        <v>25.828857142857142</v>
      </c>
      <c r="L10" s="2">
        <f>AVERAGE(L3:L9)</f>
        <v>41.936199999999999</v>
      </c>
      <c r="M10" s="2">
        <f>AVERAGE(M3:M9)</f>
        <v>31.989471428571427</v>
      </c>
      <c r="N10" s="2">
        <f>AVERAGE(N3:N9)</f>
        <v>17.306342857142859</v>
      </c>
      <c r="O10" s="2">
        <f t="shared" si="0"/>
        <v>16.2645625</v>
      </c>
      <c r="P10" s="2">
        <f t="shared" si="0"/>
        <v>27.8882625</v>
      </c>
      <c r="Q10" s="2">
        <f t="shared" si="0"/>
        <v>13.128387500000001</v>
      </c>
      <c r="R10" s="2">
        <f t="shared" si="0"/>
        <v>15.75095</v>
      </c>
      <c r="S10" s="2">
        <f>AVERAGE(S3:S9)</f>
        <v>68.745842857142847</v>
      </c>
      <c r="T10" s="2">
        <f t="shared" si="0"/>
        <v>32.094475000000003</v>
      </c>
      <c r="U10" s="2">
        <f t="shared" si="0"/>
        <v>39.423537499999995</v>
      </c>
      <c r="V10" s="2">
        <f>AVERAGE(V3:V9)</f>
        <v>51.645971428571436</v>
      </c>
      <c r="W10" s="2">
        <f t="shared" si="0"/>
        <v>30.906612500000001</v>
      </c>
      <c r="X10" s="2">
        <f>AVERAGE(X3:X9)</f>
        <v>20.872999999999998</v>
      </c>
      <c r="Y10" s="2">
        <f>AVERAGE(Y3:Y9)</f>
        <v>46.185800000000008</v>
      </c>
      <c r="Z10" s="2">
        <f>AVERAGE(Z3:Z9)</f>
        <v>28.24052857142857</v>
      </c>
      <c r="AA10" s="2">
        <f t="shared" si="0"/>
        <v>18.461874999999999</v>
      </c>
      <c r="AB10" s="2">
        <f t="shared" si="0"/>
        <v>9.00998375</v>
      </c>
      <c r="AC10" s="2">
        <f t="shared" si="0"/>
        <v>26.845800000000004</v>
      </c>
      <c r="AD10" s="2">
        <f t="shared" si="0"/>
        <v>31.196149999999999</v>
      </c>
      <c r="AE10" s="2">
        <f t="shared" si="0"/>
        <v>23.693425000000001</v>
      </c>
      <c r="AF10" s="2">
        <f>AVERAGE(AF3:AF9)</f>
        <v>28.802014285714286</v>
      </c>
      <c r="AG10" s="2">
        <f t="shared" si="0"/>
        <v>29.671525000000003</v>
      </c>
      <c r="AH10" s="2">
        <f>AVERAGE(AH2:AH8)</f>
        <v>13.784785714285714</v>
      </c>
    </row>
    <row r="11" spans="1:34" x14ac:dyDescent="0.25">
      <c r="A11" s="6" t="s">
        <v>57</v>
      </c>
      <c r="B11" s="7">
        <f>B10*3</f>
        <v>38.219357142857135</v>
      </c>
      <c r="C11" s="7">
        <f>C10*3</f>
        <v>94.276087500000003</v>
      </c>
      <c r="D11" s="7">
        <f>D10*2</f>
        <v>84.085228571428573</v>
      </c>
      <c r="E11" s="7">
        <f>E10*2</f>
        <v>65.699449999999999</v>
      </c>
      <c r="F11" s="7">
        <f>F10*1</f>
        <v>54.331642857142853</v>
      </c>
      <c r="G11" s="7">
        <f>G10*3</f>
        <v>115.14881249999999</v>
      </c>
      <c r="H11" s="7">
        <f>H10*1</f>
        <v>33.007914285714286</v>
      </c>
      <c r="I11" s="7">
        <f>I10*2</f>
        <v>70.538542857142843</v>
      </c>
      <c r="J11" s="7">
        <f>J10*3</f>
        <v>93.815137499999992</v>
      </c>
      <c r="K11" s="7">
        <f>K10*2</f>
        <v>51.657714285714285</v>
      </c>
      <c r="L11" s="7">
        <f>L10*2</f>
        <v>83.872399999999999</v>
      </c>
      <c r="M11" s="7">
        <f>M10*2</f>
        <v>63.978942857142854</v>
      </c>
      <c r="N11" s="7">
        <f>N10*3</f>
        <v>51.919028571428576</v>
      </c>
      <c r="O11" s="7">
        <f>O10*3</f>
        <v>48.793687500000004</v>
      </c>
      <c r="P11" s="7">
        <f>P10*3</f>
        <v>83.664787500000003</v>
      </c>
      <c r="Q11" s="7">
        <f>Q10*2</f>
        <v>26.256775000000001</v>
      </c>
      <c r="R11" s="7">
        <f>R10*4</f>
        <v>63.003799999999998</v>
      </c>
      <c r="S11" s="7">
        <f>S10*1</f>
        <v>68.745842857142847</v>
      </c>
      <c r="T11" s="7">
        <f>T10*3</f>
        <v>96.283425000000008</v>
      </c>
      <c r="U11" s="7">
        <f>U10*2</f>
        <v>78.84707499999999</v>
      </c>
      <c r="V11" s="7">
        <f>V10*1</f>
        <v>51.645971428571436</v>
      </c>
      <c r="W11" s="7">
        <f>W10*3</f>
        <v>92.719837500000011</v>
      </c>
      <c r="X11" s="7">
        <f>X10*4</f>
        <v>83.49199999999999</v>
      </c>
      <c r="Y11" s="7">
        <f>Y10*2</f>
        <v>92.371600000000015</v>
      </c>
      <c r="Z11" s="7">
        <f>Z10*3</f>
        <v>84.721585714285709</v>
      </c>
      <c r="AA11" s="7">
        <f>AA10*3</f>
        <v>55.385624999999997</v>
      </c>
      <c r="AB11" s="7">
        <f>AB10*6</f>
        <v>54.0599025</v>
      </c>
      <c r="AC11" s="7">
        <f>AC10*3</f>
        <v>80.537400000000019</v>
      </c>
      <c r="AD11" s="7">
        <f>AD10*2</f>
        <v>62.392299999999999</v>
      </c>
      <c r="AE11" s="7">
        <f>AE10*3</f>
        <v>71.080275</v>
      </c>
      <c r="AF11" s="7">
        <f>AF10*3</f>
        <v>86.406042857142864</v>
      </c>
      <c r="AG11" s="7">
        <f>AG10*2</f>
        <v>59.343050000000005</v>
      </c>
      <c r="AH11" s="7">
        <f>AH10*3</f>
        <v>41.35435714285714</v>
      </c>
    </row>
    <row r="12" spans="1:34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4" spans="1:34" x14ac:dyDescent="0.25">
      <c r="A14" s="5" t="s">
        <v>43</v>
      </c>
      <c r="B14" s="2">
        <f>AVERAGE(B2:B9)</f>
        <v>12.480849999999998</v>
      </c>
      <c r="C14" s="2">
        <f t="shared" ref="C14:AH14" si="1">AVERAGE(C2:C9)</f>
        <v>31.425362500000002</v>
      </c>
      <c r="D14" s="2">
        <f t="shared" si="1"/>
        <v>41.767787499999997</v>
      </c>
      <c r="E14" s="2">
        <f t="shared" si="1"/>
        <v>32.849724999999999</v>
      </c>
      <c r="F14" s="2">
        <f t="shared" si="1"/>
        <v>53.598762499999999</v>
      </c>
      <c r="G14" s="2">
        <f t="shared" si="1"/>
        <v>38.382937499999997</v>
      </c>
      <c r="H14" s="2">
        <f t="shared" si="1"/>
        <v>32.618025000000003</v>
      </c>
      <c r="I14" s="2">
        <f t="shared" si="1"/>
        <v>35.269271428571422</v>
      </c>
      <c r="J14" s="2">
        <f t="shared" si="1"/>
        <v>31.2717125</v>
      </c>
      <c r="K14" s="2">
        <f t="shared" si="1"/>
        <v>25.3572375</v>
      </c>
      <c r="L14" s="2">
        <f t="shared" si="1"/>
        <v>41.509425</v>
      </c>
      <c r="M14" s="2">
        <f t="shared" si="1"/>
        <v>31.614725</v>
      </c>
      <c r="N14" s="2">
        <f t="shared" si="1"/>
        <v>17.138962500000002</v>
      </c>
      <c r="O14" s="2">
        <f t="shared" si="1"/>
        <v>16.2645625</v>
      </c>
      <c r="P14" s="2">
        <f t="shared" si="1"/>
        <v>27.8882625</v>
      </c>
      <c r="Q14" s="2">
        <f t="shared" si="1"/>
        <v>13.128387500000001</v>
      </c>
      <c r="R14" s="2">
        <f t="shared" si="1"/>
        <v>15.75095</v>
      </c>
      <c r="S14" s="2">
        <f t="shared" si="1"/>
        <v>68.555812500000002</v>
      </c>
      <c r="T14" s="2">
        <f t="shared" si="1"/>
        <v>32.094475000000003</v>
      </c>
      <c r="U14" s="2">
        <f t="shared" si="1"/>
        <v>39.423537499999995</v>
      </c>
      <c r="V14" s="2">
        <f t="shared" si="1"/>
        <v>51.204412500000004</v>
      </c>
      <c r="W14" s="2">
        <f t="shared" si="1"/>
        <v>30.906612500000001</v>
      </c>
      <c r="X14" s="2">
        <f t="shared" si="1"/>
        <v>20.544999999999998</v>
      </c>
      <c r="Y14" s="2">
        <f t="shared" si="1"/>
        <v>45.721562500000005</v>
      </c>
      <c r="Z14" s="2">
        <f t="shared" si="1"/>
        <v>28.049887500000001</v>
      </c>
      <c r="AA14" s="2">
        <f t="shared" si="1"/>
        <v>18.461874999999999</v>
      </c>
      <c r="AB14" s="2">
        <f t="shared" si="1"/>
        <v>9.00998375</v>
      </c>
      <c r="AC14" s="2">
        <f t="shared" si="1"/>
        <v>26.845800000000004</v>
      </c>
      <c r="AD14" s="2">
        <f t="shared" si="1"/>
        <v>31.196149999999999</v>
      </c>
      <c r="AE14" s="2">
        <f t="shared" si="1"/>
        <v>23.693425000000001</v>
      </c>
      <c r="AF14" s="2">
        <f t="shared" si="1"/>
        <v>28.391862500000002</v>
      </c>
      <c r="AG14" s="2">
        <f t="shared" si="1"/>
        <v>29.671525000000003</v>
      </c>
      <c r="AH14" s="2">
        <f t="shared" si="1"/>
        <v>13.473549999999999</v>
      </c>
    </row>
    <row r="15" spans="1:34" x14ac:dyDescent="0.25">
      <c r="A15" s="6" t="s">
        <v>44</v>
      </c>
      <c r="B15" s="7">
        <f>B14*3</f>
        <v>37.442549999999997</v>
      </c>
      <c r="C15" s="7">
        <f>C14*3</f>
        <v>94.276087500000003</v>
      </c>
      <c r="D15" s="7">
        <f>D14*2</f>
        <v>83.535574999999994</v>
      </c>
      <c r="E15" s="7">
        <f>E14*2</f>
        <v>65.699449999999999</v>
      </c>
      <c r="F15" s="7">
        <f>F14*1</f>
        <v>53.598762499999999</v>
      </c>
      <c r="G15" s="7">
        <f>G14*3</f>
        <v>115.14881249999999</v>
      </c>
      <c r="H15" s="7">
        <f>H14*1</f>
        <v>32.618025000000003</v>
      </c>
      <c r="I15" s="7">
        <f>I14*2</f>
        <v>70.538542857142843</v>
      </c>
      <c r="J15" s="7">
        <f>J14*3</f>
        <v>93.815137499999992</v>
      </c>
      <c r="K15" s="7">
        <f>K14*2</f>
        <v>50.714475</v>
      </c>
      <c r="L15" s="7">
        <f>L14*2</f>
        <v>83.01885</v>
      </c>
      <c r="M15" s="7">
        <f>M14*4</f>
        <v>126.4589</v>
      </c>
      <c r="N15" s="7">
        <f>N14*3</f>
        <v>51.416887500000001</v>
      </c>
      <c r="O15" s="7">
        <f>O14*3</f>
        <v>48.793687500000004</v>
      </c>
      <c r="P15" s="7">
        <f>P14*3</f>
        <v>83.664787500000003</v>
      </c>
      <c r="Q15" s="7">
        <f>Q14*2</f>
        <v>26.256775000000001</v>
      </c>
      <c r="R15" s="7">
        <f>R14*2</f>
        <v>31.501899999999999</v>
      </c>
      <c r="S15" s="7">
        <f>S14*1</f>
        <v>68.555812500000002</v>
      </c>
      <c r="T15" s="7">
        <f>T14*3</f>
        <v>96.283425000000008</v>
      </c>
      <c r="U15" s="7">
        <f>U14*2</f>
        <v>78.84707499999999</v>
      </c>
      <c r="V15" s="7">
        <f>V14*3</f>
        <v>153.61323750000003</v>
      </c>
      <c r="W15" s="7">
        <f>W14*3</f>
        <v>92.719837500000011</v>
      </c>
      <c r="X15" s="7">
        <f>X14*2</f>
        <v>41.089999999999996</v>
      </c>
      <c r="Y15" s="7">
        <f>Y14*2</f>
        <v>91.443125000000009</v>
      </c>
      <c r="Z15" s="7">
        <f>Z14*3</f>
        <v>84.149662500000005</v>
      </c>
      <c r="AA15" s="7">
        <f>AA14*3</f>
        <v>55.385624999999997</v>
      </c>
      <c r="AB15" s="7">
        <f>AB14*6</f>
        <v>54.0599025</v>
      </c>
      <c r="AC15" s="7">
        <f>AC14*3</f>
        <v>80.537400000000019</v>
      </c>
      <c r="AD15" s="7">
        <f>AD14*2</f>
        <v>62.392299999999999</v>
      </c>
      <c r="AE15" s="7">
        <f>AE14*3</f>
        <v>71.080275</v>
      </c>
      <c r="AF15" s="7">
        <f>AF14*3</f>
        <v>85.175587500000006</v>
      </c>
      <c r="AG15" s="7">
        <f>AG14*2</f>
        <v>59.343050000000005</v>
      </c>
      <c r="AH15" s="7">
        <f>AH14*3</f>
        <v>40.420649999999995</v>
      </c>
    </row>
    <row r="16" spans="1:34" x14ac:dyDescent="0.25">
      <c r="A16" s="8" t="s">
        <v>45</v>
      </c>
      <c r="B16" s="9">
        <f>STDEV(B2:B9)/B14*100</f>
        <v>7.9811860177383789</v>
      </c>
      <c r="C16" s="9">
        <f>STDEV(C2:C9)/C14*100</f>
        <v>1.8719131897358707</v>
      </c>
      <c r="D16" s="9">
        <f t="shared" ref="D16:AH16" si="2">STDEV(D2:D9)/D14*100</f>
        <v>2.8704818982932112</v>
      </c>
      <c r="E16" s="9">
        <f t="shared" si="2"/>
        <v>1.2686670900714097</v>
      </c>
      <c r="F16" s="9">
        <f t="shared" si="2"/>
        <v>5.5716984975904031</v>
      </c>
      <c r="G16" s="9">
        <f t="shared" si="2"/>
        <v>0.92061268407619234</v>
      </c>
      <c r="H16" s="9">
        <f t="shared" si="2"/>
        <v>3.5603475940020815</v>
      </c>
      <c r="I16" s="9">
        <f t="shared" si="2"/>
        <v>1.830876385532259</v>
      </c>
      <c r="J16" s="9">
        <f t="shared" si="2"/>
        <v>1.2069854062663485</v>
      </c>
      <c r="K16" s="9">
        <f t="shared" si="2"/>
        <v>6.1366252537487416</v>
      </c>
      <c r="L16" s="9">
        <f t="shared" si="2"/>
        <v>3.9260594457769185</v>
      </c>
      <c r="M16" s="9">
        <f t="shared" si="2"/>
        <v>4.2344942348591657</v>
      </c>
      <c r="N16" s="9">
        <f t="shared" si="2"/>
        <v>3.3644498821664861</v>
      </c>
      <c r="O16" s="9">
        <f t="shared" si="2"/>
        <v>5.2705854618414341</v>
      </c>
      <c r="P16" s="9">
        <f t="shared" si="2"/>
        <v>1.7923227411639147</v>
      </c>
      <c r="Q16" s="9">
        <f t="shared" si="2"/>
        <v>3.5193681816928604</v>
      </c>
      <c r="R16" s="9">
        <f t="shared" si="2"/>
        <v>4.6509322337861265</v>
      </c>
      <c r="S16" s="9">
        <f t="shared" si="2"/>
        <v>2.4154522414075399</v>
      </c>
      <c r="T16" s="9">
        <f t="shared" si="2"/>
        <v>1.8924031362012261</v>
      </c>
      <c r="U16" s="9">
        <f t="shared" si="2"/>
        <v>3.0714506015045</v>
      </c>
      <c r="V16" s="9">
        <f t="shared" si="2"/>
        <v>3.2378073152222901</v>
      </c>
      <c r="W16" s="9">
        <f t="shared" si="2"/>
        <v>1.5139845093470439</v>
      </c>
      <c r="X16" s="9">
        <f t="shared" si="2"/>
        <v>5.31683076415925</v>
      </c>
      <c r="Y16" s="9">
        <f t="shared" si="2"/>
        <v>5.0074590405605539</v>
      </c>
      <c r="Z16" s="9">
        <f t="shared" si="2"/>
        <v>3.8433511259038116</v>
      </c>
      <c r="AA16" s="9">
        <f t="shared" si="2"/>
        <v>3.6072986804075926</v>
      </c>
      <c r="AB16" s="9">
        <f t="shared" si="2"/>
        <v>4.8414883068165171</v>
      </c>
      <c r="AC16" s="9">
        <f t="shared" si="2"/>
        <v>1.3957317649783711</v>
      </c>
      <c r="AD16" s="9">
        <f t="shared" si="2"/>
        <v>3.5567052386796258</v>
      </c>
      <c r="AE16" s="9">
        <f t="shared" si="2"/>
        <v>1.3139786766211257</v>
      </c>
      <c r="AF16" s="9">
        <f t="shared" si="2"/>
        <v>5.0623015176173221</v>
      </c>
      <c r="AG16" s="9">
        <f t="shared" si="2"/>
        <v>2.7377037961942534</v>
      </c>
      <c r="AH16" s="9">
        <f t="shared" si="2"/>
        <v>8.0246734634690302</v>
      </c>
    </row>
    <row r="18" spans="1:34" x14ac:dyDescent="0.25">
      <c r="A18" s="5" t="s">
        <v>46</v>
      </c>
      <c r="B18" s="2">
        <f>AVERAGE(B3:B8)</f>
        <v>12.747916666666667</v>
      </c>
      <c r="C18" s="2">
        <f t="shared" ref="C18:AH18" si="3">AVERAGE(C3:C8)</f>
        <v>31.546533333333333</v>
      </c>
      <c r="D18" s="2">
        <f t="shared" si="3"/>
        <v>42.069433333333329</v>
      </c>
      <c r="E18" s="2">
        <f t="shared" si="3"/>
        <v>32.868549999999999</v>
      </c>
      <c r="F18" s="2">
        <f t="shared" si="3"/>
        <v>53.712466666666664</v>
      </c>
      <c r="G18" s="2">
        <f t="shared" si="3"/>
        <v>38.388800000000003</v>
      </c>
      <c r="H18" s="2">
        <f t="shared" si="3"/>
        <v>33.000450000000001</v>
      </c>
      <c r="I18" s="2">
        <f t="shared" si="3"/>
        <v>35.072179999999996</v>
      </c>
      <c r="J18" s="2">
        <f t="shared" si="3"/>
        <v>31.273849999999999</v>
      </c>
      <c r="K18" s="2">
        <f t="shared" si="3"/>
        <v>25.721900000000002</v>
      </c>
      <c r="L18" s="2">
        <f t="shared" si="3"/>
        <v>41.715799999999994</v>
      </c>
      <c r="M18" s="2">
        <f t="shared" si="3"/>
        <v>32.182866666666662</v>
      </c>
      <c r="N18" s="2">
        <f t="shared" si="3"/>
        <v>17.238650000000003</v>
      </c>
      <c r="O18" s="2">
        <f t="shared" si="3"/>
        <v>16.65046666666667</v>
      </c>
      <c r="P18" s="2">
        <f t="shared" si="3"/>
        <v>28.010983333333332</v>
      </c>
      <c r="Q18" s="2">
        <f t="shared" si="3"/>
        <v>13.332433333333332</v>
      </c>
      <c r="R18" s="2">
        <f t="shared" si="3"/>
        <v>15.896466666666667</v>
      </c>
      <c r="S18" s="2">
        <f t="shared" si="3"/>
        <v>68.709533333333326</v>
      </c>
      <c r="T18" s="2">
        <f t="shared" si="3"/>
        <v>32.338450000000002</v>
      </c>
      <c r="U18" s="2">
        <f t="shared" si="3"/>
        <v>39.904633333333329</v>
      </c>
      <c r="V18" s="2">
        <f t="shared" si="3"/>
        <v>51.415250000000007</v>
      </c>
      <c r="W18" s="2">
        <f t="shared" si="3"/>
        <v>30.750816666666665</v>
      </c>
      <c r="X18" s="2">
        <f t="shared" si="3"/>
        <v>20.879633333333334</v>
      </c>
      <c r="Y18" s="2">
        <f t="shared" si="3"/>
        <v>46.698216666666674</v>
      </c>
      <c r="Z18" s="2">
        <f t="shared" si="3"/>
        <v>28.282583333333331</v>
      </c>
      <c r="AA18" s="2">
        <f t="shared" si="3"/>
        <v>18.787016666666666</v>
      </c>
      <c r="AB18" s="2">
        <f t="shared" si="3"/>
        <v>9.1164916666666667</v>
      </c>
      <c r="AC18" s="2">
        <f t="shared" si="3"/>
        <v>26.79773333333333</v>
      </c>
      <c r="AD18" s="2">
        <f t="shared" si="3"/>
        <v>31.16065</v>
      </c>
      <c r="AE18" s="2">
        <f t="shared" si="3"/>
        <v>23.673316666666665</v>
      </c>
      <c r="AF18" s="2">
        <f t="shared" si="3"/>
        <v>28.992699999999999</v>
      </c>
      <c r="AG18" s="2">
        <f t="shared" si="3"/>
        <v>29.766200000000001</v>
      </c>
      <c r="AH18" s="2">
        <f t="shared" si="3"/>
        <v>13.864750000000001</v>
      </c>
    </row>
    <row r="19" spans="1:34" x14ac:dyDescent="0.25">
      <c r="A19" s="6" t="s">
        <v>47</v>
      </c>
      <c r="B19" s="7">
        <f>B18*3</f>
        <v>38.243749999999999</v>
      </c>
      <c r="C19" s="7">
        <f>C18*3</f>
        <v>94.639600000000002</v>
      </c>
      <c r="D19" s="7">
        <f>D18*2</f>
        <v>84.138866666666658</v>
      </c>
      <c r="E19" s="7">
        <f>E18*2</f>
        <v>65.737099999999998</v>
      </c>
      <c r="F19" s="7">
        <f>F18*1</f>
        <v>53.712466666666664</v>
      </c>
      <c r="G19" s="7">
        <f>G18*3</f>
        <v>115.16640000000001</v>
      </c>
      <c r="H19" s="7">
        <f>H18*1</f>
        <v>33.000450000000001</v>
      </c>
      <c r="I19" s="7">
        <f>I18*2</f>
        <v>70.144359999999992</v>
      </c>
      <c r="J19" s="7">
        <f>J18*3</f>
        <v>93.821550000000002</v>
      </c>
      <c r="K19" s="7">
        <f>K18*2</f>
        <v>51.443800000000003</v>
      </c>
      <c r="L19" s="7">
        <f>L18*2</f>
        <v>83.431599999999989</v>
      </c>
      <c r="M19" s="7">
        <f>M18*4</f>
        <v>128.73146666666665</v>
      </c>
      <c r="N19" s="7">
        <f>N18*3</f>
        <v>51.715950000000007</v>
      </c>
      <c r="O19" s="7">
        <f>O18*3</f>
        <v>49.951400000000007</v>
      </c>
      <c r="P19" s="7">
        <f>P18*3</f>
        <v>84.03295</v>
      </c>
      <c r="Q19" s="7">
        <f>Q18*2</f>
        <v>26.664866666666665</v>
      </c>
      <c r="R19" s="7">
        <f>R18*2</f>
        <v>31.792933333333334</v>
      </c>
      <c r="S19" s="7">
        <f>S18*1</f>
        <v>68.709533333333326</v>
      </c>
      <c r="T19" s="7">
        <f>T18*3</f>
        <v>97.015350000000012</v>
      </c>
      <c r="U19" s="7">
        <f>U18*2</f>
        <v>79.809266666666659</v>
      </c>
      <c r="V19" s="7">
        <f>V18*3</f>
        <v>154.24575000000002</v>
      </c>
      <c r="W19" s="7">
        <f>W18*3</f>
        <v>92.252449999999996</v>
      </c>
      <c r="X19" s="7">
        <f>X18*2</f>
        <v>41.759266666666669</v>
      </c>
      <c r="Y19" s="7">
        <f>Y18*2</f>
        <v>93.396433333333349</v>
      </c>
      <c r="Z19" s="7">
        <f>Z18*3</f>
        <v>84.847749999999991</v>
      </c>
      <c r="AA19" s="7">
        <f>AA18*3</f>
        <v>56.361049999999999</v>
      </c>
      <c r="AB19" s="7">
        <f>AB18*6</f>
        <v>54.698949999999996</v>
      </c>
      <c r="AC19" s="7">
        <f>AC18*3</f>
        <v>80.393199999999993</v>
      </c>
      <c r="AD19" s="7">
        <f>AD18*2</f>
        <v>62.321300000000001</v>
      </c>
      <c r="AE19" s="7">
        <f>AE18*3</f>
        <v>71.019949999999994</v>
      </c>
      <c r="AF19" s="7">
        <f>AF18*3</f>
        <v>86.978099999999998</v>
      </c>
      <c r="AG19" s="7">
        <f>AG18*2</f>
        <v>59.532400000000003</v>
      </c>
      <c r="AH19" s="7">
        <f>AH18*3</f>
        <v>41.594250000000002</v>
      </c>
    </row>
    <row r="20" spans="1:34" x14ac:dyDescent="0.25">
      <c r="A20" s="8" t="s">
        <v>45</v>
      </c>
      <c r="B20" s="9">
        <f>STDEV(B3:B8)/B18*100</f>
        <v>6.2640868363960571</v>
      </c>
      <c r="C20" s="9">
        <f t="shared" ref="C20:AH20" si="4">STDEV(C3:C8)/C18*100</f>
        <v>2.0043996250736806</v>
      </c>
      <c r="D20" s="9">
        <f t="shared" si="4"/>
        <v>2.5606328250632551</v>
      </c>
      <c r="E20" s="9">
        <f t="shared" si="4"/>
        <v>1.4831600387815067</v>
      </c>
      <c r="F20" s="9">
        <f t="shared" si="4"/>
        <v>3.3561585599776915</v>
      </c>
      <c r="G20" s="9">
        <f t="shared" si="4"/>
        <v>1.0885751020647787</v>
      </c>
      <c r="H20" s="9">
        <f t="shared" si="4"/>
        <v>1.303691752896067</v>
      </c>
      <c r="I20" s="9">
        <f t="shared" si="4"/>
        <v>1.8723677245776873</v>
      </c>
      <c r="J20" s="9">
        <f t="shared" si="4"/>
        <v>1.3356794790851845</v>
      </c>
      <c r="K20" s="9">
        <f t="shared" si="4"/>
        <v>3.4831124181866429</v>
      </c>
      <c r="L20" s="9">
        <f t="shared" si="4"/>
        <v>2.7017409016723639</v>
      </c>
      <c r="M20" s="9">
        <f t="shared" si="4"/>
        <v>2.4506056268120786</v>
      </c>
      <c r="N20" s="9">
        <f t="shared" si="4"/>
        <v>1.9520168381279088</v>
      </c>
      <c r="O20" s="9">
        <f t="shared" si="4"/>
        <v>3.3137387673551926</v>
      </c>
      <c r="P20" s="9">
        <f t="shared" si="4"/>
        <v>1.7866442716451554</v>
      </c>
      <c r="Q20" s="9">
        <f t="shared" si="4"/>
        <v>2.2210275837099385</v>
      </c>
      <c r="R20" s="9">
        <f t="shared" si="4"/>
        <v>4.7246266838440256</v>
      </c>
      <c r="S20" s="9">
        <f t="shared" si="4"/>
        <v>2.6928619460048622</v>
      </c>
      <c r="T20" s="9">
        <f t="shared" si="4"/>
        <v>1.4722074900022775</v>
      </c>
      <c r="U20" s="9">
        <f t="shared" si="4"/>
        <v>2.4297982764500321</v>
      </c>
      <c r="V20" s="9">
        <f t="shared" si="4"/>
        <v>2.1458186305952811</v>
      </c>
      <c r="W20" s="9">
        <f t="shared" si="4"/>
        <v>1.4063173310646504</v>
      </c>
      <c r="X20" s="9">
        <f t="shared" si="4"/>
        <v>3.2665647073544273</v>
      </c>
      <c r="Y20" s="9">
        <f t="shared" si="4"/>
        <v>3.5311064080234384</v>
      </c>
      <c r="Z20" s="9">
        <f t="shared" si="4"/>
        <v>3.8815593139614317</v>
      </c>
      <c r="AA20" s="9">
        <f t="shared" si="4"/>
        <v>1.6814755285264098</v>
      </c>
      <c r="AB20" s="9">
        <f t="shared" si="4"/>
        <v>5.049770534398041</v>
      </c>
      <c r="AC20" s="9">
        <f t="shared" si="4"/>
        <v>1.5590516218116932</v>
      </c>
      <c r="AD20" s="9">
        <f t="shared" si="4"/>
        <v>3.3233166115057626</v>
      </c>
      <c r="AE20" s="9">
        <f t="shared" si="4"/>
        <v>1.2740489308464604</v>
      </c>
      <c r="AF20" s="9">
        <f t="shared" si="4"/>
        <v>2.8909982141571566</v>
      </c>
      <c r="AG20" s="9">
        <f t="shared" si="4"/>
        <v>2.5770790081387176</v>
      </c>
      <c r="AH20" s="9">
        <f t="shared" si="4"/>
        <v>5.0897524201455662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12.537424999999999</v>
      </c>
      <c r="C22" s="2">
        <f t="shared" ref="C22:AH22" si="5">AVERAGE(C2:C5)</f>
        <v>31.1647</v>
      </c>
      <c r="D22" s="2">
        <f t="shared" si="5"/>
        <v>41.258975</v>
      </c>
      <c r="E22" s="2">
        <f t="shared" si="5"/>
        <v>32.666699999999999</v>
      </c>
      <c r="F22" s="2">
        <f t="shared" si="5"/>
        <v>51.822200000000002</v>
      </c>
      <c r="G22" s="2">
        <f t="shared" si="5"/>
        <v>38.401050000000005</v>
      </c>
      <c r="H22" s="2">
        <f t="shared" si="5"/>
        <v>32.037475000000001</v>
      </c>
      <c r="I22" s="2">
        <f t="shared" si="5"/>
        <v>35.199166666666663</v>
      </c>
      <c r="J22" s="2">
        <f t="shared" si="5"/>
        <v>31.21255</v>
      </c>
      <c r="K22" s="2">
        <f t="shared" si="5"/>
        <v>24.6509</v>
      </c>
      <c r="L22" s="2">
        <f t="shared" si="5"/>
        <v>40.623400000000004</v>
      </c>
      <c r="M22" s="2">
        <f t="shared" si="5"/>
        <v>31.143349999999998</v>
      </c>
      <c r="N22" s="2">
        <f t="shared" si="5"/>
        <v>16.883649999999999</v>
      </c>
      <c r="O22" s="2">
        <f t="shared" si="5"/>
        <v>15.9679</v>
      </c>
      <c r="P22" s="2">
        <f t="shared" si="5"/>
        <v>27.641549999999999</v>
      </c>
      <c r="Q22" s="2">
        <f t="shared" si="5"/>
        <v>12.894024999999999</v>
      </c>
      <c r="R22" s="2">
        <f t="shared" si="5"/>
        <v>15.779525</v>
      </c>
      <c r="S22" s="2">
        <f t="shared" si="5"/>
        <v>69.003875000000008</v>
      </c>
      <c r="T22" s="2">
        <f t="shared" si="5"/>
        <v>31.845025</v>
      </c>
      <c r="U22" s="2">
        <f t="shared" si="5"/>
        <v>39.048250000000003</v>
      </c>
      <c r="V22" s="2">
        <f t="shared" si="5"/>
        <v>50.259174999999999</v>
      </c>
      <c r="W22" s="2">
        <f t="shared" si="5"/>
        <v>30.889050000000001</v>
      </c>
      <c r="X22" s="2">
        <f t="shared" si="5"/>
        <v>20.082850000000001</v>
      </c>
      <c r="Y22" s="2">
        <f t="shared" si="5"/>
        <v>45.815325000000001</v>
      </c>
      <c r="Z22" s="2">
        <f t="shared" si="5"/>
        <v>27.594075</v>
      </c>
      <c r="AA22" s="2">
        <f t="shared" si="5"/>
        <v>18.628625</v>
      </c>
      <c r="AB22" s="2">
        <f t="shared" si="5"/>
        <v>9.2860025000000004</v>
      </c>
      <c r="AC22" s="2">
        <f t="shared" si="5"/>
        <v>26.845974999999999</v>
      </c>
      <c r="AD22" s="2">
        <f t="shared" si="5"/>
        <v>30.250049999999998</v>
      </c>
      <c r="AE22" s="2">
        <f t="shared" si="5"/>
        <v>23.962</v>
      </c>
      <c r="AF22" s="2">
        <f t="shared" si="5"/>
        <v>27.855650000000004</v>
      </c>
      <c r="AG22" s="2">
        <f t="shared" si="5"/>
        <v>29.573</v>
      </c>
      <c r="AH22" s="2">
        <f t="shared" si="5"/>
        <v>13.710949999999999</v>
      </c>
    </row>
    <row r="23" spans="1:34" x14ac:dyDescent="0.25">
      <c r="A23" s="6" t="s">
        <v>49</v>
      </c>
      <c r="B23" s="7">
        <f>B22*3</f>
        <v>37.612274999999997</v>
      </c>
      <c r="C23" s="7">
        <f>C22*3</f>
        <v>93.494100000000003</v>
      </c>
      <c r="D23" s="7">
        <f>D22*2</f>
        <v>82.517949999999999</v>
      </c>
      <c r="E23" s="7">
        <f>E22*2</f>
        <v>65.333399999999997</v>
      </c>
      <c r="F23" s="7">
        <f>F22*1</f>
        <v>51.822200000000002</v>
      </c>
      <c r="G23" s="7">
        <f>G22*3</f>
        <v>115.20315000000002</v>
      </c>
      <c r="H23" s="7">
        <f>H22*1</f>
        <v>32.037475000000001</v>
      </c>
      <c r="I23" s="7">
        <f>I22*2</f>
        <v>70.398333333333326</v>
      </c>
      <c r="J23" s="7">
        <f>J22*3</f>
        <v>93.637650000000008</v>
      </c>
      <c r="K23" s="7">
        <f>K22*2</f>
        <v>49.3018</v>
      </c>
      <c r="L23" s="7">
        <f>L22*2</f>
        <v>81.246800000000007</v>
      </c>
      <c r="M23" s="7">
        <f>M22*4</f>
        <v>124.57339999999999</v>
      </c>
      <c r="N23" s="7">
        <f>N22*3</f>
        <v>50.650949999999995</v>
      </c>
      <c r="O23" s="7">
        <f>O22*3</f>
        <v>47.903700000000001</v>
      </c>
      <c r="P23" s="7">
        <f>P22*3</f>
        <v>82.92465</v>
      </c>
      <c r="Q23" s="7">
        <f>Q22*2</f>
        <v>25.788049999999998</v>
      </c>
      <c r="R23" s="7">
        <f>R22*2</f>
        <v>31.559049999999999</v>
      </c>
      <c r="S23" s="7">
        <f>S22*1</f>
        <v>69.003875000000008</v>
      </c>
      <c r="T23" s="7">
        <f>T22*3</f>
        <v>95.535075000000006</v>
      </c>
      <c r="U23" s="7">
        <f>U22*2</f>
        <v>78.096500000000006</v>
      </c>
      <c r="V23" s="7">
        <f>V22*3</f>
        <v>150.777525</v>
      </c>
      <c r="W23" s="7">
        <f>W22*3</f>
        <v>92.667150000000007</v>
      </c>
      <c r="X23" s="7">
        <f>X22*2</f>
        <v>40.165700000000001</v>
      </c>
      <c r="Y23" s="7">
        <f>Y22*2</f>
        <v>91.630650000000003</v>
      </c>
      <c r="Z23" s="7">
        <f>Z22*3</f>
        <v>82.782224999999997</v>
      </c>
      <c r="AA23" s="7">
        <f>AA22*3</f>
        <v>55.885874999999999</v>
      </c>
      <c r="AB23" s="7">
        <f>AB22*6</f>
        <v>55.716014999999999</v>
      </c>
      <c r="AC23" s="7">
        <f>AC22*3</f>
        <v>80.537925000000001</v>
      </c>
      <c r="AD23" s="7">
        <f>AD22*2</f>
        <v>60.500099999999996</v>
      </c>
      <c r="AE23" s="7">
        <f>AE22*3</f>
        <v>71.885999999999996</v>
      </c>
      <c r="AF23" s="7">
        <f>AF22*3</f>
        <v>83.56695000000002</v>
      </c>
      <c r="AG23" s="7">
        <f>AG22*2</f>
        <v>59.146000000000001</v>
      </c>
      <c r="AH23" s="7">
        <f>AH22*3</f>
        <v>41.132849999999998</v>
      </c>
    </row>
    <row r="24" spans="1:34" x14ac:dyDescent="0.25">
      <c r="A24" s="8" t="s">
        <v>45</v>
      </c>
      <c r="B24" s="9">
        <f>STDEV(B2:B5)/B22*100</f>
        <v>5.2378914345181347</v>
      </c>
      <c r="C24" s="9">
        <f t="shared" ref="C24:AH24" si="6">STDEV(C2:C5)/C22*100</f>
        <v>1.6021953794766139</v>
      </c>
      <c r="D24" s="9">
        <f t="shared" si="6"/>
        <v>3.7760632177938374</v>
      </c>
      <c r="E24" s="9">
        <f t="shared" si="6"/>
        <v>1.2808833782007694</v>
      </c>
      <c r="F24" s="9">
        <f t="shared" si="6"/>
        <v>4.5089131253000057</v>
      </c>
      <c r="G24" s="9">
        <f t="shared" si="6"/>
        <v>1.0418189905590809</v>
      </c>
      <c r="H24" s="9">
        <f t="shared" si="6"/>
        <v>4.5364059353370951</v>
      </c>
      <c r="I24" s="9">
        <f t="shared" si="6"/>
        <v>2.3376910373052744</v>
      </c>
      <c r="J24" s="9">
        <f t="shared" si="6"/>
        <v>1.2341136034753073</v>
      </c>
      <c r="K24" s="9">
        <f t="shared" si="6"/>
        <v>7.8991596373676458</v>
      </c>
      <c r="L24" s="9">
        <f t="shared" si="6"/>
        <v>4.1441588223222832</v>
      </c>
      <c r="M24" s="9">
        <f t="shared" si="6"/>
        <v>5.3400095599974975</v>
      </c>
      <c r="N24" s="9">
        <f t="shared" si="6"/>
        <v>4.1381710336948156</v>
      </c>
      <c r="O24" s="9">
        <f t="shared" si="6"/>
        <v>4.37199720216746</v>
      </c>
      <c r="P24" s="9">
        <f t="shared" si="6"/>
        <v>1.6188791585605151</v>
      </c>
      <c r="Q24" s="9">
        <f t="shared" si="6"/>
        <v>2.950280566209782</v>
      </c>
      <c r="R24" s="9">
        <f t="shared" si="6"/>
        <v>4.9691136118017125</v>
      </c>
      <c r="S24" s="9">
        <f t="shared" si="6"/>
        <v>3.2745108395568714</v>
      </c>
      <c r="T24" s="9">
        <f t="shared" si="6"/>
        <v>1.2728927868012698</v>
      </c>
      <c r="U24" s="9">
        <f t="shared" si="6"/>
        <v>2.465296646782388</v>
      </c>
      <c r="V24" s="9">
        <f t="shared" si="6"/>
        <v>3.0566599474503442</v>
      </c>
      <c r="W24" s="9">
        <f t="shared" si="6"/>
        <v>1.1064580956643189</v>
      </c>
      <c r="X24" s="9">
        <f t="shared" si="6"/>
        <v>6.6990434033494513</v>
      </c>
      <c r="Y24" s="9">
        <f t="shared" si="6"/>
        <v>4.9265792355504168</v>
      </c>
      <c r="Z24" s="9">
        <f t="shared" si="6"/>
        <v>4.8162415834109193</v>
      </c>
      <c r="AA24" s="9">
        <f t="shared" si="6"/>
        <v>3.6653782825575223</v>
      </c>
      <c r="AB24" s="9">
        <f t="shared" si="6"/>
        <v>4.9948293052348784</v>
      </c>
      <c r="AC24" s="9">
        <f t="shared" si="6"/>
        <v>1.9163752453931391</v>
      </c>
      <c r="AD24" s="9">
        <f t="shared" si="6"/>
        <v>1.6146854953059242</v>
      </c>
      <c r="AE24" s="9">
        <f t="shared" si="6"/>
        <v>0.36203742295825647</v>
      </c>
      <c r="AF24" s="9">
        <f t="shared" si="6"/>
        <v>6.3209392605443755</v>
      </c>
      <c r="AG24" s="9">
        <f t="shared" si="6"/>
        <v>2.1586892637656048</v>
      </c>
      <c r="AH24" s="9">
        <f t="shared" si="6"/>
        <v>5.6457889305390339</v>
      </c>
    </row>
    <row r="26" spans="1:34" x14ac:dyDescent="0.25">
      <c r="A26" s="5" t="s">
        <v>50</v>
      </c>
      <c r="B26" s="2">
        <f>AVERAGE(B6:B9)</f>
        <v>12.424275000000002</v>
      </c>
      <c r="C26" s="2">
        <f t="shared" ref="C26:AH26" si="7">AVERAGE(C6:C9)</f>
        <v>31.686025000000001</v>
      </c>
      <c r="D26" s="2">
        <f t="shared" si="7"/>
        <v>42.276600000000002</v>
      </c>
      <c r="E26" s="2">
        <f t="shared" si="7"/>
        <v>33.03275</v>
      </c>
      <c r="F26" s="2">
        <f t="shared" si="7"/>
        <v>55.375325000000004</v>
      </c>
      <c r="G26" s="2">
        <f t="shared" si="7"/>
        <v>38.364825000000003</v>
      </c>
      <c r="H26" s="2">
        <f t="shared" si="7"/>
        <v>33.198575000000005</v>
      </c>
      <c r="I26" s="2">
        <f t="shared" si="7"/>
        <v>35.321849999999998</v>
      </c>
      <c r="J26" s="2">
        <f t="shared" si="7"/>
        <v>31.330874999999999</v>
      </c>
      <c r="K26" s="2">
        <f t="shared" si="7"/>
        <v>26.063575</v>
      </c>
      <c r="L26" s="2">
        <f t="shared" si="7"/>
        <v>42.395449999999997</v>
      </c>
      <c r="M26" s="2">
        <f t="shared" si="7"/>
        <v>32.086100000000002</v>
      </c>
      <c r="N26" s="2">
        <f t="shared" si="7"/>
        <v>17.394275</v>
      </c>
      <c r="O26" s="2">
        <f t="shared" si="7"/>
        <v>16.561225</v>
      </c>
      <c r="P26" s="2">
        <f t="shared" si="7"/>
        <v>28.134975000000001</v>
      </c>
      <c r="Q26" s="2">
        <f t="shared" si="7"/>
        <v>13.362750000000002</v>
      </c>
      <c r="R26" s="2">
        <f t="shared" si="7"/>
        <v>15.722375</v>
      </c>
      <c r="S26" s="2">
        <f t="shared" si="7"/>
        <v>68.10775000000001</v>
      </c>
      <c r="T26" s="2">
        <f t="shared" si="7"/>
        <v>32.343924999999999</v>
      </c>
      <c r="U26" s="2">
        <f t="shared" si="7"/>
        <v>39.798825000000001</v>
      </c>
      <c r="V26" s="2">
        <f t="shared" si="7"/>
        <v>52.149649999999994</v>
      </c>
      <c r="W26" s="2">
        <f t="shared" si="7"/>
        <v>30.924175000000002</v>
      </c>
      <c r="X26" s="2">
        <f t="shared" si="7"/>
        <v>21.007149999999999</v>
      </c>
      <c r="Y26" s="2">
        <f t="shared" si="7"/>
        <v>45.627800000000001</v>
      </c>
      <c r="Z26" s="2">
        <f t="shared" si="7"/>
        <v>28.505699999999997</v>
      </c>
      <c r="AA26" s="2">
        <f t="shared" si="7"/>
        <v>18.295124999999999</v>
      </c>
      <c r="AB26" s="2">
        <f t="shared" si="7"/>
        <v>8.7339649999999995</v>
      </c>
      <c r="AC26" s="2">
        <f t="shared" si="7"/>
        <v>26.845624999999998</v>
      </c>
      <c r="AD26" s="2">
        <f t="shared" si="7"/>
        <v>32.142249999999997</v>
      </c>
      <c r="AE26" s="2">
        <f t="shared" si="7"/>
        <v>23.424849999999999</v>
      </c>
      <c r="AF26" s="2">
        <f t="shared" si="7"/>
        <v>28.928074999999996</v>
      </c>
      <c r="AG26" s="2">
        <f t="shared" si="7"/>
        <v>29.770050000000001</v>
      </c>
      <c r="AH26" s="2">
        <f t="shared" si="7"/>
        <v>13.236149999999999</v>
      </c>
    </row>
    <row r="27" spans="1:34" x14ac:dyDescent="0.25">
      <c r="A27" s="6" t="s">
        <v>51</v>
      </c>
      <c r="B27" s="7">
        <f>B26*3</f>
        <v>37.272825000000005</v>
      </c>
      <c r="C27" s="7">
        <f>C26*3</f>
        <v>95.058075000000002</v>
      </c>
      <c r="D27" s="7">
        <f>D26*2</f>
        <v>84.553200000000004</v>
      </c>
      <c r="E27" s="7">
        <f>E26*2</f>
        <v>66.0655</v>
      </c>
      <c r="F27" s="7">
        <f>F26*1</f>
        <v>55.375325000000004</v>
      </c>
      <c r="G27" s="7">
        <f>G26*3</f>
        <v>115.09447500000002</v>
      </c>
      <c r="H27" s="7">
        <f>H26*1</f>
        <v>33.198575000000005</v>
      </c>
      <c r="I27" s="7">
        <f>I26*2</f>
        <v>70.643699999999995</v>
      </c>
      <c r="J27" s="7">
        <f>J26*3</f>
        <v>93.992625000000004</v>
      </c>
      <c r="K27" s="7">
        <f>K26*2</f>
        <v>52.12715</v>
      </c>
      <c r="L27" s="7">
        <f>L26*2</f>
        <v>84.790899999999993</v>
      </c>
      <c r="M27" s="7">
        <f>M26*4</f>
        <v>128.34440000000001</v>
      </c>
      <c r="N27" s="7">
        <f>N26*3</f>
        <v>52.182825000000001</v>
      </c>
      <c r="O27" s="7">
        <f>O26*3</f>
        <v>49.683675000000001</v>
      </c>
      <c r="P27" s="7">
        <f>P26*3</f>
        <v>84.404925000000006</v>
      </c>
      <c r="Q27" s="7">
        <f>Q26*2</f>
        <v>26.725500000000004</v>
      </c>
      <c r="R27" s="7">
        <f>R26*2</f>
        <v>31.444749999999999</v>
      </c>
      <c r="S27" s="7">
        <f>S26*1</f>
        <v>68.10775000000001</v>
      </c>
      <c r="T27" s="7">
        <f>T26*3</f>
        <v>97.031774999999996</v>
      </c>
      <c r="U27" s="7">
        <f>U26*2</f>
        <v>79.597650000000002</v>
      </c>
      <c r="V27" s="7">
        <f>V26*3</f>
        <v>156.44894999999997</v>
      </c>
      <c r="W27" s="7">
        <f>W26*3</f>
        <v>92.772525000000002</v>
      </c>
      <c r="X27" s="7">
        <f>X26*2</f>
        <v>42.014299999999999</v>
      </c>
      <c r="Y27" s="7">
        <f>Y26*2</f>
        <v>91.255600000000001</v>
      </c>
      <c r="Z27" s="7">
        <f>Z26*3</f>
        <v>85.517099999999999</v>
      </c>
      <c r="AA27" s="7">
        <f>AA26*3</f>
        <v>54.885374999999996</v>
      </c>
      <c r="AB27" s="7">
        <f>AB26*6</f>
        <v>52.403790000000001</v>
      </c>
      <c r="AC27" s="7">
        <f>AC26*3</f>
        <v>80.536874999999995</v>
      </c>
      <c r="AD27" s="7">
        <f>AD26*2</f>
        <v>64.284499999999994</v>
      </c>
      <c r="AE27" s="7">
        <f>AE26*3</f>
        <v>70.274550000000005</v>
      </c>
      <c r="AF27" s="7">
        <f>AF26*3</f>
        <v>86.784224999999992</v>
      </c>
      <c r="AG27" s="7">
        <f>AG26*2</f>
        <v>59.540100000000002</v>
      </c>
      <c r="AH27" s="7">
        <f>AH26*3</f>
        <v>39.708449999999999</v>
      </c>
    </row>
    <row r="28" spans="1:34" x14ac:dyDescent="0.25">
      <c r="A28" s="8" t="s">
        <v>45</v>
      </c>
      <c r="B28" s="9">
        <f>STDEV(B6:B9)/B26*100</f>
        <v>11.0226144103321</v>
      </c>
      <c r="C28" s="9">
        <f t="shared" ref="C28:AH28" si="8">STDEV(C6:C9)/C26*100</f>
        <v>1.9375954924836996</v>
      </c>
      <c r="D28" s="9">
        <f t="shared" si="8"/>
        <v>1.1501170003859771</v>
      </c>
      <c r="E28" s="9">
        <f t="shared" si="8"/>
        <v>1.136169414903641</v>
      </c>
      <c r="F28" s="9">
        <f t="shared" si="8"/>
        <v>4.7550163174384901</v>
      </c>
      <c r="G28" s="9">
        <f t="shared" si="8"/>
        <v>0.94130290949574669</v>
      </c>
      <c r="H28" s="9">
        <f t="shared" si="8"/>
        <v>1.1102703242319207</v>
      </c>
      <c r="I28" s="9">
        <f t="shared" si="8"/>
        <v>1.7313002632357248</v>
      </c>
      <c r="J28" s="9">
        <f t="shared" si="8"/>
        <v>1.3340788439810116</v>
      </c>
      <c r="K28" s="9">
        <f t="shared" si="8"/>
        <v>2.7874419879688901</v>
      </c>
      <c r="L28" s="9">
        <f t="shared" si="8"/>
        <v>2.6575706142555107</v>
      </c>
      <c r="M28" s="9">
        <f t="shared" si="8"/>
        <v>2.8281900820550843</v>
      </c>
      <c r="N28" s="9">
        <f t="shared" si="8"/>
        <v>1.9400032264712721</v>
      </c>
      <c r="O28" s="9">
        <f t="shared" si="8"/>
        <v>6.0158454931087952</v>
      </c>
      <c r="P28" s="9">
        <f t="shared" si="8"/>
        <v>1.6687197308219759</v>
      </c>
      <c r="Q28" s="9">
        <f t="shared" si="8"/>
        <v>3.4042376420734515</v>
      </c>
      <c r="R28" s="9">
        <f t="shared" si="8"/>
        <v>5.0691570414926312</v>
      </c>
      <c r="S28" s="9">
        <f t="shared" si="8"/>
        <v>1.277798864970467</v>
      </c>
      <c r="T28" s="9">
        <f t="shared" si="8"/>
        <v>2.2518626150092151</v>
      </c>
      <c r="U28" s="9">
        <f t="shared" si="8"/>
        <v>3.6574991881749481</v>
      </c>
      <c r="V28" s="9">
        <f t="shared" si="8"/>
        <v>2.4786322466473898</v>
      </c>
      <c r="W28" s="9">
        <f t="shared" si="8"/>
        <v>2.0278569520685448</v>
      </c>
      <c r="X28" s="9">
        <f t="shared" si="8"/>
        <v>3.0280028817163567</v>
      </c>
      <c r="Y28" s="9">
        <f t="shared" si="8"/>
        <v>5.8450414424476866</v>
      </c>
      <c r="Z28" s="9">
        <f t="shared" si="8"/>
        <v>2.1950975329225098</v>
      </c>
      <c r="AA28" s="9">
        <f t="shared" si="8"/>
        <v>3.8437203106048998</v>
      </c>
      <c r="AB28" s="9">
        <f t="shared" si="8"/>
        <v>1.8357539837608325</v>
      </c>
      <c r="AC28" s="9">
        <f t="shared" si="8"/>
        <v>0.9343223888063521</v>
      </c>
      <c r="AD28" s="9">
        <f t="shared" si="8"/>
        <v>1.5464483843767554</v>
      </c>
      <c r="AE28" s="9">
        <f t="shared" si="8"/>
        <v>0.69201183748971695</v>
      </c>
      <c r="AF28" s="9">
        <f t="shared" si="8"/>
        <v>3.3750237298282233</v>
      </c>
      <c r="AG28" s="9">
        <f t="shared" si="8"/>
        <v>3.5330276734711537</v>
      </c>
      <c r="AH28" s="9">
        <f t="shared" si="8"/>
        <v>10.626051556509244</v>
      </c>
    </row>
    <row r="30" spans="1:34" x14ac:dyDescent="0.25">
      <c r="A30" s="12" t="s">
        <v>52</v>
      </c>
      <c r="B30" s="13">
        <f>(B19-B15)/B15*100</f>
        <v>2.1398115245890077</v>
      </c>
      <c r="C30" s="13">
        <f t="shared" ref="C30:AH30" si="9">(C19-C15)/C15*100</f>
        <v>0.38558292949948603</v>
      </c>
      <c r="D30" s="13">
        <f t="shared" si="9"/>
        <v>0.72219729937414534</v>
      </c>
      <c r="E30" s="13">
        <f t="shared" si="9"/>
        <v>5.7306415807132784E-2</v>
      </c>
      <c r="F30" s="13">
        <f t="shared" si="9"/>
        <v>0.21213953711462036</v>
      </c>
      <c r="G30" s="13">
        <f t="shared" si="9"/>
        <v>1.5273713743265015E-2</v>
      </c>
      <c r="H30" s="13">
        <f t="shared" si="9"/>
        <v>1.1724345664705258</v>
      </c>
      <c r="I30" s="13">
        <f t="shared" si="9"/>
        <v>-0.55881910963367176</v>
      </c>
      <c r="J30" s="13">
        <f t="shared" si="9"/>
        <v>6.8352508677081763E-3</v>
      </c>
      <c r="K30" s="13">
        <f t="shared" si="9"/>
        <v>1.4381002662454909</v>
      </c>
      <c r="L30" s="13">
        <f t="shared" si="9"/>
        <v>0.49717624370849317</v>
      </c>
      <c r="M30" s="13">
        <f t="shared" si="9"/>
        <v>1.797079261852387</v>
      </c>
      <c r="N30" s="13">
        <f t="shared" si="9"/>
        <v>0.58164255858545522</v>
      </c>
      <c r="O30" s="13">
        <f t="shared" si="9"/>
        <v>2.3726685957071849</v>
      </c>
      <c r="P30" s="13">
        <f t="shared" si="9"/>
        <v>0.44004474403284272</v>
      </c>
      <c r="Q30" s="13">
        <f t="shared" si="9"/>
        <v>1.5542337802973283</v>
      </c>
      <c r="R30" s="13">
        <f t="shared" si="9"/>
        <v>0.9238596190494377</v>
      </c>
      <c r="S30" s="13">
        <f t="shared" si="9"/>
        <v>0.22422727953712746</v>
      </c>
      <c r="T30" s="13">
        <f t="shared" si="9"/>
        <v>0.76017756950378934</v>
      </c>
      <c r="U30" s="13">
        <f t="shared" si="9"/>
        <v>1.2203263934225452</v>
      </c>
      <c r="V30" s="13">
        <f t="shared" si="9"/>
        <v>0.41175650633623934</v>
      </c>
      <c r="W30" s="13">
        <f t="shared" si="9"/>
        <v>-0.50408576266110805</v>
      </c>
      <c r="X30" s="13">
        <f t="shared" si="9"/>
        <v>1.6287823476920722</v>
      </c>
      <c r="Y30" s="13">
        <f t="shared" si="9"/>
        <v>2.1360909672906949</v>
      </c>
      <c r="Z30" s="13">
        <f t="shared" si="9"/>
        <v>0.82957849058513511</v>
      </c>
      <c r="AA30" s="13">
        <f t="shared" si="9"/>
        <v>1.7611519234458424</v>
      </c>
      <c r="AB30" s="13">
        <f t="shared" si="9"/>
        <v>1.1821099751335966</v>
      </c>
      <c r="AC30" s="13">
        <f t="shared" si="9"/>
        <v>-0.17904725009750286</v>
      </c>
      <c r="AD30" s="13">
        <f t="shared" si="9"/>
        <v>-0.11379609342819219</v>
      </c>
      <c r="AE30" s="13">
        <f t="shared" si="9"/>
        <v>-8.4868833160825496E-2</v>
      </c>
      <c r="AF30" s="13">
        <f t="shared" si="9"/>
        <v>2.1162313673504061</v>
      </c>
      <c r="AG30" s="13">
        <f t="shared" si="9"/>
        <v>0.31907696014949932</v>
      </c>
      <c r="AH30" s="13">
        <f t="shared" si="9"/>
        <v>2.9034664212475745</v>
      </c>
    </row>
    <row r="31" spans="1:34" x14ac:dyDescent="0.25">
      <c r="A31" s="12" t="s">
        <v>53</v>
      </c>
      <c r="B31" s="13">
        <f>(B27-B23)/B23*100</f>
        <v>-0.90249792122383521</v>
      </c>
      <c r="C31" s="13">
        <f t="shared" ref="C31:AH31" si="10">(C27-C23)/C23*100</f>
        <v>1.6728060915073777</v>
      </c>
      <c r="D31" s="13">
        <f t="shared" si="10"/>
        <v>2.4664330609279617</v>
      </c>
      <c r="E31" s="13">
        <f t="shared" si="10"/>
        <v>1.1205600810611458</v>
      </c>
      <c r="F31" s="13">
        <f t="shared" si="10"/>
        <v>6.8563762248611617</v>
      </c>
      <c r="G31" s="13">
        <f t="shared" si="10"/>
        <v>-9.4333358072244702E-2</v>
      </c>
      <c r="H31" s="13">
        <f t="shared" si="10"/>
        <v>3.6241932299596167</v>
      </c>
      <c r="I31" s="13">
        <f t="shared" si="10"/>
        <v>0.34854044840077064</v>
      </c>
      <c r="J31" s="13">
        <f t="shared" si="10"/>
        <v>0.37909430661704557</v>
      </c>
      <c r="K31" s="13">
        <f t="shared" si="10"/>
        <v>5.730723827527596</v>
      </c>
      <c r="L31" s="13">
        <f t="shared" si="10"/>
        <v>4.3621410320160123</v>
      </c>
      <c r="M31" s="13">
        <f t="shared" si="10"/>
        <v>3.0271309926517342</v>
      </c>
      <c r="N31" s="13">
        <f t="shared" si="10"/>
        <v>3.0243756533688049</v>
      </c>
      <c r="O31" s="13">
        <f t="shared" si="10"/>
        <v>3.7157359452401386</v>
      </c>
      <c r="P31" s="13">
        <f t="shared" si="10"/>
        <v>1.7850844109682777</v>
      </c>
      <c r="Q31" s="13">
        <f t="shared" si="10"/>
        <v>3.6352108825599667</v>
      </c>
      <c r="R31" s="13">
        <f t="shared" si="10"/>
        <v>-0.36217820244906002</v>
      </c>
      <c r="S31" s="13">
        <f t="shared" si="10"/>
        <v>-1.2986589521240621</v>
      </c>
      <c r="T31" s="13">
        <f t="shared" si="10"/>
        <v>1.5666497357122395</v>
      </c>
      <c r="U31" s="13">
        <f t="shared" si="10"/>
        <v>1.9221732087865595</v>
      </c>
      <c r="V31" s="13">
        <f t="shared" si="10"/>
        <v>3.7614525109096806</v>
      </c>
      <c r="W31" s="13">
        <f t="shared" si="10"/>
        <v>0.11371343566732665</v>
      </c>
      <c r="X31" s="13">
        <f t="shared" si="10"/>
        <v>4.6024344154340584</v>
      </c>
      <c r="Y31" s="13">
        <f t="shared" si="10"/>
        <v>-0.40930627470175285</v>
      </c>
      <c r="Z31" s="13">
        <f t="shared" si="10"/>
        <v>3.3036983482867273</v>
      </c>
      <c r="AA31" s="13">
        <f t="shared" si="10"/>
        <v>-1.7902555878386128</v>
      </c>
      <c r="AB31" s="13">
        <f t="shared" si="10"/>
        <v>-5.9448347122456582</v>
      </c>
      <c r="AC31" s="13">
        <f t="shared" si="10"/>
        <v>-1.3037336137061324E-3</v>
      </c>
      <c r="AD31" s="13">
        <f t="shared" si="10"/>
        <v>6.255196272402852</v>
      </c>
      <c r="AE31" s="13">
        <f t="shared" si="10"/>
        <v>-2.2416743176696308</v>
      </c>
      <c r="AF31" s="13">
        <f t="shared" si="10"/>
        <v>3.849937086372031</v>
      </c>
      <c r="AG31" s="13">
        <f t="shared" si="10"/>
        <v>0.66631724884185173</v>
      </c>
      <c r="AH31" s="13">
        <f t="shared" si="10"/>
        <v>-3.4629256178455874</v>
      </c>
    </row>
  </sheetData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8172-30F3-40CB-9B9B-B5F6FC1AB1B6}">
  <dimension ref="A1:AH31"/>
  <sheetViews>
    <sheetView topLeftCell="H1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style="10" bestFit="1" customWidth="1"/>
    <col min="2" max="31" width="6.7109375" style="10" customWidth="1"/>
    <col min="32" max="32" width="7.28515625" style="2" customWidth="1"/>
    <col min="33" max="34" width="6.7109375" style="10" customWidth="1"/>
  </cols>
  <sheetData>
    <row r="1" spans="1:34" x14ac:dyDescent="0.25">
      <c r="A1" s="1" t="s">
        <v>146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16.784199999999998</v>
      </c>
      <c r="C2" s="2">
        <v>36.709200000000003</v>
      </c>
      <c r="D2" s="2">
        <v>37.3476</v>
      </c>
      <c r="E2" s="2">
        <v>28.952200000000001</v>
      </c>
      <c r="F2" s="2">
        <v>59.659100000000002</v>
      </c>
      <c r="G2" s="2">
        <v>40.602699999999999</v>
      </c>
      <c r="H2" s="2">
        <v>34.590000000000003</v>
      </c>
      <c r="I2" s="2">
        <v>34.329799999999999</v>
      </c>
      <c r="J2" s="2">
        <v>32.864699999999999</v>
      </c>
      <c r="K2" s="2">
        <v>36.75</v>
      </c>
      <c r="L2" s="2">
        <v>42.335999999999999</v>
      </c>
      <c r="M2" s="2">
        <v>30.03</v>
      </c>
      <c r="N2" s="2">
        <v>23.053599999999999</v>
      </c>
      <c r="O2" s="2">
        <v>14.1576</v>
      </c>
      <c r="P2" s="2">
        <v>31.1206</v>
      </c>
      <c r="Q2" s="2">
        <v>15.780099999999999</v>
      </c>
      <c r="R2" s="2">
        <v>15.603999999999999</v>
      </c>
      <c r="S2" s="2">
        <v>63.156399999999998</v>
      </c>
      <c r="T2" s="2">
        <v>29.059000000000001</v>
      </c>
      <c r="U2" s="2">
        <v>46.046199999999999</v>
      </c>
      <c r="V2" s="2">
        <v>37.250799999999998</v>
      </c>
      <c r="W2" s="2">
        <v>36.280900000000003</v>
      </c>
      <c r="X2" s="2">
        <v>23.853300000000001</v>
      </c>
      <c r="Y2" s="2">
        <v>40.652700000000003</v>
      </c>
      <c r="Z2" s="2">
        <v>29.6707</v>
      </c>
      <c r="AA2" s="2">
        <v>22.0382</v>
      </c>
      <c r="AB2" s="2">
        <v>6.5407000000000002</v>
      </c>
      <c r="AC2" s="2">
        <v>32.121000000000002</v>
      </c>
      <c r="AD2" s="2">
        <v>33.701900000000002</v>
      </c>
      <c r="AE2" s="2">
        <v>29.8309</v>
      </c>
      <c r="AF2" s="2">
        <v>20.815000000000001</v>
      </c>
      <c r="AG2" s="2">
        <v>33.722499999999997</v>
      </c>
      <c r="AH2" s="2">
        <v>16.457699999999999</v>
      </c>
    </row>
    <row r="3" spans="1:34" x14ac:dyDescent="0.25">
      <c r="A3" s="4" t="s">
        <v>35</v>
      </c>
      <c r="B3" s="2">
        <v>16.630600000000001</v>
      </c>
      <c r="C3" s="2">
        <v>38.866</v>
      </c>
      <c r="D3" s="2">
        <v>39.1096</v>
      </c>
      <c r="E3" s="2">
        <v>28.099900000000002</v>
      </c>
      <c r="F3" s="2">
        <v>60.092700000000001</v>
      </c>
      <c r="G3" s="2">
        <v>42.354999999999997</v>
      </c>
      <c r="H3" s="2">
        <v>39.1235</v>
      </c>
      <c r="I3" s="2">
        <v>33.0304</v>
      </c>
      <c r="J3" s="2">
        <v>33.653799999999997</v>
      </c>
      <c r="K3" s="2">
        <v>35.951099999999997</v>
      </c>
      <c r="L3" s="2">
        <v>42.600499999999997</v>
      </c>
      <c r="M3" s="2">
        <v>30.870799999999999</v>
      </c>
      <c r="N3" s="2">
        <v>25.894500000000001</v>
      </c>
      <c r="O3" s="2">
        <v>15.6858</v>
      </c>
      <c r="P3" s="2">
        <v>31.463999999999999</v>
      </c>
      <c r="Q3" s="2">
        <v>15.9321</v>
      </c>
      <c r="R3" s="2">
        <v>15.4077</v>
      </c>
      <c r="S3" s="2">
        <v>70.462299999999999</v>
      </c>
      <c r="T3" s="2">
        <v>29.434000000000001</v>
      </c>
      <c r="U3" s="2">
        <v>45.048999999999999</v>
      </c>
      <c r="V3" s="2">
        <v>40.612699999999997</v>
      </c>
      <c r="W3" s="2">
        <v>37.445900000000002</v>
      </c>
      <c r="X3" s="2">
        <v>24.819900000000001</v>
      </c>
      <c r="Y3" s="2">
        <v>45.184399999999997</v>
      </c>
      <c r="Z3" s="2">
        <v>31.2607</v>
      </c>
      <c r="AA3" s="2">
        <v>22.069099999999999</v>
      </c>
      <c r="AB3" s="2">
        <v>7.5289200000000003</v>
      </c>
      <c r="AC3" s="2">
        <v>32.988399999999999</v>
      </c>
      <c r="AD3" s="2">
        <v>33.653799999999997</v>
      </c>
      <c r="AE3" s="2">
        <v>27.769600000000001</v>
      </c>
      <c r="AF3" s="2">
        <v>21.7742</v>
      </c>
      <c r="AG3" s="2">
        <v>35.468200000000003</v>
      </c>
      <c r="AH3" s="2">
        <v>15.4009</v>
      </c>
    </row>
    <row r="4" spans="1:34" x14ac:dyDescent="0.25">
      <c r="A4" s="4" t="s">
        <v>36</v>
      </c>
      <c r="B4" s="2">
        <v>16.724799999999998</v>
      </c>
      <c r="C4" s="2">
        <v>37.5426</v>
      </c>
      <c r="D4" s="2">
        <v>40.657699999999998</v>
      </c>
      <c r="E4" s="2">
        <v>28.328600000000002</v>
      </c>
      <c r="F4" s="2">
        <v>61.891800000000003</v>
      </c>
      <c r="G4" s="2">
        <v>43.093800000000002</v>
      </c>
      <c r="H4" s="2">
        <v>36.563099999999999</v>
      </c>
      <c r="I4" s="2">
        <v>35.906700000000001</v>
      </c>
      <c r="J4" s="2">
        <v>35.111499999999999</v>
      </c>
      <c r="K4" s="2">
        <v>36.266399999999997</v>
      </c>
      <c r="L4" s="2">
        <v>43.066400000000002</v>
      </c>
      <c r="M4" s="2">
        <v>30.579699999999999</v>
      </c>
      <c r="N4" s="2">
        <v>26.086400000000001</v>
      </c>
      <c r="O4" s="2">
        <v>15.589600000000001</v>
      </c>
      <c r="P4" s="2">
        <v>30.222000000000001</v>
      </c>
      <c r="Q4" s="2">
        <v>15.6547</v>
      </c>
      <c r="R4" s="2">
        <v>14.5235</v>
      </c>
      <c r="S4" s="2">
        <v>70.582599999999999</v>
      </c>
      <c r="T4" s="2">
        <v>30.495100000000001</v>
      </c>
      <c r="U4" s="2">
        <v>47.906999999999996</v>
      </c>
      <c r="V4" s="2">
        <v>40.296100000000003</v>
      </c>
      <c r="W4" s="2">
        <v>35.512999999999998</v>
      </c>
      <c r="X4" s="2">
        <v>25.333200000000001</v>
      </c>
      <c r="Y4" s="2">
        <v>46.479799999999997</v>
      </c>
      <c r="Z4" s="2">
        <v>31.141500000000001</v>
      </c>
      <c r="AA4" s="2">
        <v>22.220400000000001</v>
      </c>
      <c r="AB4" s="2">
        <v>7.3069100000000002</v>
      </c>
      <c r="AC4" s="2">
        <v>32.1663</v>
      </c>
      <c r="AD4" s="2">
        <v>33.343400000000003</v>
      </c>
      <c r="AE4" s="2">
        <v>29.013200000000001</v>
      </c>
      <c r="AF4" s="2">
        <v>24.019600000000001</v>
      </c>
      <c r="AG4" s="2">
        <v>35.370100000000001</v>
      </c>
      <c r="AH4" s="2">
        <v>16.0154</v>
      </c>
    </row>
    <row r="5" spans="1:34" x14ac:dyDescent="0.25">
      <c r="A5" s="4" t="s">
        <v>37</v>
      </c>
      <c r="B5" s="2">
        <v>17.142600000000002</v>
      </c>
      <c r="C5" s="2">
        <v>38.043500000000002</v>
      </c>
      <c r="D5" s="2">
        <v>39.734499999999997</v>
      </c>
      <c r="E5" s="2">
        <v>29.953800000000001</v>
      </c>
      <c r="F5" s="2">
        <v>63.508099999999999</v>
      </c>
      <c r="G5" s="2">
        <v>43.195799999999998</v>
      </c>
      <c r="H5" s="2">
        <v>38.727200000000003</v>
      </c>
      <c r="I5" s="2">
        <v>31.985499999999998</v>
      </c>
      <c r="J5" s="2">
        <v>35.061199999999999</v>
      </c>
      <c r="K5" s="2">
        <v>35.186199999999999</v>
      </c>
      <c r="L5" s="2">
        <v>43.2014</v>
      </c>
      <c r="M5" s="2">
        <v>31.781500000000001</v>
      </c>
      <c r="N5" s="2">
        <v>26.517299999999999</v>
      </c>
      <c r="O5" s="2">
        <v>15.1839</v>
      </c>
      <c r="P5" s="2">
        <v>31.463999999999999</v>
      </c>
      <c r="Q5" s="2">
        <v>15.4903</v>
      </c>
      <c r="R5" s="2">
        <v>15.079000000000001</v>
      </c>
      <c r="S5" s="2">
        <v>72.220100000000002</v>
      </c>
      <c r="T5" s="2">
        <v>30.2089</v>
      </c>
      <c r="U5" s="2">
        <v>47.694600000000001</v>
      </c>
      <c r="V5" s="2">
        <v>40.453800000000001</v>
      </c>
      <c r="W5" s="2">
        <v>37.214100000000002</v>
      </c>
      <c r="X5" s="2">
        <v>24.966699999999999</v>
      </c>
      <c r="Y5" s="2">
        <v>48.440199999999997</v>
      </c>
      <c r="Z5" s="2">
        <v>30.749600000000001</v>
      </c>
      <c r="AA5" s="2">
        <v>22.109000000000002</v>
      </c>
      <c r="AB5" s="2">
        <v>7.5950699999999998</v>
      </c>
      <c r="AC5" s="2">
        <v>33.230400000000003</v>
      </c>
      <c r="AD5" s="2">
        <v>34.792000000000002</v>
      </c>
      <c r="AE5" s="2">
        <v>28.512899999999998</v>
      </c>
      <c r="AF5" s="2">
        <v>26.457899999999999</v>
      </c>
      <c r="AG5" s="2">
        <v>35.596600000000002</v>
      </c>
      <c r="AH5" s="2">
        <v>16.1279</v>
      </c>
    </row>
    <row r="6" spans="1:34" x14ac:dyDescent="0.25">
      <c r="A6" s="4" t="s">
        <v>38</v>
      </c>
      <c r="B6" s="2">
        <v>17.2715</v>
      </c>
      <c r="C6" s="2">
        <v>36.330199999999998</v>
      </c>
      <c r="D6" s="2">
        <v>39.244199999999999</v>
      </c>
      <c r="E6" s="2">
        <v>28.581900000000001</v>
      </c>
      <c r="F6" s="2">
        <v>61.454799999999999</v>
      </c>
      <c r="G6" s="2">
        <v>43.762300000000003</v>
      </c>
      <c r="H6" s="2">
        <v>37.017299999999999</v>
      </c>
      <c r="I6" s="2">
        <v>30.080100000000002</v>
      </c>
      <c r="J6" s="2">
        <v>33.806899999999999</v>
      </c>
      <c r="K6" s="2">
        <v>36.914099999999998</v>
      </c>
      <c r="L6" s="2">
        <v>44.798900000000003</v>
      </c>
      <c r="M6" s="2">
        <v>31.4312</v>
      </c>
      <c r="N6" s="2">
        <v>24.609400000000001</v>
      </c>
      <c r="O6" s="2">
        <v>15.9574</v>
      </c>
      <c r="P6" s="2">
        <v>30.4222</v>
      </c>
      <c r="Q6" s="2">
        <v>15.7553</v>
      </c>
      <c r="R6" s="2">
        <v>15.208600000000001</v>
      </c>
      <c r="S6" s="2">
        <v>71.954999999999998</v>
      </c>
      <c r="T6" s="2">
        <v>30.146999999999998</v>
      </c>
      <c r="U6" s="2">
        <v>47.026600000000002</v>
      </c>
      <c r="V6" s="2">
        <v>39.753599999999999</v>
      </c>
      <c r="W6" s="2">
        <v>35.564</v>
      </c>
      <c r="X6" s="2">
        <v>24.886399999999998</v>
      </c>
      <c r="Y6" s="2">
        <v>46.142600000000002</v>
      </c>
      <c r="Z6" s="2">
        <v>32.26</v>
      </c>
      <c r="AA6" s="2">
        <v>22.791499999999999</v>
      </c>
      <c r="AB6" s="2">
        <v>8.39297</v>
      </c>
      <c r="AC6" s="2">
        <v>31.917999999999999</v>
      </c>
      <c r="AD6" s="2">
        <v>33.9998</v>
      </c>
      <c r="AE6" s="2">
        <v>28.171399999999998</v>
      </c>
      <c r="AF6" s="2">
        <v>22.6402</v>
      </c>
      <c r="AG6" s="2">
        <v>34.967199999999998</v>
      </c>
      <c r="AH6" s="2">
        <v>15.773999999999999</v>
      </c>
    </row>
    <row r="7" spans="1:34" x14ac:dyDescent="0.25">
      <c r="A7" s="4" t="s">
        <v>39</v>
      </c>
      <c r="B7" s="2">
        <v>17.383199999999999</v>
      </c>
      <c r="C7" s="2">
        <v>38.639000000000003</v>
      </c>
      <c r="D7" s="2">
        <v>40.217700000000001</v>
      </c>
      <c r="E7" s="2">
        <v>29.023299999999999</v>
      </c>
      <c r="F7" s="2">
        <v>60.080399999999997</v>
      </c>
      <c r="G7" s="2">
        <v>42.891199999999998</v>
      </c>
      <c r="H7" s="2">
        <v>37.460700000000003</v>
      </c>
      <c r="I7" s="2">
        <v>31.961500000000001</v>
      </c>
      <c r="J7" s="2">
        <v>34.885599999999997</v>
      </c>
      <c r="K7" s="2">
        <v>35.951099999999997</v>
      </c>
      <c r="L7" s="2">
        <v>41.463000000000001</v>
      </c>
      <c r="M7" s="2">
        <v>30.694600000000001</v>
      </c>
      <c r="N7" s="2">
        <v>25.333200000000001</v>
      </c>
      <c r="O7" s="2">
        <v>13.682700000000001</v>
      </c>
      <c r="P7" s="2">
        <v>30.830500000000001</v>
      </c>
      <c r="Q7" s="2">
        <v>15.6753</v>
      </c>
      <c r="R7" s="2">
        <v>13.217599999999999</v>
      </c>
      <c r="S7" s="2">
        <v>72.634399999999999</v>
      </c>
      <c r="T7" s="2">
        <v>29.8127</v>
      </c>
      <c r="U7" s="2">
        <v>45.7849</v>
      </c>
      <c r="V7" s="2">
        <v>41.261200000000002</v>
      </c>
      <c r="W7" s="2">
        <v>38.380099999999999</v>
      </c>
      <c r="X7" s="2">
        <v>25.197099999999999</v>
      </c>
      <c r="Y7" s="2">
        <v>49.248100000000001</v>
      </c>
      <c r="Z7" s="2">
        <v>30.985099999999999</v>
      </c>
      <c r="AA7" s="2">
        <v>23.289000000000001</v>
      </c>
      <c r="AB7" s="2">
        <v>7.8182200000000002</v>
      </c>
      <c r="AC7" s="2">
        <v>32.624400000000001</v>
      </c>
      <c r="AD7" s="2">
        <v>33.860599999999998</v>
      </c>
      <c r="AE7" s="2">
        <v>28.657800000000002</v>
      </c>
      <c r="AF7" s="2">
        <v>24.0091</v>
      </c>
      <c r="AG7" s="2">
        <v>33.677399999999999</v>
      </c>
      <c r="AH7" s="2">
        <v>17.172899999999998</v>
      </c>
    </row>
    <row r="8" spans="1:34" x14ac:dyDescent="0.25">
      <c r="A8" s="4" t="s">
        <v>40</v>
      </c>
      <c r="B8" s="2">
        <v>16.992000000000001</v>
      </c>
      <c r="C8" s="2">
        <v>37.517000000000003</v>
      </c>
      <c r="D8" s="2">
        <v>38.725000000000001</v>
      </c>
      <c r="E8" s="2">
        <v>28.651199999999999</v>
      </c>
      <c r="F8" s="2">
        <v>63.4</v>
      </c>
      <c r="G8" s="2">
        <v>44.517000000000003</v>
      </c>
      <c r="H8" s="2">
        <v>39.500799999999998</v>
      </c>
      <c r="I8" s="2">
        <v>32.005600000000001</v>
      </c>
      <c r="J8" s="2">
        <v>35.178699999999999</v>
      </c>
      <c r="K8" s="2">
        <v>36.426200000000001</v>
      </c>
      <c r="L8" s="2">
        <v>43.066400000000002</v>
      </c>
      <c r="M8" s="2">
        <v>29.598600000000001</v>
      </c>
      <c r="N8" s="2">
        <v>25.584</v>
      </c>
      <c r="O8" s="2">
        <v>14.616199999999999</v>
      </c>
      <c r="P8" s="2">
        <v>31.681000000000001</v>
      </c>
      <c r="Q8" s="2">
        <v>16.041</v>
      </c>
      <c r="R8" s="2">
        <v>14.5623</v>
      </c>
      <c r="S8" s="2">
        <v>71.320800000000006</v>
      </c>
      <c r="T8" s="2">
        <v>29.9925</v>
      </c>
      <c r="U8" s="2">
        <v>49.4542</v>
      </c>
      <c r="V8" s="2">
        <v>42.259599999999999</v>
      </c>
      <c r="W8" s="2">
        <v>36.171300000000002</v>
      </c>
      <c r="X8" s="2">
        <v>24.5913</v>
      </c>
      <c r="Y8" s="2">
        <v>48.1021</v>
      </c>
      <c r="Z8" s="2">
        <v>32.796599999999998</v>
      </c>
      <c r="AA8" s="2">
        <v>21.924299999999999</v>
      </c>
      <c r="AB8" s="2">
        <v>7.5896600000000003</v>
      </c>
      <c r="AC8" s="2">
        <v>32.438000000000002</v>
      </c>
      <c r="AD8" s="2">
        <v>36.266399999999997</v>
      </c>
      <c r="AE8" s="2">
        <v>29.470700000000001</v>
      </c>
      <c r="AF8" s="2">
        <v>25.132999999999999</v>
      </c>
      <c r="AG8" s="2">
        <v>36.532800000000002</v>
      </c>
      <c r="AH8" s="2">
        <v>16.3245</v>
      </c>
    </row>
    <row r="9" spans="1:34" x14ac:dyDescent="0.25">
      <c r="A9" s="4" t="s">
        <v>41</v>
      </c>
      <c r="B9" s="2">
        <v>13.7956</v>
      </c>
      <c r="C9" s="2">
        <v>38.653700000000001</v>
      </c>
      <c r="D9" s="2">
        <v>39.436</v>
      </c>
      <c r="E9" s="2">
        <v>27.897300000000001</v>
      </c>
      <c r="F9" s="2">
        <v>63.900700000000001</v>
      </c>
      <c r="G9" s="2">
        <v>45.488100000000003</v>
      </c>
      <c r="H9" s="2">
        <v>35.990200000000002</v>
      </c>
      <c r="I9" s="2">
        <v>32.505299999999998</v>
      </c>
      <c r="J9" s="2">
        <v>35.841999999999999</v>
      </c>
      <c r="K9" s="2">
        <v>33.888300000000001</v>
      </c>
      <c r="L9" s="2">
        <v>42.273800000000001</v>
      </c>
      <c r="M9" s="2">
        <v>29.922599999999999</v>
      </c>
      <c r="N9" s="2">
        <v>25.8398</v>
      </c>
      <c r="O9" s="2">
        <v>15.133100000000001</v>
      </c>
      <c r="P9" s="2">
        <v>32.124099999999999</v>
      </c>
      <c r="Q9" s="2">
        <v>14.292199999999999</v>
      </c>
      <c r="R9" s="2">
        <v>15.285500000000001</v>
      </c>
      <c r="S9" s="2">
        <v>70.900300000000001</v>
      </c>
      <c r="T9" s="2">
        <v>29.910499999999999</v>
      </c>
      <c r="U9" s="2">
        <v>47.304099999999998</v>
      </c>
      <c r="V9" s="2">
        <v>41.339199999999998</v>
      </c>
      <c r="W9" s="2">
        <v>36.975999999999999</v>
      </c>
      <c r="X9" s="2">
        <v>25.306799999999999</v>
      </c>
      <c r="Y9" s="2">
        <v>46.22</v>
      </c>
      <c r="Z9" s="2">
        <v>32.634</v>
      </c>
      <c r="AA9" s="2">
        <v>21.4773</v>
      </c>
      <c r="AB9" s="2">
        <v>7.4513400000000001</v>
      </c>
      <c r="AC9" s="2">
        <v>32.8125</v>
      </c>
      <c r="AD9" s="2">
        <v>33.476700000000001</v>
      </c>
      <c r="AE9" s="2">
        <v>30.5123</v>
      </c>
      <c r="AF9" s="2">
        <v>30.346800000000002</v>
      </c>
      <c r="AG9" s="2">
        <v>34.022500000000001</v>
      </c>
      <c r="AH9" s="2">
        <v>12.171099999999999</v>
      </c>
    </row>
    <row r="10" spans="1:34" x14ac:dyDescent="0.25">
      <c r="A10" s="5" t="s">
        <v>56</v>
      </c>
      <c r="B10" s="2">
        <f>AVERAGE(B2:B8)</f>
        <v>16.989842857142857</v>
      </c>
      <c r="C10" s="2">
        <f>AVERAGE(C3:C9)</f>
        <v>37.941714285714284</v>
      </c>
      <c r="D10" s="2">
        <f>AVERAGE(D3:D9)</f>
        <v>39.589242857142857</v>
      </c>
      <c r="E10" s="2">
        <f t="shared" ref="E10:AG10" si="0">AVERAGE(E2:E9)</f>
        <v>28.686025000000001</v>
      </c>
      <c r="F10" s="2">
        <f t="shared" si="0"/>
        <v>61.748449999999991</v>
      </c>
      <c r="G10" s="2">
        <f>AVERAGE(G3:G9)</f>
        <v>43.614742857142865</v>
      </c>
      <c r="H10" s="2">
        <f>AVERAGE(H3:H9)</f>
        <v>37.768971428571433</v>
      </c>
      <c r="I10" s="2">
        <f t="shared" si="0"/>
        <v>32.725612499999997</v>
      </c>
      <c r="J10" s="2">
        <f>AVERAGE(J3:J9)</f>
        <v>34.79138571428571</v>
      </c>
      <c r="K10" s="2">
        <f t="shared" si="0"/>
        <v>35.916674999999998</v>
      </c>
      <c r="L10" s="2">
        <f t="shared" si="0"/>
        <v>42.8508</v>
      </c>
      <c r="M10" s="2">
        <f t="shared" si="0"/>
        <v>30.613624999999999</v>
      </c>
      <c r="N10" s="2">
        <f>AVERAGE(N3:N9)</f>
        <v>25.694942857142856</v>
      </c>
      <c r="O10" s="2">
        <f>AVERAGE(O3:O9)</f>
        <v>15.121242857142857</v>
      </c>
      <c r="P10" s="2">
        <f t="shared" si="0"/>
        <v>31.166050000000002</v>
      </c>
      <c r="Q10" s="2">
        <f>AVERAGE(Q2:Q8)</f>
        <v>15.761257142857144</v>
      </c>
      <c r="R10" s="2">
        <f t="shared" si="0"/>
        <v>14.861025</v>
      </c>
      <c r="S10" s="2">
        <f>AVERAGE(S3:S9)</f>
        <v>71.439357142857133</v>
      </c>
      <c r="T10" s="2">
        <f t="shared" si="0"/>
        <v>29.882462500000003</v>
      </c>
      <c r="U10" s="2">
        <f t="shared" si="0"/>
        <v>47.033325000000005</v>
      </c>
      <c r="V10" s="2">
        <f>AVERAGE(V3:V9)</f>
        <v>40.853742857142855</v>
      </c>
      <c r="W10" s="2">
        <f t="shared" si="0"/>
        <v>36.6931625</v>
      </c>
      <c r="X10" s="2">
        <f>AVERAGE(X3:X9)</f>
        <v>25.014485714285712</v>
      </c>
      <c r="Y10" s="2">
        <f>AVERAGE(Y3:Y9)</f>
        <v>47.116742857142853</v>
      </c>
      <c r="Z10" s="2">
        <f>AVERAGE(Z3:Z9)</f>
        <v>31.689642857142854</v>
      </c>
      <c r="AA10" s="2">
        <f t="shared" si="0"/>
        <v>22.239849999999997</v>
      </c>
      <c r="AB10" s="2">
        <f>AVERAGE(AB3:AB9)</f>
        <v>7.6690128571428575</v>
      </c>
      <c r="AC10" s="2">
        <f t="shared" si="0"/>
        <v>32.537375000000004</v>
      </c>
      <c r="AD10" s="2">
        <f t="shared" si="0"/>
        <v>34.136825000000002</v>
      </c>
      <c r="AE10" s="2">
        <f t="shared" si="0"/>
        <v>28.992350000000002</v>
      </c>
      <c r="AF10" s="2">
        <f>AVERAGE(AF2:AF8)</f>
        <v>23.549857142857142</v>
      </c>
      <c r="AG10" s="2">
        <f t="shared" si="0"/>
        <v>34.919662500000001</v>
      </c>
      <c r="AH10" s="2">
        <f>AVERAGE(AH2:AH8)</f>
        <v>16.181899999999999</v>
      </c>
    </row>
    <row r="11" spans="1:34" x14ac:dyDescent="0.25">
      <c r="A11" s="6" t="s">
        <v>57</v>
      </c>
      <c r="B11" s="7">
        <f>B10*3</f>
        <v>50.969528571428569</v>
      </c>
      <c r="C11" s="7">
        <f>C10*3</f>
        <v>113.82514285714285</v>
      </c>
      <c r="D11" s="7">
        <f>D10*2</f>
        <v>79.178485714285713</v>
      </c>
      <c r="E11" s="7">
        <f>E10*2</f>
        <v>57.372050000000002</v>
      </c>
      <c r="F11" s="7">
        <f>F10*1</f>
        <v>61.748449999999991</v>
      </c>
      <c r="G11" s="7">
        <f>G10*3</f>
        <v>130.8442285714286</v>
      </c>
      <c r="H11" s="7">
        <f>H10*1</f>
        <v>37.768971428571433</v>
      </c>
      <c r="I11" s="7">
        <f>I10*2</f>
        <v>65.451224999999994</v>
      </c>
      <c r="J11" s="7">
        <f>J10*3</f>
        <v>104.37415714285713</v>
      </c>
      <c r="K11" s="7">
        <f>K10*2</f>
        <v>71.833349999999996</v>
      </c>
      <c r="L11" s="7">
        <f>L10*2</f>
        <v>85.701599999999999</v>
      </c>
      <c r="M11" s="7">
        <f>M10*2</f>
        <v>61.227249999999998</v>
      </c>
      <c r="N11" s="7">
        <f>N10*3</f>
        <v>77.084828571428574</v>
      </c>
      <c r="O11" s="7">
        <f>O10*3</f>
        <v>45.363728571428567</v>
      </c>
      <c r="P11" s="7">
        <f>P10*3</f>
        <v>93.49815000000001</v>
      </c>
      <c r="Q11" s="7">
        <f>Q10*2</f>
        <v>31.522514285714287</v>
      </c>
      <c r="R11" s="7">
        <f>R10*4</f>
        <v>59.444099999999999</v>
      </c>
      <c r="S11" s="7">
        <f>S10*1</f>
        <v>71.439357142857133</v>
      </c>
      <c r="T11" s="7">
        <f>T10*3</f>
        <v>89.647387500000008</v>
      </c>
      <c r="U11" s="7">
        <f>U10*2</f>
        <v>94.06665000000001</v>
      </c>
      <c r="V11" s="7">
        <f>V10*1</f>
        <v>40.853742857142855</v>
      </c>
      <c r="W11" s="7">
        <f>W10*3</f>
        <v>110.0794875</v>
      </c>
      <c r="X11" s="7">
        <f>X10*4</f>
        <v>100.05794285714285</v>
      </c>
      <c r="Y11" s="7">
        <f>Y10*2</f>
        <v>94.233485714285706</v>
      </c>
      <c r="Z11" s="7">
        <f>Z10*3</f>
        <v>95.068928571428557</v>
      </c>
      <c r="AA11" s="7">
        <f>AA10*3</f>
        <v>66.719549999999998</v>
      </c>
      <c r="AB11" s="7">
        <f>AB10*6</f>
        <v>46.014077142857147</v>
      </c>
      <c r="AC11" s="7">
        <f>AC10*3</f>
        <v>97.61212500000002</v>
      </c>
      <c r="AD11" s="7">
        <f>AD10*2</f>
        <v>68.273650000000004</v>
      </c>
      <c r="AE11" s="7">
        <f>AE10*3</f>
        <v>86.977050000000006</v>
      </c>
      <c r="AF11" s="7">
        <f>AF10*3</f>
        <v>70.64957142857142</v>
      </c>
      <c r="AG11" s="7">
        <f>AG10*2</f>
        <v>69.839325000000002</v>
      </c>
      <c r="AH11" s="7">
        <f>AH10*3</f>
        <v>48.545699999999997</v>
      </c>
    </row>
    <row r="14" spans="1:34" x14ac:dyDescent="0.25">
      <c r="A14" s="5" t="s">
        <v>43</v>
      </c>
      <c r="B14" s="2">
        <f>AVERAGE(B2:B9)</f>
        <v>16.590562500000001</v>
      </c>
      <c r="C14" s="2">
        <f t="shared" ref="C14:AH14" si="1">AVERAGE(C2:C9)</f>
        <v>37.787649999999999</v>
      </c>
      <c r="D14" s="2">
        <f t="shared" si="1"/>
        <v>39.309037500000002</v>
      </c>
      <c r="E14" s="2">
        <f t="shared" si="1"/>
        <v>28.686025000000001</v>
      </c>
      <c r="F14" s="2">
        <f t="shared" si="1"/>
        <v>61.748449999999991</v>
      </c>
      <c r="G14" s="2">
        <f t="shared" si="1"/>
        <v>43.238237499999997</v>
      </c>
      <c r="H14" s="2">
        <f t="shared" si="1"/>
        <v>37.371600000000008</v>
      </c>
      <c r="I14" s="2">
        <f t="shared" si="1"/>
        <v>32.725612499999997</v>
      </c>
      <c r="J14" s="2">
        <f t="shared" si="1"/>
        <v>34.550549999999994</v>
      </c>
      <c r="K14" s="2">
        <f t="shared" si="1"/>
        <v>35.916674999999998</v>
      </c>
      <c r="L14" s="2">
        <f t="shared" si="1"/>
        <v>42.8508</v>
      </c>
      <c r="M14" s="2">
        <f t="shared" si="1"/>
        <v>30.613624999999999</v>
      </c>
      <c r="N14" s="2">
        <f t="shared" si="1"/>
        <v>25.364774999999998</v>
      </c>
      <c r="O14" s="2">
        <f t="shared" si="1"/>
        <v>15.000787499999999</v>
      </c>
      <c r="P14" s="2">
        <f t="shared" si="1"/>
        <v>31.166050000000002</v>
      </c>
      <c r="Q14" s="2">
        <f t="shared" si="1"/>
        <v>15.577624999999999</v>
      </c>
      <c r="R14" s="2">
        <f t="shared" si="1"/>
        <v>14.861025</v>
      </c>
      <c r="S14" s="2">
        <f t="shared" si="1"/>
        <v>70.403987499999999</v>
      </c>
      <c r="T14" s="2">
        <f t="shared" si="1"/>
        <v>29.882462500000003</v>
      </c>
      <c r="U14" s="2">
        <f t="shared" si="1"/>
        <v>47.033325000000005</v>
      </c>
      <c r="V14" s="2">
        <f t="shared" si="1"/>
        <v>40.403374999999997</v>
      </c>
      <c r="W14" s="2">
        <f t="shared" si="1"/>
        <v>36.6931625</v>
      </c>
      <c r="X14" s="2">
        <f t="shared" si="1"/>
        <v>24.8693375</v>
      </c>
      <c r="Y14" s="2">
        <f t="shared" si="1"/>
        <v>46.308737500000007</v>
      </c>
      <c r="Z14" s="2">
        <f t="shared" si="1"/>
        <v>31.437275</v>
      </c>
      <c r="AA14" s="2">
        <f t="shared" si="1"/>
        <v>22.239849999999997</v>
      </c>
      <c r="AB14" s="2">
        <f t="shared" si="1"/>
        <v>7.5279737500000001</v>
      </c>
      <c r="AC14" s="2">
        <f t="shared" si="1"/>
        <v>32.537375000000004</v>
      </c>
      <c r="AD14" s="2">
        <f t="shared" si="1"/>
        <v>34.136825000000002</v>
      </c>
      <c r="AE14" s="2">
        <f t="shared" si="1"/>
        <v>28.992350000000002</v>
      </c>
      <c r="AF14" s="2">
        <f t="shared" si="1"/>
        <v>24.399474999999999</v>
      </c>
      <c r="AG14" s="2">
        <f t="shared" si="1"/>
        <v>34.919662500000001</v>
      </c>
      <c r="AH14" s="2">
        <f t="shared" si="1"/>
        <v>15.680549999999998</v>
      </c>
    </row>
    <row r="15" spans="1:34" x14ac:dyDescent="0.25">
      <c r="A15" s="6" t="s">
        <v>44</v>
      </c>
      <c r="B15" s="7">
        <f>B14*3</f>
        <v>49.771687499999999</v>
      </c>
      <c r="C15" s="7">
        <f>C14*3</f>
        <v>113.36295</v>
      </c>
      <c r="D15" s="7">
        <f>D14*2</f>
        <v>78.618075000000005</v>
      </c>
      <c r="E15" s="7">
        <f>E14*2</f>
        <v>57.372050000000002</v>
      </c>
      <c r="F15" s="7">
        <f>F14*1</f>
        <v>61.748449999999991</v>
      </c>
      <c r="G15" s="7">
        <f>G14*3</f>
        <v>129.71471249999999</v>
      </c>
      <c r="H15" s="7">
        <f>H14*1</f>
        <v>37.371600000000008</v>
      </c>
      <c r="I15" s="7">
        <f>I14*2</f>
        <v>65.451224999999994</v>
      </c>
      <c r="J15" s="7">
        <f>J14*3</f>
        <v>103.65164999999999</v>
      </c>
      <c r="K15" s="7">
        <f>K14*2</f>
        <v>71.833349999999996</v>
      </c>
      <c r="L15" s="7">
        <f>L14*2</f>
        <v>85.701599999999999</v>
      </c>
      <c r="M15" s="7">
        <f>M14*4</f>
        <v>122.4545</v>
      </c>
      <c r="N15" s="7">
        <f>N14*3</f>
        <v>76.094324999999998</v>
      </c>
      <c r="O15" s="7">
        <f>O14*3</f>
        <v>45.002362499999997</v>
      </c>
      <c r="P15" s="7">
        <f>P14*3</f>
        <v>93.49815000000001</v>
      </c>
      <c r="Q15" s="7">
        <f>Q14*2</f>
        <v>31.155249999999999</v>
      </c>
      <c r="R15" s="7">
        <f>R14*2</f>
        <v>29.722049999999999</v>
      </c>
      <c r="S15" s="7">
        <f>S14*1</f>
        <v>70.403987499999999</v>
      </c>
      <c r="T15" s="7">
        <f>T14*3</f>
        <v>89.647387500000008</v>
      </c>
      <c r="U15" s="7">
        <f>U14*2</f>
        <v>94.06665000000001</v>
      </c>
      <c r="V15" s="7">
        <f>V14*3</f>
        <v>121.21012499999999</v>
      </c>
      <c r="W15" s="7">
        <f>W14*3</f>
        <v>110.0794875</v>
      </c>
      <c r="X15" s="7">
        <f>X14*2</f>
        <v>49.738675000000001</v>
      </c>
      <c r="Y15" s="7">
        <f>Y14*2</f>
        <v>92.617475000000013</v>
      </c>
      <c r="Z15" s="7">
        <f>Z14*3</f>
        <v>94.311824999999999</v>
      </c>
      <c r="AA15" s="7">
        <f>AA14*3</f>
        <v>66.719549999999998</v>
      </c>
      <c r="AB15" s="7">
        <f>AB14*6</f>
        <v>45.167842499999999</v>
      </c>
      <c r="AC15" s="7">
        <f>AC14*3</f>
        <v>97.61212500000002</v>
      </c>
      <c r="AD15" s="7">
        <f>AD14*2</f>
        <v>68.273650000000004</v>
      </c>
      <c r="AE15" s="7">
        <f>AE14*3</f>
        <v>86.977050000000006</v>
      </c>
      <c r="AF15" s="7">
        <f>AF14*3</f>
        <v>73.198425</v>
      </c>
      <c r="AG15" s="7">
        <f>AG14*2</f>
        <v>69.839325000000002</v>
      </c>
      <c r="AH15" s="7">
        <f>AH14*3</f>
        <v>47.041649999999997</v>
      </c>
    </row>
    <row r="16" spans="1:34" x14ac:dyDescent="0.25">
      <c r="A16" s="8" t="s">
        <v>45</v>
      </c>
      <c r="B16" s="9">
        <f>STDEV(B2:B9)/B14*100</f>
        <v>6.9947400744508572</v>
      </c>
      <c r="C16" s="9">
        <f>STDEV(C2:C9)/C14*100</f>
        <v>2.4751777337664489</v>
      </c>
      <c r="D16" s="9">
        <f t="shared" ref="D16:AH16" si="2">STDEV(D2:D9)/D14*100</f>
        <v>2.5573576289917259</v>
      </c>
      <c r="E16" s="9">
        <f t="shared" si="2"/>
        <v>2.2427295048022744</v>
      </c>
      <c r="F16" s="9">
        <f t="shared" si="2"/>
        <v>2.7681857339157374</v>
      </c>
      <c r="G16" s="9">
        <f t="shared" si="2"/>
        <v>3.3675564542010026</v>
      </c>
      <c r="H16" s="9">
        <f t="shared" si="2"/>
        <v>4.5085929002718821</v>
      </c>
      <c r="I16" s="9">
        <f t="shared" si="2"/>
        <v>5.3531600278623994</v>
      </c>
      <c r="J16" s="9">
        <f t="shared" si="2"/>
        <v>2.8838235512734256</v>
      </c>
      <c r="K16" s="9">
        <f t="shared" si="2"/>
        <v>2.7282696686456847</v>
      </c>
      <c r="L16" s="9">
        <f t="shared" si="2"/>
        <v>2.2656038394399687</v>
      </c>
      <c r="M16" s="9">
        <f t="shared" si="2"/>
        <v>2.4552088792704581</v>
      </c>
      <c r="N16" s="9">
        <f t="shared" si="2"/>
        <v>4.2972443064105255</v>
      </c>
      <c r="O16" s="9">
        <f t="shared" si="2"/>
        <v>5.2721816947218541</v>
      </c>
      <c r="P16" s="9">
        <f t="shared" si="2"/>
        <v>2.0722617547784461</v>
      </c>
      <c r="Q16" s="9">
        <f t="shared" si="2"/>
        <v>3.5063249156746359</v>
      </c>
      <c r="R16" s="9">
        <f t="shared" si="2"/>
        <v>5.1519617324587816</v>
      </c>
      <c r="S16" s="9">
        <f t="shared" si="2"/>
        <v>4.305810425047901</v>
      </c>
      <c r="T16" s="9">
        <f t="shared" si="2"/>
        <v>1.5224543726369504</v>
      </c>
      <c r="U16" s="9">
        <f t="shared" si="2"/>
        <v>2.9641247186659481</v>
      </c>
      <c r="V16" s="9">
        <f t="shared" si="2"/>
        <v>3.6801269766723772</v>
      </c>
      <c r="W16" s="9">
        <f t="shared" si="2"/>
        <v>2.7006322792644415</v>
      </c>
      <c r="X16" s="9">
        <f t="shared" si="2"/>
        <v>1.9438142523540778</v>
      </c>
      <c r="Y16" s="9">
        <f t="shared" si="2"/>
        <v>5.7550382271419718</v>
      </c>
      <c r="Z16" s="9">
        <f t="shared" si="2"/>
        <v>3.3735934705361839</v>
      </c>
      <c r="AA16" s="9">
        <f t="shared" si="2"/>
        <v>2.5054720544047853</v>
      </c>
      <c r="AB16" s="9">
        <f t="shared" si="2"/>
        <v>6.8662454020240959</v>
      </c>
      <c r="AC16" s="9">
        <f t="shared" si="2"/>
        <v>1.4091411184290126</v>
      </c>
      <c r="AD16" s="9">
        <f t="shared" si="2"/>
        <v>2.8330551904016046</v>
      </c>
      <c r="AE16" s="9">
        <f t="shared" si="2"/>
        <v>3.127052194483567</v>
      </c>
      <c r="AF16" s="9">
        <f t="shared" si="2"/>
        <v>12.322456471325751</v>
      </c>
      <c r="AG16" s="9">
        <f t="shared" si="2"/>
        <v>2.9340003580623568</v>
      </c>
      <c r="AH16" s="9">
        <f t="shared" si="2"/>
        <v>9.6299045743411913</v>
      </c>
    </row>
    <row r="17" spans="1:34" x14ac:dyDescent="0.25">
      <c r="A17"/>
      <c r="AF17" s="10"/>
    </row>
    <row r="18" spans="1:34" x14ac:dyDescent="0.25">
      <c r="A18" s="5" t="s">
        <v>46</v>
      </c>
      <c r="B18" s="2">
        <f>AVERAGE(B3:B8)</f>
        <v>17.024116666666668</v>
      </c>
      <c r="C18" s="2">
        <f t="shared" ref="C18:AH18" si="3">AVERAGE(C3:C8)</f>
        <v>37.823050000000002</v>
      </c>
      <c r="D18" s="2">
        <f t="shared" si="3"/>
        <v>39.614783333333335</v>
      </c>
      <c r="E18" s="2">
        <f t="shared" si="3"/>
        <v>28.773116666666667</v>
      </c>
      <c r="F18" s="2">
        <f t="shared" si="3"/>
        <v>61.737966666666658</v>
      </c>
      <c r="G18" s="2">
        <f t="shared" si="3"/>
        <v>43.302516666666669</v>
      </c>
      <c r="H18" s="2">
        <f t="shared" si="3"/>
        <v>38.065433333333338</v>
      </c>
      <c r="I18" s="2">
        <f t="shared" si="3"/>
        <v>32.49496666666667</v>
      </c>
      <c r="J18" s="2">
        <f t="shared" si="3"/>
        <v>34.616283333333335</v>
      </c>
      <c r="K18" s="2">
        <f t="shared" si="3"/>
        <v>36.115850000000002</v>
      </c>
      <c r="L18" s="2">
        <f t="shared" si="3"/>
        <v>43.032766666666667</v>
      </c>
      <c r="M18" s="2">
        <f t="shared" si="3"/>
        <v>30.826066666666666</v>
      </c>
      <c r="N18" s="2">
        <f t="shared" si="3"/>
        <v>25.6708</v>
      </c>
      <c r="O18" s="2">
        <f t="shared" si="3"/>
        <v>15.119266666666666</v>
      </c>
      <c r="P18" s="2">
        <f t="shared" si="3"/>
        <v>31.013950000000005</v>
      </c>
      <c r="Q18" s="2">
        <f t="shared" si="3"/>
        <v>15.758116666666666</v>
      </c>
      <c r="R18" s="2">
        <f t="shared" si="3"/>
        <v>14.666450000000003</v>
      </c>
      <c r="S18" s="2">
        <f t="shared" si="3"/>
        <v>71.529199999999989</v>
      </c>
      <c r="T18" s="2">
        <f t="shared" si="3"/>
        <v>30.015033333333335</v>
      </c>
      <c r="U18" s="2">
        <f t="shared" si="3"/>
        <v>47.152716666666663</v>
      </c>
      <c r="V18" s="2">
        <f t="shared" si="3"/>
        <v>40.772833333333331</v>
      </c>
      <c r="W18" s="2">
        <f t="shared" si="3"/>
        <v>36.714733333333335</v>
      </c>
      <c r="X18" s="2">
        <f t="shared" si="3"/>
        <v>24.965766666666664</v>
      </c>
      <c r="Y18" s="2">
        <f t="shared" si="3"/>
        <v>47.266199999999998</v>
      </c>
      <c r="Z18" s="2">
        <f t="shared" si="3"/>
        <v>31.532249999999994</v>
      </c>
      <c r="AA18" s="2">
        <f t="shared" si="3"/>
        <v>22.400549999999999</v>
      </c>
      <c r="AB18" s="2">
        <f t="shared" si="3"/>
        <v>7.7052916666666667</v>
      </c>
      <c r="AC18" s="2">
        <f t="shared" si="3"/>
        <v>32.560916666666664</v>
      </c>
      <c r="AD18" s="2">
        <f t="shared" si="3"/>
        <v>34.319333333333333</v>
      </c>
      <c r="AE18" s="2">
        <f t="shared" si="3"/>
        <v>28.599266666666665</v>
      </c>
      <c r="AF18" s="2">
        <f t="shared" si="3"/>
        <v>24.005666666666666</v>
      </c>
      <c r="AG18" s="2">
        <f t="shared" si="3"/>
        <v>35.26871666666667</v>
      </c>
      <c r="AH18" s="2">
        <f t="shared" si="3"/>
        <v>16.135933333333334</v>
      </c>
    </row>
    <row r="19" spans="1:34" x14ac:dyDescent="0.25">
      <c r="A19" s="6" t="s">
        <v>47</v>
      </c>
      <c r="B19" s="7">
        <f>B18*3</f>
        <v>51.07235</v>
      </c>
      <c r="C19" s="7">
        <f>C18*3</f>
        <v>113.46915000000001</v>
      </c>
      <c r="D19" s="7">
        <f>D18*2</f>
        <v>79.22956666666667</v>
      </c>
      <c r="E19" s="7">
        <f>E18*2</f>
        <v>57.546233333333333</v>
      </c>
      <c r="F19" s="7">
        <f>F18*1</f>
        <v>61.737966666666658</v>
      </c>
      <c r="G19" s="7">
        <f>G18*3</f>
        <v>129.90755000000001</v>
      </c>
      <c r="H19" s="7">
        <f>H18*1</f>
        <v>38.065433333333338</v>
      </c>
      <c r="I19" s="7">
        <f>I18*2</f>
        <v>64.98993333333334</v>
      </c>
      <c r="J19" s="7">
        <f>J18*3</f>
        <v>103.84885</v>
      </c>
      <c r="K19" s="7">
        <f>K18*2</f>
        <v>72.231700000000004</v>
      </c>
      <c r="L19" s="7">
        <f>L18*2</f>
        <v>86.065533333333335</v>
      </c>
      <c r="M19" s="7">
        <f>M18*4</f>
        <v>123.30426666666666</v>
      </c>
      <c r="N19" s="7">
        <f>N18*3</f>
        <v>77.0124</v>
      </c>
      <c r="O19" s="7">
        <f>O18*3</f>
        <v>45.357799999999997</v>
      </c>
      <c r="P19" s="7">
        <f>P18*3</f>
        <v>93.041850000000011</v>
      </c>
      <c r="Q19" s="7">
        <f>Q18*2</f>
        <v>31.516233333333332</v>
      </c>
      <c r="R19" s="7">
        <f>R18*2</f>
        <v>29.332900000000006</v>
      </c>
      <c r="S19" s="7">
        <f>S18*1</f>
        <v>71.529199999999989</v>
      </c>
      <c r="T19" s="7">
        <f>T18*3</f>
        <v>90.045100000000005</v>
      </c>
      <c r="U19" s="7">
        <f>U18*2</f>
        <v>94.305433333333326</v>
      </c>
      <c r="V19" s="7">
        <f>V18*3</f>
        <v>122.3185</v>
      </c>
      <c r="W19" s="7">
        <f>W18*3</f>
        <v>110.14420000000001</v>
      </c>
      <c r="X19" s="7">
        <f>X18*2</f>
        <v>49.931533333333327</v>
      </c>
      <c r="Y19" s="7">
        <f>Y18*2</f>
        <v>94.532399999999996</v>
      </c>
      <c r="Z19" s="7">
        <f>Z18*3</f>
        <v>94.596749999999986</v>
      </c>
      <c r="AA19" s="7">
        <f>AA18*3</f>
        <v>67.201650000000001</v>
      </c>
      <c r="AB19" s="7">
        <f>AB18*6</f>
        <v>46.231749999999998</v>
      </c>
      <c r="AC19" s="7">
        <f>AC18*3</f>
        <v>97.682749999999999</v>
      </c>
      <c r="AD19" s="7">
        <f>AD18*2</f>
        <v>68.638666666666666</v>
      </c>
      <c r="AE19" s="7">
        <f>AE18*3</f>
        <v>85.797799999999995</v>
      </c>
      <c r="AF19" s="7">
        <f>AF18*3</f>
        <v>72.016999999999996</v>
      </c>
      <c r="AG19" s="7">
        <f>AG18*2</f>
        <v>70.53743333333334</v>
      </c>
      <c r="AH19" s="7">
        <f>AH18*3</f>
        <v>48.407800000000002</v>
      </c>
    </row>
    <row r="20" spans="1:34" x14ac:dyDescent="0.25">
      <c r="A20" s="8" t="s">
        <v>45</v>
      </c>
      <c r="B20" s="9">
        <f>STDEV(B3:B8)/B18*100</f>
        <v>1.7615302647534841</v>
      </c>
      <c r="C20" s="9">
        <f t="shared" ref="C20:AH20" si="4">STDEV(C3:C8)/C18*100</f>
        <v>2.424041605868823</v>
      </c>
      <c r="D20" s="9">
        <f t="shared" si="4"/>
        <v>1.837646597154492</v>
      </c>
      <c r="E20" s="9">
        <f t="shared" si="4"/>
        <v>2.2837004153000229</v>
      </c>
      <c r="F20" s="9">
        <f t="shared" si="4"/>
        <v>2.4515533643853291</v>
      </c>
      <c r="G20" s="9">
        <f t="shared" si="4"/>
        <v>1.7307044070288908</v>
      </c>
      <c r="H20" s="9">
        <f t="shared" si="4"/>
        <v>3.182752952229293</v>
      </c>
      <c r="I20" s="9">
        <f t="shared" si="4"/>
        <v>5.9261828350966992</v>
      </c>
      <c r="J20" s="9">
        <f t="shared" si="4"/>
        <v>2.0070542153672686</v>
      </c>
      <c r="K20" s="9">
        <f t="shared" si="4"/>
        <v>1.6024637955272931</v>
      </c>
      <c r="L20" s="9">
        <f t="shared" si="4"/>
        <v>2.5030252508237423</v>
      </c>
      <c r="M20" s="9">
        <f t="shared" si="4"/>
        <v>2.4559065973775738</v>
      </c>
      <c r="N20" s="9">
        <f t="shared" si="4"/>
        <v>2.5765597654509782</v>
      </c>
      <c r="O20" s="9">
        <f t="shared" si="4"/>
        <v>5.5853667361178339</v>
      </c>
      <c r="P20" s="9">
        <f t="shared" si="4"/>
        <v>1.9671488570448727</v>
      </c>
      <c r="Q20" s="9">
        <f t="shared" si="4"/>
        <v>1.2678554060968512</v>
      </c>
      <c r="R20" s="9">
        <f t="shared" si="4"/>
        <v>5.4067079795097603</v>
      </c>
      <c r="S20" s="9">
        <f t="shared" si="4"/>
        <v>1.2438344161900425</v>
      </c>
      <c r="T20" s="9">
        <f t="shared" si="4"/>
        <v>1.2145820196971298</v>
      </c>
      <c r="U20" s="9">
        <f t="shared" si="4"/>
        <v>3.3494527740154481</v>
      </c>
      <c r="V20" s="9">
        <f t="shared" si="4"/>
        <v>2.1500660293731482</v>
      </c>
      <c r="W20" s="9">
        <f t="shared" si="4"/>
        <v>3.1342908596873706</v>
      </c>
      <c r="X20" s="9">
        <f t="shared" si="4"/>
        <v>1.0692839262380849</v>
      </c>
      <c r="Y20" s="9">
        <f t="shared" si="4"/>
        <v>3.3074633163073202</v>
      </c>
      <c r="Z20" s="9">
        <f t="shared" si="4"/>
        <v>2.5633271255020231</v>
      </c>
      <c r="AA20" s="9">
        <f t="shared" si="4"/>
        <v>2.3591081232860467</v>
      </c>
      <c r="AB20" s="9">
        <f t="shared" si="4"/>
        <v>4.8593863351767919</v>
      </c>
      <c r="AC20" s="9">
        <f t="shared" si="4"/>
        <v>1.5165175217215805</v>
      </c>
      <c r="AD20" s="9">
        <f t="shared" si="4"/>
        <v>3.1172044478073002</v>
      </c>
      <c r="AE20" s="9">
        <f t="shared" si="4"/>
        <v>2.1055407863975018</v>
      </c>
      <c r="AF20" s="9">
        <f t="shared" si="4"/>
        <v>7.0024321108516361</v>
      </c>
      <c r="AG20" s="9">
        <f t="shared" si="4"/>
        <v>2.6533669165489422</v>
      </c>
      <c r="AH20" s="9">
        <f t="shared" si="4"/>
        <v>3.7150193951985448</v>
      </c>
    </row>
    <row r="21" spans="1:34" x14ac:dyDescent="0.25">
      <c r="A21"/>
      <c r="R21" s="11"/>
      <c r="AF21" s="10"/>
    </row>
    <row r="22" spans="1:34" x14ac:dyDescent="0.25">
      <c r="A22" s="5" t="s">
        <v>48</v>
      </c>
      <c r="B22" s="2">
        <f>AVERAGE(B2:B5)</f>
        <v>16.820550000000001</v>
      </c>
      <c r="C22" s="2">
        <f t="shared" ref="C22:AH22" si="5">AVERAGE(C2:C5)</f>
        <v>37.790324999999996</v>
      </c>
      <c r="D22" s="2">
        <f t="shared" si="5"/>
        <v>39.212350000000001</v>
      </c>
      <c r="E22" s="2">
        <f t="shared" si="5"/>
        <v>28.833625000000001</v>
      </c>
      <c r="F22" s="2">
        <f t="shared" si="5"/>
        <v>61.287925000000001</v>
      </c>
      <c r="G22" s="2">
        <f t="shared" si="5"/>
        <v>42.311824999999999</v>
      </c>
      <c r="H22" s="2">
        <f t="shared" si="5"/>
        <v>37.250950000000003</v>
      </c>
      <c r="I22" s="2">
        <f t="shared" si="5"/>
        <v>33.813099999999999</v>
      </c>
      <c r="J22" s="2">
        <f t="shared" si="5"/>
        <v>34.172799999999995</v>
      </c>
      <c r="K22" s="2">
        <f t="shared" si="5"/>
        <v>36.038425000000004</v>
      </c>
      <c r="L22" s="2">
        <f t="shared" si="5"/>
        <v>42.801075000000004</v>
      </c>
      <c r="M22" s="2">
        <f t="shared" si="5"/>
        <v>30.8155</v>
      </c>
      <c r="N22" s="2">
        <f t="shared" si="5"/>
        <v>25.387949999999996</v>
      </c>
      <c r="O22" s="2">
        <f t="shared" si="5"/>
        <v>15.154225000000002</v>
      </c>
      <c r="P22" s="2">
        <f t="shared" si="5"/>
        <v>31.06765</v>
      </c>
      <c r="Q22" s="2">
        <f t="shared" si="5"/>
        <v>15.7143</v>
      </c>
      <c r="R22" s="2">
        <f t="shared" si="5"/>
        <v>15.153549999999999</v>
      </c>
      <c r="S22" s="2">
        <f t="shared" si="5"/>
        <v>69.105350000000001</v>
      </c>
      <c r="T22" s="2">
        <f t="shared" si="5"/>
        <v>29.799250000000001</v>
      </c>
      <c r="U22" s="2">
        <f t="shared" si="5"/>
        <v>46.674200000000006</v>
      </c>
      <c r="V22" s="2">
        <f t="shared" si="5"/>
        <v>39.653349999999996</v>
      </c>
      <c r="W22" s="2">
        <f t="shared" si="5"/>
        <v>36.613475000000001</v>
      </c>
      <c r="X22" s="2">
        <f t="shared" si="5"/>
        <v>24.743275000000001</v>
      </c>
      <c r="Y22" s="2">
        <f t="shared" si="5"/>
        <v>45.189274999999995</v>
      </c>
      <c r="Z22" s="2">
        <f t="shared" si="5"/>
        <v>30.705625000000001</v>
      </c>
      <c r="AA22" s="2">
        <f t="shared" si="5"/>
        <v>22.109175</v>
      </c>
      <c r="AB22" s="2">
        <f t="shared" si="5"/>
        <v>7.2429000000000006</v>
      </c>
      <c r="AC22" s="2">
        <f t="shared" si="5"/>
        <v>32.626525000000001</v>
      </c>
      <c r="AD22" s="2">
        <f t="shared" si="5"/>
        <v>33.872775000000004</v>
      </c>
      <c r="AE22" s="2">
        <f t="shared" si="5"/>
        <v>28.781649999999999</v>
      </c>
      <c r="AF22" s="2">
        <f t="shared" si="5"/>
        <v>23.266674999999999</v>
      </c>
      <c r="AG22" s="2">
        <f t="shared" si="5"/>
        <v>35.039349999999999</v>
      </c>
      <c r="AH22" s="2">
        <f t="shared" si="5"/>
        <v>16.000474999999998</v>
      </c>
    </row>
    <row r="23" spans="1:34" x14ac:dyDescent="0.25">
      <c r="A23" s="6" t="s">
        <v>49</v>
      </c>
      <c r="B23" s="7">
        <f>B22*3</f>
        <v>50.461650000000006</v>
      </c>
      <c r="C23" s="7">
        <f>C22*3</f>
        <v>113.37097499999999</v>
      </c>
      <c r="D23" s="7">
        <f>D22*2</f>
        <v>78.424700000000001</v>
      </c>
      <c r="E23" s="7">
        <f>E22*2</f>
        <v>57.667250000000003</v>
      </c>
      <c r="F23" s="7">
        <f>F22*1</f>
        <v>61.287925000000001</v>
      </c>
      <c r="G23" s="7">
        <f>G22*3</f>
        <v>126.935475</v>
      </c>
      <c r="H23" s="7">
        <f>H22*1</f>
        <v>37.250950000000003</v>
      </c>
      <c r="I23" s="7">
        <f>I22*2</f>
        <v>67.626199999999997</v>
      </c>
      <c r="J23" s="7">
        <f>J22*3</f>
        <v>102.51839999999999</v>
      </c>
      <c r="K23" s="7">
        <f>K22*2</f>
        <v>72.076850000000007</v>
      </c>
      <c r="L23" s="7">
        <f>L22*2</f>
        <v>85.602150000000009</v>
      </c>
      <c r="M23" s="7">
        <f>M22*4</f>
        <v>123.262</v>
      </c>
      <c r="N23" s="7">
        <f>N22*3</f>
        <v>76.163849999999996</v>
      </c>
      <c r="O23" s="7">
        <f>O22*3</f>
        <v>45.462675000000004</v>
      </c>
      <c r="P23" s="7">
        <f>P22*3</f>
        <v>93.202950000000001</v>
      </c>
      <c r="Q23" s="7">
        <f>Q22*2</f>
        <v>31.428599999999999</v>
      </c>
      <c r="R23" s="7">
        <f>R22*2</f>
        <v>30.307099999999998</v>
      </c>
      <c r="S23" s="7">
        <f>S22*1</f>
        <v>69.105350000000001</v>
      </c>
      <c r="T23" s="7">
        <f>T22*3</f>
        <v>89.397750000000002</v>
      </c>
      <c r="U23" s="7">
        <f>U22*2</f>
        <v>93.348400000000012</v>
      </c>
      <c r="V23" s="7">
        <f>V22*3</f>
        <v>118.96005</v>
      </c>
      <c r="W23" s="7">
        <f>W22*3</f>
        <v>109.84042500000001</v>
      </c>
      <c r="X23" s="7">
        <f>X22*2</f>
        <v>49.486550000000001</v>
      </c>
      <c r="Y23" s="7">
        <f>Y22*2</f>
        <v>90.37854999999999</v>
      </c>
      <c r="Z23" s="7">
        <f>Z22*3</f>
        <v>92.116875000000007</v>
      </c>
      <c r="AA23" s="7">
        <f>AA22*3</f>
        <v>66.327525000000009</v>
      </c>
      <c r="AB23" s="7">
        <f>AB22*6</f>
        <v>43.457400000000007</v>
      </c>
      <c r="AC23" s="7">
        <f>AC22*3</f>
        <v>97.879575000000003</v>
      </c>
      <c r="AD23" s="7">
        <f>AD22*2</f>
        <v>67.745550000000009</v>
      </c>
      <c r="AE23" s="7">
        <f>AE22*3</f>
        <v>86.344949999999997</v>
      </c>
      <c r="AF23" s="7">
        <f>AF22*3</f>
        <v>69.800025000000005</v>
      </c>
      <c r="AG23" s="7">
        <f>AG22*2</f>
        <v>70.078699999999998</v>
      </c>
      <c r="AH23" s="7">
        <f>AH22*3</f>
        <v>48.001424999999998</v>
      </c>
    </row>
    <row r="24" spans="1:34" x14ac:dyDescent="0.25">
      <c r="A24" s="8" t="s">
        <v>45</v>
      </c>
      <c r="B24" s="9">
        <f>STDEV(B2:B5)/B22*100</f>
        <v>1.3306360813983877</v>
      </c>
      <c r="C24" s="9">
        <f t="shared" ref="C24:AH24" si="6">STDEV(C2:C5)/C22*100</f>
        <v>2.3920126115182958</v>
      </c>
      <c r="D24" s="9">
        <f t="shared" si="6"/>
        <v>3.5610403193772919</v>
      </c>
      <c r="E24" s="9">
        <f t="shared" si="6"/>
        <v>2.8754861258504119</v>
      </c>
      <c r="F24" s="9">
        <f t="shared" si="6"/>
        <v>2.88443735762994</v>
      </c>
      <c r="G24" s="9">
        <f t="shared" si="6"/>
        <v>2.834730289635699</v>
      </c>
      <c r="H24" s="9">
        <f t="shared" si="6"/>
        <v>5.6394744480866246</v>
      </c>
      <c r="I24" s="9">
        <f t="shared" si="6"/>
        <v>5.0081385946012889</v>
      </c>
      <c r="J24" s="9">
        <f t="shared" si="6"/>
        <v>3.2281871822864976</v>
      </c>
      <c r="K24" s="9">
        <f t="shared" si="6"/>
        <v>1.8211368697794457</v>
      </c>
      <c r="L24" s="9">
        <f t="shared" si="6"/>
        <v>0.94152218276205846</v>
      </c>
      <c r="M24" s="9">
        <f t="shared" si="6"/>
        <v>2.3764281558064515</v>
      </c>
      <c r="N24" s="9">
        <f t="shared" si="6"/>
        <v>6.2150456696608032</v>
      </c>
      <c r="O24" s="9">
        <f t="shared" si="6"/>
        <v>4.613302470435797</v>
      </c>
      <c r="P24" s="9">
        <f t="shared" si="6"/>
        <v>1.8879690047405553</v>
      </c>
      <c r="Q24" s="9">
        <f t="shared" si="6"/>
        <v>1.1933271728375054</v>
      </c>
      <c r="R24" s="9">
        <f t="shared" si="6"/>
        <v>3.1186616769008859</v>
      </c>
      <c r="S24" s="9">
        <f t="shared" si="6"/>
        <v>5.8551213609163923</v>
      </c>
      <c r="T24" s="9">
        <f t="shared" si="6"/>
        <v>2.2372469966106485</v>
      </c>
      <c r="U24" s="9">
        <f t="shared" si="6"/>
        <v>2.9263574956199396</v>
      </c>
      <c r="V24" s="9">
        <f t="shared" si="6"/>
        <v>4.0523855449936921</v>
      </c>
      <c r="W24" s="9">
        <f t="shared" si="6"/>
        <v>2.4303044693589304</v>
      </c>
      <c r="X24" s="9">
        <f t="shared" si="6"/>
        <v>2.5516543196450288</v>
      </c>
      <c r="Y24" s="9">
        <f t="shared" si="6"/>
        <v>7.3187502145542886</v>
      </c>
      <c r="Z24" s="9">
        <f t="shared" si="6"/>
        <v>2.3568024621547861</v>
      </c>
      <c r="AA24" s="9">
        <f t="shared" si="6"/>
        <v>0.36008841362876415</v>
      </c>
      <c r="AB24" s="9">
        <f t="shared" si="6"/>
        <v>6.6835722126758936</v>
      </c>
      <c r="AC24" s="9">
        <f t="shared" si="6"/>
        <v>1.7365105887375529</v>
      </c>
      <c r="AD24" s="9">
        <f t="shared" si="6"/>
        <v>1.868985796858279</v>
      </c>
      <c r="AE24" s="9">
        <f t="shared" si="6"/>
        <v>3.0096269040778294</v>
      </c>
      <c r="AF24" s="9">
        <f t="shared" si="6"/>
        <v>10.813247748368891</v>
      </c>
      <c r="AG24" s="9">
        <f t="shared" si="6"/>
        <v>2.519411021281782</v>
      </c>
      <c r="AH24" s="9">
        <f t="shared" si="6"/>
        <v>2.7598545836273374</v>
      </c>
    </row>
    <row r="25" spans="1:34" x14ac:dyDescent="0.25">
      <c r="A25"/>
      <c r="AF25" s="10"/>
    </row>
    <row r="26" spans="1:34" x14ac:dyDescent="0.25">
      <c r="A26" s="5" t="s">
        <v>50</v>
      </c>
      <c r="B26" s="2">
        <f>AVERAGE(B6:B9)</f>
        <v>16.360574999999997</v>
      </c>
      <c r="C26" s="2">
        <f t="shared" ref="C26:AH26" si="7">AVERAGE(C6:C9)</f>
        <v>37.784975000000003</v>
      </c>
      <c r="D26" s="2">
        <f t="shared" si="7"/>
        <v>39.405725000000004</v>
      </c>
      <c r="E26" s="2">
        <f t="shared" si="7"/>
        <v>28.538425</v>
      </c>
      <c r="F26" s="2">
        <f t="shared" si="7"/>
        <v>62.208975000000002</v>
      </c>
      <c r="G26" s="2">
        <f t="shared" si="7"/>
        <v>44.164650000000002</v>
      </c>
      <c r="H26" s="2">
        <f t="shared" si="7"/>
        <v>37.492249999999999</v>
      </c>
      <c r="I26" s="2">
        <f t="shared" si="7"/>
        <v>31.638125000000002</v>
      </c>
      <c r="J26" s="2">
        <f t="shared" si="7"/>
        <v>34.928299999999993</v>
      </c>
      <c r="K26" s="2">
        <f t="shared" si="7"/>
        <v>35.794924999999992</v>
      </c>
      <c r="L26" s="2">
        <f t="shared" si="7"/>
        <v>42.900525000000002</v>
      </c>
      <c r="M26" s="2">
        <f t="shared" si="7"/>
        <v>30.411750000000001</v>
      </c>
      <c r="N26" s="2">
        <f t="shared" si="7"/>
        <v>25.3416</v>
      </c>
      <c r="O26" s="2">
        <f t="shared" si="7"/>
        <v>14.847349999999999</v>
      </c>
      <c r="P26" s="2">
        <f t="shared" si="7"/>
        <v>31.26445</v>
      </c>
      <c r="Q26" s="2">
        <f t="shared" si="7"/>
        <v>15.440949999999999</v>
      </c>
      <c r="R26" s="2">
        <f t="shared" si="7"/>
        <v>14.5685</v>
      </c>
      <c r="S26" s="2">
        <f t="shared" si="7"/>
        <v>71.702625000000012</v>
      </c>
      <c r="T26" s="2">
        <f t="shared" si="7"/>
        <v>29.965675000000001</v>
      </c>
      <c r="U26" s="2">
        <f t="shared" si="7"/>
        <v>47.392449999999997</v>
      </c>
      <c r="V26" s="2">
        <f t="shared" si="7"/>
        <v>41.153400000000005</v>
      </c>
      <c r="W26" s="2">
        <f t="shared" si="7"/>
        <v>36.772849999999998</v>
      </c>
      <c r="X26" s="2">
        <f t="shared" si="7"/>
        <v>24.9954</v>
      </c>
      <c r="Y26" s="2">
        <f t="shared" si="7"/>
        <v>47.428200000000004</v>
      </c>
      <c r="Z26" s="2">
        <f t="shared" si="7"/>
        <v>32.168925000000002</v>
      </c>
      <c r="AA26" s="2">
        <f t="shared" si="7"/>
        <v>22.370525000000001</v>
      </c>
      <c r="AB26" s="2">
        <f t="shared" si="7"/>
        <v>7.8130475000000015</v>
      </c>
      <c r="AC26" s="2">
        <f t="shared" si="7"/>
        <v>32.448225000000001</v>
      </c>
      <c r="AD26" s="2">
        <f t="shared" si="7"/>
        <v>34.400874999999999</v>
      </c>
      <c r="AE26" s="2">
        <f t="shared" si="7"/>
        <v>29.203050000000001</v>
      </c>
      <c r="AF26" s="2">
        <f t="shared" si="7"/>
        <v>25.532274999999998</v>
      </c>
      <c r="AG26" s="2">
        <f t="shared" si="7"/>
        <v>34.799975000000003</v>
      </c>
      <c r="AH26" s="2">
        <f t="shared" si="7"/>
        <v>15.360624999999999</v>
      </c>
    </row>
    <row r="27" spans="1:34" x14ac:dyDescent="0.25">
      <c r="A27" s="6" t="s">
        <v>51</v>
      </c>
      <c r="B27" s="7">
        <f>B26*3</f>
        <v>49.081724999999992</v>
      </c>
      <c r="C27" s="7">
        <f>C26*3</f>
        <v>113.35492500000001</v>
      </c>
      <c r="D27" s="7">
        <f>D26*2</f>
        <v>78.811450000000008</v>
      </c>
      <c r="E27" s="7">
        <f>E26*2</f>
        <v>57.07685</v>
      </c>
      <c r="F27" s="7">
        <f>F26*1</f>
        <v>62.208975000000002</v>
      </c>
      <c r="G27" s="7">
        <f>G26*3</f>
        <v>132.49395000000001</v>
      </c>
      <c r="H27" s="7">
        <f>H26*1</f>
        <v>37.492249999999999</v>
      </c>
      <c r="I27" s="7">
        <f>I26*2</f>
        <v>63.276250000000005</v>
      </c>
      <c r="J27" s="7">
        <f>J26*3</f>
        <v>104.78489999999998</v>
      </c>
      <c r="K27" s="7">
        <f>K26*2</f>
        <v>71.589849999999984</v>
      </c>
      <c r="L27" s="7">
        <f>L26*2</f>
        <v>85.801050000000004</v>
      </c>
      <c r="M27" s="7">
        <f>M26*4</f>
        <v>121.64700000000001</v>
      </c>
      <c r="N27" s="7">
        <f>N26*3</f>
        <v>76.024799999999999</v>
      </c>
      <c r="O27" s="7">
        <f>O26*3</f>
        <v>44.542049999999996</v>
      </c>
      <c r="P27" s="7">
        <f>P26*3</f>
        <v>93.793350000000004</v>
      </c>
      <c r="Q27" s="7">
        <f>Q26*2</f>
        <v>30.881899999999998</v>
      </c>
      <c r="R27" s="7">
        <f>R26*2</f>
        <v>29.137</v>
      </c>
      <c r="S27" s="7">
        <f>S26*1</f>
        <v>71.702625000000012</v>
      </c>
      <c r="T27" s="7">
        <f>T26*3</f>
        <v>89.897024999999999</v>
      </c>
      <c r="U27" s="7">
        <f>U26*2</f>
        <v>94.784899999999993</v>
      </c>
      <c r="V27" s="7">
        <f>V26*3</f>
        <v>123.46020000000001</v>
      </c>
      <c r="W27" s="7">
        <f>W26*3</f>
        <v>110.31854999999999</v>
      </c>
      <c r="X27" s="7">
        <f>X26*2</f>
        <v>49.9908</v>
      </c>
      <c r="Y27" s="7">
        <f>Y26*2</f>
        <v>94.856400000000008</v>
      </c>
      <c r="Z27" s="7">
        <f>Z26*3</f>
        <v>96.506775000000005</v>
      </c>
      <c r="AA27" s="7">
        <f>AA26*3</f>
        <v>67.111575000000002</v>
      </c>
      <c r="AB27" s="7">
        <f>AB26*6</f>
        <v>46.878285000000005</v>
      </c>
      <c r="AC27" s="7">
        <f>AC26*3</f>
        <v>97.344674999999995</v>
      </c>
      <c r="AD27" s="7">
        <f>AD26*2</f>
        <v>68.801749999999998</v>
      </c>
      <c r="AE27" s="7">
        <f>AE26*3</f>
        <v>87.60915</v>
      </c>
      <c r="AF27" s="7">
        <f>AF26*3</f>
        <v>76.596824999999995</v>
      </c>
      <c r="AG27" s="7">
        <f>AG26*2</f>
        <v>69.599950000000007</v>
      </c>
      <c r="AH27" s="7">
        <f>AH26*3</f>
        <v>46.081874999999997</v>
      </c>
    </row>
    <row r="28" spans="1:34" x14ac:dyDescent="0.25">
      <c r="A28" s="8" t="s">
        <v>45</v>
      </c>
      <c r="B28" s="9">
        <f>STDEV(B6:B9)/B26*100</f>
        <v>10.500123181486011</v>
      </c>
      <c r="C28" s="9">
        <f t="shared" ref="C28:AH28" si="8">STDEV(C6:C9)/C26*100</f>
        <v>2.928092151462383</v>
      </c>
      <c r="D28" s="9">
        <f t="shared" si="8"/>
        <v>1.5709838372313143</v>
      </c>
      <c r="E28" s="9">
        <f t="shared" si="8"/>
        <v>1.6444816972575493</v>
      </c>
      <c r="F28" s="9">
        <f t="shared" si="8"/>
        <v>2.8424296531521125</v>
      </c>
      <c r="G28" s="9">
        <f t="shared" si="8"/>
        <v>2.5006878495331302</v>
      </c>
      <c r="H28" s="9">
        <f t="shared" si="8"/>
        <v>3.9311691940773543</v>
      </c>
      <c r="I28" s="9">
        <f t="shared" si="8"/>
        <v>3.3742787551463622</v>
      </c>
      <c r="J28" s="9">
        <f t="shared" si="8"/>
        <v>2.4276040058682704</v>
      </c>
      <c r="K28" s="9">
        <f t="shared" si="8"/>
        <v>3.7170002220950629</v>
      </c>
      <c r="L28" s="9">
        <f t="shared" si="8"/>
        <v>3.3212912817210491</v>
      </c>
      <c r="M28" s="9">
        <f t="shared" si="8"/>
        <v>2.6980386982384021</v>
      </c>
      <c r="N28" s="9">
        <f t="shared" si="8"/>
        <v>2.0919791470821214</v>
      </c>
      <c r="O28" s="9">
        <f t="shared" si="8"/>
        <v>6.417566555642237</v>
      </c>
      <c r="P28" s="9">
        <f t="shared" si="8"/>
        <v>2.4845802133362427</v>
      </c>
      <c r="Q28" s="9">
        <f t="shared" si="8"/>
        <v>5.0628682234515292</v>
      </c>
      <c r="R28" s="9">
        <f t="shared" si="8"/>
        <v>6.5704485665913763</v>
      </c>
      <c r="S28" s="9">
        <f t="shared" si="8"/>
        <v>1.0564450756638548</v>
      </c>
      <c r="T28" s="9">
        <f t="shared" si="8"/>
        <v>0.47211739079408749</v>
      </c>
      <c r="U28" s="9">
        <f t="shared" si="8"/>
        <v>3.2177676149911267</v>
      </c>
      <c r="V28" s="9">
        <f t="shared" si="8"/>
        <v>2.5210718450984206</v>
      </c>
      <c r="W28" s="9">
        <f t="shared" si="8"/>
        <v>3.3111585911506558</v>
      </c>
      <c r="X28" s="9">
        <f t="shared" si="8"/>
        <v>1.2919149888735155</v>
      </c>
      <c r="Y28" s="9">
        <f t="shared" si="8"/>
        <v>3.192681945556068</v>
      </c>
      <c r="Z28" s="9">
        <f t="shared" si="8"/>
        <v>2.5508167259324819</v>
      </c>
      <c r="AA28" s="9">
        <f t="shared" si="8"/>
        <v>3.6660680778097046</v>
      </c>
      <c r="AB28" s="9">
        <f t="shared" si="8"/>
        <v>5.3136636695654831</v>
      </c>
      <c r="AC28" s="9">
        <f t="shared" si="8"/>
        <v>1.1869084271533212</v>
      </c>
      <c r="AD28" s="9">
        <f t="shared" si="8"/>
        <v>3.6720067050633345</v>
      </c>
      <c r="AE28" s="9">
        <f t="shared" si="8"/>
        <v>3.5073988527289504</v>
      </c>
      <c r="AF28" s="9">
        <f t="shared" si="8"/>
        <v>13.189782637023967</v>
      </c>
      <c r="AG28" s="9">
        <f t="shared" si="8"/>
        <v>3.6707059421735968</v>
      </c>
      <c r="AH28" s="9">
        <f t="shared" si="8"/>
        <v>14.340740025062585</v>
      </c>
    </row>
    <row r="29" spans="1:34" x14ac:dyDescent="0.25">
      <c r="AF29" s="10"/>
    </row>
    <row r="30" spans="1:34" x14ac:dyDescent="0.25">
      <c r="A30" s="12" t="s">
        <v>52</v>
      </c>
      <c r="B30" s="13">
        <f>(B19-B15)/B15*100</f>
        <v>2.6132577883761754</v>
      </c>
      <c r="C30" s="13">
        <f t="shared" ref="C30:AH30" si="9">(C19-C15)/C15*100</f>
        <v>9.368140119855331E-2</v>
      </c>
      <c r="D30" s="13">
        <f t="shared" si="9"/>
        <v>0.77780035528301328</v>
      </c>
      <c r="E30" s="13">
        <f t="shared" si="9"/>
        <v>0.30360311917271876</v>
      </c>
      <c r="F30" s="13">
        <f t="shared" si="9"/>
        <v>-1.6977484185162834E-2</v>
      </c>
      <c r="G30" s="13">
        <f t="shared" si="9"/>
        <v>0.14866278179510628</v>
      </c>
      <c r="H30" s="13">
        <f t="shared" si="9"/>
        <v>1.8565791492291748</v>
      </c>
      <c r="I30" s="13">
        <f t="shared" si="9"/>
        <v>-0.70478691066004284</v>
      </c>
      <c r="J30" s="13">
        <f t="shared" si="9"/>
        <v>0.19025263949007024</v>
      </c>
      <c r="K30" s="13">
        <f t="shared" si="9"/>
        <v>0.55454743513981708</v>
      </c>
      <c r="L30" s="13">
        <f t="shared" si="9"/>
        <v>0.42465173734601858</v>
      </c>
      <c r="M30" s="13">
        <f t="shared" si="9"/>
        <v>0.69394482576521688</v>
      </c>
      <c r="N30" s="13">
        <f t="shared" si="9"/>
        <v>1.2064960166214784</v>
      </c>
      <c r="O30" s="13">
        <f t="shared" si="9"/>
        <v>0.78981964557971984</v>
      </c>
      <c r="P30" s="13">
        <f t="shared" si="9"/>
        <v>-0.48803104660359459</v>
      </c>
      <c r="Q30" s="13">
        <f t="shared" si="9"/>
        <v>1.1586597229466411</v>
      </c>
      <c r="R30" s="13">
        <f t="shared" si="9"/>
        <v>-1.3092973062086688</v>
      </c>
      <c r="S30" s="13">
        <f t="shared" si="9"/>
        <v>1.5982226858954391</v>
      </c>
      <c r="T30" s="13">
        <f t="shared" si="9"/>
        <v>0.44364092595559157</v>
      </c>
      <c r="U30" s="13">
        <f t="shared" si="9"/>
        <v>0.25384483590445311</v>
      </c>
      <c r="V30" s="13">
        <f t="shared" si="9"/>
        <v>0.91442443442741239</v>
      </c>
      <c r="W30" s="13">
        <f t="shared" si="9"/>
        <v>5.8787065119660052E-2</v>
      </c>
      <c r="X30" s="13">
        <f t="shared" si="9"/>
        <v>0.38774320653561128</v>
      </c>
      <c r="Y30" s="13">
        <f t="shared" si="9"/>
        <v>2.0675633836918812</v>
      </c>
      <c r="Z30" s="13">
        <f t="shared" si="9"/>
        <v>0.30210951808003611</v>
      </c>
      <c r="AA30" s="13">
        <f t="shared" si="9"/>
        <v>0.72257681594075895</v>
      </c>
      <c r="AB30" s="13">
        <f t="shared" si="9"/>
        <v>2.3554534401327651</v>
      </c>
      <c r="AC30" s="13">
        <f t="shared" si="9"/>
        <v>7.235269184025897E-2</v>
      </c>
      <c r="AD30" s="13">
        <f t="shared" si="9"/>
        <v>0.53463769209154943</v>
      </c>
      <c r="AE30" s="13">
        <f t="shared" si="9"/>
        <v>-1.3558174254013102</v>
      </c>
      <c r="AF30" s="13">
        <f t="shared" si="9"/>
        <v>-1.6140033067651449</v>
      </c>
      <c r="AG30" s="13">
        <f t="shared" si="9"/>
        <v>0.99959203977606792</v>
      </c>
      <c r="AH30" s="13">
        <f t="shared" si="9"/>
        <v>2.904128575422003</v>
      </c>
    </row>
    <row r="31" spans="1:34" x14ac:dyDescent="0.25">
      <c r="A31" s="12" t="s">
        <v>53</v>
      </c>
      <c r="B31" s="13">
        <f>(B27-B23)/B23*100</f>
        <v>-2.7346014250426096</v>
      </c>
      <c r="C31" s="13">
        <f t="shared" ref="C31:AH31" si="10">(C27-C23)/C23*100</f>
        <v>-1.4157062687322381E-2</v>
      </c>
      <c r="D31" s="13">
        <f t="shared" si="10"/>
        <v>0.49314820458351311</v>
      </c>
      <c r="E31" s="13">
        <f t="shared" si="10"/>
        <v>-1.0238046724960916</v>
      </c>
      <c r="F31" s="13">
        <f t="shared" si="10"/>
        <v>1.5028245775982807</v>
      </c>
      <c r="G31" s="13">
        <f t="shared" si="10"/>
        <v>4.3789767990390516</v>
      </c>
      <c r="H31" s="13">
        <f t="shared" si="10"/>
        <v>0.64776871462337304</v>
      </c>
      <c r="I31" s="13">
        <f t="shared" si="10"/>
        <v>-6.4323442689371761</v>
      </c>
      <c r="J31" s="13">
        <f t="shared" si="10"/>
        <v>2.2108226425695232</v>
      </c>
      <c r="K31" s="13">
        <f t="shared" si="10"/>
        <v>-0.67566770745395111</v>
      </c>
      <c r="L31" s="13">
        <f t="shared" si="10"/>
        <v>0.23235397709052255</v>
      </c>
      <c r="M31" s="13">
        <f t="shared" si="10"/>
        <v>-1.3102172607940767</v>
      </c>
      <c r="N31" s="13">
        <f t="shared" si="10"/>
        <v>-0.18256692643556946</v>
      </c>
      <c r="O31" s="13">
        <f t="shared" si="10"/>
        <v>-2.0250128264560066</v>
      </c>
      <c r="P31" s="13">
        <f t="shared" si="10"/>
        <v>0.63345634446120269</v>
      </c>
      <c r="Q31" s="13">
        <f t="shared" si="10"/>
        <v>-1.7394984186378055</v>
      </c>
      <c r="R31" s="13">
        <f t="shared" si="10"/>
        <v>-3.8608114930164814</v>
      </c>
      <c r="S31" s="13">
        <f t="shared" si="10"/>
        <v>3.7584282548312253</v>
      </c>
      <c r="T31" s="13">
        <f t="shared" si="10"/>
        <v>0.55848721024857706</v>
      </c>
      <c r="U31" s="13">
        <f t="shared" si="10"/>
        <v>1.5388587270911775</v>
      </c>
      <c r="V31" s="13">
        <f t="shared" si="10"/>
        <v>3.7829086319314928</v>
      </c>
      <c r="W31" s="13">
        <f t="shared" si="10"/>
        <v>0.43529055900865027</v>
      </c>
      <c r="X31" s="13">
        <f t="shared" si="10"/>
        <v>1.0189637386320101</v>
      </c>
      <c r="Y31" s="13">
        <f t="shared" si="10"/>
        <v>4.9545495031730624</v>
      </c>
      <c r="Z31" s="13">
        <f t="shared" si="10"/>
        <v>4.7655763398400097</v>
      </c>
      <c r="AA31" s="13">
        <f t="shared" si="10"/>
        <v>1.1820884316126576</v>
      </c>
      <c r="AB31" s="13">
        <f t="shared" si="10"/>
        <v>7.8718123955873978</v>
      </c>
      <c r="AC31" s="13">
        <f t="shared" si="10"/>
        <v>-0.5464878653181805</v>
      </c>
      <c r="AD31" s="13">
        <f t="shared" si="10"/>
        <v>1.5590691934746852</v>
      </c>
      <c r="AE31" s="13">
        <f t="shared" si="10"/>
        <v>1.4641273172316418</v>
      </c>
      <c r="AF31" s="13">
        <f t="shared" si="10"/>
        <v>9.7375323289640505</v>
      </c>
      <c r="AG31" s="13">
        <f t="shared" si="10"/>
        <v>-0.68316050383353422</v>
      </c>
      <c r="AH31" s="13">
        <f t="shared" si="10"/>
        <v>-3.9989437813564934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4E55-D36D-40E1-96EC-CEEE9269F0A1}">
  <dimension ref="A1:AH31"/>
  <sheetViews>
    <sheetView topLeftCell="H1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style="10" bestFit="1" customWidth="1"/>
    <col min="2" max="13" width="6.7109375" style="32" customWidth="1"/>
    <col min="14" max="14" width="6.7109375" style="28" customWidth="1"/>
    <col min="15" max="18" width="6.7109375" style="32" customWidth="1"/>
    <col min="19" max="19" width="8.28515625" style="28" customWidth="1"/>
    <col min="20" max="20" width="6.7109375" style="32" customWidth="1"/>
    <col min="21" max="21" width="6.7109375" style="28" customWidth="1"/>
    <col min="22" max="34" width="6.7109375" style="32" customWidth="1"/>
  </cols>
  <sheetData>
    <row r="1" spans="1:34" x14ac:dyDescent="0.25">
      <c r="A1" s="1" t="s">
        <v>147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9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14.884399999999999</v>
      </c>
      <c r="C2" s="2">
        <v>34.265700000000002</v>
      </c>
      <c r="D2" s="2">
        <v>37.929000000000002</v>
      </c>
      <c r="E2" s="2">
        <v>32.586199999999998</v>
      </c>
      <c r="F2" s="2">
        <v>61.793599999999998</v>
      </c>
      <c r="G2" s="2">
        <v>53.402799999999999</v>
      </c>
      <c r="H2" s="2">
        <v>37.8476</v>
      </c>
      <c r="I2" s="2">
        <v>35.7239</v>
      </c>
      <c r="J2" s="2">
        <v>34.750900000000001</v>
      </c>
      <c r="K2" s="2">
        <v>32.458300000000001</v>
      </c>
      <c r="L2" s="2">
        <v>41.593299999999999</v>
      </c>
      <c r="M2" s="2">
        <v>35.110999999999997</v>
      </c>
      <c r="N2" s="2">
        <v>28.552299999999999</v>
      </c>
      <c r="O2" s="2">
        <v>12.601000000000001</v>
      </c>
      <c r="P2" s="2">
        <v>32.786499999999997</v>
      </c>
      <c r="Q2" s="2">
        <v>12.4259</v>
      </c>
      <c r="R2" s="2">
        <v>16.783100000000001</v>
      </c>
      <c r="S2" s="28">
        <v>56.710500000000003</v>
      </c>
      <c r="T2" s="2">
        <v>35.648800000000001</v>
      </c>
      <c r="U2" s="2">
        <v>32.3504</v>
      </c>
      <c r="V2" s="2">
        <v>27.747499999999999</v>
      </c>
      <c r="W2" s="2">
        <v>38.210500000000003</v>
      </c>
      <c r="X2" s="2">
        <v>19.659400000000002</v>
      </c>
      <c r="Y2" s="2">
        <v>31.0855</v>
      </c>
      <c r="Z2" s="2">
        <v>30.625</v>
      </c>
      <c r="AA2" s="2">
        <v>25.302199999999999</v>
      </c>
      <c r="AB2" s="2">
        <v>6.1877899999999997</v>
      </c>
      <c r="AC2" s="2">
        <v>24.816199999999998</v>
      </c>
      <c r="AD2" s="2">
        <v>35.982399999999998</v>
      </c>
      <c r="AE2" s="2">
        <v>30.6477</v>
      </c>
      <c r="AF2" s="2">
        <v>26.1173</v>
      </c>
      <c r="AG2" s="2">
        <v>41.405900000000003</v>
      </c>
      <c r="AH2" s="2">
        <v>14.331899999999999</v>
      </c>
    </row>
    <row r="3" spans="1:34" x14ac:dyDescent="0.25">
      <c r="A3" s="4" t="s">
        <v>35</v>
      </c>
      <c r="B3" s="2">
        <v>15.8675</v>
      </c>
      <c r="C3" s="2">
        <v>34.075099999999999</v>
      </c>
      <c r="D3" s="2">
        <v>40.783000000000001</v>
      </c>
      <c r="E3" s="2">
        <v>33.241199999999999</v>
      </c>
      <c r="F3" s="2">
        <v>63.520299999999999</v>
      </c>
      <c r="G3" s="2">
        <v>54.345999999999997</v>
      </c>
      <c r="H3" s="2">
        <v>41.098399999999998</v>
      </c>
      <c r="I3" s="2">
        <v>35.084000000000003</v>
      </c>
      <c r="J3" s="2">
        <v>36.160899999999998</v>
      </c>
      <c r="K3" s="2">
        <v>33.409100000000002</v>
      </c>
      <c r="L3" s="2">
        <v>43.703800000000001</v>
      </c>
      <c r="M3" s="2">
        <v>35.687800000000003</v>
      </c>
      <c r="N3" s="2">
        <v>29.701000000000001</v>
      </c>
      <c r="O3" s="2">
        <v>13.0504</v>
      </c>
      <c r="P3" s="2">
        <v>31.6568</v>
      </c>
      <c r="Q3" s="2">
        <v>12.6172</v>
      </c>
      <c r="R3" s="2">
        <v>17.425699999999999</v>
      </c>
      <c r="S3" s="28">
        <v>70.465999999999994</v>
      </c>
      <c r="T3" s="2">
        <v>36.3063</v>
      </c>
      <c r="U3" s="2">
        <v>32.469000000000001</v>
      </c>
      <c r="V3" s="2">
        <v>29.5517</v>
      </c>
      <c r="W3" s="2">
        <v>38.639000000000003</v>
      </c>
      <c r="X3" s="2">
        <v>22.1326</v>
      </c>
      <c r="Y3" s="2">
        <v>34.041800000000002</v>
      </c>
      <c r="Z3" s="2">
        <v>32.174100000000003</v>
      </c>
      <c r="AA3" s="2">
        <v>26.375599999999999</v>
      </c>
      <c r="AB3" s="2">
        <v>6.2264699999999999</v>
      </c>
      <c r="AC3" s="2">
        <v>26.1752</v>
      </c>
      <c r="AD3" s="2">
        <v>36.764299999999999</v>
      </c>
      <c r="AE3" s="2">
        <v>31.321000000000002</v>
      </c>
      <c r="AF3" s="2">
        <v>27.4254</v>
      </c>
      <c r="AG3" s="2">
        <v>43.866</v>
      </c>
      <c r="AH3" s="2">
        <v>14.9909</v>
      </c>
    </row>
    <row r="4" spans="1:34" x14ac:dyDescent="0.25">
      <c r="A4" s="4" t="s">
        <v>36</v>
      </c>
      <c r="B4" s="2">
        <v>15.101000000000001</v>
      </c>
      <c r="C4" s="2">
        <v>35.268700000000003</v>
      </c>
      <c r="D4" s="2">
        <v>39.791899999999998</v>
      </c>
      <c r="E4" s="2">
        <v>32.237200000000001</v>
      </c>
      <c r="F4" s="2">
        <v>64.802099999999996</v>
      </c>
      <c r="G4" s="2">
        <v>53.124000000000002</v>
      </c>
      <c r="H4" s="2">
        <v>42.647199999999998</v>
      </c>
      <c r="I4" s="2">
        <v>36.414700000000003</v>
      </c>
      <c r="J4" s="2">
        <v>35.1539</v>
      </c>
      <c r="K4" s="2">
        <v>33.341700000000003</v>
      </c>
      <c r="L4" s="2">
        <v>43.066400000000002</v>
      </c>
      <c r="M4" s="2">
        <v>36.394100000000002</v>
      </c>
      <c r="N4" s="2">
        <v>30.807600000000001</v>
      </c>
      <c r="O4" s="2">
        <v>13.137499999999999</v>
      </c>
      <c r="P4" s="2">
        <v>31.488</v>
      </c>
      <c r="Q4" s="2">
        <v>12.335100000000001</v>
      </c>
      <c r="R4" s="2">
        <v>17.140899999999998</v>
      </c>
      <c r="S4" s="28">
        <v>70.003699999999995</v>
      </c>
      <c r="T4" s="2">
        <v>35.974499999999999</v>
      </c>
      <c r="U4" s="2">
        <v>33.129199999999997</v>
      </c>
      <c r="V4" s="2">
        <v>29.553000000000001</v>
      </c>
      <c r="W4" s="2">
        <v>38.370100000000001</v>
      </c>
      <c r="X4" s="2">
        <v>22.323799999999999</v>
      </c>
      <c r="Y4" s="2">
        <v>33.463200000000001</v>
      </c>
      <c r="Z4" s="2">
        <v>32.6828</v>
      </c>
      <c r="AA4" s="2">
        <v>25.799499999999998</v>
      </c>
      <c r="AB4" s="2">
        <v>6.0092699999999999</v>
      </c>
      <c r="AC4" s="2">
        <v>25.309899999999999</v>
      </c>
      <c r="AD4" s="2">
        <v>37.536200000000001</v>
      </c>
      <c r="AE4" s="2">
        <v>30.868300000000001</v>
      </c>
      <c r="AF4" s="2">
        <v>27.0824</v>
      </c>
      <c r="AG4" s="2">
        <v>42.295400000000001</v>
      </c>
      <c r="AH4" s="2">
        <v>13.69</v>
      </c>
    </row>
    <row r="5" spans="1:34" x14ac:dyDescent="0.25">
      <c r="A5" s="4" t="s">
        <v>37</v>
      </c>
      <c r="B5" s="2">
        <v>14.7508</v>
      </c>
      <c r="C5" s="2">
        <v>34.431600000000003</v>
      </c>
      <c r="D5" s="2">
        <v>41.116300000000003</v>
      </c>
      <c r="E5" s="2">
        <v>32.136200000000002</v>
      </c>
      <c r="F5" s="2">
        <v>64.3733</v>
      </c>
      <c r="G5" s="2">
        <v>54.941899999999997</v>
      </c>
      <c r="H5" s="2">
        <v>42.677399999999999</v>
      </c>
      <c r="I5" s="2">
        <v>34.468800000000002</v>
      </c>
      <c r="J5" s="2">
        <v>36.360100000000003</v>
      </c>
      <c r="K5" s="2">
        <v>33.6128</v>
      </c>
      <c r="L5" s="2">
        <v>44.076500000000003</v>
      </c>
      <c r="M5" s="2">
        <v>37.619399999999999</v>
      </c>
      <c r="N5" s="2">
        <v>30.7624</v>
      </c>
      <c r="O5" s="2">
        <v>12.666600000000001</v>
      </c>
      <c r="P5" s="2">
        <v>31.901</v>
      </c>
      <c r="Q5" s="2">
        <v>12.481999999999999</v>
      </c>
      <c r="R5" s="2">
        <v>17.433599999999998</v>
      </c>
      <c r="S5" s="28">
        <v>71.724800000000002</v>
      </c>
      <c r="T5" s="2">
        <v>37.474499999999999</v>
      </c>
      <c r="U5" s="2">
        <v>33.322400000000002</v>
      </c>
      <c r="V5" s="2">
        <v>28.125</v>
      </c>
      <c r="W5" s="2">
        <v>39.849400000000003</v>
      </c>
      <c r="X5" s="2">
        <v>19.760100000000001</v>
      </c>
      <c r="Y5" s="2">
        <v>33.464399999999998</v>
      </c>
      <c r="Z5" s="2">
        <v>31.925699999999999</v>
      </c>
      <c r="AA5" s="2">
        <v>26.002400000000002</v>
      </c>
      <c r="AB5" s="2">
        <v>6.0979000000000001</v>
      </c>
      <c r="AC5" s="2">
        <v>25.735299999999999</v>
      </c>
      <c r="AD5" s="2">
        <v>35.720599999999997</v>
      </c>
      <c r="AE5" s="2">
        <v>32.033499999999997</v>
      </c>
      <c r="AF5" s="2">
        <v>26.766500000000001</v>
      </c>
      <c r="AG5" s="2">
        <v>43.75</v>
      </c>
      <c r="AH5" s="2">
        <v>13.763999999999999</v>
      </c>
    </row>
    <row r="6" spans="1:34" x14ac:dyDescent="0.25">
      <c r="A6" s="4" t="s">
        <v>38</v>
      </c>
      <c r="B6" s="2">
        <v>14.952500000000001</v>
      </c>
      <c r="C6" s="2">
        <v>36.346200000000003</v>
      </c>
      <c r="D6" s="2">
        <v>41.272799999999997</v>
      </c>
      <c r="E6" s="2">
        <v>32.577399999999997</v>
      </c>
      <c r="F6" s="2">
        <v>63.937800000000003</v>
      </c>
      <c r="G6" s="2">
        <v>54.114899999999999</v>
      </c>
      <c r="H6" s="2">
        <v>41.863799999999998</v>
      </c>
      <c r="I6" s="2">
        <v>35.679600000000001</v>
      </c>
      <c r="J6" s="2">
        <v>36.192999999999998</v>
      </c>
      <c r="K6" s="2">
        <v>33.544600000000003</v>
      </c>
      <c r="L6" s="2">
        <v>43.337299999999999</v>
      </c>
      <c r="M6" s="2">
        <v>36.668500000000002</v>
      </c>
      <c r="N6" s="2">
        <v>29.928699999999999</v>
      </c>
      <c r="O6" s="2">
        <v>12.654999999999999</v>
      </c>
      <c r="P6" s="2">
        <v>31.038900000000002</v>
      </c>
      <c r="Q6" s="2">
        <v>12.677300000000001</v>
      </c>
      <c r="R6" s="2">
        <v>15.5985</v>
      </c>
      <c r="S6" s="28">
        <v>71.561899999999994</v>
      </c>
      <c r="T6" s="2">
        <v>37.0381</v>
      </c>
      <c r="U6" s="2">
        <v>32.4026</v>
      </c>
      <c r="V6" s="2">
        <v>28.201699999999999</v>
      </c>
      <c r="W6" s="2">
        <v>38.729500000000002</v>
      </c>
      <c r="X6" s="2">
        <v>21.6905</v>
      </c>
      <c r="Y6" s="2">
        <v>33.4619</v>
      </c>
      <c r="Z6" s="2">
        <v>31.340299999999999</v>
      </c>
      <c r="AA6" s="2">
        <v>25.7593</v>
      </c>
      <c r="AB6" s="2">
        <v>5.8067099999999998</v>
      </c>
      <c r="AC6" s="2">
        <v>25.735299999999999</v>
      </c>
      <c r="AD6" s="2">
        <v>38.260800000000003</v>
      </c>
      <c r="AE6" s="2">
        <v>31.440100000000001</v>
      </c>
      <c r="AF6" s="2">
        <v>25.916</v>
      </c>
      <c r="AG6" s="2">
        <v>43.291899999999998</v>
      </c>
      <c r="AH6" s="2">
        <v>13.304500000000001</v>
      </c>
    </row>
    <row r="7" spans="1:34" x14ac:dyDescent="0.25">
      <c r="A7" s="4" t="s">
        <v>39</v>
      </c>
      <c r="B7" s="2">
        <v>14.771800000000001</v>
      </c>
      <c r="C7" s="2">
        <v>34.742600000000003</v>
      </c>
      <c r="D7" s="2">
        <v>43.137999999999998</v>
      </c>
      <c r="E7" s="2">
        <v>32.505299999999998</v>
      </c>
      <c r="F7" s="2">
        <v>62.3292</v>
      </c>
      <c r="G7" s="2">
        <v>53.191299999999998</v>
      </c>
      <c r="H7" s="2">
        <v>41.5548</v>
      </c>
      <c r="I7" s="2">
        <v>36.141100000000002</v>
      </c>
      <c r="J7" s="2">
        <v>35.871200000000002</v>
      </c>
      <c r="K7" s="2">
        <v>33.957900000000002</v>
      </c>
      <c r="L7" s="2">
        <v>43.889299999999999</v>
      </c>
      <c r="M7" s="2">
        <v>38.370100000000001</v>
      </c>
      <c r="N7" s="2">
        <v>29.747</v>
      </c>
      <c r="O7" s="2">
        <v>12.25</v>
      </c>
      <c r="P7" s="2">
        <v>31.436</v>
      </c>
      <c r="Q7" s="2">
        <v>12.3682</v>
      </c>
      <c r="R7" s="2">
        <v>15.299799999999999</v>
      </c>
      <c r="S7" s="28">
        <v>70.703299999999999</v>
      </c>
      <c r="T7" s="2">
        <v>37.628</v>
      </c>
      <c r="U7" s="2">
        <v>32.040500000000002</v>
      </c>
      <c r="V7" s="2">
        <v>29.115300000000001</v>
      </c>
      <c r="W7" s="2">
        <v>38.820399999999999</v>
      </c>
      <c r="X7" s="2">
        <v>23.0502</v>
      </c>
      <c r="Y7" s="2">
        <v>33.088200000000001</v>
      </c>
      <c r="Z7" s="2">
        <v>32.661799999999999</v>
      </c>
      <c r="AA7" s="2">
        <v>26.706800000000001</v>
      </c>
      <c r="AB7" s="2">
        <v>5.6635299999999997</v>
      </c>
      <c r="AC7" s="2">
        <v>24.697600000000001</v>
      </c>
      <c r="AD7" s="2">
        <v>38.495100000000001</v>
      </c>
      <c r="AE7" s="2">
        <v>31.321000000000002</v>
      </c>
      <c r="AF7" s="2">
        <v>27.181999999999999</v>
      </c>
      <c r="AG7" s="2">
        <v>41.973399999999998</v>
      </c>
      <c r="AH7" s="2">
        <v>13.7698</v>
      </c>
    </row>
    <row r="8" spans="1:34" x14ac:dyDescent="0.25">
      <c r="A8" s="4" t="s">
        <v>40</v>
      </c>
      <c r="B8" s="2">
        <v>13.7575</v>
      </c>
      <c r="C8" s="2">
        <v>35.7911</v>
      </c>
      <c r="D8" s="2">
        <v>40.17</v>
      </c>
      <c r="E8" s="2">
        <v>32.941200000000002</v>
      </c>
      <c r="F8" s="2">
        <v>63.651699999999998</v>
      </c>
      <c r="G8" s="2">
        <v>54.382899999999999</v>
      </c>
      <c r="H8" s="2">
        <v>42.338700000000003</v>
      </c>
      <c r="I8" s="2">
        <v>36.337200000000003</v>
      </c>
      <c r="J8" s="2">
        <v>36.446300000000001</v>
      </c>
      <c r="K8" s="2">
        <v>33.544600000000003</v>
      </c>
      <c r="L8" s="2">
        <v>42.1875</v>
      </c>
      <c r="M8" s="2">
        <v>35.7181</v>
      </c>
      <c r="N8" s="2">
        <v>30.3444</v>
      </c>
      <c r="O8" s="2">
        <v>12.163500000000001</v>
      </c>
      <c r="P8" s="2">
        <v>31.6004</v>
      </c>
      <c r="Q8" s="2">
        <v>12.3194</v>
      </c>
      <c r="R8" s="2">
        <v>15.973599999999999</v>
      </c>
      <c r="S8" s="28">
        <v>70.103899999999996</v>
      </c>
      <c r="T8" s="2">
        <v>36.235700000000001</v>
      </c>
      <c r="U8" s="2">
        <v>33.122599999999998</v>
      </c>
      <c r="V8" s="2">
        <v>29.074400000000001</v>
      </c>
      <c r="W8" s="2">
        <v>38.911799999999999</v>
      </c>
      <c r="X8" s="2">
        <v>21.267399999999999</v>
      </c>
      <c r="Y8" s="2">
        <v>33.787100000000002</v>
      </c>
      <c r="Z8" s="2">
        <v>30.399799999999999</v>
      </c>
      <c r="AA8" s="2">
        <v>26.011600000000001</v>
      </c>
      <c r="AB8" s="2">
        <v>5.1877800000000001</v>
      </c>
      <c r="AC8" s="2">
        <v>25.379799999999999</v>
      </c>
      <c r="AD8" s="2">
        <v>37.653700000000001</v>
      </c>
      <c r="AE8" s="2">
        <v>31.321000000000002</v>
      </c>
      <c r="AF8" s="2">
        <v>26.308499999999999</v>
      </c>
      <c r="AG8" s="2">
        <v>44.051499999999997</v>
      </c>
      <c r="AH8" s="2">
        <v>13.1616</v>
      </c>
    </row>
    <row r="9" spans="1:34" x14ac:dyDescent="0.25">
      <c r="A9" s="4" t="s">
        <v>41</v>
      </c>
      <c r="B9" s="2">
        <v>12.658799999999999</v>
      </c>
      <c r="C9" s="2">
        <v>35.4773</v>
      </c>
      <c r="D9" s="2">
        <v>41.400700000000001</v>
      </c>
      <c r="E9" s="2">
        <v>31.0199</v>
      </c>
      <c r="F9" s="2">
        <v>64.015100000000004</v>
      </c>
      <c r="G9" s="2">
        <v>54.114899999999999</v>
      </c>
      <c r="H9" s="2">
        <v>40.9559</v>
      </c>
      <c r="I9" s="2">
        <v>33.559100000000001</v>
      </c>
      <c r="J9" s="2">
        <v>36.100200000000001</v>
      </c>
      <c r="K9" s="2">
        <v>33.957900000000002</v>
      </c>
      <c r="L9" s="2">
        <v>43.156300000000002</v>
      </c>
      <c r="M9" s="2">
        <v>36.799100000000003</v>
      </c>
      <c r="N9" s="2">
        <v>31.269600000000001</v>
      </c>
      <c r="O9" s="2">
        <v>12.1403</v>
      </c>
      <c r="P9" s="2">
        <v>32.124099999999999</v>
      </c>
      <c r="Q9" s="2">
        <v>11.732100000000001</v>
      </c>
      <c r="R9" s="2">
        <v>19.087599999999998</v>
      </c>
      <c r="S9" s="28">
        <v>72.0745</v>
      </c>
      <c r="T9" s="2">
        <v>36.929499999999997</v>
      </c>
      <c r="U9" s="2">
        <v>32.716799999999999</v>
      </c>
      <c r="V9" s="2">
        <v>28.125</v>
      </c>
      <c r="W9" s="2">
        <v>38.370100000000001</v>
      </c>
      <c r="X9" s="2">
        <v>20.796700000000001</v>
      </c>
      <c r="Y9" s="2">
        <v>31.892600000000002</v>
      </c>
      <c r="Z9" s="2">
        <v>36.426200000000001</v>
      </c>
      <c r="AA9" s="2">
        <v>26.148099999999999</v>
      </c>
      <c r="AB9" s="2">
        <v>5.8639099999999997</v>
      </c>
      <c r="AC9" s="2">
        <v>24.135300000000001</v>
      </c>
      <c r="AD9" s="2">
        <v>37.246600000000001</v>
      </c>
      <c r="AE9" s="2">
        <v>30.534500000000001</v>
      </c>
      <c r="AF9" s="2">
        <v>27.2806</v>
      </c>
      <c r="AG9" s="2">
        <v>43.797800000000002</v>
      </c>
      <c r="AH9" s="2">
        <v>10.9122</v>
      </c>
    </row>
    <row r="10" spans="1:34" x14ac:dyDescent="0.25">
      <c r="A10" s="5" t="s">
        <v>56</v>
      </c>
      <c r="B10" s="2">
        <f>AVERAGE(B2:B8)</f>
        <v>14.869357142857142</v>
      </c>
      <c r="C10" s="2">
        <f t="shared" ref="C10:AF10" si="0">AVERAGE(C2:C9)</f>
        <v>35.049787500000001</v>
      </c>
      <c r="D10" s="2">
        <f>AVERAGE(D3:D9)</f>
        <v>41.096099999999993</v>
      </c>
      <c r="E10" s="2">
        <f t="shared" si="0"/>
        <v>32.405575000000006</v>
      </c>
      <c r="F10" s="2">
        <f>AVERAGE(F3:F9)</f>
        <v>63.804214285714288</v>
      </c>
      <c r="G10" s="2">
        <f t="shared" si="0"/>
        <v>53.952337499999999</v>
      </c>
      <c r="H10" s="2">
        <f>AVERAGE(H3:H9)</f>
        <v>41.876599999999996</v>
      </c>
      <c r="I10" s="2">
        <f t="shared" si="0"/>
        <v>35.426049999999996</v>
      </c>
      <c r="J10" s="2">
        <f>AVERAGE(J3:J9)</f>
        <v>36.040800000000004</v>
      </c>
      <c r="K10" s="2">
        <f t="shared" si="0"/>
        <v>33.478362500000003</v>
      </c>
      <c r="L10" s="2">
        <f>AVERAGE(L3:L9)</f>
        <v>43.345300000000002</v>
      </c>
      <c r="M10" s="2">
        <f t="shared" si="0"/>
        <v>36.546012499999996</v>
      </c>
      <c r="N10" s="2">
        <f t="shared" si="0"/>
        <v>30.139125000000003</v>
      </c>
      <c r="O10" s="2">
        <f t="shared" si="0"/>
        <v>12.5830375</v>
      </c>
      <c r="P10" s="2">
        <f t="shared" si="0"/>
        <v>31.7539625</v>
      </c>
      <c r="Q10" s="2">
        <f t="shared" si="0"/>
        <v>12.369650000000002</v>
      </c>
      <c r="R10" s="2">
        <f t="shared" si="0"/>
        <v>16.842850000000002</v>
      </c>
      <c r="S10" s="2">
        <f>AVERAGE(S3:S9)</f>
        <v>70.948300000000003</v>
      </c>
      <c r="T10" s="2">
        <f t="shared" si="0"/>
        <v>36.654425000000003</v>
      </c>
      <c r="U10" s="2">
        <f t="shared" si="0"/>
        <v>32.694187500000005</v>
      </c>
      <c r="V10" s="2">
        <f>AVERAGE(V3:V9)</f>
        <v>28.820871428571429</v>
      </c>
      <c r="W10" s="2">
        <f t="shared" si="0"/>
        <v>38.7376</v>
      </c>
      <c r="X10" s="2">
        <f>AVERAGE(X3:X9)</f>
        <v>21.574471428571428</v>
      </c>
      <c r="Y10" s="2">
        <f>AVERAGE(Y3:Y9)</f>
        <v>33.314171428571434</v>
      </c>
      <c r="Z10" s="2">
        <f>AVERAGE(Z2:Z8)</f>
        <v>31.687071428571432</v>
      </c>
      <c r="AA10" s="2">
        <f t="shared" si="0"/>
        <v>26.013187500000001</v>
      </c>
      <c r="AB10" s="2">
        <f t="shared" si="0"/>
        <v>5.88042</v>
      </c>
      <c r="AC10" s="2">
        <f t="shared" si="0"/>
        <v>25.248074999999996</v>
      </c>
      <c r="AD10" s="2">
        <f t="shared" si="0"/>
        <v>37.207462499999998</v>
      </c>
      <c r="AE10" s="2">
        <f t="shared" si="0"/>
        <v>31.1858875</v>
      </c>
      <c r="AF10" s="2">
        <f t="shared" si="0"/>
        <v>26.7598375</v>
      </c>
      <c r="AG10" s="2">
        <f>AVERAGE(AG3:AG9)</f>
        <v>43.289428571428573</v>
      </c>
      <c r="AH10" s="2">
        <f>AVERAGE(AH2:AH8)</f>
        <v>13.858957142857141</v>
      </c>
    </row>
    <row r="11" spans="1:34" x14ac:dyDescent="0.25">
      <c r="A11" s="6" t="s">
        <v>57</v>
      </c>
      <c r="B11" s="7">
        <f>B10*3</f>
        <v>44.608071428571428</v>
      </c>
      <c r="C11" s="7">
        <f>C10*3</f>
        <v>105.1493625</v>
      </c>
      <c r="D11" s="7">
        <f>D10*2</f>
        <v>82.192199999999985</v>
      </c>
      <c r="E11" s="7">
        <f>E10*2</f>
        <v>64.811150000000012</v>
      </c>
      <c r="F11" s="7">
        <f>F10*1</f>
        <v>63.804214285714288</v>
      </c>
      <c r="G11" s="7">
        <f>G10*3</f>
        <v>161.8570125</v>
      </c>
      <c r="H11" s="7">
        <f>H10*1</f>
        <v>41.876599999999996</v>
      </c>
      <c r="I11" s="7">
        <f>I10*2</f>
        <v>70.852099999999993</v>
      </c>
      <c r="J11" s="7">
        <f>J10*3</f>
        <v>108.12240000000001</v>
      </c>
      <c r="K11" s="7">
        <f>K10*2</f>
        <v>66.956725000000006</v>
      </c>
      <c r="L11" s="7">
        <f>L10*2</f>
        <v>86.690600000000003</v>
      </c>
      <c r="M11" s="7">
        <f>M10*2</f>
        <v>73.092024999999992</v>
      </c>
      <c r="N11" s="7">
        <f>N10*3</f>
        <v>90.417375000000007</v>
      </c>
      <c r="O11" s="7">
        <f>O10*3</f>
        <v>37.749112499999995</v>
      </c>
      <c r="P11" s="7">
        <f>P10*3</f>
        <v>95.2618875</v>
      </c>
      <c r="Q11" s="7">
        <f>Q10*2</f>
        <v>24.739300000000004</v>
      </c>
      <c r="R11" s="7">
        <f>R10*4</f>
        <v>67.371400000000008</v>
      </c>
      <c r="S11" s="7">
        <f>S10*1</f>
        <v>70.948300000000003</v>
      </c>
      <c r="T11" s="7">
        <f>T10*3</f>
        <v>109.96327500000001</v>
      </c>
      <c r="U11" s="7">
        <f>U10*2</f>
        <v>65.388375000000011</v>
      </c>
      <c r="V11" s="7">
        <f>V10*1</f>
        <v>28.820871428571429</v>
      </c>
      <c r="W11" s="7">
        <f>W10*3</f>
        <v>116.2128</v>
      </c>
      <c r="X11" s="7">
        <f>X10*4</f>
        <v>86.297885714285712</v>
      </c>
      <c r="Y11" s="7">
        <f>Y10*2</f>
        <v>66.628342857142869</v>
      </c>
      <c r="Z11" s="7">
        <f>Z10*3</f>
        <v>95.0612142857143</v>
      </c>
      <c r="AA11" s="7">
        <f>AA10*3</f>
        <v>78.039562500000002</v>
      </c>
      <c r="AB11" s="7">
        <f>AB10*6</f>
        <v>35.282519999999998</v>
      </c>
      <c r="AC11" s="7">
        <f>AC10*3</f>
        <v>75.744224999999986</v>
      </c>
      <c r="AD11" s="7">
        <f>AD10*2</f>
        <v>74.414924999999997</v>
      </c>
      <c r="AE11" s="7">
        <f>AE10*3</f>
        <v>93.557662499999992</v>
      </c>
      <c r="AF11" s="7">
        <f>AF10*3</f>
        <v>80.279512499999996</v>
      </c>
      <c r="AG11" s="7">
        <f>AG10*2</f>
        <v>86.578857142857146</v>
      </c>
      <c r="AH11" s="7">
        <f>AH10*3</f>
        <v>41.576871428571422</v>
      </c>
    </row>
    <row r="14" spans="1:34" x14ac:dyDescent="0.25">
      <c r="A14" s="5" t="s">
        <v>43</v>
      </c>
      <c r="B14" s="2">
        <f>AVERAGE(B2:B9)</f>
        <v>14.593037499999999</v>
      </c>
      <c r="C14" s="2">
        <f t="shared" ref="C14:AH14" si="1">AVERAGE(C2:C9)</f>
        <v>35.049787500000001</v>
      </c>
      <c r="D14" s="2">
        <f t="shared" si="1"/>
        <v>40.700212500000006</v>
      </c>
      <c r="E14" s="2">
        <f t="shared" si="1"/>
        <v>32.405575000000006</v>
      </c>
      <c r="F14" s="2">
        <f t="shared" si="1"/>
        <v>63.552887500000004</v>
      </c>
      <c r="G14" s="2">
        <f t="shared" si="1"/>
        <v>53.952337499999999</v>
      </c>
      <c r="H14" s="2">
        <f t="shared" si="1"/>
        <v>41.372974999999997</v>
      </c>
      <c r="I14" s="2">
        <f t="shared" si="1"/>
        <v>35.426049999999996</v>
      </c>
      <c r="J14" s="2">
        <f t="shared" si="1"/>
        <v>35.879562499999992</v>
      </c>
      <c r="K14" s="2">
        <f t="shared" si="1"/>
        <v>33.478362500000003</v>
      </c>
      <c r="L14" s="2">
        <f t="shared" si="1"/>
        <v>43.126300000000001</v>
      </c>
      <c r="M14" s="2">
        <f t="shared" si="1"/>
        <v>36.546012499999996</v>
      </c>
      <c r="N14" s="2">
        <f t="shared" si="1"/>
        <v>30.139125000000003</v>
      </c>
      <c r="O14" s="2">
        <f t="shared" si="1"/>
        <v>12.5830375</v>
      </c>
      <c r="P14" s="2">
        <f t="shared" si="1"/>
        <v>31.7539625</v>
      </c>
      <c r="Q14" s="2">
        <f t="shared" si="1"/>
        <v>12.369650000000002</v>
      </c>
      <c r="R14" s="2">
        <f t="shared" si="1"/>
        <v>16.842850000000002</v>
      </c>
      <c r="S14" s="2">
        <f t="shared" si="1"/>
        <v>69.168575000000004</v>
      </c>
      <c r="T14" s="2">
        <f t="shared" si="1"/>
        <v>36.654425000000003</v>
      </c>
      <c r="U14" s="2">
        <f t="shared" si="1"/>
        <v>32.694187500000005</v>
      </c>
      <c r="V14" s="2">
        <f t="shared" si="1"/>
        <v>28.686699999999998</v>
      </c>
      <c r="W14" s="2">
        <f t="shared" si="1"/>
        <v>38.7376</v>
      </c>
      <c r="X14" s="2">
        <f t="shared" si="1"/>
        <v>21.3350875</v>
      </c>
      <c r="Y14" s="2">
        <f t="shared" si="1"/>
        <v>33.035587499999998</v>
      </c>
      <c r="Z14" s="2">
        <f t="shared" si="1"/>
        <v>32.279462500000001</v>
      </c>
      <c r="AA14" s="2">
        <f t="shared" si="1"/>
        <v>26.013187500000001</v>
      </c>
      <c r="AB14" s="2">
        <f t="shared" si="1"/>
        <v>5.88042</v>
      </c>
      <c r="AC14" s="2">
        <f t="shared" si="1"/>
        <v>25.248074999999996</v>
      </c>
      <c r="AD14" s="2">
        <f t="shared" si="1"/>
        <v>37.207462499999998</v>
      </c>
      <c r="AE14" s="2">
        <f t="shared" si="1"/>
        <v>31.1858875</v>
      </c>
      <c r="AF14" s="2">
        <f t="shared" si="1"/>
        <v>26.7598375</v>
      </c>
      <c r="AG14" s="2">
        <f t="shared" si="1"/>
        <v>43.053987499999991</v>
      </c>
      <c r="AH14" s="2">
        <f t="shared" si="1"/>
        <v>13.490612499999999</v>
      </c>
    </row>
    <row r="15" spans="1:34" x14ac:dyDescent="0.25">
      <c r="A15" s="6" t="s">
        <v>44</v>
      </c>
      <c r="B15" s="7">
        <f>B14*3</f>
        <v>43.779112499999997</v>
      </c>
      <c r="C15" s="7">
        <f>C14*3</f>
        <v>105.1493625</v>
      </c>
      <c r="D15" s="7">
        <f>D14*2</f>
        <v>81.400425000000013</v>
      </c>
      <c r="E15" s="7">
        <f>E14*2</f>
        <v>64.811150000000012</v>
      </c>
      <c r="F15" s="7">
        <f>F14*1</f>
        <v>63.552887500000004</v>
      </c>
      <c r="G15" s="7">
        <f>G14*3</f>
        <v>161.8570125</v>
      </c>
      <c r="H15" s="7">
        <f>H14*1</f>
        <v>41.372974999999997</v>
      </c>
      <c r="I15" s="7">
        <f>I14*2</f>
        <v>70.852099999999993</v>
      </c>
      <c r="J15" s="7">
        <f>J14*3</f>
        <v>107.63868749999997</v>
      </c>
      <c r="K15" s="7">
        <f>K14*2</f>
        <v>66.956725000000006</v>
      </c>
      <c r="L15" s="7">
        <f>L14*2</f>
        <v>86.252600000000001</v>
      </c>
      <c r="M15" s="7">
        <f>M14*4</f>
        <v>146.18404999999998</v>
      </c>
      <c r="N15" s="7">
        <f>N14*3</f>
        <v>90.417375000000007</v>
      </c>
      <c r="O15" s="7">
        <f>O14*3</f>
        <v>37.749112499999995</v>
      </c>
      <c r="P15" s="7">
        <f>P14*3</f>
        <v>95.2618875</v>
      </c>
      <c r="Q15" s="7">
        <f>Q14*2</f>
        <v>24.739300000000004</v>
      </c>
      <c r="R15" s="7">
        <f>R14*2</f>
        <v>33.685700000000004</v>
      </c>
      <c r="S15" s="7">
        <f>S14*1</f>
        <v>69.168575000000004</v>
      </c>
      <c r="T15" s="7">
        <f>T14*3</f>
        <v>109.96327500000001</v>
      </c>
      <c r="U15" s="7">
        <f>U14*2</f>
        <v>65.388375000000011</v>
      </c>
      <c r="V15" s="7">
        <f>V14*3</f>
        <v>86.060099999999991</v>
      </c>
      <c r="W15" s="7">
        <f>W14*3</f>
        <v>116.2128</v>
      </c>
      <c r="X15" s="7">
        <f>X14*2</f>
        <v>42.670175</v>
      </c>
      <c r="Y15" s="7">
        <f>Y14*2</f>
        <v>66.071174999999997</v>
      </c>
      <c r="Z15" s="7">
        <f>Z14*3</f>
        <v>96.83838750000001</v>
      </c>
      <c r="AA15" s="7">
        <f>AA14*3</f>
        <v>78.039562500000002</v>
      </c>
      <c r="AB15" s="7">
        <f>AB14*6</f>
        <v>35.282519999999998</v>
      </c>
      <c r="AC15" s="7">
        <f>AC14*3</f>
        <v>75.744224999999986</v>
      </c>
      <c r="AD15" s="7">
        <f>AD14*2</f>
        <v>74.414924999999997</v>
      </c>
      <c r="AE15" s="7">
        <f>AE14*3</f>
        <v>93.557662499999992</v>
      </c>
      <c r="AF15" s="7">
        <f>AF14*3</f>
        <v>80.279512499999996</v>
      </c>
      <c r="AG15" s="7">
        <f>AG14*2</f>
        <v>86.107974999999982</v>
      </c>
      <c r="AH15" s="7">
        <f>AH14*3</f>
        <v>40.471837499999999</v>
      </c>
    </row>
    <row r="16" spans="1:34" x14ac:dyDescent="0.25">
      <c r="A16" s="8" t="s">
        <v>45</v>
      </c>
      <c r="B16" s="9">
        <f>STDEV(B2:B9)/B14*100</f>
        <v>6.6501981719053154</v>
      </c>
      <c r="C16" s="9">
        <f>STDEV(C2:C9)/C14*100</f>
        <v>2.288127927720184</v>
      </c>
      <c r="D16" s="9">
        <f t="shared" ref="D16:AH16" si="2">STDEV(D2:D9)/D14*100</f>
        <v>3.6828047966999891</v>
      </c>
      <c r="E16" s="9">
        <f t="shared" si="2"/>
        <v>2.0463706945114315</v>
      </c>
      <c r="F16" s="9">
        <f t="shared" si="2"/>
        <v>1.5956727078324413</v>
      </c>
      <c r="G16" s="9">
        <f t="shared" si="2"/>
        <v>1.2011471058170851</v>
      </c>
      <c r="H16" s="9">
        <f t="shared" si="2"/>
        <v>3.7898048095240036</v>
      </c>
      <c r="I16" s="9">
        <f t="shared" si="2"/>
        <v>2.8209158599666613</v>
      </c>
      <c r="J16" s="9">
        <f t="shared" si="2"/>
        <v>1.6916313425757592</v>
      </c>
      <c r="K16" s="9">
        <f t="shared" si="2"/>
        <v>1.4059159704571043</v>
      </c>
      <c r="L16" s="9">
        <f t="shared" si="2"/>
        <v>1.9790247821790099</v>
      </c>
      <c r="M16" s="9">
        <f t="shared" si="2"/>
        <v>2.9366651072224044</v>
      </c>
      <c r="N16" s="9">
        <f t="shared" si="2"/>
        <v>2.8219128598102126</v>
      </c>
      <c r="O16" s="9">
        <f t="shared" si="2"/>
        <v>3.0355572915321813</v>
      </c>
      <c r="P16" s="9">
        <f t="shared" si="2"/>
        <v>1.6582796515646128</v>
      </c>
      <c r="Q16" s="9">
        <f t="shared" si="2"/>
        <v>2.3308823423910607</v>
      </c>
      <c r="R16" s="9">
        <f t="shared" si="2"/>
        <v>7.2733363799079935</v>
      </c>
      <c r="S16" s="9">
        <f t="shared" si="2"/>
        <v>7.362171455240067</v>
      </c>
      <c r="T16" s="9">
        <f t="shared" si="2"/>
        <v>1.960104852791088</v>
      </c>
      <c r="U16" s="9">
        <f t="shared" si="2"/>
        <v>1.3916800210080242</v>
      </c>
      <c r="V16" s="9">
        <f t="shared" si="2"/>
        <v>2.4933043767133722</v>
      </c>
      <c r="W16" s="9">
        <f t="shared" si="2"/>
        <v>1.3202817382074234</v>
      </c>
      <c r="X16" s="9">
        <f t="shared" si="2"/>
        <v>5.6757688358019092</v>
      </c>
      <c r="Y16" s="9">
        <f t="shared" si="2"/>
        <v>3.0780127523262868</v>
      </c>
      <c r="Z16" s="9">
        <f t="shared" si="2"/>
        <v>5.8302713384472513</v>
      </c>
      <c r="AA16" s="9">
        <f t="shared" si="2"/>
        <v>1.622122543416749</v>
      </c>
      <c r="AB16" s="9">
        <f t="shared" si="2"/>
        <v>5.7869850043232889</v>
      </c>
      <c r="AC16" s="9">
        <f t="shared" si="2"/>
        <v>2.6286445350513077</v>
      </c>
      <c r="AD16" s="9">
        <f t="shared" si="2"/>
        <v>2.6845959618634807</v>
      </c>
      <c r="AE16" s="9">
        <f t="shared" si="2"/>
        <v>1.5580570907604774</v>
      </c>
      <c r="AF16" s="9">
        <f t="shared" si="2"/>
        <v>2.1537158610890415</v>
      </c>
      <c r="AG16" s="9">
        <f t="shared" si="2"/>
        <v>2.3569216193893201</v>
      </c>
      <c r="AH16" s="9">
        <f t="shared" si="2"/>
        <v>8.8340497624293484</v>
      </c>
    </row>
    <row r="17" spans="1:34" x14ac:dyDescent="0.25">
      <c r="A1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14.866849999999999</v>
      </c>
      <c r="C18" s="2">
        <f t="shared" ref="C18:AH18" si="3">AVERAGE(C3:C8)</f>
        <v>35.109216666666669</v>
      </c>
      <c r="D18" s="2">
        <f t="shared" si="3"/>
        <v>41.045333333333332</v>
      </c>
      <c r="E18" s="2">
        <f t="shared" si="3"/>
        <v>32.606416666666668</v>
      </c>
      <c r="F18" s="2">
        <f t="shared" si="3"/>
        <v>63.769066666666667</v>
      </c>
      <c r="G18" s="2">
        <f t="shared" si="3"/>
        <v>54.016833333333331</v>
      </c>
      <c r="H18" s="2">
        <f t="shared" si="3"/>
        <v>42.030049999999996</v>
      </c>
      <c r="I18" s="2">
        <f t="shared" si="3"/>
        <v>35.687566666666669</v>
      </c>
      <c r="J18" s="2">
        <f t="shared" si="3"/>
        <v>36.030900000000003</v>
      </c>
      <c r="K18" s="2">
        <f t="shared" si="3"/>
        <v>33.568449999999999</v>
      </c>
      <c r="L18" s="2">
        <f t="shared" si="3"/>
        <v>43.376800000000003</v>
      </c>
      <c r="M18" s="2">
        <f t="shared" si="3"/>
        <v>36.743000000000002</v>
      </c>
      <c r="N18" s="2">
        <f t="shared" si="3"/>
        <v>30.215183333333339</v>
      </c>
      <c r="O18" s="2">
        <f t="shared" si="3"/>
        <v>12.653833333333333</v>
      </c>
      <c r="P18" s="2">
        <f t="shared" si="3"/>
        <v>31.520183333333335</v>
      </c>
      <c r="Q18" s="2">
        <f t="shared" si="3"/>
        <v>12.466533333333333</v>
      </c>
      <c r="R18" s="2">
        <f t="shared" si="3"/>
        <v>16.478683333333333</v>
      </c>
      <c r="S18" s="2">
        <f t="shared" si="3"/>
        <v>70.760599999999997</v>
      </c>
      <c r="T18" s="2">
        <f t="shared" si="3"/>
        <v>36.776183333333336</v>
      </c>
      <c r="U18" s="2">
        <f t="shared" si="3"/>
        <v>32.747716666666669</v>
      </c>
      <c r="V18" s="2">
        <f t="shared" si="3"/>
        <v>28.936850000000003</v>
      </c>
      <c r="W18" s="2">
        <f t="shared" si="3"/>
        <v>38.886700000000005</v>
      </c>
      <c r="X18" s="2">
        <f t="shared" si="3"/>
        <v>21.7041</v>
      </c>
      <c r="Y18" s="2">
        <f t="shared" si="3"/>
        <v>33.551099999999998</v>
      </c>
      <c r="Z18" s="2">
        <f t="shared" si="3"/>
        <v>31.864083333333337</v>
      </c>
      <c r="AA18" s="2">
        <f t="shared" si="3"/>
        <v>26.109199999999998</v>
      </c>
      <c r="AB18" s="2">
        <f t="shared" si="3"/>
        <v>5.8319433333333324</v>
      </c>
      <c r="AC18" s="2">
        <f t="shared" si="3"/>
        <v>25.505516666666665</v>
      </c>
      <c r="AD18" s="2">
        <f t="shared" si="3"/>
        <v>37.405116666666665</v>
      </c>
      <c r="AE18" s="2">
        <f t="shared" si="3"/>
        <v>31.384150000000002</v>
      </c>
      <c r="AF18" s="2">
        <f t="shared" si="3"/>
        <v>26.780133333333335</v>
      </c>
      <c r="AG18" s="2">
        <f t="shared" si="3"/>
        <v>43.204700000000003</v>
      </c>
      <c r="AH18" s="2">
        <f t="shared" si="3"/>
        <v>13.780133333333334</v>
      </c>
    </row>
    <row r="19" spans="1:34" x14ac:dyDescent="0.25">
      <c r="A19" s="6" t="s">
        <v>47</v>
      </c>
      <c r="B19" s="7">
        <f>B18*3</f>
        <v>44.600549999999998</v>
      </c>
      <c r="C19" s="7">
        <f>C18*3</f>
        <v>105.32765000000001</v>
      </c>
      <c r="D19" s="7">
        <f>D18*2</f>
        <v>82.090666666666664</v>
      </c>
      <c r="E19" s="7">
        <f>E18*2</f>
        <v>65.212833333333336</v>
      </c>
      <c r="F19" s="7">
        <f>F18*1</f>
        <v>63.769066666666667</v>
      </c>
      <c r="G19" s="7">
        <f>G18*3</f>
        <v>162.0505</v>
      </c>
      <c r="H19" s="7">
        <f>H18*1</f>
        <v>42.030049999999996</v>
      </c>
      <c r="I19" s="7">
        <f>I18*2</f>
        <v>71.375133333333338</v>
      </c>
      <c r="J19" s="7">
        <f>J18*3</f>
        <v>108.09270000000001</v>
      </c>
      <c r="K19" s="7">
        <f>K18*2</f>
        <v>67.136899999999997</v>
      </c>
      <c r="L19" s="7">
        <f>L18*2</f>
        <v>86.753600000000006</v>
      </c>
      <c r="M19" s="7">
        <f>M18*4</f>
        <v>146.97200000000001</v>
      </c>
      <c r="N19" s="7">
        <f>N18*3</f>
        <v>90.645550000000014</v>
      </c>
      <c r="O19" s="7">
        <f>O18*3</f>
        <v>37.961500000000001</v>
      </c>
      <c r="P19" s="7">
        <f>P18*3</f>
        <v>94.560550000000006</v>
      </c>
      <c r="Q19" s="7">
        <f>Q18*2</f>
        <v>24.933066666666665</v>
      </c>
      <c r="R19" s="7">
        <f>R18*2</f>
        <v>32.957366666666665</v>
      </c>
      <c r="S19" s="7">
        <f>S18*1</f>
        <v>70.760599999999997</v>
      </c>
      <c r="T19" s="7">
        <f>T18*3</f>
        <v>110.32855000000001</v>
      </c>
      <c r="U19" s="7">
        <f>U18*2</f>
        <v>65.495433333333338</v>
      </c>
      <c r="V19" s="7">
        <f>V18*3</f>
        <v>86.810550000000006</v>
      </c>
      <c r="W19" s="7">
        <f>W18*3</f>
        <v>116.66010000000001</v>
      </c>
      <c r="X19" s="7">
        <f>X18*2</f>
        <v>43.408200000000001</v>
      </c>
      <c r="Y19" s="7">
        <f>Y18*2</f>
        <v>67.102199999999996</v>
      </c>
      <c r="Z19" s="7">
        <f>Z18*3</f>
        <v>95.592250000000007</v>
      </c>
      <c r="AA19" s="7">
        <f>AA18*3</f>
        <v>78.32759999999999</v>
      </c>
      <c r="AB19" s="7">
        <f>AB18*6</f>
        <v>34.991659999999996</v>
      </c>
      <c r="AC19" s="7">
        <f>AC18*3</f>
        <v>76.516549999999995</v>
      </c>
      <c r="AD19" s="7">
        <f>AD18*2</f>
        <v>74.810233333333329</v>
      </c>
      <c r="AE19" s="7">
        <f>AE18*3</f>
        <v>94.152450000000002</v>
      </c>
      <c r="AF19" s="7">
        <f>AF18*3</f>
        <v>80.340400000000002</v>
      </c>
      <c r="AG19" s="7">
        <f>AG18*2</f>
        <v>86.409400000000005</v>
      </c>
      <c r="AH19" s="7">
        <f>AH18*3</f>
        <v>41.340400000000002</v>
      </c>
    </row>
    <row r="20" spans="1:34" x14ac:dyDescent="0.25">
      <c r="A20" s="8" t="s">
        <v>45</v>
      </c>
      <c r="B20" s="9">
        <f>STDEV(B3:B8)/B18*100</f>
        <v>4.5785043938170276</v>
      </c>
      <c r="C20" s="9">
        <f t="shared" ref="C20:AH20" si="4">STDEV(C3:C8)/C18*100</f>
        <v>2.4446912465845378</v>
      </c>
      <c r="D20" s="9">
        <f t="shared" si="4"/>
        <v>2.85001808968812</v>
      </c>
      <c r="E20" s="9">
        <f t="shared" si="4"/>
        <v>1.2892001707143914</v>
      </c>
      <c r="F20" s="9">
        <f t="shared" si="4"/>
        <v>1.3324000139922205</v>
      </c>
      <c r="G20" s="9">
        <f t="shared" si="4"/>
        <v>1.3314713883002711</v>
      </c>
      <c r="H20" s="9">
        <f t="shared" si="4"/>
        <v>1.5110296095475071</v>
      </c>
      <c r="I20" s="9">
        <f t="shared" si="4"/>
        <v>2.1727315590613974</v>
      </c>
      <c r="J20" s="9">
        <f t="shared" si="4"/>
        <v>1.3128174321344048</v>
      </c>
      <c r="K20" s="9">
        <f t="shared" si="4"/>
        <v>0.64111782077671675</v>
      </c>
      <c r="L20" s="9">
        <f t="shared" si="4"/>
        <v>1.587704979299287</v>
      </c>
      <c r="M20" s="9">
        <f t="shared" si="4"/>
        <v>2.9075831317497252</v>
      </c>
      <c r="N20" s="9">
        <f t="shared" si="4"/>
        <v>1.6433416522509756</v>
      </c>
      <c r="O20" s="9">
        <f t="shared" si="4"/>
        <v>3.1509479463815744</v>
      </c>
      <c r="P20" s="9">
        <f t="shared" si="4"/>
        <v>0.90834896137016985</v>
      </c>
      <c r="Q20" s="9">
        <f t="shared" si="4"/>
        <v>1.2215559085823242</v>
      </c>
      <c r="R20" s="9">
        <f t="shared" si="4"/>
        <v>5.8627816236789121</v>
      </c>
      <c r="S20" s="9">
        <f t="shared" si="4"/>
        <v>1.0319356329817022</v>
      </c>
      <c r="T20" s="9">
        <f t="shared" si="4"/>
        <v>1.8985232616655772</v>
      </c>
      <c r="U20" s="9">
        <f t="shared" si="4"/>
        <v>1.5649890297595628</v>
      </c>
      <c r="V20" s="9">
        <f t="shared" si="4"/>
        <v>2.1900029553716465</v>
      </c>
      <c r="W20" s="9">
        <f t="shared" si="4"/>
        <v>1.3035414861530277</v>
      </c>
      <c r="X20" s="9">
        <f t="shared" si="4"/>
        <v>5.1921618991902587</v>
      </c>
      <c r="Y20" s="9">
        <f t="shared" si="4"/>
        <v>0.97400710489133258</v>
      </c>
      <c r="Z20" s="9">
        <f t="shared" si="4"/>
        <v>2.7449283840601009</v>
      </c>
      <c r="AA20" s="9">
        <f t="shared" si="4"/>
        <v>1.3992813303676637</v>
      </c>
      <c r="AB20" s="9">
        <f t="shared" si="4"/>
        <v>6.4239284879303558</v>
      </c>
      <c r="AC20" s="9">
        <f t="shared" si="4"/>
        <v>1.9688704245316366</v>
      </c>
      <c r="AD20" s="9">
        <f t="shared" si="4"/>
        <v>2.7387931775737608</v>
      </c>
      <c r="AE20" s="9">
        <f t="shared" si="4"/>
        <v>1.1946376654160638</v>
      </c>
      <c r="AF20" s="9">
        <f t="shared" si="4"/>
        <v>2.1376483394388726</v>
      </c>
      <c r="AG20" s="9">
        <f t="shared" si="4"/>
        <v>2.018391844586148</v>
      </c>
      <c r="AH20" s="9">
        <f t="shared" si="4"/>
        <v>4.6841744478091023</v>
      </c>
    </row>
    <row r="21" spans="1:34" x14ac:dyDescent="0.25">
      <c r="A2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15.150924999999999</v>
      </c>
      <c r="C22" s="2">
        <f t="shared" ref="C22:AH22" si="5">AVERAGE(C2:C5)</f>
        <v>34.510275</v>
      </c>
      <c r="D22" s="2">
        <f t="shared" si="5"/>
        <v>39.905050000000003</v>
      </c>
      <c r="E22" s="2">
        <f t="shared" si="5"/>
        <v>32.550200000000004</v>
      </c>
      <c r="F22" s="2">
        <f t="shared" si="5"/>
        <v>63.622324999999996</v>
      </c>
      <c r="G22" s="2">
        <f t="shared" si="5"/>
        <v>53.953674999999997</v>
      </c>
      <c r="H22" s="2">
        <f t="shared" si="5"/>
        <v>41.06765</v>
      </c>
      <c r="I22" s="2">
        <f t="shared" si="5"/>
        <v>35.422849999999997</v>
      </c>
      <c r="J22" s="2">
        <f t="shared" si="5"/>
        <v>35.606449999999995</v>
      </c>
      <c r="K22" s="2">
        <f t="shared" si="5"/>
        <v>33.205475</v>
      </c>
      <c r="L22" s="2">
        <f t="shared" si="5"/>
        <v>43.11</v>
      </c>
      <c r="M22" s="2">
        <f t="shared" si="5"/>
        <v>36.203074999999998</v>
      </c>
      <c r="N22" s="2">
        <f t="shared" si="5"/>
        <v>29.955825000000001</v>
      </c>
      <c r="O22" s="2">
        <f t="shared" si="5"/>
        <v>12.863875</v>
      </c>
      <c r="P22" s="2">
        <f t="shared" si="5"/>
        <v>31.958074999999997</v>
      </c>
      <c r="Q22" s="2">
        <f t="shared" si="5"/>
        <v>12.465050000000002</v>
      </c>
      <c r="R22" s="2">
        <f t="shared" si="5"/>
        <v>17.195824999999999</v>
      </c>
      <c r="S22" s="2">
        <f t="shared" si="5"/>
        <v>67.226250000000007</v>
      </c>
      <c r="T22" s="2">
        <f t="shared" si="5"/>
        <v>36.351025</v>
      </c>
      <c r="U22" s="2">
        <f t="shared" si="5"/>
        <v>32.817750000000004</v>
      </c>
      <c r="V22" s="2">
        <f t="shared" si="5"/>
        <v>28.744299999999999</v>
      </c>
      <c r="W22" s="2">
        <f t="shared" si="5"/>
        <v>38.767250000000004</v>
      </c>
      <c r="X22" s="2">
        <f t="shared" si="5"/>
        <v>20.968975</v>
      </c>
      <c r="Y22" s="2">
        <f t="shared" si="5"/>
        <v>33.013725000000001</v>
      </c>
      <c r="Z22" s="2">
        <f t="shared" si="5"/>
        <v>31.851900000000001</v>
      </c>
      <c r="AA22" s="2">
        <f t="shared" si="5"/>
        <v>25.869925000000002</v>
      </c>
      <c r="AB22" s="2">
        <f t="shared" si="5"/>
        <v>6.1303574999999997</v>
      </c>
      <c r="AC22" s="2">
        <f t="shared" si="5"/>
        <v>25.509149999999998</v>
      </c>
      <c r="AD22" s="2">
        <f t="shared" si="5"/>
        <v>36.500875000000001</v>
      </c>
      <c r="AE22" s="2">
        <f t="shared" si="5"/>
        <v>31.217624999999998</v>
      </c>
      <c r="AF22" s="2">
        <f t="shared" si="5"/>
        <v>26.847900000000003</v>
      </c>
      <c r="AG22" s="2">
        <f t="shared" si="5"/>
        <v>42.829324999999997</v>
      </c>
      <c r="AH22" s="2">
        <f t="shared" si="5"/>
        <v>14.194199999999999</v>
      </c>
    </row>
    <row r="23" spans="1:34" x14ac:dyDescent="0.25">
      <c r="A23" s="6" t="s">
        <v>49</v>
      </c>
      <c r="B23" s="7">
        <f>B22*3</f>
        <v>45.452774999999995</v>
      </c>
      <c r="C23" s="7">
        <f>C22*3</f>
        <v>103.53082499999999</v>
      </c>
      <c r="D23" s="7">
        <f>D22*2</f>
        <v>79.810100000000006</v>
      </c>
      <c r="E23" s="7">
        <f>E22*2</f>
        <v>65.100400000000008</v>
      </c>
      <c r="F23" s="7">
        <f>F22*1</f>
        <v>63.622324999999996</v>
      </c>
      <c r="G23" s="7">
        <f>G22*3</f>
        <v>161.86102499999998</v>
      </c>
      <c r="H23" s="7">
        <f>H22*1</f>
        <v>41.06765</v>
      </c>
      <c r="I23" s="7">
        <f>I22*2</f>
        <v>70.845699999999994</v>
      </c>
      <c r="J23" s="7">
        <f>J22*3</f>
        <v>106.81934999999999</v>
      </c>
      <c r="K23" s="7">
        <f>K22*2</f>
        <v>66.41095</v>
      </c>
      <c r="L23" s="7">
        <f>L22*2</f>
        <v>86.22</v>
      </c>
      <c r="M23" s="7">
        <f>M22*4</f>
        <v>144.81229999999999</v>
      </c>
      <c r="N23" s="7">
        <f>N22*3</f>
        <v>89.867474999999999</v>
      </c>
      <c r="O23" s="7">
        <f>O22*3</f>
        <v>38.591625000000001</v>
      </c>
      <c r="P23" s="7">
        <f>P22*3</f>
        <v>95.874224999999996</v>
      </c>
      <c r="Q23" s="7">
        <f>Q22*2</f>
        <v>24.930100000000003</v>
      </c>
      <c r="R23" s="7">
        <f>R22*2</f>
        <v>34.391649999999998</v>
      </c>
      <c r="S23" s="7">
        <f>S22*1</f>
        <v>67.226250000000007</v>
      </c>
      <c r="T23" s="7">
        <f>T22*3</f>
        <v>109.05307500000001</v>
      </c>
      <c r="U23" s="7">
        <f>U22*2</f>
        <v>65.635500000000008</v>
      </c>
      <c r="V23" s="7">
        <f>V22*3</f>
        <v>86.232900000000001</v>
      </c>
      <c r="W23" s="7">
        <f>W22*3</f>
        <v>116.30175000000001</v>
      </c>
      <c r="X23" s="7">
        <f>X22*2</f>
        <v>41.937950000000001</v>
      </c>
      <c r="Y23" s="7">
        <f>Y22*2</f>
        <v>66.027450000000002</v>
      </c>
      <c r="Z23" s="7">
        <f>Z22*3</f>
        <v>95.555700000000002</v>
      </c>
      <c r="AA23" s="7">
        <f>AA22*3</f>
        <v>77.609775000000013</v>
      </c>
      <c r="AB23" s="7">
        <f>AB22*6</f>
        <v>36.782145</v>
      </c>
      <c r="AC23" s="7">
        <f>AC22*3</f>
        <v>76.527449999999988</v>
      </c>
      <c r="AD23" s="7">
        <f>AD22*2</f>
        <v>73.001750000000001</v>
      </c>
      <c r="AE23" s="7">
        <f>AE22*3</f>
        <v>93.652874999999995</v>
      </c>
      <c r="AF23" s="7">
        <f>AF22*3</f>
        <v>80.543700000000001</v>
      </c>
      <c r="AG23" s="7">
        <f>AG22*2</f>
        <v>85.658649999999994</v>
      </c>
      <c r="AH23" s="7">
        <f>AH22*3</f>
        <v>42.582599999999999</v>
      </c>
    </row>
    <row r="24" spans="1:34" x14ac:dyDescent="0.25">
      <c r="A24" s="8" t="s">
        <v>45</v>
      </c>
      <c r="B24" s="9">
        <f>STDEV(B2:B5)/B22*100</f>
        <v>3.2937593664862224</v>
      </c>
      <c r="C24" s="9">
        <f t="shared" ref="C24:AH24" si="6">STDEV(C2:C5)/C22*100</f>
        <v>1.5247019000057604</v>
      </c>
      <c r="D24" s="9">
        <f t="shared" si="6"/>
        <v>3.5895760271236745</v>
      </c>
      <c r="E24" s="9">
        <f t="shared" si="6"/>
        <v>1.5341849900062996</v>
      </c>
      <c r="F24" s="9">
        <f t="shared" si="6"/>
        <v>2.0912049189440882</v>
      </c>
      <c r="G24" s="9">
        <f t="shared" si="6"/>
        <v>1.5589240017782877</v>
      </c>
      <c r="H24" s="9">
        <f t="shared" si="6"/>
        <v>5.5269717374323335</v>
      </c>
      <c r="I24" s="9">
        <f t="shared" si="6"/>
        <v>2.361600276246687</v>
      </c>
      <c r="J24" s="9">
        <f t="shared" si="6"/>
        <v>2.1827812582245687</v>
      </c>
      <c r="K24" s="9">
        <f t="shared" si="6"/>
        <v>1.5397292077161642</v>
      </c>
      <c r="L24" s="9">
        <f t="shared" si="6"/>
        <v>2.5371614942987586</v>
      </c>
      <c r="M24" s="9">
        <f t="shared" si="6"/>
        <v>2.9837700791350574</v>
      </c>
      <c r="N24" s="9">
        <f t="shared" si="6"/>
        <v>3.5595304647279127</v>
      </c>
      <c r="O24" s="9">
        <f t="shared" si="6"/>
        <v>2.0940146998039166</v>
      </c>
      <c r="P24" s="9">
        <f t="shared" si="6"/>
        <v>1.8077447554154618</v>
      </c>
      <c r="Q24" s="9">
        <f t="shared" si="6"/>
        <v>0.9476055181142643</v>
      </c>
      <c r="R24" s="9">
        <f t="shared" si="6"/>
        <v>1.7852891271276625</v>
      </c>
      <c r="S24" s="9">
        <f t="shared" si="6"/>
        <v>10.484184481918472</v>
      </c>
      <c r="T24" s="9">
        <f t="shared" si="6"/>
        <v>2.1887451193497998</v>
      </c>
      <c r="U24" s="9">
        <f t="shared" si="6"/>
        <v>1.4631682359299556</v>
      </c>
      <c r="V24" s="9">
        <f t="shared" si="6"/>
        <v>3.2900360560299697</v>
      </c>
      <c r="W24" s="9">
        <f t="shared" si="6"/>
        <v>1.9160154605934379</v>
      </c>
      <c r="X24" s="9">
        <f t="shared" si="6"/>
        <v>6.94693794807187</v>
      </c>
      <c r="Y24" s="9">
        <f t="shared" si="6"/>
        <v>3.9802924953786705</v>
      </c>
      <c r="Z24" s="9">
        <f t="shared" si="6"/>
        <v>2.7519061877211271</v>
      </c>
      <c r="AA24" s="9">
        <f t="shared" si="6"/>
        <v>1.729461511995618</v>
      </c>
      <c r="AB24" s="9">
        <f t="shared" si="6"/>
        <v>1.5829837373865965</v>
      </c>
      <c r="AC24" s="9">
        <f t="shared" si="6"/>
        <v>2.2798212982530557</v>
      </c>
      <c r="AD24" s="9">
        <f t="shared" si="6"/>
        <v>2.2474879495544506</v>
      </c>
      <c r="AE24" s="9">
        <f t="shared" si="6"/>
        <v>1.9600374155023761</v>
      </c>
      <c r="AF24" s="9">
        <f t="shared" si="6"/>
        <v>2.0725893237039026</v>
      </c>
      <c r="AG24" s="9">
        <f t="shared" si="6"/>
        <v>2.7736432426105884</v>
      </c>
      <c r="AH24" s="9">
        <f t="shared" si="6"/>
        <v>4.2524080286413382</v>
      </c>
    </row>
    <row r="25" spans="1:34" x14ac:dyDescent="0.25">
      <c r="A2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14.03515</v>
      </c>
      <c r="C26" s="2">
        <f t="shared" ref="C26:AH26" si="7">AVERAGE(C6:C9)</f>
        <v>35.589300000000001</v>
      </c>
      <c r="D26" s="2">
        <f t="shared" si="7"/>
        <v>41.495374999999996</v>
      </c>
      <c r="E26" s="2">
        <f t="shared" si="7"/>
        <v>32.260950000000001</v>
      </c>
      <c r="F26" s="2">
        <f t="shared" si="7"/>
        <v>63.483450000000005</v>
      </c>
      <c r="G26" s="2">
        <f t="shared" si="7"/>
        <v>53.951000000000001</v>
      </c>
      <c r="H26" s="2">
        <f t="shared" si="7"/>
        <v>41.6783</v>
      </c>
      <c r="I26" s="2">
        <f t="shared" si="7"/>
        <v>35.429250000000003</v>
      </c>
      <c r="J26" s="2">
        <f t="shared" si="7"/>
        <v>36.152675000000002</v>
      </c>
      <c r="K26" s="2">
        <f t="shared" si="7"/>
        <v>33.751249999999999</v>
      </c>
      <c r="L26" s="2">
        <f t="shared" si="7"/>
        <v>43.142600000000002</v>
      </c>
      <c r="M26" s="2">
        <f t="shared" si="7"/>
        <v>36.888950000000001</v>
      </c>
      <c r="N26" s="2">
        <f t="shared" si="7"/>
        <v>30.322424999999999</v>
      </c>
      <c r="O26" s="2">
        <f t="shared" si="7"/>
        <v>12.302199999999999</v>
      </c>
      <c r="P26" s="2">
        <f t="shared" si="7"/>
        <v>31.549849999999999</v>
      </c>
      <c r="Q26" s="2">
        <f t="shared" si="7"/>
        <v>12.27425</v>
      </c>
      <c r="R26" s="2">
        <f t="shared" si="7"/>
        <v>16.489874999999998</v>
      </c>
      <c r="S26" s="2">
        <f t="shared" si="7"/>
        <v>71.110900000000001</v>
      </c>
      <c r="T26" s="2">
        <f t="shared" si="7"/>
        <v>36.957825</v>
      </c>
      <c r="U26" s="2">
        <f t="shared" si="7"/>
        <v>32.570625</v>
      </c>
      <c r="V26" s="2">
        <f t="shared" si="7"/>
        <v>28.629100000000001</v>
      </c>
      <c r="W26" s="2">
        <f t="shared" si="7"/>
        <v>38.707950000000004</v>
      </c>
      <c r="X26" s="2">
        <f t="shared" si="7"/>
        <v>21.7012</v>
      </c>
      <c r="Y26" s="2">
        <f t="shared" si="7"/>
        <v>33.057450000000003</v>
      </c>
      <c r="Z26" s="2">
        <f t="shared" si="7"/>
        <v>32.707025000000002</v>
      </c>
      <c r="AA26" s="2">
        <f t="shared" si="7"/>
        <v>26.15645</v>
      </c>
      <c r="AB26" s="2">
        <f t="shared" si="7"/>
        <v>5.6304825000000003</v>
      </c>
      <c r="AC26" s="2">
        <f t="shared" si="7"/>
        <v>24.987000000000002</v>
      </c>
      <c r="AD26" s="2">
        <f t="shared" si="7"/>
        <v>37.914050000000003</v>
      </c>
      <c r="AE26" s="2">
        <f t="shared" si="7"/>
        <v>31.154150000000001</v>
      </c>
      <c r="AF26" s="2">
        <f t="shared" si="7"/>
        <v>26.671774999999997</v>
      </c>
      <c r="AG26" s="2">
        <f t="shared" si="7"/>
        <v>43.278649999999999</v>
      </c>
      <c r="AH26" s="2">
        <f t="shared" si="7"/>
        <v>12.787025</v>
      </c>
    </row>
    <row r="27" spans="1:34" x14ac:dyDescent="0.25">
      <c r="A27" s="6" t="s">
        <v>51</v>
      </c>
      <c r="B27" s="7">
        <f>B26*3</f>
        <v>42.105449999999998</v>
      </c>
      <c r="C27" s="7">
        <f>C26*3</f>
        <v>106.7679</v>
      </c>
      <c r="D27" s="7">
        <f>D26*2</f>
        <v>82.990749999999991</v>
      </c>
      <c r="E27" s="7">
        <f>E26*2</f>
        <v>64.521900000000002</v>
      </c>
      <c r="F27" s="7">
        <f>F26*1</f>
        <v>63.483450000000005</v>
      </c>
      <c r="G27" s="7">
        <f>G26*3</f>
        <v>161.85300000000001</v>
      </c>
      <c r="H27" s="7">
        <f>H26*1</f>
        <v>41.6783</v>
      </c>
      <c r="I27" s="7">
        <f>I26*2</f>
        <v>70.858500000000006</v>
      </c>
      <c r="J27" s="7">
        <f>J26*3</f>
        <v>108.45802500000001</v>
      </c>
      <c r="K27" s="7">
        <f>K26*2</f>
        <v>67.502499999999998</v>
      </c>
      <c r="L27" s="7">
        <f>L26*2</f>
        <v>86.285200000000003</v>
      </c>
      <c r="M27" s="7">
        <f>M26*4</f>
        <v>147.5558</v>
      </c>
      <c r="N27" s="7">
        <f>N26*3</f>
        <v>90.967275000000001</v>
      </c>
      <c r="O27" s="7">
        <f>O26*3</f>
        <v>36.906599999999997</v>
      </c>
      <c r="P27" s="7">
        <f>P26*3</f>
        <v>94.649550000000005</v>
      </c>
      <c r="Q27" s="7">
        <f>Q26*2</f>
        <v>24.548500000000001</v>
      </c>
      <c r="R27" s="7">
        <f>R26*2</f>
        <v>32.979749999999996</v>
      </c>
      <c r="S27" s="7">
        <f>S26*1</f>
        <v>71.110900000000001</v>
      </c>
      <c r="T27" s="7">
        <f>T26*3</f>
        <v>110.873475</v>
      </c>
      <c r="U27" s="7">
        <f>U26*2</f>
        <v>65.141249999999999</v>
      </c>
      <c r="V27" s="7">
        <f>V26*3</f>
        <v>85.88730000000001</v>
      </c>
      <c r="W27" s="7">
        <f>W26*3</f>
        <v>116.12385</v>
      </c>
      <c r="X27" s="7">
        <f>X26*2</f>
        <v>43.4024</v>
      </c>
      <c r="Y27" s="7">
        <f>Y26*2</f>
        <v>66.114900000000006</v>
      </c>
      <c r="Z27" s="7">
        <f>Z26*3</f>
        <v>98.121075000000005</v>
      </c>
      <c r="AA27" s="7">
        <f>AA26*3</f>
        <v>78.469349999999991</v>
      </c>
      <c r="AB27" s="7">
        <f>AB26*6</f>
        <v>33.782895000000003</v>
      </c>
      <c r="AC27" s="7">
        <f>AC26*3</f>
        <v>74.961000000000013</v>
      </c>
      <c r="AD27" s="7">
        <f>AD26*2</f>
        <v>75.828100000000006</v>
      </c>
      <c r="AE27" s="7">
        <f>AE26*3</f>
        <v>93.462450000000004</v>
      </c>
      <c r="AF27" s="7">
        <f>AF26*3</f>
        <v>80.01532499999999</v>
      </c>
      <c r="AG27" s="7">
        <f>AG26*2</f>
        <v>86.557299999999998</v>
      </c>
      <c r="AH27" s="7">
        <f>AH26*3</f>
        <v>38.361075</v>
      </c>
    </row>
    <row r="28" spans="1:34" x14ac:dyDescent="0.25">
      <c r="A28" s="8" t="s">
        <v>45</v>
      </c>
      <c r="B28" s="9">
        <f>STDEV(B6:B9)/B26*100</f>
        <v>7.5354337173927197</v>
      </c>
      <c r="C28" s="9">
        <f t="shared" ref="C28:AH28" si="8">STDEV(C6:C9)/C26*100</f>
        <v>1.8800463748272811</v>
      </c>
      <c r="D28" s="9">
        <f t="shared" si="8"/>
        <v>2.9558925653795041</v>
      </c>
      <c r="E28" s="9">
        <f t="shared" si="8"/>
        <v>2.631901715099723</v>
      </c>
      <c r="F28" s="9">
        <f t="shared" si="8"/>
        <v>1.236881082833396</v>
      </c>
      <c r="G28" s="9">
        <f t="shared" si="8"/>
        <v>0.96751865506639001</v>
      </c>
      <c r="H28" s="9">
        <f t="shared" si="8"/>
        <v>1.3905440540669987</v>
      </c>
      <c r="I28" s="9">
        <f t="shared" si="8"/>
        <v>3.6040174912674825</v>
      </c>
      <c r="J28" s="9">
        <f t="shared" si="8"/>
        <v>0.65810909082025915</v>
      </c>
      <c r="K28" s="9">
        <f t="shared" si="8"/>
        <v>0.70699267806695187</v>
      </c>
      <c r="L28" s="9">
        <f t="shared" si="8"/>
        <v>1.643294472882495</v>
      </c>
      <c r="M28" s="9">
        <f t="shared" si="8"/>
        <v>2.9783745005794442</v>
      </c>
      <c r="N28" s="9">
        <f t="shared" si="8"/>
        <v>2.2397797224117233</v>
      </c>
      <c r="O28" s="9">
        <f t="shared" si="8"/>
        <v>1.9499783680145155</v>
      </c>
      <c r="P28" s="9">
        <f t="shared" si="8"/>
        <v>1.4249636866042308</v>
      </c>
      <c r="Q28" s="9">
        <f t="shared" si="8"/>
        <v>3.2152511598803133</v>
      </c>
      <c r="R28" s="9">
        <f t="shared" si="8"/>
        <v>10.634522062746079</v>
      </c>
      <c r="S28" s="9">
        <f t="shared" si="8"/>
        <v>1.2345472002337574</v>
      </c>
      <c r="T28" s="9">
        <f t="shared" si="8"/>
        <v>1.5447851025888426</v>
      </c>
      <c r="U28" s="9">
        <f t="shared" si="8"/>
        <v>1.4128810338621496</v>
      </c>
      <c r="V28" s="9">
        <f t="shared" si="8"/>
        <v>1.882599429247211</v>
      </c>
      <c r="W28" s="9">
        <f t="shared" si="8"/>
        <v>0.61282183958665115</v>
      </c>
      <c r="X28" s="9">
        <f t="shared" si="8"/>
        <v>4.4725835900281901</v>
      </c>
      <c r="Y28" s="9">
        <f t="shared" si="8"/>
        <v>2.5029261828146558</v>
      </c>
      <c r="Z28" s="9">
        <f t="shared" si="8"/>
        <v>8.0941608506751717</v>
      </c>
      <c r="AA28" s="9">
        <f t="shared" si="8"/>
        <v>1.5319087158134146</v>
      </c>
      <c r="AB28" s="9">
        <f t="shared" si="8"/>
        <v>5.4512597088833514</v>
      </c>
      <c r="AC28" s="9">
        <f t="shared" si="8"/>
        <v>2.8518770821670021</v>
      </c>
      <c r="AD28" s="9">
        <f t="shared" si="8"/>
        <v>1.5006418358914542</v>
      </c>
      <c r="AE28" s="9">
        <f t="shared" si="8"/>
        <v>1.3381774730385558</v>
      </c>
      <c r="AF28" s="9">
        <f t="shared" si="8"/>
        <v>2.5002977980626659</v>
      </c>
      <c r="AG28" s="9">
        <f t="shared" si="8"/>
        <v>2.1388906208770067</v>
      </c>
      <c r="AH28" s="9">
        <f t="shared" si="8"/>
        <v>9.9833325289218084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1.8763228697246934</v>
      </c>
      <c r="C30" s="13">
        <f t="shared" ref="C30:AH30" si="9">(C19-C15)/C15*100</f>
        <v>0.16955642503301946</v>
      </c>
      <c r="D30" s="13">
        <f t="shared" si="9"/>
        <v>0.84795830816196716</v>
      </c>
      <c r="E30" s="13">
        <f t="shared" si="9"/>
        <v>0.61977504385175042</v>
      </c>
      <c r="F30" s="13">
        <f t="shared" si="9"/>
        <v>0.34015632518139011</v>
      </c>
      <c r="G30" s="13">
        <f t="shared" si="9"/>
        <v>0.11954224102585817</v>
      </c>
      <c r="H30" s="13">
        <f t="shared" si="9"/>
        <v>1.5881744061189678</v>
      </c>
      <c r="I30" s="13">
        <f t="shared" si="9"/>
        <v>0.73820441925270364</v>
      </c>
      <c r="J30" s="13">
        <f t="shared" si="9"/>
        <v>0.42179304722573202</v>
      </c>
      <c r="K30" s="13">
        <f t="shared" si="9"/>
        <v>0.26909171558195433</v>
      </c>
      <c r="L30" s="13">
        <f t="shared" si="9"/>
        <v>0.58085205547427532</v>
      </c>
      <c r="M30" s="13">
        <f t="shared" si="9"/>
        <v>0.53901229306482046</v>
      </c>
      <c r="N30" s="13">
        <f t="shared" si="9"/>
        <v>0.25235747001061171</v>
      </c>
      <c r="O30" s="13">
        <f t="shared" si="9"/>
        <v>0.56262912141313393</v>
      </c>
      <c r="P30" s="13">
        <f t="shared" si="9"/>
        <v>-0.73622045332661912</v>
      </c>
      <c r="Q30" s="13">
        <f t="shared" si="9"/>
        <v>0.78323423325098729</v>
      </c>
      <c r="R30" s="13">
        <f t="shared" si="9"/>
        <v>-2.1621439760294092</v>
      </c>
      <c r="S30" s="13">
        <f t="shared" si="9"/>
        <v>2.3016593879518155</v>
      </c>
      <c r="T30" s="13">
        <f t="shared" si="9"/>
        <v>0.33217908433519905</v>
      </c>
      <c r="U30" s="13">
        <f t="shared" si="9"/>
        <v>0.16372686021533256</v>
      </c>
      <c r="V30" s="13">
        <f t="shared" si="9"/>
        <v>0.87200688820953609</v>
      </c>
      <c r="W30" s="13">
        <f t="shared" si="9"/>
        <v>0.38489736070382324</v>
      </c>
      <c r="X30" s="13">
        <f t="shared" si="9"/>
        <v>1.7296038743689248</v>
      </c>
      <c r="Y30" s="13">
        <f t="shared" si="9"/>
        <v>1.5604762591251022</v>
      </c>
      <c r="Z30" s="13">
        <f t="shared" si="9"/>
        <v>-1.2868218194979786</v>
      </c>
      <c r="AA30" s="13">
        <f t="shared" si="9"/>
        <v>0.36909163861597416</v>
      </c>
      <c r="AB30" s="13">
        <f t="shared" si="9"/>
        <v>-0.8243742227029196</v>
      </c>
      <c r="AC30" s="13">
        <f t="shared" si="9"/>
        <v>1.0196486926891251</v>
      </c>
      <c r="AD30" s="13">
        <f t="shared" si="9"/>
        <v>0.5312218393465189</v>
      </c>
      <c r="AE30" s="13">
        <f t="shared" si="9"/>
        <v>0.63574429299151169</v>
      </c>
      <c r="AF30" s="13">
        <f t="shared" si="9"/>
        <v>7.5844381840269481E-2</v>
      </c>
      <c r="AG30" s="13">
        <f t="shared" si="9"/>
        <v>0.35005468424965658</v>
      </c>
      <c r="AH30" s="13">
        <f t="shared" si="9"/>
        <v>2.1460910935907052</v>
      </c>
    </row>
    <row r="31" spans="1:34" x14ac:dyDescent="0.25">
      <c r="A31" s="12" t="s">
        <v>53</v>
      </c>
      <c r="B31" s="13">
        <f>(B27-B23)/B23*100</f>
        <v>-7.3644018434517982</v>
      </c>
      <c r="C31" s="13">
        <f t="shared" ref="C31:AH31" si="10">(C27-C23)/C23*100</f>
        <v>3.1266774895302967</v>
      </c>
      <c r="D31" s="13">
        <f t="shared" si="10"/>
        <v>3.9852725406934533</v>
      </c>
      <c r="E31" s="13">
        <f t="shared" si="10"/>
        <v>-0.88862741242758148</v>
      </c>
      <c r="F31" s="13">
        <f t="shared" si="10"/>
        <v>-0.2182802970498039</v>
      </c>
      <c r="G31" s="13">
        <f t="shared" si="10"/>
        <v>-4.957956988085971E-3</v>
      </c>
      <c r="H31" s="13">
        <f t="shared" si="10"/>
        <v>1.4869367981854322</v>
      </c>
      <c r="I31" s="13">
        <f t="shared" si="10"/>
        <v>1.8067433873915854E-2</v>
      </c>
      <c r="J31" s="13">
        <f t="shared" si="10"/>
        <v>1.5340619466417094</v>
      </c>
      <c r="K31" s="13">
        <f t="shared" si="10"/>
        <v>1.6436295520542894</v>
      </c>
      <c r="L31" s="13">
        <f t="shared" si="10"/>
        <v>7.5620505683141229E-2</v>
      </c>
      <c r="M31" s="13">
        <f t="shared" si="10"/>
        <v>1.8945213907934699</v>
      </c>
      <c r="N31" s="13">
        <f t="shared" si="10"/>
        <v>1.2238020485164427</v>
      </c>
      <c r="O31" s="13">
        <f t="shared" si="10"/>
        <v>-4.3662970916617354</v>
      </c>
      <c r="P31" s="13">
        <f t="shared" si="10"/>
        <v>-1.2773766880514452</v>
      </c>
      <c r="Q31" s="13">
        <f t="shared" si="10"/>
        <v>-1.5306797806667536</v>
      </c>
      <c r="R31" s="13">
        <f t="shared" si="10"/>
        <v>-4.1053569689154283</v>
      </c>
      <c r="S31" s="13">
        <f t="shared" si="10"/>
        <v>5.7784719510607738</v>
      </c>
      <c r="T31" s="13">
        <f t="shared" si="10"/>
        <v>1.6692789267977928</v>
      </c>
      <c r="U31" s="13">
        <f t="shared" si="10"/>
        <v>-0.75302237356309931</v>
      </c>
      <c r="V31" s="13">
        <f t="shared" si="10"/>
        <v>-0.40077511019574941</v>
      </c>
      <c r="W31" s="13">
        <f t="shared" si="10"/>
        <v>-0.15296416433975255</v>
      </c>
      <c r="X31" s="13">
        <f t="shared" si="10"/>
        <v>3.4919446467936543</v>
      </c>
      <c r="Y31" s="13">
        <f t="shared" si="10"/>
        <v>0.1324449149558313</v>
      </c>
      <c r="Z31" s="13">
        <f t="shared" si="10"/>
        <v>2.684690709188466</v>
      </c>
      <c r="AA31" s="13">
        <f t="shared" si="10"/>
        <v>1.1075602267884141</v>
      </c>
      <c r="AB31" s="13">
        <f t="shared" si="10"/>
        <v>-8.1540921553106713</v>
      </c>
      <c r="AC31" s="13">
        <f t="shared" si="10"/>
        <v>-2.0469125784277082</v>
      </c>
      <c r="AD31" s="13">
        <f t="shared" si="10"/>
        <v>3.8716195159705147</v>
      </c>
      <c r="AE31" s="13">
        <f t="shared" si="10"/>
        <v>-0.20333065055396379</v>
      </c>
      <c r="AF31" s="13">
        <f t="shared" si="10"/>
        <v>-0.65601033972863321</v>
      </c>
      <c r="AG31" s="13">
        <f t="shared" si="10"/>
        <v>1.0491059571917181</v>
      </c>
      <c r="AH31" s="13">
        <f t="shared" si="10"/>
        <v>-9.9137323695593977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2C1A-1D21-493E-B0F6-CCC1E678BC95}">
  <dimension ref="A1:AH31"/>
  <sheetViews>
    <sheetView topLeftCell="G1" zoomScale="85" zoomScaleNormal="85" workbookViewId="0">
      <selection activeCell="A10" sqref="A10:XFD10"/>
    </sheetView>
  </sheetViews>
  <sheetFormatPr baseColWidth="10" defaultRowHeight="15" x14ac:dyDescent="0.25"/>
  <cols>
    <col min="1" max="1" width="14.5703125" customWidth="1"/>
    <col min="2" max="34" width="6.5703125" style="2" customWidth="1"/>
  </cols>
  <sheetData>
    <row r="1" spans="1:34" x14ac:dyDescent="0.25">
      <c r="A1" s="1" t="s">
        <v>148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9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13.7658</v>
      </c>
      <c r="C2" s="2">
        <v>28.698499999999999</v>
      </c>
      <c r="D2" s="2">
        <v>36.170299999999997</v>
      </c>
      <c r="E2" s="2">
        <v>26.388999999999999</v>
      </c>
      <c r="F2" s="2">
        <v>51.9343</v>
      </c>
      <c r="G2" s="2">
        <v>47.979100000000003</v>
      </c>
      <c r="H2" s="2">
        <v>39.551000000000002</v>
      </c>
      <c r="I2" s="2">
        <v>26.143899999999999</v>
      </c>
      <c r="J2" s="2">
        <v>33.103099999999998</v>
      </c>
      <c r="K2" s="2">
        <v>31.286200000000001</v>
      </c>
      <c r="L2" s="2">
        <v>43.278399999999998</v>
      </c>
      <c r="M2" s="2">
        <v>29.663</v>
      </c>
      <c r="N2" s="2">
        <v>27.427399999999999</v>
      </c>
      <c r="O2" s="2">
        <v>11.9697</v>
      </c>
      <c r="P2" s="2">
        <v>29.776199999999999</v>
      </c>
      <c r="Q2" s="2">
        <v>13.3764</v>
      </c>
      <c r="R2" s="2">
        <v>15.1229</v>
      </c>
      <c r="S2" s="2">
        <v>37.327500000000001</v>
      </c>
      <c r="T2" s="2">
        <v>26.685199999999998</v>
      </c>
      <c r="U2" s="2">
        <v>34.3904</v>
      </c>
      <c r="V2" s="2">
        <v>29.673300000000001</v>
      </c>
      <c r="W2" s="2">
        <v>32.388399999999997</v>
      </c>
      <c r="X2" s="2">
        <v>21.3658</v>
      </c>
      <c r="Y2" s="2">
        <v>35.6479</v>
      </c>
      <c r="Z2" s="2">
        <v>28.212299999999999</v>
      </c>
      <c r="AA2" s="2">
        <v>21.604199999999999</v>
      </c>
      <c r="AB2" s="2">
        <v>6.82775</v>
      </c>
      <c r="AC2" s="2">
        <v>31.838100000000001</v>
      </c>
      <c r="AD2" s="2">
        <v>33.9039</v>
      </c>
      <c r="AE2" s="2">
        <v>27.635000000000002</v>
      </c>
      <c r="AF2" s="2">
        <v>28.981400000000001</v>
      </c>
      <c r="AG2" s="2">
        <v>34.738100000000003</v>
      </c>
      <c r="AH2" s="2">
        <v>10.925800000000001</v>
      </c>
    </row>
    <row r="3" spans="1:34" x14ac:dyDescent="0.25">
      <c r="A3" s="4" t="s">
        <v>35</v>
      </c>
      <c r="B3" s="2">
        <v>13.319100000000001</v>
      </c>
      <c r="C3" s="2">
        <v>29.447099999999999</v>
      </c>
      <c r="D3" s="2">
        <v>38.052799999999998</v>
      </c>
      <c r="E3" s="2">
        <v>26.611699999999999</v>
      </c>
      <c r="F3" s="2">
        <v>54.159199999999998</v>
      </c>
      <c r="G3" s="2">
        <v>47.604500000000002</v>
      </c>
      <c r="H3" s="2">
        <v>41.021299999999997</v>
      </c>
      <c r="I3" s="2">
        <v>25.706</v>
      </c>
      <c r="J3" s="2">
        <v>33.151200000000003</v>
      </c>
      <c r="K3" s="2">
        <v>33.271299999999997</v>
      </c>
      <c r="L3" s="2">
        <v>39.3949</v>
      </c>
      <c r="M3" s="2">
        <v>29.5517</v>
      </c>
      <c r="N3" s="2">
        <v>29.104099999999999</v>
      </c>
      <c r="O3" s="2">
        <v>12.1327</v>
      </c>
      <c r="P3" s="2">
        <v>30.009499999999999</v>
      </c>
      <c r="Q3" s="2">
        <v>13.600199999999999</v>
      </c>
      <c r="R3" s="2">
        <v>15.036799999999999</v>
      </c>
      <c r="S3" s="2">
        <v>62.195900000000002</v>
      </c>
      <c r="T3" s="2">
        <v>26.991499999999998</v>
      </c>
      <c r="U3" s="2">
        <v>33.9876</v>
      </c>
      <c r="V3" s="2">
        <v>30.767399999999999</v>
      </c>
      <c r="W3" s="2">
        <v>32.660200000000003</v>
      </c>
      <c r="X3" s="2">
        <v>21.893999999999998</v>
      </c>
      <c r="Y3" s="2">
        <v>37.121200000000002</v>
      </c>
      <c r="Z3" s="2">
        <v>28.8767</v>
      </c>
      <c r="AA3" s="2">
        <v>23.298400000000001</v>
      </c>
      <c r="AB3" s="2">
        <v>6.7696500000000004</v>
      </c>
      <c r="AC3" s="2">
        <v>32.635599999999997</v>
      </c>
      <c r="AD3" s="2">
        <v>35.244300000000003</v>
      </c>
      <c r="AE3" s="2">
        <v>27.459499999999998</v>
      </c>
      <c r="AF3" s="2">
        <v>29.213999999999999</v>
      </c>
      <c r="AG3" s="2">
        <v>35.900399999999998</v>
      </c>
      <c r="AH3" s="2">
        <v>11.789899999999999</v>
      </c>
    </row>
    <row r="4" spans="1:34" x14ac:dyDescent="0.25">
      <c r="A4" s="4" t="s">
        <v>36</v>
      </c>
      <c r="B4" s="2">
        <v>13.118600000000001</v>
      </c>
      <c r="C4" s="2">
        <v>29.509499999999999</v>
      </c>
      <c r="D4" s="2">
        <v>36.3536</v>
      </c>
      <c r="E4" s="2">
        <v>26.515899999999998</v>
      </c>
      <c r="F4" s="2">
        <v>55.700600000000001</v>
      </c>
      <c r="G4" s="2">
        <v>48.209000000000003</v>
      </c>
      <c r="H4" s="2">
        <v>40.334800000000001</v>
      </c>
      <c r="I4" s="2">
        <v>26.370899999999999</v>
      </c>
      <c r="J4" s="2">
        <v>32.907200000000003</v>
      </c>
      <c r="K4" s="2">
        <v>32.073500000000003</v>
      </c>
      <c r="L4" s="2">
        <v>40.856000000000002</v>
      </c>
      <c r="M4" s="2">
        <v>29.167999999999999</v>
      </c>
      <c r="N4" s="2">
        <v>29.3794</v>
      </c>
      <c r="O4" s="2">
        <v>12.098599999999999</v>
      </c>
      <c r="P4" s="2">
        <v>29.084599999999998</v>
      </c>
      <c r="Q4" s="2">
        <v>13.6256</v>
      </c>
      <c r="R4" s="2">
        <v>14.2</v>
      </c>
      <c r="S4" s="2">
        <v>62.674700000000001</v>
      </c>
      <c r="T4" s="2">
        <v>26.750800000000002</v>
      </c>
      <c r="U4" s="2">
        <v>35.619100000000003</v>
      </c>
      <c r="V4" s="2">
        <v>31.311399999999999</v>
      </c>
      <c r="W4" s="2">
        <v>33.128</v>
      </c>
      <c r="X4" s="2">
        <v>21.842500000000001</v>
      </c>
      <c r="Y4" s="2">
        <v>36.535899999999998</v>
      </c>
      <c r="Z4" s="2">
        <v>28.797799999999999</v>
      </c>
      <c r="AA4" s="2">
        <v>23.7348</v>
      </c>
      <c r="AB4" s="2">
        <v>6.8051399999999997</v>
      </c>
      <c r="AC4" s="2">
        <v>32.393500000000003</v>
      </c>
      <c r="AD4" s="2">
        <v>34.707999999999998</v>
      </c>
      <c r="AE4" s="2">
        <v>27.456099999999999</v>
      </c>
      <c r="AF4" s="2">
        <v>29.591000000000001</v>
      </c>
      <c r="AG4" s="2">
        <v>35.382399999999997</v>
      </c>
      <c r="AH4" s="2">
        <v>11.5517</v>
      </c>
    </row>
    <row r="5" spans="1:34" x14ac:dyDescent="0.25">
      <c r="A5" s="4" t="s">
        <v>37</v>
      </c>
      <c r="B5" s="2">
        <v>12.5008</v>
      </c>
      <c r="C5" s="2">
        <v>29.639099999999999</v>
      </c>
      <c r="D5" s="2">
        <v>38.698399999999999</v>
      </c>
      <c r="E5" s="2">
        <v>27.581199999999999</v>
      </c>
      <c r="F5" s="2">
        <v>54.260199999999998</v>
      </c>
      <c r="G5" s="2">
        <v>46.919899999999998</v>
      </c>
      <c r="H5" s="2">
        <v>41.742899999999999</v>
      </c>
      <c r="I5" s="2">
        <v>26.3079</v>
      </c>
      <c r="J5" s="2">
        <v>33.303100000000001</v>
      </c>
      <c r="K5" s="2">
        <v>32.4146</v>
      </c>
      <c r="L5" s="2">
        <v>40.777299999999997</v>
      </c>
      <c r="M5" s="2">
        <v>29.840299999999999</v>
      </c>
      <c r="N5" s="2">
        <v>28.194199999999999</v>
      </c>
      <c r="O5" s="2">
        <v>12.1692</v>
      </c>
      <c r="P5" s="2">
        <v>32.190600000000003</v>
      </c>
      <c r="Q5" s="2">
        <v>13.503399999999999</v>
      </c>
      <c r="R5" s="2">
        <v>14.1432</v>
      </c>
      <c r="S5" s="2">
        <v>63.290799999999997</v>
      </c>
      <c r="T5" s="2">
        <v>26.9499</v>
      </c>
      <c r="U5" s="2">
        <v>35.185699999999997</v>
      </c>
      <c r="V5" s="2">
        <v>31.5458</v>
      </c>
      <c r="W5" s="2">
        <v>32.761299999999999</v>
      </c>
      <c r="X5" s="2">
        <v>21.526</v>
      </c>
      <c r="Y5" s="2">
        <v>36.700000000000003</v>
      </c>
      <c r="Z5" s="2">
        <v>28.6051</v>
      </c>
      <c r="AA5" s="2">
        <v>24.658000000000001</v>
      </c>
      <c r="AB5" s="2">
        <v>6.7854200000000002</v>
      </c>
      <c r="AC5" s="2">
        <v>33.4251</v>
      </c>
      <c r="AD5" s="2">
        <v>34.957500000000003</v>
      </c>
      <c r="AE5" s="2">
        <v>27.747499999999999</v>
      </c>
      <c r="AF5" s="2">
        <v>30.6172</v>
      </c>
      <c r="AG5" s="2">
        <v>38.647500000000001</v>
      </c>
      <c r="AH5" s="2">
        <v>11.0762</v>
      </c>
    </row>
    <row r="6" spans="1:34" x14ac:dyDescent="0.25">
      <c r="A6" s="4" t="s">
        <v>38</v>
      </c>
      <c r="B6" s="2">
        <v>13.021699999999999</v>
      </c>
      <c r="C6" s="2">
        <v>29.7745</v>
      </c>
      <c r="D6" s="2">
        <v>38.7408</v>
      </c>
      <c r="E6" s="2">
        <v>27.465199999999999</v>
      </c>
      <c r="F6" s="2">
        <v>56.823799999999999</v>
      </c>
      <c r="G6" s="2">
        <v>49.075400000000002</v>
      </c>
      <c r="H6" s="2">
        <v>41.781100000000002</v>
      </c>
      <c r="I6" s="2">
        <v>27.869599999999998</v>
      </c>
      <c r="J6" s="2">
        <v>34.0015</v>
      </c>
      <c r="K6" s="2">
        <v>32.936700000000002</v>
      </c>
      <c r="L6" s="2">
        <v>44.310499999999998</v>
      </c>
      <c r="M6" s="2">
        <v>31.3125</v>
      </c>
      <c r="N6" s="2">
        <v>28.0808</v>
      </c>
      <c r="O6" s="2">
        <v>11.811199999999999</v>
      </c>
      <c r="P6" s="2">
        <v>28.582799999999999</v>
      </c>
      <c r="Q6" s="2">
        <v>13.946899999999999</v>
      </c>
      <c r="R6" s="2">
        <v>14.811299999999999</v>
      </c>
      <c r="S6" s="2">
        <v>60.311799999999998</v>
      </c>
      <c r="T6" s="2">
        <v>27.4618</v>
      </c>
      <c r="U6" s="2">
        <v>35.6023</v>
      </c>
      <c r="V6" s="2">
        <v>31.499600000000001</v>
      </c>
      <c r="W6" s="2">
        <v>32.981400000000001</v>
      </c>
      <c r="X6" s="2">
        <v>22.2394</v>
      </c>
      <c r="Y6" s="2">
        <v>36.698999999999998</v>
      </c>
      <c r="Z6" s="2">
        <v>28.668299999999999</v>
      </c>
      <c r="AA6" s="2">
        <v>23.9314</v>
      </c>
      <c r="AB6" s="2">
        <v>6.5885300000000004</v>
      </c>
      <c r="AC6" s="2">
        <v>33.3611</v>
      </c>
      <c r="AD6" s="2">
        <v>34.794699999999999</v>
      </c>
      <c r="AE6" s="2">
        <v>26.809100000000001</v>
      </c>
      <c r="AF6" s="2">
        <v>29.226600000000001</v>
      </c>
      <c r="AG6" s="2">
        <v>36.054900000000004</v>
      </c>
      <c r="AH6" s="2">
        <v>11.6487</v>
      </c>
    </row>
    <row r="7" spans="1:34" x14ac:dyDescent="0.25">
      <c r="A7" s="4" t="s">
        <v>39</v>
      </c>
      <c r="B7" s="2">
        <v>12.6731</v>
      </c>
      <c r="C7" s="2">
        <v>30.075399999999998</v>
      </c>
      <c r="D7" s="2">
        <v>39.279699999999998</v>
      </c>
      <c r="E7" s="2">
        <v>27.315799999999999</v>
      </c>
      <c r="F7" s="2">
        <v>55.576599999999999</v>
      </c>
      <c r="G7" s="2">
        <v>48.794899999999998</v>
      </c>
      <c r="H7" s="2">
        <v>40.372300000000003</v>
      </c>
      <c r="I7" s="2">
        <v>28.5046</v>
      </c>
      <c r="J7" s="2">
        <v>34.112000000000002</v>
      </c>
      <c r="K7" s="2">
        <v>33.520800000000001</v>
      </c>
      <c r="L7" s="2">
        <v>38.607399999999998</v>
      </c>
      <c r="M7" s="2">
        <v>31.186299999999999</v>
      </c>
      <c r="N7" s="2">
        <v>28.873899999999999</v>
      </c>
      <c r="O7" s="2">
        <v>11.914400000000001</v>
      </c>
      <c r="P7" s="2">
        <v>29.161200000000001</v>
      </c>
      <c r="Q7" s="2">
        <v>13.894399999999999</v>
      </c>
      <c r="R7" s="2">
        <v>13.0502</v>
      </c>
      <c r="S7" s="2">
        <v>61.506300000000003</v>
      </c>
      <c r="T7" s="2">
        <v>27.573399999999999</v>
      </c>
      <c r="U7" s="2">
        <v>36.210900000000002</v>
      </c>
      <c r="V7" s="2">
        <v>31.558199999999999</v>
      </c>
      <c r="W7" s="2">
        <v>32.929699999999997</v>
      </c>
      <c r="X7" s="2">
        <v>22.0562</v>
      </c>
      <c r="Y7" s="2">
        <v>36.974400000000003</v>
      </c>
      <c r="Z7" s="2">
        <v>28.462299999999999</v>
      </c>
      <c r="AA7" s="2">
        <v>23.856100000000001</v>
      </c>
      <c r="AB7" s="2">
        <v>6.6007600000000002</v>
      </c>
      <c r="AC7" s="2">
        <v>32.501399999999997</v>
      </c>
      <c r="AD7" s="2">
        <v>34.912700000000001</v>
      </c>
      <c r="AE7" s="2">
        <v>26.510400000000001</v>
      </c>
      <c r="AF7" s="2">
        <v>29.5672</v>
      </c>
      <c r="AG7" s="2">
        <v>36.058900000000001</v>
      </c>
      <c r="AH7" s="2">
        <v>11.6159</v>
      </c>
    </row>
    <row r="8" spans="1:34" x14ac:dyDescent="0.25">
      <c r="A8" s="4" t="s">
        <v>40</v>
      </c>
      <c r="B8" s="2">
        <v>12.4834</v>
      </c>
      <c r="C8" s="2">
        <v>30.457899999999999</v>
      </c>
      <c r="D8" s="2">
        <v>38.136699999999998</v>
      </c>
      <c r="E8" s="2">
        <v>27.6128</v>
      </c>
      <c r="F8" s="2">
        <v>56.8934</v>
      </c>
      <c r="G8" s="2">
        <v>48.713099999999997</v>
      </c>
      <c r="H8" s="2">
        <v>41.218800000000002</v>
      </c>
      <c r="I8" s="2">
        <v>27.783899999999999</v>
      </c>
      <c r="J8" s="2">
        <v>34.284399999999998</v>
      </c>
      <c r="K8" s="2">
        <v>32.298999999999999</v>
      </c>
      <c r="L8" s="2">
        <v>39.880600000000001</v>
      </c>
      <c r="M8" s="2">
        <v>30.217199999999998</v>
      </c>
      <c r="N8" s="2">
        <v>28.772099999999998</v>
      </c>
      <c r="O8" s="2">
        <v>12.115399999999999</v>
      </c>
      <c r="P8" s="2">
        <v>29.4438</v>
      </c>
      <c r="Q8" s="2">
        <v>12.967000000000001</v>
      </c>
      <c r="R8" s="2">
        <v>14.8521</v>
      </c>
      <c r="S8" s="2">
        <v>62.646500000000003</v>
      </c>
      <c r="T8" s="2">
        <v>27.106200000000001</v>
      </c>
      <c r="U8" s="2">
        <v>36.231699999999996</v>
      </c>
      <c r="V8" s="2">
        <v>31.087399999999999</v>
      </c>
      <c r="W8" s="2">
        <v>32.863799999999998</v>
      </c>
      <c r="X8" s="2">
        <v>21.517399999999999</v>
      </c>
      <c r="Y8" s="2">
        <v>35.5822</v>
      </c>
      <c r="Z8" s="2">
        <v>29.3582</v>
      </c>
      <c r="AA8" s="2">
        <v>23.928999999999998</v>
      </c>
      <c r="AB8" s="2">
        <v>6.2360899999999999</v>
      </c>
      <c r="AC8" s="2">
        <v>32.819000000000003</v>
      </c>
      <c r="AD8" s="2">
        <v>34.7258</v>
      </c>
      <c r="AE8" s="2">
        <v>27.003</v>
      </c>
      <c r="AF8" s="2">
        <v>29.817799999999998</v>
      </c>
      <c r="AG8" s="2">
        <v>37.710599999999999</v>
      </c>
      <c r="AH8" s="2">
        <v>11.936999999999999</v>
      </c>
    </row>
    <row r="9" spans="1:34" x14ac:dyDescent="0.25">
      <c r="A9" s="4" t="s">
        <v>41</v>
      </c>
      <c r="B9" s="2">
        <v>11.033899999999999</v>
      </c>
      <c r="C9" s="2">
        <v>30.1631</v>
      </c>
      <c r="D9" s="2">
        <v>39.509</v>
      </c>
      <c r="E9" s="2">
        <v>27.897300000000001</v>
      </c>
      <c r="F9" s="2">
        <v>56.124699999999997</v>
      </c>
      <c r="G9" s="2">
        <v>47.231400000000001</v>
      </c>
      <c r="H9" s="2">
        <v>42.204999999999998</v>
      </c>
      <c r="I9" s="2">
        <v>28.461400000000001</v>
      </c>
      <c r="J9" s="2">
        <v>33.467399999999998</v>
      </c>
      <c r="K9" s="2">
        <v>31.279199999999999</v>
      </c>
      <c r="L9" s="2">
        <v>41.315300000000001</v>
      </c>
      <c r="M9" s="2">
        <v>29.819800000000001</v>
      </c>
      <c r="N9" s="2">
        <v>28.526499999999999</v>
      </c>
      <c r="O9" s="2">
        <v>11.536300000000001</v>
      </c>
      <c r="P9" s="2">
        <v>30.357299999999999</v>
      </c>
      <c r="Q9" s="2">
        <v>12.204800000000001</v>
      </c>
      <c r="R9" s="2">
        <v>16.872</v>
      </c>
      <c r="S9" s="2">
        <v>61.639499999999998</v>
      </c>
      <c r="T9" s="2">
        <v>26.559899999999999</v>
      </c>
      <c r="U9" s="2">
        <v>31.732700000000001</v>
      </c>
      <c r="V9" s="2">
        <v>31.169699999999999</v>
      </c>
      <c r="W9" s="2">
        <v>31.676100000000002</v>
      </c>
      <c r="X9" s="2">
        <v>21.741599999999998</v>
      </c>
      <c r="Y9" s="2">
        <v>36.469900000000003</v>
      </c>
      <c r="Z9" s="2">
        <v>30.844200000000001</v>
      </c>
      <c r="AA9" s="2">
        <v>22.231200000000001</v>
      </c>
      <c r="AB9" s="2">
        <v>6.7850299999999999</v>
      </c>
      <c r="AC9" s="2">
        <v>33.798299999999998</v>
      </c>
      <c r="AD9" s="2">
        <v>33.142899999999997</v>
      </c>
      <c r="AE9" s="2">
        <v>25.276299999999999</v>
      </c>
      <c r="AF9" s="2">
        <v>31.374099999999999</v>
      </c>
      <c r="AG9" s="2">
        <v>35.4649</v>
      </c>
      <c r="AH9" s="2">
        <v>9.9776799999999994</v>
      </c>
    </row>
    <row r="10" spans="1:34" x14ac:dyDescent="0.25">
      <c r="A10" s="4"/>
    </row>
    <row r="11" spans="1:34" x14ac:dyDescent="0.25">
      <c r="A11" s="4"/>
    </row>
    <row r="12" spans="1:34" x14ac:dyDescent="0.25">
      <c r="A12" s="10"/>
    </row>
    <row r="13" spans="1:34" x14ac:dyDescent="0.25">
      <c r="A13" s="10"/>
    </row>
    <row r="14" spans="1:34" x14ac:dyDescent="0.25">
      <c r="A14" s="5" t="s">
        <v>43</v>
      </c>
      <c r="B14" s="2">
        <f>AVERAGE(B2:B9)</f>
        <v>12.739550000000001</v>
      </c>
      <c r="C14" s="2">
        <f t="shared" ref="C14:AH14" si="0">AVERAGE(C2:C9)</f>
        <v>29.720637500000002</v>
      </c>
      <c r="D14" s="2">
        <f t="shared" si="0"/>
        <v>38.117662500000002</v>
      </c>
      <c r="E14" s="2">
        <f t="shared" si="0"/>
        <v>27.173612499999997</v>
      </c>
      <c r="F14" s="2">
        <f t="shared" si="0"/>
        <v>55.184100000000001</v>
      </c>
      <c r="G14" s="2">
        <f t="shared" si="0"/>
        <v>48.065912499999996</v>
      </c>
      <c r="H14" s="2">
        <f t="shared" si="0"/>
        <v>41.028399999999998</v>
      </c>
      <c r="I14" s="2">
        <f t="shared" si="0"/>
        <v>27.143525</v>
      </c>
      <c r="J14" s="2">
        <f t="shared" si="0"/>
        <v>33.541237500000001</v>
      </c>
      <c r="K14" s="2">
        <f t="shared" si="0"/>
        <v>32.3851625</v>
      </c>
      <c r="L14" s="2">
        <f t="shared" si="0"/>
        <v>41.052549999999997</v>
      </c>
      <c r="M14" s="2">
        <f t="shared" si="0"/>
        <v>30.094850000000001</v>
      </c>
      <c r="N14" s="2">
        <f t="shared" si="0"/>
        <v>28.544799999999999</v>
      </c>
      <c r="O14" s="2">
        <f t="shared" si="0"/>
        <v>11.968437499999999</v>
      </c>
      <c r="P14" s="2">
        <f t="shared" si="0"/>
        <v>29.825750000000003</v>
      </c>
      <c r="Q14" s="2">
        <f t="shared" si="0"/>
        <v>13.389837500000001</v>
      </c>
      <c r="R14" s="2">
        <f t="shared" si="0"/>
        <v>14.7610625</v>
      </c>
      <c r="S14" s="2">
        <f t="shared" si="0"/>
        <v>58.949125000000002</v>
      </c>
      <c r="T14" s="2">
        <f t="shared" si="0"/>
        <v>27.0098375</v>
      </c>
      <c r="U14" s="2">
        <f t="shared" si="0"/>
        <v>34.870049999999999</v>
      </c>
      <c r="V14" s="2">
        <f t="shared" si="0"/>
        <v>31.076600000000003</v>
      </c>
      <c r="W14" s="2">
        <f t="shared" si="0"/>
        <v>32.673612499999997</v>
      </c>
      <c r="X14" s="2">
        <f t="shared" si="0"/>
        <v>21.772862500000002</v>
      </c>
      <c r="Y14" s="2">
        <f t="shared" si="0"/>
        <v>36.466312500000001</v>
      </c>
      <c r="Z14" s="2">
        <f t="shared" si="0"/>
        <v>28.978112499999998</v>
      </c>
      <c r="AA14" s="2">
        <f t="shared" si="0"/>
        <v>23.4053875</v>
      </c>
      <c r="AB14" s="2">
        <f t="shared" si="0"/>
        <v>6.67479625</v>
      </c>
      <c r="AC14" s="2">
        <f t="shared" si="0"/>
        <v>32.846512499999996</v>
      </c>
      <c r="AD14" s="2">
        <f t="shared" si="0"/>
        <v>34.548725000000005</v>
      </c>
      <c r="AE14" s="2">
        <f t="shared" si="0"/>
        <v>26.987112500000002</v>
      </c>
      <c r="AF14" s="2">
        <f t="shared" si="0"/>
        <v>29.798662500000002</v>
      </c>
      <c r="AG14" s="2">
        <f t="shared" si="0"/>
        <v>36.244712499999999</v>
      </c>
      <c r="AH14" s="2">
        <f t="shared" si="0"/>
        <v>11.315359999999998</v>
      </c>
    </row>
    <row r="15" spans="1:34" x14ac:dyDescent="0.25">
      <c r="A15" s="6" t="s">
        <v>44</v>
      </c>
      <c r="B15" s="7">
        <f>B14*3</f>
        <v>38.218650000000004</v>
      </c>
      <c r="C15" s="7">
        <f>C14*3</f>
        <v>89.1619125</v>
      </c>
      <c r="D15" s="7">
        <f>D14*2</f>
        <v>76.235325000000003</v>
      </c>
      <c r="E15" s="7">
        <f>E14*2</f>
        <v>54.347224999999995</v>
      </c>
      <c r="F15" s="7">
        <f>F14*1</f>
        <v>55.184100000000001</v>
      </c>
      <c r="G15" s="7">
        <f>G14*3</f>
        <v>144.19773749999999</v>
      </c>
      <c r="H15" s="7">
        <f>H14*1</f>
        <v>41.028399999999998</v>
      </c>
      <c r="I15" s="7">
        <f>I14*2</f>
        <v>54.287050000000001</v>
      </c>
      <c r="J15" s="7">
        <f>J14*3</f>
        <v>100.62371250000001</v>
      </c>
      <c r="K15" s="7">
        <f>K14*2</f>
        <v>64.770325</v>
      </c>
      <c r="L15" s="7">
        <f>L14*2</f>
        <v>82.105099999999993</v>
      </c>
      <c r="M15" s="7">
        <f>M14*4</f>
        <v>120.3794</v>
      </c>
      <c r="N15" s="7">
        <f>N14*3</f>
        <v>85.634399999999999</v>
      </c>
      <c r="O15" s="7">
        <f>O14*3</f>
        <v>35.905312499999994</v>
      </c>
      <c r="P15" s="7">
        <f>P14*3</f>
        <v>89.477250000000012</v>
      </c>
      <c r="Q15" s="7">
        <f>Q14*2</f>
        <v>26.779675000000001</v>
      </c>
      <c r="R15" s="7">
        <f>R14*2</f>
        <v>29.522124999999999</v>
      </c>
      <c r="S15" s="7">
        <f>S14*1</f>
        <v>58.949125000000002</v>
      </c>
      <c r="T15" s="7">
        <f>T14*3</f>
        <v>81.029512499999996</v>
      </c>
      <c r="U15" s="7">
        <f>U14*2</f>
        <v>69.740099999999998</v>
      </c>
      <c r="V15" s="7">
        <f>V14*3</f>
        <v>93.229800000000012</v>
      </c>
      <c r="W15" s="7">
        <f>W14*3</f>
        <v>98.020837499999999</v>
      </c>
      <c r="X15" s="7">
        <f>X14*2</f>
        <v>43.545725000000004</v>
      </c>
      <c r="Y15" s="7">
        <f>Y14*2</f>
        <v>72.932625000000002</v>
      </c>
      <c r="Z15" s="7">
        <f>Z14*3</f>
        <v>86.934337499999998</v>
      </c>
      <c r="AA15" s="7">
        <f>AA14*3</f>
        <v>70.216162499999996</v>
      </c>
      <c r="AB15" s="7">
        <f>AB14*6</f>
        <v>40.0487775</v>
      </c>
      <c r="AC15" s="7">
        <f>AC14*3</f>
        <v>98.539537499999994</v>
      </c>
      <c r="AD15" s="7">
        <f>AD14*2</f>
        <v>69.097450000000009</v>
      </c>
      <c r="AE15" s="7">
        <f>AE14*3</f>
        <v>80.961337500000013</v>
      </c>
      <c r="AF15" s="7">
        <f>AF14*3</f>
        <v>89.395987500000004</v>
      </c>
      <c r="AG15" s="7">
        <f>AG14*2</f>
        <v>72.489424999999997</v>
      </c>
      <c r="AH15" s="7">
        <f>AH14*3</f>
        <v>33.946079999999995</v>
      </c>
    </row>
    <row r="16" spans="1:34" x14ac:dyDescent="0.25">
      <c r="A16" s="8" t="s">
        <v>45</v>
      </c>
      <c r="B16" s="9">
        <f>STDEV(B2:B9)/B14*100</f>
        <v>6.3967478007933769</v>
      </c>
      <c r="C16" s="9">
        <f>STDEV(C2:C9)/C14*100</f>
        <v>1.8158962194028905</v>
      </c>
      <c r="D16" s="9">
        <f t="shared" ref="D16:AH16" si="1">STDEV(D2:D9)/D14*100</f>
        <v>3.2767573196877562</v>
      </c>
      <c r="E16" s="9">
        <f t="shared" si="1"/>
        <v>2.1331204875530738</v>
      </c>
      <c r="F16" s="9">
        <f t="shared" si="1"/>
        <v>3.0152694180955066</v>
      </c>
      <c r="G16" s="9">
        <f t="shared" si="1"/>
        <v>1.6153639324301348</v>
      </c>
      <c r="H16" s="9">
        <f t="shared" si="1"/>
        <v>2.1784651917145168</v>
      </c>
      <c r="I16" s="9">
        <f t="shared" si="1"/>
        <v>4.1512157948509465</v>
      </c>
      <c r="J16" s="9">
        <f t="shared" si="1"/>
        <v>1.5525241968520596</v>
      </c>
      <c r="K16" s="9">
        <f t="shared" si="1"/>
        <v>2.5875240686482557</v>
      </c>
      <c r="L16" s="9">
        <f t="shared" si="1"/>
        <v>4.6812174598641052</v>
      </c>
      <c r="M16" s="9">
        <f t="shared" si="1"/>
        <v>2.5646146452012695</v>
      </c>
      <c r="N16" s="9">
        <f t="shared" si="1"/>
        <v>2.1983729899460966</v>
      </c>
      <c r="O16" s="9">
        <f t="shared" si="1"/>
        <v>1.7870434204231072</v>
      </c>
      <c r="P16" s="9">
        <f t="shared" si="1"/>
        <v>3.7147751888611227</v>
      </c>
      <c r="Q16" s="9">
        <f t="shared" si="1"/>
        <v>4.2444198839343983</v>
      </c>
      <c r="R16" s="9">
        <f t="shared" si="1"/>
        <v>7.375728977749711</v>
      </c>
      <c r="S16" s="9">
        <f t="shared" si="1"/>
        <v>14.900438282926713</v>
      </c>
      <c r="T16" s="9">
        <f t="shared" si="1"/>
        <v>1.334918373959636</v>
      </c>
      <c r="U16" s="9">
        <f t="shared" si="1"/>
        <v>4.2949367875095987</v>
      </c>
      <c r="V16" s="9">
        <f t="shared" si="1"/>
        <v>2.0204833037895118</v>
      </c>
      <c r="W16" s="9">
        <f t="shared" si="1"/>
        <v>1.4107123039815805</v>
      </c>
      <c r="X16" s="9">
        <f t="shared" si="1"/>
        <v>1.3561930984477204</v>
      </c>
      <c r="Y16" s="9">
        <f t="shared" si="1"/>
        <v>1.5554365487579251</v>
      </c>
      <c r="Z16" s="9">
        <f t="shared" si="1"/>
        <v>2.8448316576453903</v>
      </c>
      <c r="AA16" s="9">
        <f t="shared" si="1"/>
        <v>4.2926123770826345</v>
      </c>
      <c r="AB16" s="9">
        <f t="shared" si="1"/>
        <v>2.9918325812874467</v>
      </c>
      <c r="AC16" s="9">
        <f t="shared" si="1"/>
        <v>1.9568389172996647</v>
      </c>
      <c r="AD16" s="9">
        <f t="shared" si="1"/>
        <v>1.9851790266574365</v>
      </c>
      <c r="AE16" s="9">
        <f t="shared" si="1"/>
        <v>3.0126592988480119</v>
      </c>
      <c r="AF16" s="9">
        <f t="shared" si="1"/>
        <v>2.7162817174761478</v>
      </c>
      <c r="AG16" s="9">
        <f t="shared" si="1"/>
        <v>3.5719786296372242</v>
      </c>
      <c r="AH16" s="9">
        <f t="shared" si="1"/>
        <v>5.6560909806640796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12.852783333333335</v>
      </c>
      <c r="C18" s="2">
        <f t="shared" ref="C18:AH18" si="2">AVERAGE(C3:C8)</f>
        <v>29.817249999999998</v>
      </c>
      <c r="D18" s="2">
        <f t="shared" si="2"/>
        <v>38.210333333333331</v>
      </c>
      <c r="E18" s="2">
        <f t="shared" si="2"/>
        <v>27.183766666666667</v>
      </c>
      <c r="F18" s="2">
        <f t="shared" si="2"/>
        <v>55.568966666666661</v>
      </c>
      <c r="G18" s="2">
        <f t="shared" si="2"/>
        <v>48.219466666666669</v>
      </c>
      <c r="H18" s="2">
        <f t="shared" si="2"/>
        <v>41.078533333333333</v>
      </c>
      <c r="I18" s="2">
        <f t="shared" si="2"/>
        <v>27.090483333333335</v>
      </c>
      <c r="J18" s="2">
        <f t="shared" si="2"/>
        <v>33.626566666666669</v>
      </c>
      <c r="K18" s="2">
        <f t="shared" si="2"/>
        <v>32.752650000000003</v>
      </c>
      <c r="L18" s="2">
        <f t="shared" si="2"/>
        <v>40.637783333333338</v>
      </c>
      <c r="M18" s="2">
        <f t="shared" si="2"/>
        <v>30.212666666666664</v>
      </c>
      <c r="N18" s="2">
        <f t="shared" si="2"/>
        <v>28.734083333333331</v>
      </c>
      <c r="O18" s="2">
        <f t="shared" si="2"/>
        <v>12.040249999999999</v>
      </c>
      <c r="P18" s="2">
        <f t="shared" si="2"/>
        <v>29.745416666666671</v>
      </c>
      <c r="Q18" s="2">
        <f t="shared" si="2"/>
        <v>13.589583333333332</v>
      </c>
      <c r="R18" s="2">
        <f t="shared" si="2"/>
        <v>14.348933333333335</v>
      </c>
      <c r="S18" s="2">
        <f t="shared" si="2"/>
        <v>62.104333333333329</v>
      </c>
      <c r="T18" s="2">
        <f t="shared" si="2"/>
        <v>27.13893333333333</v>
      </c>
      <c r="U18" s="2">
        <f t="shared" si="2"/>
        <v>35.472883333333336</v>
      </c>
      <c r="V18" s="2">
        <f t="shared" si="2"/>
        <v>31.294966666666667</v>
      </c>
      <c r="W18" s="2">
        <f t="shared" si="2"/>
        <v>32.8874</v>
      </c>
      <c r="X18" s="2">
        <f t="shared" si="2"/>
        <v>21.845916666666668</v>
      </c>
      <c r="Y18" s="2">
        <f t="shared" si="2"/>
        <v>36.602116666666667</v>
      </c>
      <c r="Z18" s="2">
        <f t="shared" si="2"/>
        <v>28.79473333333333</v>
      </c>
      <c r="AA18" s="2">
        <f t="shared" si="2"/>
        <v>23.901283333333335</v>
      </c>
      <c r="AB18" s="2">
        <f t="shared" si="2"/>
        <v>6.6309316666666662</v>
      </c>
      <c r="AC18" s="2">
        <f t="shared" si="2"/>
        <v>32.85595</v>
      </c>
      <c r="AD18" s="2">
        <f t="shared" si="2"/>
        <v>34.890500000000003</v>
      </c>
      <c r="AE18" s="2">
        <f t="shared" si="2"/>
        <v>27.164266666666663</v>
      </c>
      <c r="AF18" s="2">
        <f t="shared" si="2"/>
        <v>29.672300000000003</v>
      </c>
      <c r="AG18" s="2">
        <f t="shared" si="2"/>
        <v>36.625783333333331</v>
      </c>
      <c r="AH18" s="2">
        <f t="shared" si="2"/>
        <v>11.603233333333334</v>
      </c>
    </row>
    <row r="19" spans="1:34" x14ac:dyDescent="0.25">
      <c r="A19" s="6" t="s">
        <v>47</v>
      </c>
      <c r="B19" s="7">
        <f>B18*3</f>
        <v>38.558350000000004</v>
      </c>
      <c r="C19" s="7">
        <f>C18*3</f>
        <v>89.45174999999999</v>
      </c>
      <c r="D19" s="7">
        <f>D18*2</f>
        <v>76.420666666666662</v>
      </c>
      <c r="E19" s="7">
        <f>E18*2</f>
        <v>54.367533333333334</v>
      </c>
      <c r="F19" s="7">
        <f>F18*1</f>
        <v>55.568966666666661</v>
      </c>
      <c r="G19" s="7">
        <f>G18*3</f>
        <v>144.6584</v>
      </c>
      <c r="H19" s="7">
        <f>H18*1</f>
        <v>41.078533333333333</v>
      </c>
      <c r="I19" s="7">
        <f>I18*2</f>
        <v>54.18096666666667</v>
      </c>
      <c r="J19" s="7">
        <f>J18*3</f>
        <v>100.87970000000001</v>
      </c>
      <c r="K19" s="7">
        <f>K18*2</f>
        <v>65.505300000000005</v>
      </c>
      <c r="L19" s="7">
        <f>L18*2</f>
        <v>81.275566666666677</v>
      </c>
      <c r="M19" s="7">
        <f>M18*4</f>
        <v>120.85066666666665</v>
      </c>
      <c r="N19" s="7">
        <f>N18*3</f>
        <v>86.202249999999992</v>
      </c>
      <c r="O19" s="7">
        <f>O18*3</f>
        <v>36.120749999999994</v>
      </c>
      <c r="P19" s="7">
        <f>P18*3</f>
        <v>89.236250000000013</v>
      </c>
      <c r="Q19" s="7">
        <f>Q18*2</f>
        <v>27.179166666666664</v>
      </c>
      <c r="R19" s="7">
        <f>R18*2</f>
        <v>28.69786666666667</v>
      </c>
      <c r="S19" s="7">
        <f>S18*1</f>
        <v>62.104333333333329</v>
      </c>
      <c r="T19" s="7">
        <f>T18*3</f>
        <v>81.416799999999995</v>
      </c>
      <c r="U19" s="7">
        <f>U18*2</f>
        <v>70.945766666666671</v>
      </c>
      <c r="V19" s="7">
        <f>V18*3</f>
        <v>93.884900000000002</v>
      </c>
      <c r="W19" s="7">
        <f>W18*3</f>
        <v>98.662199999999999</v>
      </c>
      <c r="X19" s="7">
        <f>X18*2</f>
        <v>43.691833333333335</v>
      </c>
      <c r="Y19" s="7">
        <f>Y18*2</f>
        <v>73.204233333333335</v>
      </c>
      <c r="Z19" s="7">
        <f>Z18*3</f>
        <v>86.384199999999993</v>
      </c>
      <c r="AA19" s="7">
        <f>AA18*3</f>
        <v>71.703850000000003</v>
      </c>
      <c r="AB19" s="7">
        <f>AB18*6</f>
        <v>39.785589999999999</v>
      </c>
      <c r="AC19" s="7">
        <f>AC18*3</f>
        <v>98.567849999999993</v>
      </c>
      <c r="AD19" s="7">
        <f>AD18*2</f>
        <v>69.781000000000006</v>
      </c>
      <c r="AE19" s="7">
        <f>AE18*3</f>
        <v>81.492799999999988</v>
      </c>
      <c r="AF19" s="7">
        <f>AF18*3</f>
        <v>89.016900000000007</v>
      </c>
      <c r="AG19" s="7">
        <f>AG18*2</f>
        <v>73.251566666666662</v>
      </c>
      <c r="AH19" s="7">
        <f>AH18*3</f>
        <v>34.809699999999999</v>
      </c>
    </row>
    <row r="20" spans="1:34" x14ac:dyDescent="0.25">
      <c r="A20" s="8" t="s">
        <v>45</v>
      </c>
      <c r="B20" s="9">
        <f>STDEV(B3:B8)/B18*100</f>
        <v>2.7159446963538603</v>
      </c>
      <c r="C20" s="9">
        <f t="shared" ref="C20:AH20" si="3">STDEV(C3:C8)/C18*100</f>
        <v>1.2922741823507908</v>
      </c>
      <c r="D20" s="9">
        <f t="shared" si="3"/>
        <v>2.6536979067395565</v>
      </c>
      <c r="E20" s="9">
        <f t="shared" si="3"/>
        <v>1.8111343933378481</v>
      </c>
      <c r="F20" s="9">
        <f t="shared" si="3"/>
        <v>2.136324357678447</v>
      </c>
      <c r="G20" s="9">
        <f t="shared" si="3"/>
        <v>1.7037382235907184</v>
      </c>
      <c r="H20" s="9">
        <f t="shared" si="3"/>
        <v>1.543407527219967</v>
      </c>
      <c r="I20" s="9">
        <f t="shared" si="3"/>
        <v>4.0887597631387349</v>
      </c>
      <c r="J20" s="9">
        <f t="shared" si="3"/>
        <v>1.7119902843043144</v>
      </c>
      <c r="K20" s="9">
        <f t="shared" si="3"/>
        <v>1.7667633534141531</v>
      </c>
      <c r="L20" s="9">
        <f t="shared" si="3"/>
        <v>4.8964226740529293</v>
      </c>
      <c r="M20" s="9">
        <f t="shared" si="3"/>
        <v>2.894756431147814</v>
      </c>
      <c r="N20" s="9">
        <f t="shared" si="3"/>
        <v>1.7694918043560925</v>
      </c>
      <c r="O20" s="9">
        <f t="shared" si="3"/>
        <v>1.1893340701895285</v>
      </c>
      <c r="P20" s="9">
        <f t="shared" si="3"/>
        <v>4.3234386481552347</v>
      </c>
      <c r="Q20" s="9">
        <f t="shared" si="3"/>
        <v>2.5850209604553109</v>
      </c>
      <c r="R20" s="9">
        <f t="shared" si="3"/>
        <v>5.1130415704228867</v>
      </c>
      <c r="S20" s="9">
        <f t="shared" si="3"/>
        <v>1.705007239155401</v>
      </c>
      <c r="T20" s="9">
        <f t="shared" si="3"/>
        <v>1.1677710016721461</v>
      </c>
      <c r="U20" s="9">
        <f t="shared" si="3"/>
        <v>2.3407119850893214</v>
      </c>
      <c r="V20" s="9">
        <f t="shared" si="3"/>
        <v>1.0061858903591874</v>
      </c>
      <c r="W20" s="9">
        <f t="shared" si="3"/>
        <v>0.50257114355174071</v>
      </c>
      <c r="X20" s="9">
        <f t="shared" si="3"/>
        <v>1.3134224725500006</v>
      </c>
      <c r="Y20" s="9">
        <f t="shared" si="3"/>
        <v>1.4822017158299003</v>
      </c>
      <c r="Z20" s="9">
        <f t="shared" si="3"/>
        <v>1.083487770712936</v>
      </c>
      <c r="AA20" s="9">
        <f t="shared" si="3"/>
        <v>1.8404506515485173</v>
      </c>
      <c r="AB20" s="9">
        <f t="shared" si="3"/>
        <v>3.2489747187509463</v>
      </c>
      <c r="AC20" s="9">
        <f t="shared" si="3"/>
        <v>1.3395894420773393</v>
      </c>
      <c r="AD20" s="9">
        <f t="shared" si="3"/>
        <v>0.57288687703971364</v>
      </c>
      <c r="AE20" s="9">
        <f t="shared" si="3"/>
        <v>1.7205393516990648</v>
      </c>
      <c r="AF20" s="9">
        <f t="shared" si="3"/>
        <v>1.7449090253619075</v>
      </c>
      <c r="AG20" s="9">
        <f t="shared" si="3"/>
        <v>3.4500692798118267</v>
      </c>
      <c r="AH20" s="9">
        <f t="shared" si="3"/>
        <v>2.524120024885705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13.176075000000001</v>
      </c>
      <c r="C22" s="2">
        <f t="shared" ref="C22:AH22" si="4">AVERAGE(C2:C5)</f>
        <v>29.323550000000001</v>
      </c>
      <c r="D22" s="2">
        <f t="shared" si="4"/>
        <v>37.318774999999995</v>
      </c>
      <c r="E22" s="2">
        <f t="shared" si="4"/>
        <v>26.774449999999998</v>
      </c>
      <c r="F22" s="2">
        <f t="shared" si="4"/>
        <v>54.013575000000003</v>
      </c>
      <c r="G22" s="2">
        <f t="shared" si="4"/>
        <v>47.678124999999994</v>
      </c>
      <c r="H22" s="2">
        <f t="shared" si="4"/>
        <v>40.662500000000001</v>
      </c>
      <c r="I22" s="2">
        <f t="shared" si="4"/>
        <v>26.132175</v>
      </c>
      <c r="J22" s="2">
        <f t="shared" si="4"/>
        <v>33.116150000000005</v>
      </c>
      <c r="K22" s="2">
        <f t="shared" si="4"/>
        <v>32.261400000000002</v>
      </c>
      <c r="L22" s="2">
        <f t="shared" si="4"/>
        <v>41.076650000000001</v>
      </c>
      <c r="M22" s="2">
        <f t="shared" si="4"/>
        <v>29.55575</v>
      </c>
      <c r="N22" s="2">
        <f t="shared" si="4"/>
        <v>28.526274999999998</v>
      </c>
      <c r="O22" s="2">
        <f t="shared" si="4"/>
        <v>12.092549999999999</v>
      </c>
      <c r="P22" s="2">
        <f t="shared" si="4"/>
        <v>30.265225000000001</v>
      </c>
      <c r="Q22" s="2">
        <f t="shared" si="4"/>
        <v>13.526399999999999</v>
      </c>
      <c r="R22" s="2">
        <f t="shared" si="4"/>
        <v>14.625725000000001</v>
      </c>
      <c r="S22" s="2">
        <f t="shared" si="4"/>
        <v>56.372225</v>
      </c>
      <c r="T22" s="2">
        <f t="shared" si="4"/>
        <v>26.844349999999999</v>
      </c>
      <c r="U22" s="2">
        <f t="shared" si="4"/>
        <v>34.795699999999997</v>
      </c>
      <c r="V22" s="2">
        <f t="shared" si="4"/>
        <v>30.824475</v>
      </c>
      <c r="W22" s="2">
        <f t="shared" si="4"/>
        <v>32.734474999999996</v>
      </c>
      <c r="X22" s="2">
        <f t="shared" si="4"/>
        <v>21.657074999999999</v>
      </c>
      <c r="Y22" s="2">
        <f t="shared" si="4"/>
        <v>36.501249999999999</v>
      </c>
      <c r="Z22" s="2">
        <f t="shared" si="4"/>
        <v>28.622974999999997</v>
      </c>
      <c r="AA22" s="2">
        <f t="shared" si="4"/>
        <v>23.32385</v>
      </c>
      <c r="AB22" s="2">
        <f t="shared" si="4"/>
        <v>6.796990000000001</v>
      </c>
      <c r="AC22" s="2">
        <f t="shared" si="4"/>
        <v>32.573075000000003</v>
      </c>
      <c r="AD22" s="2">
        <f t="shared" si="4"/>
        <v>34.703425000000003</v>
      </c>
      <c r="AE22" s="2">
        <f t="shared" si="4"/>
        <v>27.574525000000001</v>
      </c>
      <c r="AF22" s="2">
        <f t="shared" si="4"/>
        <v>29.600899999999999</v>
      </c>
      <c r="AG22" s="2">
        <f t="shared" si="4"/>
        <v>36.167099999999998</v>
      </c>
      <c r="AH22" s="2">
        <f t="shared" si="4"/>
        <v>11.335899999999999</v>
      </c>
    </row>
    <row r="23" spans="1:34" x14ac:dyDescent="0.25">
      <c r="A23" s="6" t="s">
        <v>49</v>
      </c>
      <c r="B23" s="7">
        <f>B22*3</f>
        <v>39.528225000000006</v>
      </c>
      <c r="C23" s="7">
        <f>C22*3</f>
        <v>87.970650000000006</v>
      </c>
      <c r="D23" s="7">
        <f>D22*2</f>
        <v>74.63754999999999</v>
      </c>
      <c r="E23" s="7">
        <f>E22*2</f>
        <v>53.548899999999996</v>
      </c>
      <c r="F23" s="7">
        <f>F22*1</f>
        <v>54.013575000000003</v>
      </c>
      <c r="G23" s="7">
        <f>G22*3</f>
        <v>143.03437499999998</v>
      </c>
      <c r="H23" s="7">
        <f>H22*1</f>
        <v>40.662500000000001</v>
      </c>
      <c r="I23" s="7">
        <f>I22*2</f>
        <v>52.26435</v>
      </c>
      <c r="J23" s="7">
        <f>J22*3</f>
        <v>99.348450000000014</v>
      </c>
      <c r="K23" s="7">
        <f>K22*2</f>
        <v>64.522800000000004</v>
      </c>
      <c r="L23" s="7">
        <f>L22*2</f>
        <v>82.153300000000002</v>
      </c>
      <c r="M23" s="7">
        <f>M22*4</f>
        <v>118.223</v>
      </c>
      <c r="N23" s="7">
        <f>N22*3</f>
        <v>85.578824999999995</v>
      </c>
      <c r="O23" s="7">
        <f>O22*3</f>
        <v>36.277649999999994</v>
      </c>
      <c r="P23" s="7">
        <f>P22*3</f>
        <v>90.795675000000003</v>
      </c>
      <c r="Q23" s="7">
        <f>Q22*2</f>
        <v>27.052799999999998</v>
      </c>
      <c r="R23" s="7">
        <f>R22*2</f>
        <v>29.251450000000002</v>
      </c>
      <c r="S23" s="7">
        <f>S22*1</f>
        <v>56.372225</v>
      </c>
      <c r="T23" s="7">
        <f>T22*3</f>
        <v>80.533050000000003</v>
      </c>
      <c r="U23" s="7">
        <f>U22*2</f>
        <v>69.591399999999993</v>
      </c>
      <c r="V23" s="7">
        <f>V22*3</f>
        <v>92.473424999999992</v>
      </c>
      <c r="W23" s="7">
        <f>W22*3</f>
        <v>98.203424999999982</v>
      </c>
      <c r="X23" s="7">
        <f>X22*2</f>
        <v>43.314149999999998</v>
      </c>
      <c r="Y23" s="7">
        <f>Y22*2</f>
        <v>73.002499999999998</v>
      </c>
      <c r="Z23" s="7">
        <f>Z22*3</f>
        <v>85.86892499999999</v>
      </c>
      <c r="AA23" s="7">
        <f>AA22*3</f>
        <v>69.971550000000008</v>
      </c>
      <c r="AB23" s="7">
        <f>AB22*6</f>
        <v>40.781940000000006</v>
      </c>
      <c r="AC23" s="7">
        <f>AC22*3</f>
        <v>97.719225000000009</v>
      </c>
      <c r="AD23" s="7">
        <f>AD22*2</f>
        <v>69.406850000000006</v>
      </c>
      <c r="AE23" s="7">
        <f>AE22*3</f>
        <v>82.723575000000011</v>
      </c>
      <c r="AF23" s="7">
        <f>AF22*3</f>
        <v>88.802700000000002</v>
      </c>
      <c r="AG23" s="7">
        <f>AG22*2</f>
        <v>72.334199999999996</v>
      </c>
      <c r="AH23" s="7">
        <f>AH22*3</f>
        <v>34.0077</v>
      </c>
    </row>
    <row r="24" spans="1:34" x14ac:dyDescent="0.25">
      <c r="A24" s="8" t="s">
        <v>45</v>
      </c>
      <c r="B24" s="9">
        <f>STDEV(B2:B5)/B22*100</f>
        <v>3.9860758863364514</v>
      </c>
      <c r="C24" s="9">
        <f t="shared" ref="C24:AH24" si="5">STDEV(C2:C5)/C22*100</f>
        <v>1.4469730478476148</v>
      </c>
      <c r="D24" s="9">
        <f t="shared" si="5"/>
        <v>3.3513833175900407</v>
      </c>
      <c r="E24" s="9">
        <f t="shared" si="5"/>
        <v>2.0374382559013164</v>
      </c>
      <c r="F24" s="9">
        <f t="shared" si="5"/>
        <v>2.8783886224025941</v>
      </c>
      <c r="G24" s="9">
        <f t="shared" si="5"/>
        <v>1.1819725917219794</v>
      </c>
      <c r="H24" s="9">
        <f t="shared" si="5"/>
        <v>2.3064830833022985</v>
      </c>
      <c r="I24" s="9">
        <f t="shared" si="5"/>
        <v>1.1472264059444035</v>
      </c>
      <c r="J24" s="9">
        <f t="shared" si="5"/>
        <v>0.49313919592678052</v>
      </c>
      <c r="K24" s="9">
        <f t="shared" si="5"/>
        <v>2.5495937547496061</v>
      </c>
      <c r="L24" s="9">
        <f t="shared" si="5"/>
        <v>3.929062362106873</v>
      </c>
      <c r="M24" s="9">
        <f t="shared" si="5"/>
        <v>0.96262130753586117</v>
      </c>
      <c r="N24" s="9">
        <f t="shared" si="5"/>
        <v>3.1220333202318833</v>
      </c>
      <c r="O24" s="9">
        <f t="shared" si="5"/>
        <v>0.7180076815957418</v>
      </c>
      <c r="P24" s="9">
        <f t="shared" si="5"/>
        <v>4.4351958199412209</v>
      </c>
      <c r="Q24" s="9">
        <f t="shared" si="5"/>
        <v>0.8355023623201544</v>
      </c>
      <c r="R24" s="9">
        <f t="shared" si="5"/>
        <v>3.5968573755641082</v>
      </c>
      <c r="S24" s="9">
        <f t="shared" si="5"/>
        <v>22.536613508733456</v>
      </c>
      <c r="T24" s="9">
        <f t="shared" si="5"/>
        <v>0.55618073575644411</v>
      </c>
      <c r="U24" s="9">
        <f t="shared" si="5"/>
        <v>2.1296628519136678</v>
      </c>
      <c r="V24" s="9">
        <f t="shared" si="5"/>
        <v>2.7051229329133908</v>
      </c>
      <c r="W24" s="9">
        <f t="shared" si="5"/>
        <v>0.93472470677985386</v>
      </c>
      <c r="X24" s="9">
        <f t="shared" si="5"/>
        <v>1.1697617741210415</v>
      </c>
      <c r="Y24" s="9">
        <f t="shared" si="5"/>
        <v>1.6986061454907275</v>
      </c>
      <c r="Z24" s="9">
        <f t="shared" si="5"/>
        <v>1.0362284443681034</v>
      </c>
      <c r="AA24" s="9">
        <f t="shared" si="5"/>
        <v>5.4831862549261645</v>
      </c>
      <c r="AB24" s="9">
        <f t="shared" si="5"/>
        <v>0.36966294465020288</v>
      </c>
      <c r="AC24" s="9">
        <f t="shared" si="5"/>
        <v>2.0227150271466523</v>
      </c>
      <c r="AD24" s="9">
        <f t="shared" si="5"/>
        <v>1.6606396368740506</v>
      </c>
      <c r="AE24" s="9">
        <f t="shared" si="5"/>
        <v>0.5164166816264778</v>
      </c>
      <c r="AF24" s="9">
        <f t="shared" si="5"/>
        <v>2.4411289641375364</v>
      </c>
      <c r="AG24" s="9">
        <f t="shared" si="5"/>
        <v>4.7573396048627572</v>
      </c>
      <c r="AH24" s="9">
        <f t="shared" si="5"/>
        <v>3.5590324633063823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12.303025000000002</v>
      </c>
      <c r="C26" s="2">
        <f t="shared" ref="C26:AH26" si="6">AVERAGE(C6:C9)</f>
        <v>30.117725</v>
      </c>
      <c r="D26" s="2">
        <f t="shared" si="6"/>
        <v>38.916550000000001</v>
      </c>
      <c r="E26" s="2">
        <f t="shared" si="6"/>
        <v>27.572775</v>
      </c>
      <c r="F26" s="2">
        <f t="shared" si="6"/>
        <v>56.354624999999992</v>
      </c>
      <c r="G26" s="2">
        <f t="shared" si="6"/>
        <v>48.453699999999998</v>
      </c>
      <c r="H26" s="2">
        <f t="shared" si="6"/>
        <v>41.394300000000001</v>
      </c>
      <c r="I26" s="2">
        <f t="shared" si="6"/>
        <v>28.154875000000001</v>
      </c>
      <c r="J26" s="2">
        <f t="shared" si="6"/>
        <v>33.966324999999998</v>
      </c>
      <c r="K26" s="2">
        <f t="shared" si="6"/>
        <v>32.508925000000005</v>
      </c>
      <c r="L26" s="2">
        <f t="shared" si="6"/>
        <v>41.028449999999999</v>
      </c>
      <c r="M26" s="2">
        <f t="shared" si="6"/>
        <v>30.633950000000002</v>
      </c>
      <c r="N26" s="2">
        <f t="shared" si="6"/>
        <v>28.563324999999999</v>
      </c>
      <c r="O26" s="2">
        <f t="shared" si="6"/>
        <v>11.844325000000001</v>
      </c>
      <c r="P26" s="2">
        <f t="shared" si="6"/>
        <v>29.386274999999998</v>
      </c>
      <c r="Q26" s="2">
        <f t="shared" si="6"/>
        <v>13.253274999999999</v>
      </c>
      <c r="R26" s="2">
        <f t="shared" si="6"/>
        <v>14.8964</v>
      </c>
      <c r="S26" s="2">
        <f t="shared" si="6"/>
        <v>61.526025000000004</v>
      </c>
      <c r="T26" s="2">
        <f t="shared" si="6"/>
        <v>27.175325000000001</v>
      </c>
      <c r="U26" s="2">
        <f t="shared" si="6"/>
        <v>34.944399999999995</v>
      </c>
      <c r="V26" s="2">
        <f t="shared" si="6"/>
        <v>31.328724999999999</v>
      </c>
      <c r="W26" s="2">
        <f t="shared" si="6"/>
        <v>32.612749999999998</v>
      </c>
      <c r="X26" s="2">
        <f t="shared" si="6"/>
        <v>21.888649999999998</v>
      </c>
      <c r="Y26" s="2">
        <f t="shared" si="6"/>
        <v>36.431375000000003</v>
      </c>
      <c r="Z26" s="2">
        <f t="shared" si="6"/>
        <v>29.33325</v>
      </c>
      <c r="AA26" s="2">
        <f t="shared" si="6"/>
        <v>23.486924999999999</v>
      </c>
      <c r="AB26" s="2">
        <f t="shared" si="6"/>
        <v>6.5526024999999999</v>
      </c>
      <c r="AC26" s="2">
        <f t="shared" si="6"/>
        <v>33.119950000000003</v>
      </c>
      <c r="AD26" s="2">
        <f t="shared" si="6"/>
        <v>34.394024999999999</v>
      </c>
      <c r="AE26" s="2">
        <f t="shared" si="6"/>
        <v>26.399700000000003</v>
      </c>
      <c r="AF26" s="2">
        <f t="shared" si="6"/>
        <v>29.996425000000002</v>
      </c>
      <c r="AG26" s="2">
        <f t="shared" si="6"/>
        <v>36.322324999999999</v>
      </c>
      <c r="AH26" s="2">
        <f t="shared" si="6"/>
        <v>11.29482</v>
      </c>
    </row>
    <row r="27" spans="1:34" x14ac:dyDescent="0.25">
      <c r="A27" s="6" t="s">
        <v>51</v>
      </c>
      <c r="B27" s="7">
        <f>B26*3</f>
        <v>36.909075000000001</v>
      </c>
      <c r="C27" s="7">
        <f>C26*3</f>
        <v>90.353174999999993</v>
      </c>
      <c r="D27" s="7">
        <f>D26*2</f>
        <v>77.833100000000002</v>
      </c>
      <c r="E27" s="7">
        <f>E26*2</f>
        <v>55.14555</v>
      </c>
      <c r="F27" s="7">
        <f>F26*1</f>
        <v>56.354624999999992</v>
      </c>
      <c r="G27" s="7">
        <f>G26*3</f>
        <v>145.36109999999999</v>
      </c>
      <c r="H27" s="7">
        <f>H26*1</f>
        <v>41.394300000000001</v>
      </c>
      <c r="I27" s="7">
        <f>I26*2</f>
        <v>56.309750000000001</v>
      </c>
      <c r="J27" s="7">
        <f>J26*3</f>
        <v>101.89897499999999</v>
      </c>
      <c r="K27" s="7">
        <f>K26*2</f>
        <v>65.01785000000001</v>
      </c>
      <c r="L27" s="7">
        <f>L26*2</f>
        <v>82.056899999999999</v>
      </c>
      <c r="M27" s="7">
        <f>M26*4</f>
        <v>122.53580000000001</v>
      </c>
      <c r="N27" s="7">
        <f>N26*3</f>
        <v>85.689975000000004</v>
      </c>
      <c r="O27" s="7">
        <f>O26*3</f>
        <v>35.532975000000008</v>
      </c>
      <c r="P27" s="7">
        <f>P26*3</f>
        <v>88.158824999999993</v>
      </c>
      <c r="Q27" s="7">
        <f>Q26*2</f>
        <v>26.506549999999997</v>
      </c>
      <c r="R27" s="7">
        <f>R26*2</f>
        <v>29.7928</v>
      </c>
      <c r="S27" s="7">
        <f>S26*1</f>
        <v>61.526025000000004</v>
      </c>
      <c r="T27" s="7">
        <f>T26*3</f>
        <v>81.525975000000003</v>
      </c>
      <c r="U27" s="7">
        <f>U26*2</f>
        <v>69.888799999999989</v>
      </c>
      <c r="V27" s="7">
        <f>V26*3</f>
        <v>93.986175000000003</v>
      </c>
      <c r="W27" s="7">
        <f>W26*3</f>
        <v>97.838249999999988</v>
      </c>
      <c r="X27" s="7">
        <f>X26*2</f>
        <v>43.777299999999997</v>
      </c>
      <c r="Y27" s="7">
        <f>Y26*2</f>
        <v>72.862750000000005</v>
      </c>
      <c r="Z27" s="7">
        <f>Z26*3</f>
        <v>87.999750000000006</v>
      </c>
      <c r="AA27" s="7">
        <f>AA26*3</f>
        <v>70.460774999999998</v>
      </c>
      <c r="AB27" s="7">
        <f>AB26*6</f>
        <v>39.315615000000001</v>
      </c>
      <c r="AC27" s="7">
        <f>AC26*3</f>
        <v>99.359850000000009</v>
      </c>
      <c r="AD27" s="7">
        <f>AD26*2</f>
        <v>68.788049999999998</v>
      </c>
      <c r="AE27" s="7">
        <f>AE26*3</f>
        <v>79.199100000000016</v>
      </c>
      <c r="AF27" s="7">
        <f>AF26*3</f>
        <v>89.989275000000006</v>
      </c>
      <c r="AG27" s="7">
        <f>AG26*2</f>
        <v>72.644649999999999</v>
      </c>
      <c r="AH27" s="7">
        <f>AH26*3</f>
        <v>33.884459999999997</v>
      </c>
    </row>
    <row r="28" spans="1:34" x14ac:dyDescent="0.25">
      <c r="A28" s="8" t="s">
        <v>45</v>
      </c>
      <c r="B28" s="9">
        <f>STDEV(B6:B9)/B26*100</f>
        <v>7.1117432889840817</v>
      </c>
      <c r="C28" s="9">
        <f t="shared" ref="C28:AH28" si="7">STDEV(C6:C9)/C26*100</f>
        <v>0.93396933901971779</v>
      </c>
      <c r="D28" s="9">
        <f t="shared" si="7"/>
        <v>1.5714035465811387</v>
      </c>
      <c r="E28" s="9">
        <f t="shared" si="7"/>
        <v>0.8994745196318118</v>
      </c>
      <c r="F28" s="9">
        <f t="shared" si="7"/>
        <v>1.1074937375335785</v>
      </c>
      <c r="G28" s="9">
        <f t="shared" si="7"/>
        <v>1.7119531995641857</v>
      </c>
      <c r="H28" s="9">
        <f t="shared" si="7"/>
        <v>1.9134802419664081</v>
      </c>
      <c r="I28" s="9">
        <f t="shared" si="7"/>
        <v>1.3528973659163475</v>
      </c>
      <c r="J28" s="9">
        <f t="shared" si="7"/>
        <v>1.0374968707278946</v>
      </c>
      <c r="K28" s="9">
        <f t="shared" si="7"/>
        <v>2.9521670184316928</v>
      </c>
      <c r="L28" s="9">
        <f t="shared" si="7"/>
        <v>5.9757221397580187</v>
      </c>
      <c r="M28" s="9">
        <f t="shared" si="7"/>
        <v>2.3854660623002832</v>
      </c>
      <c r="N28" s="9">
        <f t="shared" si="7"/>
        <v>1.2365169610273195</v>
      </c>
      <c r="O28" s="9">
        <f t="shared" si="7"/>
        <v>2.0354642576156747</v>
      </c>
      <c r="P28" s="9">
        <f t="shared" si="7"/>
        <v>2.5178984101864579</v>
      </c>
      <c r="Q28" s="9">
        <f t="shared" si="7"/>
        <v>6.2727614060044932</v>
      </c>
      <c r="R28" s="9">
        <f t="shared" si="7"/>
        <v>10.486558804342934</v>
      </c>
      <c r="S28" s="9">
        <f t="shared" si="7"/>
        <v>1.5541722009234487</v>
      </c>
      <c r="T28" s="9">
        <f t="shared" si="7"/>
        <v>1.6783287856919209</v>
      </c>
      <c r="U28" s="9">
        <f t="shared" si="7"/>
        <v>6.1839440462408879</v>
      </c>
      <c r="V28" s="9">
        <f t="shared" si="7"/>
        <v>0.74945069446856849</v>
      </c>
      <c r="W28" s="9">
        <f t="shared" si="7"/>
        <v>1.9203691765080269</v>
      </c>
      <c r="X28" s="9">
        <f t="shared" si="7"/>
        <v>1.469891723023774</v>
      </c>
      <c r="Y28" s="9">
        <f t="shared" si="7"/>
        <v>1.6538420490047234</v>
      </c>
      <c r="Z28" s="9">
        <f t="shared" si="7"/>
        <v>3.6739839880275063</v>
      </c>
      <c r="AA28" s="9">
        <f t="shared" si="7"/>
        <v>3.567427520514638</v>
      </c>
      <c r="AB28" s="9">
        <f t="shared" si="7"/>
        <v>3.5002288152629388</v>
      </c>
      <c r="AC28" s="9">
        <f t="shared" si="7"/>
        <v>1.7357741775786921</v>
      </c>
      <c r="AD28" s="9">
        <f t="shared" si="7"/>
        <v>2.435440552659915</v>
      </c>
      <c r="AE28" s="9">
        <f t="shared" si="7"/>
        <v>2.9388848934100626</v>
      </c>
      <c r="AF28" s="9">
        <f t="shared" si="7"/>
        <v>3.1666112006534131</v>
      </c>
      <c r="AG28" s="9">
        <f t="shared" si="7"/>
        <v>2.6613855824945238</v>
      </c>
      <c r="AH28" s="9">
        <f t="shared" si="7"/>
        <v>7.8785184290192474</v>
      </c>
    </row>
    <row r="29" spans="1:3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0.88883306971858123</v>
      </c>
      <c r="C30" s="13">
        <f t="shared" ref="C30:AH30" si="8">(C19-C15)/C15*100</f>
        <v>0.32506873380490819</v>
      </c>
      <c r="D30" s="13">
        <f t="shared" si="8"/>
        <v>0.24311782846949095</v>
      </c>
      <c r="E30" s="13">
        <f t="shared" si="8"/>
        <v>3.736774662062247E-2</v>
      </c>
      <c r="F30" s="13">
        <f t="shared" si="8"/>
        <v>0.69742311040075</v>
      </c>
      <c r="G30" s="13">
        <f t="shared" si="8"/>
        <v>0.31946583073122919</v>
      </c>
      <c r="H30" s="13">
        <f t="shared" si="8"/>
        <v>0.12219178260262384</v>
      </c>
      <c r="I30" s="13">
        <f t="shared" si="8"/>
        <v>-0.19541185850645901</v>
      </c>
      <c r="J30" s="13">
        <f t="shared" si="8"/>
        <v>0.25440077059371402</v>
      </c>
      <c r="K30" s="13">
        <f t="shared" si="8"/>
        <v>1.1347403305448995</v>
      </c>
      <c r="L30" s="13">
        <f t="shared" si="8"/>
        <v>-1.0103310675382116</v>
      </c>
      <c r="M30" s="13">
        <f t="shared" si="8"/>
        <v>0.39148447879508508</v>
      </c>
      <c r="N30" s="13">
        <f t="shared" si="8"/>
        <v>0.66310968489297861</v>
      </c>
      <c r="O30" s="13">
        <f t="shared" si="8"/>
        <v>0.60001566620538449</v>
      </c>
      <c r="P30" s="13">
        <f t="shared" si="8"/>
        <v>-0.26934220709733442</v>
      </c>
      <c r="Q30" s="13">
        <f t="shared" si="8"/>
        <v>1.4917719003933489</v>
      </c>
      <c r="R30" s="13">
        <f t="shared" si="8"/>
        <v>-2.792002043664978</v>
      </c>
      <c r="S30" s="13">
        <f t="shared" si="8"/>
        <v>5.3524260679583069</v>
      </c>
      <c r="T30" s="13">
        <f t="shared" si="8"/>
        <v>0.47795857095894456</v>
      </c>
      <c r="U30" s="13">
        <f t="shared" si="8"/>
        <v>1.7287997388398826</v>
      </c>
      <c r="V30" s="13">
        <f t="shared" si="8"/>
        <v>0.70267232151092263</v>
      </c>
      <c r="W30" s="13">
        <f t="shared" si="8"/>
        <v>0.65431240576780381</v>
      </c>
      <c r="X30" s="13">
        <f t="shared" si="8"/>
        <v>0.33552853542645256</v>
      </c>
      <c r="Y30" s="13">
        <f t="shared" si="8"/>
        <v>0.37240992399948997</v>
      </c>
      <c r="Z30" s="13">
        <f t="shared" si="8"/>
        <v>-0.63281956913745996</v>
      </c>
      <c r="AA30" s="13">
        <f t="shared" si="8"/>
        <v>2.1187251581856343</v>
      </c>
      <c r="AB30" s="13">
        <f t="shared" si="8"/>
        <v>-0.65716737545859116</v>
      </c>
      <c r="AC30" s="13">
        <f t="shared" si="8"/>
        <v>2.8732121865295349E-2</v>
      </c>
      <c r="AD30" s="13">
        <f t="shared" si="8"/>
        <v>0.98925503039547291</v>
      </c>
      <c r="AE30" s="13">
        <f t="shared" si="8"/>
        <v>0.65643987168563633</v>
      </c>
      <c r="AF30" s="13">
        <f t="shared" si="8"/>
        <v>-0.42405426753633335</v>
      </c>
      <c r="AG30" s="13">
        <f t="shared" si="8"/>
        <v>1.0513832419924212</v>
      </c>
      <c r="AH30" s="13">
        <f t="shared" si="8"/>
        <v>2.5440934564462365</v>
      </c>
    </row>
    <row r="31" spans="1:34" x14ac:dyDescent="0.25">
      <c r="A31" s="12" t="s">
        <v>53</v>
      </c>
      <c r="B31" s="13">
        <f>(B27-B23)/B23*100</f>
        <v>-6.6260248215041377</v>
      </c>
      <c r="C31" s="13">
        <f t="shared" ref="C31:AH31" si="9">(C27-C23)/C23*100</f>
        <v>2.7083180583524014</v>
      </c>
      <c r="D31" s="13">
        <f t="shared" si="9"/>
        <v>4.2814240285218528</v>
      </c>
      <c r="E31" s="13">
        <f t="shared" si="9"/>
        <v>2.9816672237898518</v>
      </c>
      <c r="F31" s="13">
        <f t="shared" si="9"/>
        <v>4.3341882110191525</v>
      </c>
      <c r="G31" s="13">
        <f t="shared" si="9"/>
        <v>1.6266893884774276</v>
      </c>
      <c r="H31" s="13">
        <f t="shared" si="9"/>
        <v>1.799692591454042</v>
      </c>
      <c r="I31" s="13">
        <f t="shared" si="9"/>
        <v>7.7402665488043008</v>
      </c>
      <c r="J31" s="13">
        <f t="shared" si="9"/>
        <v>2.5672519299495651</v>
      </c>
      <c r="K31" s="13">
        <f t="shared" si="9"/>
        <v>0.76724816653958938</v>
      </c>
      <c r="L31" s="13">
        <f t="shared" si="9"/>
        <v>-0.11734160404999276</v>
      </c>
      <c r="M31" s="13">
        <f t="shared" si="9"/>
        <v>3.6480211126430642</v>
      </c>
      <c r="N31" s="13">
        <f t="shared" si="9"/>
        <v>0.12988025951514195</v>
      </c>
      <c r="O31" s="13">
        <f t="shared" si="9"/>
        <v>-2.052710139714085</v>
      </c>
      <c r="P31" s="13">
        <f t="shared" si="9"/>
        <v>-2.9041581551103723</v>
      </c>
      <c r="Q31" s="13">
        <f t="shared" si="9"/>
        <v>-2.0191994913650366</v>
      </c>
      <c r="R31" s="13">
        <f t="shared" si="9"/>
        <v>1.8506774877826493</v>
      </c>
      <c r="S31" s="13">
        <f t="shared" si="9"/>
        <v>9.1424455926655437</v>
      </c>
      <c r="T31" s="13">
        <f t="shared" si="9"/>
        <v>1.2329410099331883</v>
      </c>
      <c r="U31" s="13">
        <f t="shared" si="9"/>
        <v>0.42735165552064786</v>
      </c>
      <c r="V31" s="13">
        <f t="shared" si="9"/>
        <v>1.6358753879831003</v>
      </c>
      <c r="W31" s="13">
        <f t="shared" si="9"/>
        <v>-0.37185566593017877</v>
      </c>
      <c r="X31" s="13">
        <f t="shared" si="9"/>
        <v>1.0692810548054132</v>
      </c>
      <c r="Y31" s="13">
        <f t="shared" si="9"/>
        <v>-0.19143180028080173</v>
      </c>
      <c r="Z31" s="13">
        <f t="shared" si="9"/>
        <v>2.4814855898103021</v>
      </c>
      <c r="AA31" s="13">
        <f t="shared" si="9"/>
        <v>0.6991770226613393</v>
      </c>
      <c r="AB31" s="13">
        <f t="shared" si="9"/>
        <v>-3.5955253722603797</v>
      </c>
      <c r="AC31" s="13">
        <f t="shared" si="9"/>
        <v>1.6789173266570625</v>
      </c>
      <c r="AD31" s="13">
        <f t="shared" si="9"/>
        <v>-0.89155465202643158</v>
      </c>
      <c r="AE31" s="13">
        <f t="shared" si="9"/>
        <v>-4.2605448325945723</v>
      </c>
      <c r="AF31" s="13">
        <f t="shared" si="9"/>
        <v>1.3361924806340402</v>
      </c>
      <c r="AG31" s="13">
        <f t="shared" si="9"/>
        <v>0.4291884060375355</v>
      </c>
      <c r="AH31" s="13">
        <f t="shared" si="9"/>
        <v>-0.36238851789448473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1BB5-CBC4-4DEF-878B-1FA6BF499E8C}">
  <dimension ref="A1:AH31"/>
  <sheetViews>
    <sheetView zoomScaleNormal="10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10" customWidth="1"/>
  </cols>
  <sheetData>
    <row r="1" spans="1:34" x14ac:dyDescent="0.25">
      <c r="A1" s="1" t="s">
        <v>149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18.043500000000002</v>
      </c>
      <c r="C2" s="2">
        <v>33.110999999999997</v>
      </c>
      <c r="D2" s="2">
        <v>36.896599999999999</v>
      </c>
      <c r="E2" s="2">
        <v>33.221200000000003</v>
      </c>
      <c r="F2" s="2">
        <v>54.525199999999998</v>
      </c>
      <c r="G2" s="2">
        <v>44.029600000000002</v>
      </c>
      <c r="H2" s="2">
        <v>41.8247</v>
      </c>
      <c r="I2" s="2">
        <v>36.766300000000001</v>
      </c>
      <c r="J2" s="2">
        <v>35.158099999999997</v>
      </c>
      <c r="K2" s="2">
        <v>29.238900000000001</v>
      </c>
      <c r="L2" s="2">
        <v>37.559600000000003</v>
      </c>
      <c r="M2" s="2">
        <v>38.2669</v>
      </c>
      <c r="N2" s="2">
        <v>28.2379</v>
      </c>
      <c r="O2" s="2">
        <v>14.258699999999999</v>
      </c>
      <c r="P2" s="2">
        <v>30.1068</v>
      </c>
      <c r="Q2" s="2">
        <v>13.192</v>
      </c>
      <c r="R2" s="2">
        <v>16.7621</v>
      </c>
      <c r="S2" s="2">
        <v>64.725999999999999</v>
      </c>
      <c r="T2" s="2">
        <v>39.4313</v>
      </c>
      <c r="U2" s="2">
        <v>46.558300000000003</v>
      </c>
      <c r="V2" s="2">
        <v>36.104599999999998</v>
      </c>
      <c r="W2" s="2">
        <v>35.849800000000002</v>
      </c>
      <c r="X2" s="2">
        <v>23.977799999999998</v>
      </c>
      <c r="Y2" s="2">
        <v>34.081699999999998</v>
      </c>
      <c r="Z2" s="2">
        <v>32.249400000000001</v>
      </c>
      <c r="AA2" s="2">
        <v>25.395399999999999</v>
      </c>
      <c r="AB2" s="2">
        <v>7.1386900000000004</v>
      </c>
      <c r="AC2" s="2">
        <v>31.766200000000001</v>
      </c>
      <c r="AD2" s="2">
        <v>35.282400000000003</v>
      </c>
      <c r="AE2" s="2">
        <v>30.155899999999999</v>
      </c>
      <c r="AF2" s="2">
        <v>24.5548</v>
      </c>
      <c r="AG2" s="2">
        <v>41.240699999999997</v>
      </c>
      <c r="AH2" s="2">
        <v>15.3949</v>
      </c>
    </row>
    <row r="3" spans="1:34" x14ac:dyDescent="0.25">
      <c r="A3" s="4" t="s">
        <v>35</v>
      </c>
      <c r="B3" s="2">
        <v>18.242699999999999</v>
      </c>
      <c r="C3" s="2">
        <v>34.688400000000001</v>
      </c>
      <c r="D3" s="2">
        <v>41.042299999999997</v>
      </c>
      <c r="E3" s="2">
        <v>33.884399999999999</v>
      </c>
      <c r="F3" s="2">
        <v>58.333300000000001</v>
      </c>
      <c r="G3" s="2">
        <v>49.572800000000001</v>
      </c>
      <c r="H3" s="2">
        <v>44.9878</v>
      </c>
      <c r="I3" s="2">
        <v>37.246600000000001</v>
      </c>
      <c r="J3" s="2">
        <v>36.153500000000001</v>
      </c>
      <c r="K3" s="2">
        <v>29.7544</v>
      </c>
      <c r="L3" s="2">
        <v>42.644399999999997</v>
      </c>
      <c r="M3" s="2">
        <v>37.791400000000003</v>
      </c>
      <c r="N3" s="2">
        <v>29.8322</v>
      </c>
      <c r="O3" s="2">
        <v>14.400700000000001</v>
      </c>
      <c r="P3" s="2">
        <v>29.7273</v>
      </c>
      <c r="Q3" s="2">
        <v>15.111000000000001</v>
      </c>
      <c r="R3" s="2">
        <v>18.523199999999999</v>
      </c>
      <c r="S3" s="2">
        <v>74.722499999999997</v>
      </c>
      <c r="T3" s="2">
        <v>40.296100000000003</v>
      </c>
      <c r="U3" s="2">
        <v>43.831200000000003</v>
      </c>
      <c r="V3" s="2">
        <v>41.819400000000002</v>
      </c>
      <c r="W3" s="2">
        <v>34.351999999999997</v>
      </c>
      <c r="X3" s="2">
        <v>26.018699999999999</v>
      </c>
      <c r="Y3" s="2">
        <v>41.471400000000003</v>
      </c>
      <c r="Z3" s="2">
        <v>34.395800000000001</v>
      </c>
      <c r="AA3" s="2">
        <v>26.733799999999999</v>
      </c>
      <c r="AB3" s="2">
        <v>7.9752599999999996</v>
      </c>
      <c r="AC3" s="2">
        <v>33.348500000000001</v>
      </c>
      <c r="AD3" s="2">
        <v>38.358899999999998</v>
      </c>
      <c r="AE3" s="2">
        <v>30.8535</v>
      </c>
      <c r="AF3" s="2">
        <v>26.6495</v>
      </c>
      <c r="AG3" s="2">
        <v>41.343800000000002</v>
      </c>
      <c r="AH3" s="2">
        <v>15.8467</v>
      </c>
    </row>
    <row r="4" spans="1:34" x14ac:dyDescent="0.25">
      <c r="A4" s="4" t="s">
        <v>36</v>
      </c>
      <c r="B4" s="2">
        <v>18.889700000000001</v>
      </c>
      <c r="C4" s="2">
        <v>34.858899999999998</v>
      </c>
      <c r="D4" s="2">
        <v>38.955300000000001</v>
      </c>
      <c r="E4" s="2">
        <v>33.291800000000002</v>
      </c>
      <c r="F4" s="2">
        <v>58.179400000000001</v>
      </c>
      <c r="G4" s="2">
        <v>46.558300000000003</v>
      </c>
      <c r="H4" s="2">
        <v>47.999099999999999</v>
      </c>
      <c r="I4" s="2">
        <v>39.151299999999999</v>
      </c>
      <c r="J4" s="2">
        <v>36.195</v>
      </c>
      <c r="K4" s="2">
        <v>30.133900000000001</v>
      </c>
      <c r="L4" s="2">
        <v>42.037399999999998</v>
      </c>
      <c r="M4" s="2">
        <v>38.930100000000003</v>
      </c>
      <c r="N4" s="2">
        <v>31.351800000000001</v>
      </c>
      <c r="O4" s="2">
        <v>13.6776</v>
      </c>
      <c r="P4" s="2">
        <v>30.523299999999999</v>
      </c>
      <c r="Q4" s="2">
        <v>16.0061</v>
      </c>
      <c r="R4" s="2">
        <v>18.099399999999999</v>
      </c>
      <c r="S4" s="2">
        <v>73.982900000000001</v>
      </c>
      <c r="T4" s="2">
        <v>40.7729</v>
      </c>
      <c r="U4" s="2">
        <v>48.855200000000004</v>
      </c>
      <c r="V4" s="2">
        <v>43.501899999999999</v>
      </c>
      <c r="W4" s="2">
        <v>36.009300000000003</v>
      </c>
      <c r="X4" s="2">
        <v>25.949300000000001</v>
      </c>
      <c r="Y4" s="2">
        <v>43.405500000000004</v>
      </c>
      <c r="Z4" s="2">
        <v>34.742600000000003</v>
      </c>
      <c r="AA4" s="2">
        <v>27.062999999999999</v>
      </c>
      <c r="AB4" s="2">
        <v>8.1385299999999994</v>
      </c>
      <c r="AC4" s="2">
        <v>33.815100000000001</v>
      </c>
      <c r="AD4" s="2">
        <v>37.446899999999999</v>
      </c>
      <c r="AE4" s="2">
        <v>31.2028</v>
      </c>
      <c r="AF4" s="2">
        <v>27.107600000000001</v>
      </c>
      <c r="AG4" s="2">
        <v>40.3354</v>
      </c>
      <c r="AH4" s="2">
        <v>17.3064</v>
      </c>
    </row>
    <row r="5" spans="1:34" x14ac:dyDescent="0.25">
      <c r="A5" s="4" t="s">
        <v>37</v>
      </c>
      <c r="B5" s="2">
        <v>17.632899999999999</v>
      </c>
      <c r="C5" s="2">
        <v>34.450400000000002</v>
      </c>
      <c r="D5" s="2">
        <v>40.685200000000002</v>
      </c>
      <c r="E5" s="2">
        <v>35.518700000000003</v>
      </c>
      <c r="F5" s="2">
        <v>61.509099999999997</v>
      </c>
      <c r="G5" s="2">
        <v>47.851599999999998</v>
      </c>
      <c r="H5" s="2">
        <v>45.495199999999997</v>
      </c>
      <c r="I5" s="2">
        <v>36.394100000000002</v>
      </c>
      <c r="J5" s="2">
        <v>36.75</v>
      </c>
      <c r="K5" s="2">
        <v>29.981000000000002</v>
      </c>
      <c r="L5" s="2">
        <v>45.085900000000002</v>
      </c>
      <c r="M5" s="2">
        <v>41.761400000000002</v>
      </c>
      <c r="N5" s="2">
        <v>29.950099999999999</v>
      </c>
      <c r="O5" s="2">
        <v>13.3485</v>
      </c>
      <c r="P5" s="2">
        <v>31.817799999999998</v>
      </c>
      <c r="Q5" s="2">
        <v>16.4651</v>
      </c>
      <c r="R5" s="2">
        <v>19.851199999999999</v>
      </c>
      <c r="S5" s="2">
        <v>74.703599999999994</v>
      </c>
      <c r="T5" s="2">
        <v>39.474299999999999</v>
      </c>
      <c r="U5" s="2">
        <v>49.066299999999998</v>
      </c>
      <c r="V5" s="2">
        <v>44.660499999999999</v>
      </c>
      <c r="W5" s="2">
        <v>35.677199999999999</v>
      </c>
      <c r="X5" s="2">
        <v>25.290600000000001</v>
      </c>
      <c r="Y5" s="2">
        <v>43.4968</v>
      </c>
      <c r="Z5" s="2">
        <v>34.684399999999997</v>
      </c>
      <c r="AA5" s="2">
        <v>27.330500000000001</v>
      </c>
      <c r="AB5" s="2">
        <v>8.5209700000000002</v>
      </c>
      <c r="AC5" s="2">
        <v>33.131700000000002</v>
      </c>
      <c r="AD5" s="2">
        <v>36.938299999999998</v>
      </c>
      <c r="AE5" s="2">
        <v>30.835599999999999</v>
      </c>
      <c r="AF5" s="2">
        <v>28.832599999999999</v>
      </c>
      <c r="AG5" s="2">
        <v>41.761400000000002</v>
      </c>
      <c r="AH5" s="2">
        <v>16.928000000000001</v>
      </c>
    </row>
    <row r="6" spans="1:34" x14ac:dyDescent="0.25">
      <c r="A6" s="4" t="s">
        <v>38</v>
      </c>
      <c r="B6" s="2">
        <v>17.1005</v>
      </c>
      <c r="C6" s="2">
        <v>35.353499999999997</v>
      </c>
      <c r="D6" s="2">
        <v>40.541800000000002</v>
      </c>
      <c r="E6" s="2">
        <v>34.430700000000002</v>
      </c>
      <c r="F6" s="2">
        <v>56.923999999999999</v>
      </c>
      <c r="G6" s="2">
        <v>47.521599999999999</v>
      </c>
      <c r="H6" s="2">
        <v>48.630800000000001</v>
      </c>
      <c r="I6" s="2">
        <v>39.262799999999999</v>
      </c>
      <c r="J6" s="2">
        <v>35.427399999999999</v>
      </c>
      <c r="K6" s="2">
        <v>29.679600000000001</v>
      </c>
      <c r="L6" s="2">
        <v>44.8292</v>
      </c>
      <c r="M6" s="2">
        <v>34.496200000000002</v>
      </c>
      <c r="N6" s="2">
        <v>28.4651</v>
      </c>
      <c r="O6" s="2">
        <v>13.575799999999999</v>
      </c>
      <c r="P6" s="2">
        <v>31.7758</v>
      </c>
      <c r="Q6" s="2">
        <v>15.933999999999999</v>
      </c>
      <c r="R6" s="2">
        <v>20.079499999999999</v>
      </c>
      <c r="S6" s="2">
        <v>76.008300000000006</v>
      </c>
      <c r="T6" s="2">
        <v>40.075699999999998</v>
      </c>
      <c r="U6" s="2">
        <v>48.164299999999997</v>
      </c>
      <c r="V6" s="2">
        <v>44.478099999999998</v>
      </c>
      <c r="W6" s="2">
        <v>35.7684</v>
      </c>
      <c r="X6" s="2">
        <v>26.261700000000001</v>
      </c>
      <c r="Y6" s="2">
        <v>41.079900000000002</v>
      </c>
      <c r="Z6" s="2">
        <v>34.918700000000001</v>
      </c>
      <c r="AA6" s="2">
        <v>27.895800000000001</v>
      </c>
      <c r="AB6" s="2">
        <v>8.1681000000000008</v>
      </c>
      <c r="AC6" s="2">
        <v>32.8125</v>
      </c>
      <c r="AD6" s="2">
        <v>39.770299999999999</v>
      </c>
      <c r="AE6" s="2">
        <v>31.162400000000002</v>
      </c>
      <c r="AF6" s="2">
        <v>28.5261</v>
      </c>
      <c r="AG6" s="2">
        <v>40.433999999999997</v>
      </c>
      <c r="AH6" s="2">
        <v>15.6143</v>
      </c>
    </row>
    <row r="7" spans="1:34" x14ac:dyDescent="0.25">
      <c r="A7" s="4" t="s">
        <v>39</v>
      </c>
      <c r="B7" s="2">
        <v>17.735499999999998</v>
      </c>
      <c r="C7" s="2">
        <v>34.369900000000001</v>
      </c>
      <c r="D7" s="2">
        <v>42.692599999999999</v>
      </c>
      <c r="E7" s="2">
        <v>34.213000000000001</v>
      </c>
      <c r="F7" s="2">
        <v>58.996699999999997</v>
      </c>
      <c r="G7" s="2">
        <v>48.525500000000001</v>
      </c>
      <c r="H7" s="2">
        <v>48.847999999999999</v>
      </c>
      <c r="I7" s="2">
        <v>39.114199999999997</v>
      </c>
      <c r="J7" s="2">
        <v>36.482500000000002</v>
      </c>
      <c r="K7" s="2">
        <v>30.057300000000001</v>
      </c>
      <c r="L7" s="2">
        <v>42.816200000000002</v>
      </c>
      <c r="M7" s="2">
        <v>39.658299999999997</v>
      </c>
      <c r="N7" s="2">
        <v>29.543099999999999</v>
      </c>
      <c r="O7" s="2">
        <v>13.064500000000001</v>
      </c>
      <c r="P7" s="2">
        <v>31.754000000000001</v>
      </c>
      <c r="Q7" s="2">
        <v>16.907299999999999</v>
      </c>
      <c r="R7" s="2">
        <v>18.365600000000001</v>
      </c>
      <c r="S7" s="2">
        <v>74.267399999999995</v>
      </c>
      <c r="T7" s="2">
        <v>40.178600000000003</v>
      </c>
      <c r="U7" s="2" t="s">
        <v>94</v>
      </c>
      <c r="V7" s="2">
        <v>44.1096</v>
      </c>
      <c r="W7" s="2">
        <v>36.713299999999997</v>
      </c>
      <c r="X7" s="2">
        <v>26.1388</v>
      </c>
      <c r="Y7" s="2">
        <v>43.265700000000002</v>
      </c>
      <c r="Z7" s="2">
        <v>35.826500000000003</v>
      </c>
      <c r="AA7" s="2">
        <v>27.617699999999999</v>
      </c>
      <c r="AB7" s="2">
        <v>8.3598499999999998</v>
      </c>
      <c r="AC7" s="2">
        <v>32.930100000000003</v>
      </c>
      <c r="AD7" s="2">
        <v>41.261200000000002</v>
      </c>
      <c r="AE7" s="2">
        <v>31.261800000000001</v>
      </c>
      <c r="AF7" s="2">
        <v>28.413399999999999</v>
      </c>
      <c r="AG7" s="2">
        <v>41.240699999999997</v>
      </c>
      <c r="AH7" s="2">
        <v>16.7257</v>
      </c>
    </row>
    <row r="8" spans="1:34" x14ac:dyDescent="0.25">
      <c r="A8" s="4" t="s">
        <v>40</v>
      </c>
      <c r="B8" s="2">
        <v>15.962400000000001</v>
      </c>
      <c r="C8" s="2">
        <v>35.059399999999997</v>
      </c>
      <c r="D8" s="2">
        <v>40.9724</v>
      </c>
      <c r="E8" s="2">
        <v>34.647100000000002</v>
      </c>
      <c r="F8" s="2">
        <v>58.783000000000001</v>
      </c>
      <c r="G8" s="2">
        <v>49.395200000000003</v>
      </c>
      <c r="H8" s="2">
        <v>47.593400000000003</v>
      </c>
      <c r="I8" s="2">
        <v>37.213099999999997</v>
      </c>
      <c r="J8" s="2">
        <v>36.338200000000001</v>
      </c>
      <c r="K8" s="2">
        <v>29.679600000000001</v>
      </c>
      <c r="L8" s="2">
        <v>41.2117</v>
      </c>
      <c r="M8" s="2">
        <v>38.441400000000002</v>
      </c>
      <c r="N8" s="2">
        <v>29.378499999999999</v>
      </c>
      <c r="O8" s="2">
        <v>13.920500000000001</v>
      </c>
      <c r="P8" s="2">
        <v>32.502899999999997</v>
      </c>
      <c r="Q8" s="2">
        <v>15.6783</v>
      </c>
      <c r="R8" s="2">
        <v>18.5657</v>
      </c>
      <c r="S8" s="2">
        <v>77.613500000000002</v>
      </c>
      <c r="T8" s="2">
        <v>40.061799999999998</v>
      </c>
      <c r="U8" s="2">
        <v>52.877699999999997</v>
      </c>
      <c r="V8" s="2">
        <v>44.720100000000002</v>
      </c>
      <c r="W8" s="2">
        <v>36.234699999999997</v>
      </c>
      <c r="X8" s="2">
        <v>25.4176</v>
      </c>
      <c r="Y8" s="2">
        <v>42.654000000000003</v>
      </c>
      <c r="Z8" s="2">
        <v>35.764499999999998</v>
      </c>
      <c r="AA8" s="2">
        <v>26.25</v>
      </c>
      <c r="AB8" s="2">
        <v>7.6948999999999996</v>
      </c>
      <c r="AC8" s="2">
        <v>33.382100000000001</v>
      </c>
      <c r="AD8" s="2">
        <v>40.061799999999998</v>
      </c>
      <c r="AE8" s="2">
        <v>29.7973</v>
      </c>
      <c r="AF8" s="2">
        <v>27.7149</v>
      </c>
      <c r="AG8" s="2">
        <v>42.298099999999998</v>
      </c>
      <c r="AH8" s="2">
        <v>15.414199999999999</v>
      </c>
    </row>
    <row r="9" spans="1:34" x14ac:dyDescent="0.25">
      <c r="A9" s="4" t="s">
        <v>41</v>
      </c>
      <c r="B9" s="2">
        <v>13.9894</v>
      </c>
      <c r="C9" s="2">
        <v>35.516800000000003</v>
      </c>
      <c r="D9" s="2">
        <v>40.677700000000002</v>
      </c>
      <c r="E9" s="2">
        <v>32.474200000000003</v>
      </c>
      <c r="F9" s="2">
        <v>61.858600000000003</v>
      </c>
      <c r="G9" s="2">
        <v>49.133800000000001</v>
      </c>
      <c r="H9" s="2">
        <v>50.363500000000002</v>
      </c>
      <c r="I9" s="2">
        <v>36.426200000000001</v>
      </c>
      <c r="J9" s="2">
        <v>37.246600000000001</v>
      </c>
      <c r="K9" s="2">
        <v>29.023299999999999</v>
      </c>
      <c r="L9" s="2">
        <v>45.6995</v>
      </c>
      <c r="M9" s="2">
        <v>37.067100000000003</v>
      </c>
      <c r="N9" s="2">
        <v>30.631399999999999</v>
      </c>
      <c r="O9" s="2">
        <v>14.134600000000001</v>
      </c>
      <c r="P9" s="2">
        <v>32.884300000000003</v>
      </c>
      <c r="Q9" s="2">
        <v>14.734500000000001</v>
      </c>
      <c r="R9" s="2">
        <v>19.4285</v>
      </c>
      <c r="S9" s="2">
        <v>76.060699999999997</v>
      </c>
      <c r="T9" s="2">
        <v>39.365600000000001</v>
      </c>
      <c r="U9" s="2">
        <v>46.375500000000002</v>
      </c>
      <c r="V9" s="2">
        <v>43.714599999999997</v>
      </c>
      <c r="W9" s="2">
        <v>36.123899999999999</v>
      </c>
      <c r="X9" s="2">
        <v>26.343299999999999</v>
      </c>
      <c r="Y9" s="2">
        <v>41.272799999999997</v>
      </c>
      <c r="Z9" s="2">
        <v>35.276200000000003</v>
      </c>
      <c r="AA9" s="2">
        <v>26.200099999999999</v>
      </c>
      <c r="AB9" s="2">
        <v>8.4539200000000001</v>
      </c>
      <c r="AC9" s="2">
        <v>33.068399999999997</v>
      </c>
      <c r="AD9" s="2">
        <v>39.830199999999998</v>
      </c>
      <c r="AE9" s="2">
        <v>28.760899999999999</v>
      </c>
      <c r="AF9" s="2">
        <v>29.722300000000001</v>
      </c>
      <c r="AG9" s="2">
        <v>39.751199999999997</v>
      </c>
      <c r="AH9" s="2">
        <v>12.6622</v>
      </c>
    </row>
    <row r="10" spans="1:34" x14ac:dyDescent="0.25">
      <c r="A10" s="5" t="s">
        <v>56</v>
      </c>
      <c r="B10" s="2">
        <f>AVERAGE(B2:B8)</f>
        <v>17.658171428571428</v>
      </c>
      <c r="C10" s="2">
        <f t="shared" ref="C10:AG10" si="0">AVERAGE(C2:C9)</f>
        <v>34.6760375</v>
      </c>
      <c r="D10" s="2">
        <f>AVERAGE(D3:D9)</f>
        <v>40.79532857142857</v>
      </c>
      <c r="E10" s="2">
        <f t="shared" si="0"/>
        <v>33.960137500000002</v>
      </c>
      <c r="F10" s="2">
        <f>AVERAGE(F3:F9)</f>
        <v>59.226300000000002</v>
      </c>
      <c r="G10" s="2">
        <f>AVERAGE(G3:G9)</f>
        <v>48.365542857142863</v>
      </c>
      <c r="H10" s="2">
        <f>AVERAGE(H3:H9)</f>
        <v>47.702542857142859</v>
      </c>
      <c r="I10" s="2">
        <f t="shared" si="0"/>
        <v>37.696824999999997</v>
      </c>
      <c r="J10" s="2">
        <f t="shared" si="0"/>
        <v>36.218912500000002</v>
      </c>
      <c r="K10" s="2">
        <f t="shared" si="0"/>
        <v>29.6935</v>
      </c>
      <c r="L10" s="2">
        <f>AVERAGE(L3:L9)</f>
        <v>43.474899999999998</v>
      </c>
      <c r="M10" s="2">
        <f t="shared" si="0"/>
        <v>38.301600000000001</v>
      </c>
      <c r="N10" s="2">
        <f t="shared" si="0"/>
        <v>29.673762500000002</v>
      </c>
      <c r="O10" s="2">
        <f t="shared" si="0"/>
        <v>13.7976125</v>
      </c>
      <c r="P10" s="2">
        <f t="shared" si="0"/>
        <v>31.386524999999999</v>
      </c>
      <c r="Q10" s="2">
        <f>AVERAGE(Q3:Q9)</f>
        <v>15.833757142857142</v>
      </c>
      <c r="R10" s="2">
        <f>AVERAGE(R3:R9)</f>
        <v>18.987585714285711</v>
      </c>
      <c r="S10" s="2">
        <f>AVERAGE(S3:S9)</f>
        <v>75.336985714285703</v>
      </c>
      <c r="T10" s="2">
        <f t="shared" si="0"/>
        <v>39.957037499999998</v>
      </c>
      <c r="U10" s="2">
        <f t="shared" si="0"/>
        <v>47.961214285714277</v>
      </c>
      <c r="V10" s="2">
        <f>AVERAGE(V3:V9)</f>
        <v>43.85774285714286</v>
      </c>
      <c r="W10" s="2">
        <f t="shared" si="0"/>
        <v>35.841075000000004</v>
      </c>
      <c r="X10" s="2">
        <f>AVERAGE(X3:X9)</f>
        <v>25.917142857142856</v>
      </c>
      <c r="Y10" s="2">
        <f>AVERAGE(Y3:Y9)</f>
        <v>42.378014285714293</v>
      </c>
      <c r="Z10" s="2">
        <f>AVERAGE(Z3:Z9)</f>
        <v>35.086957142857145</v>
      </c>
      <c r="AA10" s="2">
        <f t="shared" si="0"/>
        <v>26.8107875</v>
      </c>
      <c r="AB10" s="2">
        <f>AVERAGE(AB3:AB9)</f>
        <v>8.18736142857143</v>
      </c>
      <c r="AC10" s="2">
        <f>AVERAGE(AC3:AC9)</f>
        <v>33.212628571428574</v>
      </c>
      <c r="AD10" s="2">
        <f>AVERAGE(AD3:AD9)</f>
        <v>39.095371428571426</v>
      </c>
      <c r="AE10" s="2">
        <f t="shared" si="0"/>
        <v>30.503774999999997</v>
      </c>
      <c r="AF10" s="2">
        <f>AVERAGE(AF3:AF9)</f>
        <v>28.138057142857143</v>
      </c>
      <c r="AG10" s="2">
        <f t="shared" si="0"/>
        <v>41.050662499999994</v>
      </c>
      <c r="AH10" s="2">
        <f>AVERAGE(AH2:AH8)</f>
        <v>16.175742857142858</v>
      </c>
    </row>
    <row r="11" spans="1:34" x14ac:dyDescent="0.25">
      <c r="A11" s="6" t="s">
        <v>57</v>
      </c>
      <c r="B11" s="7">
        <f>B10*3</f>
        <v>52.974514285714285</v>
      </c>
      <c r="C11" s="7">
        <f>C10*3</f>
        <v>104.02811249999999</v>
      </c>
      <c r="D11" s="7">
        <f>D10*2</f>
        <v>81.59065714285714</v>
      </c>
      <c r="E11" s="7">
        <f>E10*2</f>
        <v>67.920275000000004</v>
      </c>
      <c r="F11" s="7">
        <f>F10*1</f>
        <v>59.226300000000002</v>
      </c>
      <c r="G11" s="7">
        <f>G10*3</f>
        <v>145.0966285714286</v>
      </c>
      <c r="H11" s="7">
        <f>H10*1</f>
        <v>47.702542857142859</v>
      </c>
      <c r="I11" s="7">
        <f>I10*2</f>
        <v>75.393649999999994</v>
      </c>
      <c r="J11" s="7">
        <f>J10*3</f>
        <v>108.65673750000001</v>
      </c>
      <c r="K11" s="7">
        <f>K10*2</f>
        <v>59.387</v>
      </c>
      <c r="L11" s="7">
        <f>L10*2</f>
        <v>86.949799999999996</v>
      </c>
      <c r="M11" s="7">
        <f>M10*2</f>
        <v>76.603200000000001</v>
      </c>
      <c r="N11" s="7">
        <f>N10*3</f>
        <v>89.0212875</v>
      </c>
      <c r="O11" s="7">
        <f>O10*3</f>
        <v>41.392837499999999</v>
      </c>
      <c r="P11" s="7">
        <f>P10*3</f>
        <v>94.15957499999999</v>
      </c>
      <c r="Q11" s="7">
        <f>Q10*2</f>
        <v>31.667514285714283</v>
      </c>
      <c r="R11" s="7">
        <f>R10*4</f>
        <v>75.950342857142843</v>
      </c>
      <c r="S11" s="7">
        <f>S10*1</f>
        <v>75.336985714285703</v>
      </c>
      <c r="T11" s="7">
        <f>T10*3</f>
        <v>119.8711125</v>
      </c>
      <c r="U11" s="7">
        <f>U10*2</f>
        <v>95.922428571428554</v>
      </c>
      <c r="V11" s="7">
        <f>V10*1</f>
        <v>43.85774285714286</v>
      </c>
      <c r="W11" s="7">
        <f>W10*3</f>
        <v>107.52322500000001</v>
      </c>
      <c r="X11" s="7">
        <f>X10*4</f>
        <v>103.66857142857143</v>
      </c>
      <c r="Y11" s="7">
        <f>Y10*2</f>
        <v>84.756028571428587</v>
      </c>
      <c r="Z11" s="7">
        <f>Z10*3</f>
        <v>105.26087142857143</v>
      </c>
      <c r="AA11" s="7">
        <f>AA10*3</f>
        <v>80.432362499999996</v>
      </c>
      <c r="AB11" s="7">
        <f>AB10*6</f>
        <v>49.124168571428584</v>
      </c>
      <c r="AC11" s="7">
        <f>AC10*3</f>
        <v>99.637885714285716</v>
      </c>
      <c r="AD11" s="7">
        <f>AD10*2</f>
        <v>78.190742857142851</v>
      </c>
      <c r="AE11" s="7">
        <f>AE10*3</f>
        <v>91.511324999999999</v>
      </c>
      <c r="AF11" s="7">
        <f>AF10*3</f>
        <v>84.414171428571422</v>
      </c>
      <c r="AG11" s="7">
        <f>AG10*2</f>
        <v>82.101324999999989</v>
      </c>
      <c r="AH11" s="7">
        <f>AH10*3</f>
        <v>48.527228571428573</v>
      </c>
    </row>
    <row r="13" spans="1:34" x14ac:dyDescent="0.25">
      <c r="R13" s="11"/>
    </row>
    <row r="14" spans="1:34" x14ac:dyDescent="0.25">
      <c r="A14" s="5" t="s">
        <v>43</v>
      </c>
      <c r="B14" s="2">
        <f>AVERAGE(B2:B9)</f>
        <v>17.199574999999999</v>
      </c>
      <c r="C14" s="2">
        <f t="shared" ref="C14:AH14" si="1">AVERAGE(C2:C9)</f>
        <v>34.6760375</v>
      </c>
      <c r="D14" s="2">
        <f t="shared" si="1"/>
        <v>40.307987500000003</v>
      </c>
      <c r="E14" s="2">
        <f t="shared" si="1"/>
        <v>33.960137500000002</v>
      </c>
      <c r="F14" s="2">
        <f t="shared" si="1"/>
        <v>58.638662499999995</v>
      </c>
      <c r="G14" s="2">
        <f t="shared" si="1"/>
        <v>47.823550000000004</v>
      </c>
      <c r="H14" s="2">
        <f t="shared" si="1"/>
        <v>46.967812500000001</v>
      </c>
      <c r="I14" s="2">
        <f t="shared" si="1"/>
        <v>37.696824999999997</v>
      </c>
      <c r="J14" s="2">
        <f t="shared" si="1"/>
        <v>36.218912500000002</v>
      </c>
      <c r="K14" s="2">
        <f t="shared" si="1"/>
        <v>29.6935</v>
      </c>
      <c r="L14" s="2">
        <f t="shared" si="1"/>
        <v>42.735487499999998</v>
      </c>
      <c r="M14" s="2">
        <f t="shared" si="1"/>
        <v>38.301600000000001</v>
      </c>
      <c r="N14" s="2">
        <f t="shared" si="1"/>
        <v>29.673762500000002</v>
      </c>
      <c r="O14" s="2">
        <f t="shared" si="1"/>
        <v>13.7976125</v>
      </c>
      <c r="P14" s="2">
        <f t="shared" si="1"/>
        <v>31.386524999999999</v>
      </c>
      <c r="Q14" s="2">
        <f t="shared" si="1"/>
        <v>15.5035375</v>
      </c>
      <c r="R14" s="2">
        <f t="shared" si="1"/>
        <v>18.709399999999995</v>
      </c>
      <c r="S14" s="2">
        <f t="shared" si="1"/>
        <v>74.010612500000008</v>
      </c>
      <c r="T14" s="2">
        <f t="shared" si="1"/>
        <v>39.957037499999998</v>
      </c>
      <c r="U14" s="2">
        <f t="shared" si="1"/>
        <v>47.961214285714277</v>
      </c>
      <c r="V14" s="2">
        <f t="shared" si="1"/>
        <v>42.888600000000004</v>
      </c>
      <c r="W14" s="2">
        <f t="shared" si="1"/>
        <v>35.841075000000004</v>
      </c>
      <c r="X14" s="2">
        <f t="shared" si="1"/>
        <v>25.674724999999999</v>
      </c>
      <c r="Y14" s="2">
        <f t="shared" si="1"/>
        <v>41.340975000000007</v>
      </c>
      <c r="Z14" s="2">
        <f t="shared" si="1"/>
        <v>34.732262500000004</v>
      </c>
      <c r="AA14" s="2">
        <f t="shared" si="1"/>
        <v>26.8107875</v>
      </c>
      <c r="AB14" s="2">
        <f t="shared" si="1"/>
        <v>8.0562775000000002</v>
      </c>
      <c r="AC14" s="2">
        <f t="shared" si="1"/>
        <v>33.031824999999998</v>
      </c>
      <c r="AD14" s="2">
        <f t="shared" si="1"/>
        <v>38.618749999999999</v>
      </c>
      <c r="AE14" s="2">
        <f t="shared" si="1"/>
        <v>30.503774999999997</v>
      </c>
      <c r="AF14" s="2">
        <f t="shared" si="1"/>
        <v>27.690149999999999</v>
      </c>
      <c r="AG14" s="2">
        <f t="shared" si="1"/>
        <v>41.050662499999994</v>
      </c>
      <c r="AH14" s="2">
        <f t="shared" si="1"/>
        <v>15.736549999999999</v>
      </c>
    </row>
    <row r="15" spans="1:34" x14ac:dyDescent="0.25">
      <c r="A15" s="6" t="s">
        <v>44</v>
      </c>
      <c r="B15" s="7">
        <f>B14*3</f>
        <v>51.598725000000002</v>
      </c>
      <c r="C15" s="7">
        <f>C14*3</f>
        <v>104.02811249999999</v>
      </c>
      <c r="D15" s="7">
        <f>D14*2</f>
        <v>80.615975000000006</v>
      </c>
      <c r="E15" s="7">
        <f>E14*2</f>
        <v>67.920275000000004</v>
      </c>
      <c r="F15" s="7">
        <f>F14*1</f>
        <v>58.638662499999995</v>
      </c>
      <c r="G15" s="7">
        <f>G14*3</f>
        <v>143.47065000000001</v>
      </c>
      <c r="H15" s="7">
        <f>H14*1</f>
        <v>46.967812500000001</v>
      </c>
      <c r="I15" s="7">
        <f>I14*2</f>
        <v>75.393649999999994</v>
      </c>
      <c r="J15" s="7">
        <f>J14*3</f>
        <v>108.65673750000001</v>
      </c>
      <c r="K15" s="7">
        <f>K14*2</f>
        <v>59.387</v>
      </c>
      <c r="L15" s="7">
        <f>L14*2</f>
        <v>85.470974999999996</v>
      </c>
      <c r="M15" s="7">
        <f>M14*4</f>
        <v>153.2064</v>
      </c>
      <c r="N15" s="7">
        <f>N14*3</f>
        <v>89.0212875</v>
      </c>
      <c r="O15" s="7">
        <f>O14*3</f>
        <v>41.392837499999999</v>
      </c>
      <c r="P15" s="7">
        <f>P14*3</f>
        <v>94.15957499999999</v>
      </c>
      <c r="Q15" s="7">
        <f>Q14*2</f>
        <v>31.007075</v>
      </c>
      <c r="R15" s="7">
        <f>R14*2</f>
        <v>37.41879999999999</v>
      </c>
      <c r="S15" s="7">
        <f>S14*1</f>
        <v>74.010612500000008</v>
      </c>
      <c r="T15" s="7">
        <f>T14*3</f>
        <v>119.8711125</v>
      </c>
      <c r="U15" s="7">
        <f>U14*2</f>
        <v>95.922428571428554</v>
      </c>
      <c r="V15" s="7">
        <f>V14*3</f>
        <v>128.66580000000002</v>
      </c>
      <c r="W15" s="7">
        <f>W14*3</f>
        <v>107.52322500000001</v>
      </c>
      <c r="X15" s="7">
        <f>X14*2</f>
        <v>51.349449999999997</v>
      </c>
      <c r="Y15" s="7">
        <f>Y14*2</f>
        <v>82.681950000000015</v>
      </c>
      <c r="Z15" s="7">
        <f>Z14*3</f>
        <v>104.19678750000001</v>
      </c>
      <c r="AA15" s="7">
        <f>AA14*3</f>
        <v>80.432362499999996</v>
      </c>
      <c r="AB15" s="7">
        <f>AB14*6</f>
        <v>48.337665000000001</v>
      </c>
      <c r="AC15" s="7">
        <f>AC14*3</f>
        <v>99.095474999999993</v>
      </c>
      <c r="AD15" s="7">
        <f>AD14*2</f>
        <v>77.237499999999997</v>
      </c>
      <c r="AE15" s="7">
        <f>AE14*3</f>
        <v>91.511324999999999</v>
      </c>
      <c r="AF15" s="7">
        <f>AF14*3</f>
        <v>83.070449999999994</v>
      </c>
      <c r="AG15" s="7">
        <f>AG14*2</f>
        <v>82.101324999999989</v>
      </c>
      <c r="AH15" s="7">
        <f>AH14*3</f>
        <v>47.209649999999996</v>
      </c>
    </row>
    <row r="16" spans="1:34" x14ac:dyDescent="0.25">
      <c r="A16" s="8" t="s">
        <v>45</v>
      </c>
      <c r="B16" s="9">
        <f>STDEV(B2:B9)/B14*100</f>
        <v>9.0546098128298258</v>
      </c>
      <c r="C16" s="9">
        <f>STDEV(C2:C9)/C14*100</f>
        <v>2.1636650397603208</v>
      </c>
      <c r="D16" s="9">
        <f t="shared" ref="D16:AH16" si="2">STDEV(D2:D9)/D14*100</f>
        <v>4.2422636963018316</v>
      </c>
      <c r="E16" s="9">
        <f t="shared" si="2"/>
        <v>2.8140311667711111</v>
      </c>
      <c r="F16" s="9">
        <f t="shared" si="2"/>
        <v>4.0212425834178855</v>
      </c>
      <c r="G16" s="9">
        <f t="shared" si="2"/>
        <v>3.8577819838454777</v>
      </c>
      <c r="H16" s="9">
        <f t="shared" si="2"/>
        <v>5.7933289817387807</v>
      </c>
      <c r="I16" s="9">
        <f t="shared" si="2"/>
        <v>3.3541174079895884</v>
      </c>
      <c r="J16" s="9">
        <f t="shared" si="2"/>
        <v>1.8605074347449264</v>
      </c>
      <c r="K16" s="9">
        <f t="shared" si="2"/>
        <v>1.3159964887627127</v>
      </c>
      <c r="L16" s="9">
        <f t="shared" si="2"/>
        <v>6.1470788295502459</v>
      </c>
      <c r="M16" s="9">
        <f t="shared" si="2"/>
        <v>5.4491258639394635</v>
      </c>
      <c r="N16" s="9">
        <f t="shared" si="2"/>
        <v>3.4792179063525901</v>
      </c>
      <c r="O16" s="9">
        <f t="shared" si="2"/>
        <v>3.3636435012511852</v>
      </c>
      <c r="P16" s="9">
        <f t="shared" si="2"/>
        <v>3.6323066521719785</v>
      </c>
      <c r="Q16" s="9">
        <f t="shared" si="2"/>
        <v>7.4952866657130315</v>
      </c>
      <c r="R16" s="9">
        <f t="shared" si="2"/>
        <v>5.7266387324621819</v>
      </c>
      <c r="S16" s="9">
        <f t="shared" si="2"/>
        <v>5.3178495486649719</v>
      </c>
      <c r="T16" s="9">
        <f t="shared" si="2"/>
        <v>1.2383970092433572</v>
      </c>
      <c r="U16" s="9">
        <f t="shared" si="2"/>
        <v>5.883371406664863</v>
      </c>
      <c r="V16" s="9">
        <f t="shared" si="2"/>
        <v>6.753982454962161</v>
      </c>
      <c r="W16" s="9">
        <f t="shared" si="2"/>
        <v>1.9080087521860314</v>
      </c>
      <c r="X16" s="9">
        <f t="shared" si="2"/>
        <v>3.0504751316732821</v>
      </c>
      <c r="Y16" s="9">
        <f t="shared" si="2"/>
        <v>7.4905465630528356</v>
      </c>
      <c r="Z16" s="9">
        <f t="shared" si="2"/>
        <v>3.2416824305813385</v>
      </c>
      <c r="AA16" s="9">
        <f t="shared" si="2"/>
        <v>3.1074443933137781</v>
      </c>
      <c r="AB16" s="9">
        <f t="shared" si="2"/>
        <v>5.6777650584631898</v>
      </c>
      <c r="AC16" s="9">
        <f t="shared" si="2"/>
        <v>1.8121239761298975</v>
      </c>
      <c r="AD16" s="9">
        <f t="shared" si="2"/>
        <v>5.1094243197670863</v>
      </c>
      <c r="AE16" s="9">
        <f t="shared" si="2"/>
        <v>2.8759281242574795</v>
      </c>
      <c r="AF16" s="9">
        <f t="shared" si="2"/>
        <v>5.7766280747663021</v>
      </c>
      <c r="AG16" s="9">
        <f t="shared" si="2"/>
        <v>2.0171866884588914</v>
      </c>
      <c r="AH16" s="9">
        <f t="shared" si="2"/>
        <v>9.1653296891702229</v>
      </c>
    </row>
    <row r="18" spans="1:34" x14ac:dyDescent="0.25">
      <c r="A18" s="5" t="s">
        <v>46</v>
      </c>
      <c r="B18" s="2">
        <f>AVERAGE(B3:B8)</f>
        <v>17.593950000000003</v>
      </c>
      <c r="C18" s="2">
        <f t="shared" ref="C18:AH18" si="3">AVERAGE(C3:C8)</f>
        <v>34.796750000000003</v>
      </c>
      <c r="D18" s="2">
        <f t="shared" si="3"/>
        <v>40.814933333333336</v>
      </c>
      <c r="E18" s="2">
        <f t="shared" si="3"/>
        <v>34.330949999999994</v>
      </c>
      <c r="F18" s="2">
        <f t="shared" si="3"/>
        <v>58.787583333333338</v>
      </c>
      <c r="G18" s="2">
        <f t="shared" si="3"/>
        <v>48.237500000000004</v>
      </c>
      <c r="H18" s="2">
        <f t="shared" si="3"/>
        <v>47.259050000000002</v>
      </c>
      <c r="I18" s="2">
        <f t="shared" si="3"/>
        <v>38.06368333333333</v>
      </c>
      <c r="J18" s="2">
        <f t="shared" si="3"/>
        <v>36.22443333333333</v>
      </c>
      <c r="K18" s="2">
        <f t="shared" si="3"/>
        <v>29.880966666666666</v>
      </c>
      <c r="L18" s="2">
        <f t="shared" si="3"/>
        <v>43.10413333333333</v>
      </c>
      <c r="M18" s="2">
        <f t="shared" si="3"/>
        <v>38.513133333333336</v>
      </c>
      <c r="N18" s="2">
        <f t="shared" si="3"/>
        <v>29.753466666666668</v>
      </c>
      <c r="O18" s="2">
        <f t="shared" si="3"/>
        <v>13.6646</v>
      </c>
      <c r="P18" s="2">
        <f t="shared" si="3"/>
        <v>31.35018333333333</v>
      </c>
      <c r="Q18" s="2">
        <f t="shared" si="3"/>
        <v>16.016966666666665</v>
      </c>
      <c r="R18" s="2">
        <f t="shared" si="3"/>
        <v>18.914100000000001</v>
      </c>
      <c r="S18" s="2">
        <f t="shared" si="3"/>
        <v>75.216366666666673</v>
      </c>
      <c r="T18" s="2">
        <f t="shared" si="3"/>
        <v>40.143233333333335</v>
      </c>
      <c r="U18" s="2">
        <f t="shared" si="3"/>
        <v>48.55894</v>
      </c>
      <c r="V18" s="2">
        <f t="shared" si="3"/>
        <v>43.881599999999999</v>
      </c>
      <c r="W18" s="2">
        <f t="shared" si="3"/>
        <v>35.79248333333333</v>
      </c>
      <c r="X18" s="2">
        <f t="shared" si="3"/>
        <v>25.846116666666664</v>
      </c>
      <c r="Y18" s="2">
        <f t="shared" si="3"/>
        <v>42.562216666666671</v>
      </c>
      <c r="Z18" s="2">
        <f t="shared" si="3"/>
        <v>35.055416666666666</v>
      </c>
      <c r="AA18" s="2">
        <f t="shared" si="3"/>
        <v>27.148466666666668</v>
      </c>
      <c r="AB18" s="2">
        <f t="shared" si="3"/>
        <v>8.1429349999999996</v>
      </c>
      <c r="AC18" s="2">
        <f t="shared" si="3"/>
        <v>33.236666666666672</v>
      </c>
      <c r="AD18" s="2">
        <f t="shared" si="3"/>
        <v>38.972900000000003</v>
      </c>
      <c r="AE18" s="2">
        <f t="shared" si="3"/>
        <v>30.852233333333334</v>
      </c>
      <c r="AF18" s="2">
        <f t="shared" si="3"/>
        <v>27.874016666666666</v>
      </c>
      <c r="AG18" s="2">
        <f t="shared" si="3"/>
        <v>41.235566666666671</v>
      </c>
      <c r="AH18" s="2">
        <f t="shared" si="3"/>
        <v>16.305883333333334</v>
      </c>
    </row>
    <row r="19" spans="1:34" x14ac:dyDescent="0.25">
      <c r="A19" s="6" t="s">
        <v>47</v>
      </c>
      <c r="B19" s="7">
        <f>B18*3</f>
        <v>52.781850000000006</v>
      </c>
      <c r="C19" s="7">
        <f>C18*3</f>
        <v>104.39025000000001</v>
      </c>
      <c r="D19" s="7">
        <f>D18*2</f>
        <v>81.629866666666672</v>
      </c>
      <c r="E19" s="7">
        <f>E18*2</f>
        <v>68.661899999999989</v>
      </c>
      <c r="F19" s="7">
        <f>F18*1</f>
        <v>58.787583333333338</v>
      </c>
      <c r="G19" s="7">
        <f>G18*3</f>
        <v>144.71250000000001</v>
      </c>
      <c r="H19" s="7">
        <f>H18*1</f>
        <v>47.259050000000002</v>
      </c>
      <c r="I19" s="7">
        <f>I18*2</f>
        <v>76.12736666666666</v>
      </c>
      <c r="J19" s="7">
        <f>J18*3</f>
        <v>108.67329999999998</v>
      </c>
      <c r="K19" s="7">
        <f>K18*2</f>
        <v>59.761933333333332</v>
      </c>
      <c r="L19" s="7">
        <f>L18*2</f>
        <v>86.20826666666666</v>
      </c>
      <c r="M19" s="7">
        <f>M18*4</f>
        <v>154.05253333333334</v>
      </c>
      <c r="N19" s="7">
        <f>N18*3</f>
        <v>89.260400000000004</v>
      </c>
      <c r="O19" s="7">
        <f>O18*3</f>
        <v>40.9938</v>
      </c>
      <c r="P19" s="7">
        <f>P18*3</f>
        <v>94.050549999999987</v>
      </c>
      <c r="Q19" s="7">
        <f>Q18*2</f>
        <v>32.03393333333333</v>
      </c>
      <c r="R19" s="7">
        <f>R18*2</f>
        <v>37.828200000000002</v>
      </c>
      <c r="S19" s="7">
        <f>S18*1</f>
        <v>75.216366666666673</v>
      </c>
      <c r="T19" s="7">
        <f>T18*3</f>
        <v>120.4297</v>
      </c>
      <c r="U19" s="7">
        <f>U18*2</f>
        <v>97.11788</v>
      </c>
      <c r="V19" s="7">
        <f>V18*3</f>
        <v>131.6448</v>
      </c>
      <c r="W19" s="7">
        <f>W18*3</f>
        <v>107.37744999999998</v>
      </c>
      <c r="X19" s="7">
        <f>X18*2</f>
        <v>51.692233333333327</v>
      </c>
      <c r="Y19" s="7">
        <f>Y18*2</f>
        <v>85.124433333333343</v>
      </c>
      <c r="Z19" s="7">
        <f>Z18*3</f>
        <v>105.16624999999999</v>
      </c>
      <c r="AA19" s="7">
        <f>AA18*3</f>
        <v>81.445400000000006</v>
      </c>
      <c r="AB19" s="7">
        <f>AB18*6</f>
        <v>48.857609999999994</v>
      </c>
      <c r="AC19" s="7">
        <f>AC18*3</f>
        <v>99.710000000000008</v>
      </c>
      <c r="AD19" s="7">
        <f>AD18*2</f>
        <v>77.945800000000006</v>
      </c>
      <c r="AE19" s="7">
        <f>AE18*3</f>
        <v>92.556700000000006</v>
      </c>
      <c r="AF19" s="7">
        <f>AF18*3</f>
        <v>83.622050000000002</v>
      </c>
      <c r="AG19" s="7">
        <f>AG18*2</f>
        <v>82.471133333333341</v>
      </c>
      <c r="AH19" s="7">
        <f>AH18*3</f>
        <v>48.917650000000002</v>
      </c>
    </row>
    <row r="20" spans="1:34" x14ac:dyDescent="0.25">
      <c r="A20" s="8" t="s">
        <v>45</v>
      </c>
      <c r="B20" s="9">
        <f>STDEV(B3:B8)/B18*100</f>
        <v>5.6990104523817813</v>
      </c>
      <c r="C20" s="9">
        <f t="shared" ref="C20:AH20" si="4">STDEV(C3:C8)/C18*100</f>
        <v>1.0727649441629703</v>
      </c>
      <c r="D20" s="9">
        <f t="shared" si="4"/>
        <v>2.9302410530560472</v>
      </c>
      <c r="E20" s="9">
        <f t="shared" si="4"/>
        <v>2.1851235786448071</v>
      </c>
      <c r="F20" s="9">
        <f t="shared" si="4"/>
        <v>2.5797100049050328</v>
      </c>
      <c r="G20" s="9">
        <f t="shared" si="4"/>
        <v>2.3974983969220833</v>
      </c>
      <c r="H20" s="9">
        <f t="shared" si="4"/>
        <v>3.4557107940217451</v>
      </c>
      <c r="I20" s="9">
        <f t="shared" si="4"/>
        <v>3.3029365066503495</v>
      </c>
      <c r="J20" s="9">
        <f t="shared" si="4"/>
        <v>1.2326616780470157</v>
      </c>
      <c r="K20" s="9">
        <f t="shared" si="4"/>
        <v>0.67297957048763846</v>
      </c>
      <c r="L20" s="9">
        <f t="shared" si="4"/>
        <v>3.5815810463909297</v>
      </c>
      <c r="M20" s="9">
        <f t="shared" si="4"/>
        <v>6.2206282420244987</v>
      </c>
      <c r="N20" s="9">
        <f t="shared" si="4"/>
        <v>3.1686766795515005</v>
      </c>
      <c r="O20" s="9">
        <f t="shared" si="4"/>
        <v>3.3939658512208188</v>
      </c>
      <c r="P20" s="9">
        <f t="shared" si="4"/>
        <v>3.2557968374066424</v>
      </c>
      <c r="Q20" s="9">
        <f t="shared" si="4"/>
        <v>3.8849567692465392</v>
      </c>
      <c r="R20" s="9">
        <f t="shared" si="4"/>
        <v>4.4077014998016661</v>
      </c>
      <c r="S20" s="9">
        <f t="shared" si="4"/>
        <v>1.8134096009586362</v>
      </c>
      <c r="T20" s="9">
        <f t="shared" si="4"/>
        <v>1.0449259450650774</v>
      </c>
      <c r="U20" s="9">
        <f t="shared" si="4"/>
        <v>6.6335576437740906</v>
      </c>
      <c r="V20" s="9">
        <f t="shared" si="4"/>
        <v>2.5200527500226699</v>
      </c>
      <c r="W20" s="9">
        <f t="shared" si="4"/>
        <v>2.2278760755019049</v>
      </c>
      <c r="X20" s="9">
        <f t="shared" si="4"/>
        <v>1.5389206081713145</v>
      </c>
      <c r="Y20" s="9">
        <f t="shared" si="4"/>
        <v>2.4585779944619688</v>
      </c>
      <c r="Z20" s="9">
        <f t="shared" si="4"/>
        <v>1.7052224964639782</v>
      </c>
      <c r="AA20" s="9">
        <f t="shared" si="4"/>
        <v>2.2090370484126329</v>
      </c>
      <c r="AB20" s="9">
        <f t="shared" si="4"/>
        <v>3.5569860911088815</v>
      </c>
      <c r="AC20" s="9">
        <f t="shared" si="4"/>
        <v>1.0874460245061641</v>
      </c>
      <c r="AD20" s="9">
        <f t="shared" si="4"/>
        <v>4.2786687042188145</v>
      </c>
      <c r="AE20" s="9">
        <f t="shared" si="4"/>
        <v>1.7753138908894142</v>
      </c>
      <c r="AF20" s="9">
        <f t="shared" si="4"/>
        <v>3.1057599082832108</v>
      </c>
      <c r="AG20" s="9">
        <f t="shared" si="4"/>
        <v>1.8373253935341074</v>
      </c>
      <c r="AH20" s="9">
        <f t="shared" si="4"/>
        <v>4.7886925757859142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18.202199999999998</v>
      </c>
      <c r="C22" s="2">
        <f t="shared" ref="C22:AH22" si="5">AVERAGE(C2:C5)</f>
        <v>34.277175</v>
      </c>
      <c r="D22" s="2">
        <f t="shared" si="5"/>
        <v>39.394849999999998</v>
      </c>
      <c r="E22" s="2">
        <f t="shared" si="5"/>
        <v>33.979025</v>
      </c>
      <c r="F22" s="2">
        <f t="shared" si="5"/>
        <v>58.136749999999992</v>
      </c>
      <c r="G22" s="2">
        <f t="shared" si="5"/>
        <v>47.003075000000003</v>
      </c>
      <c r="H22" s="2">
        <f t="shared" si="5"/>
        <v>45.076700000000002</v>
      </c>
      <c r="I22" s="2">
        <f t="shared" si="5"/>
        <v>37.389575000000001</v>
      </c>
      <c r="J22" s="2">
        <f t="shared" si="5"/>
        <v>36.064149999999998</v>
      </c>
      <c r="K22" s="2">
        <f t="shared" si="5"/>
        <v>29.777050000000003</v>
      </c>
      <c r="L22" s="2">
        <f t="shared" si="5"/>
        <v>41.831825000000002</v>
      </c>
      <c r="M22" s="2">
        <f t="shared" si="5"/>
        <v>39.187450000000005</v>
      </c>
      <c r="N22" s="2">
        <f t="shared" si="5"/>
        <v>29.842999999999996</v>
      </c>
      <c r="O22" s="2">
        <f t="shared" si="5"/>
        <v>13.921374999999999</v>
      </c>
      <c r="P22" s="2">
        <f t="shared" si="5"/>
        <v>30.543799999999997</v>
      </c>
      <c r="Q22" s="2">
        <f t="shared" si="5"/>
        <v>15.19355</v>
      </c>
      <c r="R22" s="2">
        <f t="shared" si="5"/>
        <v>18.308974999999997</v>
      </c>
      <c r="S22" s="2">
        <f t="shared" si="5"/>
        <v>72.033749999999998</v>
      </c>
      <c r="T22" s="2">
        <f t="shared" si="5"/>
        <v>39.993650000000002</v>
      </c>
      <c r="U22" s="2">
        <f t="shared" si="5"/>
        <v>47.077749999999995</v>
      </c>
      <c r="V22" s="2">
        <f t="shared" si="5"/>
        <v>41.521600000000007</v>
      </c>
      <c r="W22" s="2">
        <f t="shared" si="5"/>
        <v>35.472074999999997</v>
      </c>
      <c r="X22" s="2">
        <f t="shared" si="5"/>
        <v>25.309099999999997</v>
      </c>
      <c r="Y22" s="2">
        <f t="shared" si="5"/>
        <v>40.613849999999999</v>
      </c>
      <c r="Z22" s="2">
        <f t="shared" si="5"/>
        <v>34.018050000000002</v>
      </c>
      <c r="AA22" s="2">
        <f t="shared" si="5"/>
        <v>26.630675</v>
      </c>
      <c r="AB22" s="2">
        <f t="shared" si="5"/>
        <v>7.9433624999999992</v>
      </c>
      <c r="AC22" s="2">
        <f t="shared" si="5"/>
        <v>33.015374999999999</v>
      </c>
      <c r="AD22" s="2">
        <f t="shared" si="5"/>
        <v>37.006625</v>
      </c>
      <c r="AE22" s="2">
        <f t="shared" si="5"/>
        <v>30.761949999999999</v>
      </c>
      <c r="AF22" s="2">
        <f t="shared" si="5"/>
        <v>26.786125000000002</v>
      </c>
      <c r="AG22" s="2">
        <f t="shared" si="5"/>
        <v>41.170324999999998</v>
      </c>
      <c r="AH22" s="2">
        <f t="shared" si="5"/>
        <v>16.369</v>
      </c>
    </row>
    <row r="23" spans="1:34" x14ac:dyDescent="0.25">
      <c r="A23" s="6" t="s">
        <v>49</v>
      </c>
      <c r="B23" s="7">
        <f>B22*3</f>
        <v>54.606599999999993</v>
      </c>
      <c r="C23" s="7">
        <f>C22*3</f>
        <v>102.831525</v>
      </c>
      <c r="D23" s="7">
        <f>D22*2</f>
        <v>78.789699999999996</v>
      </c>
      <c r="E23" s="7">
        <f>E22*2</f>
        <v>67.95805</v>
      </c>
      <c r="F23" s="7">
        <f>F22*1</f>
        <v>58.136749999999992</v>
      </c>
      <c r="G23" s="7">
        <f>G22*3</f>
        <v>141.00922500000001</v>
      </c>
      <c r="H23" s="7">
        <f>H22*1</f>
        <v>45.076700000000002</v>
      </c>
      <c r="I23" s="7">
        <f>I22*2</f>
        <v>74.779150000000001</v>
      </c>
      <c r="J23" s="7">
        <f>J22*3</f>
        <v>108.19244999999999</v>
      </c>
      <c r="K23" s="7">
        <f>K22*2</f>
        <v>59.554100000000005</v>
      </c>
      <c r="L23" s="7">
        <f>L22*2</f>
        <v>83.663650000000004</v>
      </c>
      <c r="M23" s="7">
        <f>M22*4</f>
        <v>156.74980000000002</v>
      </c>
      <c r="N23" s="7">
        <f>N22*3</f>
        <v>89.528999999999996</v>
      </c>
      <c r="O23" s="7">
        <f>O22*3</f>
        <v>41.764125</v>
      </c>
      <c r="P23" s="7">
        <f>P22*3</f>
        <v>91.631399999999985</v>
      </c>
      <c r="Q23" s="7">
        <f>Q22*2</f>
        <v>30.3871</v>
      </c>
      <c r="R23" s="7">
        <f>R22*2</f>
        <v>36.617949999999993</v>
      </c>
      <c r="S23" s="7">
        <f>S22*1</f>
        <v>72.033749999999998</v>
      </c>
      <c r="T23" s="7">
        <f>T22*3</f>
        <v>119.98095000000001</v>
      </c>
      <c r="U23" s="7">
        <f>U22*2</f>
        <v>94.155499999999989</v>
      </c>
      <c r="V23" s="7">
        <f>V22*3</f>
        <v>124.56480000000002</v>
      </c>
      <c r="W23" s="7">
        <f>W22*3</f>
        <v>106.416225</v>
      </c>
      <c r="X23" s="7">
        <f>X22*2</f>
        <v>50.618199999999995</v>
      </c>
      <c r="Y23" s="7">
        <f>Y22*2</f>
        <v>81.227699999999999</v>
      </c>
      <c r="Z23" s="7">
        <f>Z22*3</f>
        <v>102.05415000000001</v>
      </c>
      <c r="AA23" s="7">
        <f>AA22*3</f>
        <v>79.892025000000004</v>
      </c>
      <c r="AB23" s="7">
        <f>AB22*6</f>
        <v>47.660174999999995</v>
      </c>
      <c r="AC23" s="7">
        <f>AC22*3</f>
        <v>99.046124999999989</v>
      </c>
      <c r="AD23" s="7">
        <f>AD22*2</f>
        <v>74.013249999999999</v>
      </c>
      <c r="AE23" s="7">
        <f>AE22*3</f>
        <v>92.285849999999996</v>
      </c>
      <c r="AF23" s="7">
        <f>AF22*3</f>
        <v>80.358375000000009</v>
      </c>
      <c r="AG23" s="7">
        <f>AG22*2</f>
        <v>82.340649999999997</v>
      </c>
      <c r="AH23" s="7">
        <f>AH22*3</f>
        <v>49.106999999999999</v>
      </c>
    </row>
    <row r="24" spans="1:34" x14ac:dyDescent="0.25">
      <c r="A24" s="8" t="s">
        <v>45</v>
      </c>
      <c r="B24" s="9">
        <f>STDEV(B2:B5)/B22*100</f>
        <v>2.8785224466012891</v>
      </c>
      <c r="C24" s="9">
        <f t="shared" ref="C24:AH24" si="6">STDEV(C2:C5)/C22*100</f>
        <v>2.3201874304360546</v>
      </c>
      <c r="D24" s="9">
        <f t="shared" si="6"/>
        <v>4.8193015967719122</v>
      </c>
      <c r="E24" s="9">
        <f t="shared" si="6"/>
        <v>3.1450704191997518</v>
      </c>
      <c r="F24" s="9">
        <f t="shared" si="6"/>
        <v>4.9111780134989811</v>
      </c>
      <c r="G24" s="9">
        <f t="shared" si="6"/>
        <v>4.9686991799354052</v>
      </c>
      <c r="H24" s="9">
        <f t="shared" si="6"/>
        <v>5.6267074757338946</v>
      </c>
      <c r="I24" s="9">
        <f t="shared" si="6"/>
        <v>3.2769270524335905</v>
      </c>
      <c r="J24" s="9">
        <f t="shared" si="6"/>
        <v>1.8367973019112966</v>
      </c>
      <c r="K24" s="9">
        <f t="shared" si="6"/>
        <v>1.3136828259865527</v>
      </c>
      <c r="L24" s="9">
        <f t="shared" si="6"/>
        <v>7.5017599632508256</v>
      </c>
      <c r="M24" s="9">
        <f t="shared" si="6"/>
        <v>4.5381148701573979</v>
      </c>
      <c r="N24" s="9">
        <f t="shared" si="6"/>
        <v>4.2668954568108406</v>
      </c>
      <c r="O24" s="9">
        <f t="shared" si="6"/>
        <v>3.5461839751528923</v>
      </c>
      <c r="P24" s="9">
        <f t="shared" si="6"/>
        <v>2.9774311090788061</v>
      </c>
      <c r="Q24" s="9">
        <f t="shared" si="6"/>
        <v>9.530346142317212</v>
      </c>
      <c r="R24" s="9">
        <f t="shared" si="6"/>
        <v>6.9525218373851656</v>
      </c>
      <c r="S24" s="9">
        <f t="shared" si="6"/>
        <v>6.7801316083848153</v>
      </c>
      <c r="T24" s="9">
        <f t="shared" si="6"/>
        <v>1.6362281889299106</v>
      </c>
      <c r="U24" s="9">
        <f t="shared" si="6"/>
        <v>5.192015624853088</v>
      </c>
      <c r="V24" s="9">
        <f t="shared" si="6"/>
        <v>9.1399037166035395</v>
      </c>
      <c r="W24" s="9">
        <f t="shared" si="6"/>
        <v>2.1395182494983018</v>
      </c>
      <c r="X24" s="9">
        <f t="shared" si="6"/>
        <v>3.7387201806029267</v>
      </c>
      <c r="Y24" s="9">
        <f t="shared" si="6"/>
        <v>10.966217425477135</v>
      </c>
      <c r="Z24" s="9">
        <f t="shared" si="6"/>
        <v>3.4946469232369699</v>
      </c>
      <c r="AA24" s="9">
        <f t="shared" si="6"/>
        <v>3.2252800739518315</v>
      </c>
      <c r="AB24" s="9">
        <f t="shared" si="6"/>
        <v>7.3415088233152419</v>
      </c>
      <c r="AC24" s="9">
        <f t="shared" si="6"/>
        <v>2.6661716293580433</v>
      </c>
      <c r="AD24" s="9">
        <f t="shared" si="6"/>
        <v>3.4885878883985457</v>
      </c>
      <c r="AE24" s="9">
        <f t="shared" si="6"/>
        <v>1.4237367787960955</v>
      </c>
      <c r="AF24" s="9">
        <f t="shared" si="6"/>
        <v>6.5691812596072623</v>
      </c>
      <c r="AG24" s="9">
        <f t="shared" si="6"/>
        <v>1.4583826094067702</v>
      </c>
      <c r="AH24" s="9">
        <f t="shared" si="6"/>
        <v>5.4787816588233706</v>
      </c>
    </row>
    <row r="26" spans="1:34" x14ac:dyDescent="0.25">
      <c r="A26" s="5" t="s">
        <v>50</v>
      </c>
      <c r="B26" s="2">
        <f>AVERAGE(B6:B9)</f>
        <v>16.196950000000001</v>
      </c>
      <c r="C26" s="2">
        <f t="shared" ref="C26:AH26" si="7">AVERAGE(C6:C9)</f>
        <v>35.0749</v>
      </c>
      <c r="D26" s="2">
        <f t="shared" si="7"/>
        <v>41.221125000000001</v>
      </c>
      <c r="E26" s="2">
        <f t="shared" si="7"/>
        <v>33.941249999999997</v>
      </c>
      <c r="F26" s="2">
        <f t="shared" si="7"/>
        <v>59.140574999999998</v>
      </c>
      <c r="G26" s="2">
        <f t="shared" si="7"/>
        <v>48.644024999999999</v>
      </c>
      <c r="H26" s="2">
        <f t="shared" si="7"/>
        <v>48.858924999999999</v>
      </c>
      <c r="I26" s="2">
        <f t="shared" si="7"/>
        <v>38.004075</v>
      </c>
      <c r="J26" s="2">
        <f t="shared" si="7"/>
        <v>36.373674999999999</v>
      </c>
      <c r="K26" s="2">
        <f t="shared" si="7"/>
        <v>29.609950000000005</v>
      </c>
      <c r="L26" s="2">
        <f t="shared" si="7"/>
        <v>43.639150000000001</v>
      </c>
      <c r="M26" s="2">
        <f t="shared" si="7"/>
        <v>37.415750000000003</v>
      </c>
      <c r="N26" s="2">
        <f t="shared" si="7"/>
        <v>29.504525000000001</v>
      </c>
      <c r="O26" s="2">
        <f t="shared" si="7"/>
        <v>13.67385</v>
      </c>
      <c r="P26" s="2">
        <f t="shared" si="7"/>
        <v>32.22925</v>
      </c>
      <c r="Q26" s="2">
        <f t="shared" si="7"/>
        <v>15.813524999999998</v>
      </c>
      <c r="R26" s="2">
        <f t="shared" si="7"/>
        <v>19.109825000000001</v>
      </c>
      <c r="S26" s="2">
        <f t="shared" si="7"/>
        <v>75.987475000000003</v>
      </c>
      <c r="T26" s="2">
        <f t="shared" si="7"/>
        <v>39.920425000000002</v>
      </c>
      <c r="U26" s="2">
        <f t="shared" si="7"/>
        <v>49.139166666666675</v>
      </c>
      <c r="V26" s="2">
        <f t="shared" si="7"/>
        <v>44.255599999999994</v>
      </c>
      <c r="W26" s="2">
        <f t="shared" si="7"/>
        <v>36.210074999999996</v>
      </c>
      <c r="X26" s="2">
        <f t="shared" si="7"/>
        <v>26.04035</v>
      </c>
      <c r="Y26" s="2">
        <f t="shared" si="7"/>
        <v>42.068100000000001</v>
      </c>
      <c r="Z26" s="2">
        <f t="shared" si="7"/>
        <v>35.446475000000007</v>
      </c>
      <c r="AA26" s="2">
        <f t="shared" si="7"/>
        <v>26.990899999999996</v>
      </c>
      <c r="AB26" s="2">
        <f t="shared" si="7"/>
        <v>8.1691925000000012</v>
      </c>
      <c r="AC26" s="2">
        <f t="shared" si="7"/>
        <v>33.048275000000004</v>
      </c>
      <c r="AD26" s="2">
        <f t="shared" si="7"/>
        <v>40.230874999999997</v>
      </c>
      <c r="AE26" s="2">
        <f t="shared" si="7"/>
        <v>30.245599999999996</v>
      </c>
      <c r="AF26" s="2">
        <f t="shared" si="7"/>
        <v>28.594175</v>
      </c>
      <c r="AG26" s="2">
        <f t="shared" si="7"/>
        <v>40.930999999999997</v>
      </c>
      <c r="AH26" s="2">
        <f t="shared" si="7"/>
        <v>15.104100000000001</v>
      </c>
    </row>
    <row r="27" spans="1:34" x14ac:dyDescent="0.25">
      <c r="A27" s="6" t="s">
        <v>51</v>
      </c>
      <c r="B27" s="7">
        <f>B26*3</f>
        <v>48.590850000000003</v>
      </c>
      <c r="C27" s="7">
        <f>C26*3</f>
        <v>105.2247</v>
      </c>
      <c r="D27" s="7">
        <f>D26*2</f>
        <v>82.442250000000001</v>
      </c>
      <c r="E27" s="7">
        <f>E26*2</f>
        <v>67.882499999999993</v>
      </c>
      <c r="F27" s="7">
        <f>F26*1</f>
        <v>59.140574999999998</v>
      </c>
      <c r="G27" s="7">
        <f>G26*3</f>
        <v>145.932075</v>
      </c>
      <c r="H27" s="7">
        <f>H26*1</f>
        <v>48.858924999999999</v>
      </c>
      <c r="I27" s="7">
        <f>I26*2</f>
        <v>76.008150000000001</v>
      </c>
      <c r="J27" s="7">
        <f>J26*3</f>
        <v>109.121025</v>
      </c>
      <c r="K27" s="7">
        <f>K26*2</f>
        <v>59.21990000000001</v>
      </c>
      <c r="L27" s="7">
        <f>L26*2</f>
        <v>87.278300000000002</v>
      </c>
      <c r="M27" s="7">
        <f>M26*4</f>
        <v>149.66300000000001</v>
      </c>
      <c r="N27" s="7">
        <f>N26*3</f>
        <v>88.513575000000003</v>
      </c>
      <c r="O27" s="7">
        <f>O26*3</f>
        <v>41.021549999999998</v>
      </c>
      <c r="P27" s="7">
        <f>P26*3</f>
        <v>96.687749999999994</v>
      </c>
      <c r="Q27" s="7">
        <f>Q26*2</f>
        <v>31.627049999999997</v>
      </c>
      <c r="R27" s="7">
        <f>R26*2</f>
        <v>38.219650000000001</v>
      </c>
      <c r="S27" s="7">
        <f>S26*1</f>
        <v>75.987475000000003</v>
      </c>
      <c r="T27" s="7">
        <f>T26*3</f>
        <v>119.76127500000001</v>
      </c>
      <c r="U27" s="7">
        <f>U26*2</f>
        <v>98.27833333333335</v>
      </c>
      <c r="V27" s="7">
        <f>V26*3</f>
        <v>132.76679999999999</v>
      </c>
      <c r="W27" s="7">
        <f>W26*3</f>
        <v>108.630225</v>
      </c>
      <c r="X27" s="7">
        <f>X26*2</f>
        <v>52.0807</v>
      </c>
      <c r="Y27" s="7">
        <f>Y26*2</f>
        <v>84.136200000000002</v>
      </c>
      <c r="Z27" s="7">
        <f>Z26*3</f>
        <v>106.33942500000002</v>
      </c>
      <c r="AA27" s="7">
        <f>AA26*3</f>
        <v>80.972699999999989</v>
      </c>
      <c r="AB27" s="7">
        <f>AB26*6</f>
        <v>49.015155000000007</v>
      </c>
      <c r="AC27" s="7">
        <f>AC26*3</f>
        <v>99.144825000000012</v>
      </c>
      <c r="AD27" s="7">
        <f>AD26*2</f>
        <v>80.461749999999995</v>
      </c>
      <c r="AE27" s="7">
        <f>AE26*3</f>
        <v>90.736799999999988</v>
      </c>
      <c r="AF27" s="7">
        <f>AF26*3</f>
        <v>85.782524999999993</v>
      </c>
      <c r="AG27" s="7">
        <f>AG26*2</f>
        <v>81.861999999999995</v>
      </c>
      <c r="AH27" s="7">
        <f>AH26*3</f>
        <v>45.3123</v>
      </c>
    </row>
    <row r="28" spans="1:34" x14ac:dyDescent="0.25">
      <c r="A28" s="8" t="s">
        <v>45</v>
      </c>
      <c r="B28" s="9">
        <f>STDEV(B6:B9)/B26*100</f>
        <v>10.152325549181349</v>
      </c>
      <c r="C28" s="9">
        <f t="shared" ref="C28:AH28" si="8">STDEV(C6:C9)/C26*100</f>
        <v>1.4445516605014834</v>
      </c>
      <c r="D28" s="9">
        <f t="shared" si="8"/>
        <v>2.4194205914635254</v>
      </c>
      <c r="E28" s="9">
        <f t="shared" si="8"/>
        <v>2.9284719155694616</v>
      </c>
      <c r="F28" s="9">
        <f t="shared" si="8"/>
        <v>3.4445180771615256</v>
      </c>
      <c r="G28" s="9">
        <f t="shared" si="8"/>
        <v>1.7109437143969137</v>
      </c>
      <c r="H28" s="9">
        <f t="shared" si="8"/>
        <v>2.3388250736346547</v>
      </c>
      <c r="I28" s="9">
        <f t="shared" si="8"/>
        <v>3.7000988960734804</v>
      </c>
      <c r="J28" s="9">
        <f t="shared" si="8"/>
        <v>2.0515404415123601</v>
      </c>
      <c r="K28" s="9">
        <f t="shared" si="8"/>
        <v>1.4512750118046112</v>
      </c>
      <c r="L28" s="9">
        <f t="shared" si="8"/>
        <v>4.6269462193685298</v>
      </c>
      <c r="M28" s="9">
        <f t="shared" si="8"/>
        <v>5.9215035861734595</v>
      </c>
      <c r="N28" s="9">
        <f t="shared" si="8"/>
        <v>3.0109734231679659</v>
      </c>
      <c r="O28" s="9">
        <f t="shared" si="8"/>
        <v>3.4147064548004118</v>
      </c>
      <c r="P28" s="9">
        <f t="shared" si="8"/>
        <v>1.73260857266976</v>
      </c>
      <c r="Q28" s="9">
        <f t="shared" si="8"/>
        <v>5.6483531236200895</v>
      </c>
      <c r="R28" s="9">
        <f t="shared" si="8"/>
        <v>4.1554340745042673</v>
      </c>
      <c r="S28" s="9">
        <f t="shared" si="8"/>
        <v>1.799356723427372</v>
      </c>
      <c r="T28" s="9">
        <f t="shared" si="8"/>
        <v>0.93569575819183681</v>
      </c>
      <c r="U28" s="9">
        <f t="shared" si="8"/>
        <v>6.8355496152089152</v>
      </c>
      <c r="V28" s="9">
        <f t="shared" si="8"/>
        <v>0.9929084838768153</v>
      </c>
      <c r="W28" s="9">
        <f t="shared" si="8"/>
        <v>1.0771010936813981</v>
      </c>
      <c r="X28" s="9">
        <f t="shared" si="8"/>
        <v>1.626666372186143</v>
      </c>
      <c r="Y28" s="9">
        <f t="shared" si="8"/>
        <v>2.5256097215202966</v>
      </c>
      <c r="Z28" s="9">
        <f t="shared" si="8"/>
        <v>1.2113446564604586</v>
      </c>
      <c r="AA28" s="9">
        <f t="shared" si="8"/>
        <v>3.3041444008631369</v>
      </c>
      <c r="AB28" s="9">
        <f t="shared" si="8"/>
        <v>4.1353379985068264</v>
      </c>
      <c r="AC28" s="9">
        <f t="shared" si="8"/>
        <v>0.7440607800070741</v>
      </c>
      <c r="AD28" s="9">
        <f t="shared" si="8"/>
        <v>1.7357061098035833</v>
      </c>
      <c r="AE28" s="9">
        <f t="shared" si="8"/>
        <v>3.9484124553934388</v>
      </c>
      <c r="AF28" s="9">
        <f t="shared" si="8"/>
        <v>2.9141863155980876</v>
      </c>
      <c r="AG28" s="9">
        <f t="shared" si="8"/>
        <v>2.6777385675125833</v>
      </c>
      <c r="AH28" s="9">
        <f t="shared" si="8"/>
        <v>11.434838431631524</v>
      </c>
    </row>
    <row r="30" spans="1:34" x14ac:dyDescent="0.25">
      <c r="A30" s="12" t="s">
        <v>52</v>
      </c>
      <c r="B30" s="13">
        <f>(B19-B15)/B15*100</f>
        <v>2.2929345637901015</v>
      </c>
      <c r="C30" s="13">
        <f t="shared" ref="C30:AH30" si="9">(C19-C15)/C15*100</f>
        <v>0.34811503477006478</v>
      </c>
      <c r="D30" s="13">
        <f t="shared" si="9"/>
        <v>1.2576808339372758</v>
      </c>
      <c r="E30" s="13">
        <f t="shared" si="9"/>
        <v>1.0919051785346641</v>
      </c>
      <c r="F30" s="13">
        <f t="shared" si="9"/>
        <v>0.25396355746235222</v>
      </c>
      <c r="G30" s="13">
        <f t="shared" si="9"/>
        <v>0.86557773314611697</v>
      </c>
      <c r="H30" s="13">
        <f t="shared" si="9"/>
        <v>0.62007891042402952</v>
      </c>
      <c r="I30" s="13">
        <f t="shared" si="9"/>
        <v>0.97318098628553751</v>
      </c>
      <c r="J30" s="13">
        <f t="shared" si="9"/>
        <v>1.5242957207304175E-2</v>
      </c>
      <c r="K30" s="13">
        <f t="shared" si="9"/>
        <v>0.63133906971783582</v>
      </c>
      <c r="L30" s="13">
        <f t="shared" si="9"/>
        <v>0.86262227225869847</v>
      </c>
      <c r="M30" s="13">
        <f t="shared" si="9"/>
        <v>0.55228328146431305</v>
      </c>
      <c r="N30" s="13">
        <f t="shared" si="9"/>
        <v>0.26860148478531554</v>
      </c>
      <c r="O30" s="13">
        <f t="shared" si="9"/>
        <v>-0.96402547904573743</v>
      </c>
      <c r="P30" s="13">
        <f t="shared" si="9"/>
        <v>-0.11578748098640271</v>
      </c>
      <c r="Q30" s="13">
        <f t="shared" si="9"/>
        <v>3.3116904233415427</v>
      </c>
      <c r="R30" s="13">
        <f t="shared" si="9"/>
        <v>1.0941024297946815</v>
      </c>
      <c r="S30" s="13">
        <f t="shared" si="9"/>
        <v>1.6291638806078856</v>
      </c>
      <c r="T30" s="13">
        <f t="shared" si="9"/>
        <v>0.46599008580987483</v>
      </c>
      <c r="U30" s="13">
        <f t="shared" si="9"/>
        <v>1.2462689345706603</v>
      </c>
      <c r="V30" s="13">
        <f t="shared" si="9"/>
        <v>2.3153005693820616</v>
      </c>
      <c r="W30" s="13">
        <f t="shared" si="9"/>
        <v>-0.13557536057910172</v>
      </c>
      <c r="X30" s="13">
        <f t="shared" si="9"/>
        <v>0.66755015551934771</v>
      </c>
      <c r="Y30" s="13">
        <f t="shared" si="9"/>
        <v>2.9540707897350362</v>
      </c>
      <c r="Z30" s="13">
        <f t="shared" si="9"/>
        <v>0.93041496120979483</v>
      </c>
      <c r="AA30" s="13">
        <f t="shared" si="9"/>
        <v>1.2594899223555818</v>
      </c>
      <c r="AB30" s="13">
        <f t="shared" si="9"/>
        <v>1.0756518751991697</v>
      </c>
      <c r="AC30" s="13">
        <f t="shared" si="9"/>
        <v>0.62013426950122064</v>
      </c>
      <c r="AD30" s="13">
        <f t="shared" si="9"/>
        <v>0.91704159249070516</v>
      </c>
      <c r="AE30" s="13">
        <f t="shared" si="9"/>
        <v>1.1423449502015264</v>
      </c>
      <c r="AF30" s="13">
        <f t="shared" si="9"/>
        <v>0.6640147007750743</v>
      </c>
      <c r="AG30" s="13">
        <f t="shared" si="9"/>
        <v>0.45042919019072214</v>
      </c>
      <c r="AH30" s="13">
        <f t="shared" si="9"/>
        <v>3.6179043903100436</v>
      </c>
    </row>
    <row r="31" spans="1:34" x14ac:dyDescent="0.25">
      <c r="A31" s="12" t="s">
        <v>53</v>
      </c>
      <c r="B31" s="13">
        <f>(B27-B23)/B23*100</f>
        <v>-11.016525474942572</v>
      </c>
      <c r="C31" s="13">
        <f t="shared" ref="C31:AH31" si="10">(C27-C23)/C23*100</f>
        <v>2.3272775542325168</v>
      </c>
      <c r="D31" s="13">
        <f t="shared" si="10"/>
        <v>4.6358216873525411</v>
      </c>
      <c r="E31" s="13">
        <f t="shared" si="10"/>
        <v>-0.11117152419765854</v>
      </c>
      <c r="F31" s="13">
        <f t="shared" si="10"/>
        <v>1.7266617070957806</v>
      </c>
      <c r="G31" s="13">
        <f t="shared" si="10"/>
        <v>3.4911545680787781</v>
      </c>
      <c r="H31" s="13">
        <f t="shared" si="10"/>
        <v>8.3906430594963624</v>
      </c>
      <c r="I31" s="13">
        <f t="shared" si="10"/>
        <v>1.6435062447219568</v>
      </c>
      <c r="J31" s="13">
        <f t="shared" si="10"/>
        <v>0.85826229094544892</v>
      </c>
      <c r="K31" s="13">
        <f t="shared" si="10"/>
        <v>-0.56117043159076463</v>
      </c>
      <c r="L31" s="13">
        <f t="shared" si="10"/>
        <v>4.3204545821273603</v>
      </c>
      <c r="M31" s="13">
        <f t="shared" si="10"/>
        <v>-4.5210902980418544</v>
      </c>
      <c r="N31" s="13">
        <f t="shared" si="10"/>
        <v>-1.1341855711557076</v>
      </c>
      <c r="O31" s="13">
        <f t="shared" si="10"/>
        <v>-1.7780212083935727</v>
      </c>
      <c r="P31" s="13">
        <f t="shared" si="10"/>
        <v>5.5181411612176721</v>
      </c>
      <c r="Q31" s="13">
        <f t="shared" si="10"/>
        <v>4.0805144288201136</v>
      </c>
      <c r="R31" s="13">
        <f t="shared" si="10"/>
        <v>4.374084294724331</v>
      </c>
      <c r="S31" s="13">
        <f t="shared" si="10"/>
        <v>5.4887118885244846</v>
      </c>
      <c r="T31" s="13">
        <f t="shared" si="10"/>
        <v>-0.1830915657860645</v>
      </c>
      <c r="U31" s="13">
        <f t="shared" si="10"/>
        <v>4.3787493384171521</v>
      </c>
      <c r="V31" s="13">
        <f t="shared" si="10"/>
        <v>6.5845246811297971</v>
      </c>
      <c r="W31" s="13">
        <f t="shared" si="10"/>
        <v>2.0805098094768901</v>
      </c>
      <c r="X31" s="13">
        <f t="shared" si="10"/>
        <v>2.8892769794263837</v>
      </c>
      <c r="Y31" s="13">
        <f t="shared" si="10"/>
        <v>3.5806750652794594</v>
      </c>
      <c r="Z31" s="13">
        <f t="shared" si="10"/>
        <v>4.1990208139502538</v>
      </c>
      <c r="AA31" s="13">
        <f t="shared" si="10"/>
        <v>1.3526694310226648</v>
      </c>
      <c r="AB31" s="13">
        <f t="shared" si="10"/>
        <v>2.8430025697555914</v>
      </c>
      <c r="AC31" s="13">
        <f t="shared" si="10"/>
        <v>9.9650541603744952E-2</v>
      </c>
      <c r="AD31" s="13">
        <f t="shared" si="10"/>
        <v>8.7126291576170427</v>
      </c>
      <c r="AE31" s="13">
        <f t="shared" si="10"/>
        <v>-1.6785346832694374</v>
      </c>
      <c r="AF31" s="13">
        <f t="shared" si="10"/>
        <v>6.749949834102523</v>
      </c>
      <c r="AG31" s="13">
        <f t="shared" si="10"/>
        <v>-0.58130461685692525</v>
      </c>
      <c r="AH31" s="13">
        <f t="shared" si="10"/>
        <v>-7.7274115706518387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BD75-4AD1-4A8B-A570-2A3AA9C3951B}">
  <dimension ref="A1:AH31"/>
  <sheetViews>
    <sheetView zoomScaleNormal="10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customWidth="1"/>
  </cols>
  <sheetData>
    <row r="1" spans="1:34" x14ac:dyDescent="0.25">
      <c r="A1" s="14" t="s">
        <v>150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20.226299999999998</v>
      </c>
      <c r="C2" s="2">
        <v>30.5762</v>
      </c>
      <c r="D2" s="2">
        <v>38.786299999999997</v>
      </c>
      <c r="E2" s="2">
        <v>31.934899999999999</v>
      </c>
      <c r="F2" s="2">
        <v>57.075099999999999</v>
      </c>
      <c r="G2" s="2">
        <v>40.880600000000001</v>
      </c>
      <c r="H2" s="2">
        <v>43.817399999999999</v>
      </c>
      <c r="I2" s="2">
        <v>37.261299999999999</v>
      </c>
      <c r="J2" s="2">
        <v>35.971600000000002</v>
      </c>
      <c r="K2" s="2">
        <v>39.717799999999997</v>
      </c>
      <c r="L2" s="2">
        <v>37.283900000000003</v>
      </c>
      <c r="M2" s="2">
        <v>31.4312</v>
      </c>
      <c r="N2" s="2">
        <v>29.664999999999999</v>
      </c>
      <c r="O2" s="2">
        <v>18.141400000000001</v>
      </c>
      <c r="P2" s="2">
        <v>30.7224</v>
      </c>
      <c r="Q2" s="2">
        <v>17.030899999999999</v>
      </c>
      <c r="R2" s="2">
        <v>19.887899999999998</v>
      </c>
      <c r="S2" s="2">
        <v>46.245800000000003</v>
      </c>
      <c r="T2" s="2">
        <v>23.611499999999999</v>
      </c>
      <c r="U2" s="2">
        <v>46.042999999999999</v>
      </c>
      <c r="V2" s="2">
        <v>40.462400000000002</v>
      </c>
      <c r="W2" s="2">
        <v>35.756799999999998</v>
      </c>
      <c r="X2" s="2">
        <v>30.727399999999999</v>
      </c>
      <c r="Y2" s="2">
        <v>35.518700000000003</v>
      </c>
      <c r="Z2" s="2">
        <v>27.6938</v>
      </c>
      <c r="AA2" s="2">
        <v>28.3826</v>
      </c>
      <c r="AB2" s="2">
        <v>9.1366800000000001</v>
      </c>
      <c r="AC2" s="2">
        <v>22.619599999999998</v>
      </c>
      <c r="AD2" s="2">
        <v>36.154000000000003</v>
      </c>
      <c r="AE2" s="2">
        <v>18.0807</v>
      </c>
      <c r="AF2" s="2">
        <v>31.331</v>
      </c>
      <c r="AG2" s="2">
        <v>47.652500000000003</v>
      </c>
      <c r="AH2" s="2">
        <v>19.005099999999999</v>
      </c>
    </row>
    <row r="3" spans="1:34" x14ac:dyDescent="0.25">
      <c r="A3" s="4" t="s">
        <v>35</v>
      </c>
      <c r="B3" s="2">
        <v>20.991299999999999</v>
      </c>
      <c r="C3" s="2">
        <v>34.089199999999998</v>
      </c>
      <c r="D3" s="2">
        <v>48.201099999999997</v>
      </c>
      <c r="E3" s="2">
        <v>32.695700000000002</v>
      </c>
      <c r="F3" s="2">
        <v>60.822000000000003</v>
      </c>
      <c r="G3" s="2">
        <v>44.072099999999999</v>
      </c>
      <c r="H3" s="2">
        <v>49.849299999999999</v>
      </c>
      <c r="I3" s="2">
        <v>42.412700000000001</v>
      </c>
      <c r="J3" s="2">
        <v>38.767499999999998</v>
      </c>
      <c r="K3" s="2">
        <v>43.644599999999997</v>
      </c>
      <c r="L3" s="2">
        <v>42.717399999999998</v>
      </c>
      <c r="M3" s="2">
        <v>32.8581</v>
      </c>
      <c r="N3" s="2">
        <v>33.736199999999997</v>
      </c>
      <c r="O3" s="2">
        <v>17.283999999999999</v>
      </c>
      <c r="P3" s="2">
        <v>34.378799999999998</v>
      </c>
      <c r="Q3" s="2">
        <v>18.819299999999998</v>
      </c>
      <c r="R3" s="2">
        <v>22.364599999999999</v>
      </c>
      <c r="S3" s="2">
        <v>65.634799999999998</v>
      </c>
      <c r="T3" s="2">
        <v>28.7959</v>
      </c>
      <c r="U3" s="2">
        <v>47.765999999999998</v>
      </c>
      <c r="V3" s="2">
        <v>43.878399999999999</v>
      </c>
      <c r="W3" s="2">
        <v>37.326500000000003</v>
      </c>
      <c r="X3" s="2">
        <v>33.633299999999998</v>
      </c>
      <c r="Y3" s="2">
        <v>38.711399999999998</v>
      </c>
      <c r="Z3" s="2">
        <v>30.1511</v>
      </c>
      <c r="AA3" s="2">
        <v>30.032</v>
      </c>
      <c r="AB3" s="2">
        <v>10.315799999999999</v>
      </c>
      <c r="AC3" s="2">
        <v>26.971699999999998</v>
      </c>
      <c r="AD3" s="2">
        <v>37.5852</v>
      </c>
      <c r="AE3" s="2">
        <v>20.9481</v>
      </c>
      <c r="AF3" s="2">
        <v>31.648399999999999</v>
      </c>
      <c r="AG3" s="2">
        <v>55.188200000000002</v>
      </c>
      <c r="AH3" s="2">
        <v>19.5655</v>
      </c>
    </row>
    <row r="4" spans="1:34" x14ac:dyDescent="0.25">
      <c r="A4" s="4" t="s">
        <v>36</v>
      </c>
      <c r="B4" s="2">
        <v>20.184899999999999</v>
      </c>
      <c r="C4" s="2">
        <v>33.455599999999997</v>
      </c>
      <c r="D4" s="2">
        <v>43.979100000000003</v>
      </c>
      <c r="E4" s="2">
        <v>32.747500000000002</v>
      </c>
      <c r="F4" s="2">
        <v>61.225900000000003</v>
      </c>
      <c r="G4" s="2">
        <v>44.097099999999998</v>
      </c>
      <c r="H4" s="2">
        <v>47.440600000000003</v>
      </c>
      <c r="I4" s="2">
        <v>41.823399999999999</v>
      </c>
      <c r="J4" s="2">
        <v>38.928400000000003</v>
      </c>
      <c r="K4" s="2">
        <v>44.890099999999997</v>
      </c>
      <c r="L4" s="2">
        <v>44.4467</v>
      </c>
      <c r="M4" s="2">
        <v>33.617899999999999</v>
      </c>
      <c r="N4" s="2">
        <v>35.211500000000001</v>
      </c>
      <c r="O4" s="2">
        <v>17.938500000000001</v>
      </c>
      <c r="P4" s="2">
        <v>32.923099999999998</v>
      </c>
      <c r="Q4" s="2">
        <v>19.011900000000001</v>
      </c>
      <c r="R4" s="2">
        <v>20.8491</v>
      </c>
      <c r="S4" s="2">
        <v>73.158600000000007</v>
      </c>
      <c r="T4" s="2">
        <v>30.574000000000002</v>
      </c>
      <c r="U4" s="2">
        <v>52.081499999999998</v>
      </c>
      <c r="V4" s="2">
        <v>45.521000000000001</v>
      </c>
      <c r="W4" s="2">
        <v>39.202300000000001</v>
      </c>
      <c r="X4" s="2">
        <v>37.112900000000003</v>
      </c>
      <c r="Y4" s="2">
        <v>42.171999999999997</v>
      </c>
      <c r="Z4" s="2">
        <v>30.756699999999999</v>
      </c>
      <c r="AA4" s="2">
        <v>30.5931</v>
      </c>
      <c r="AB4" s="2">
        <v>11.036</v>
      </c>
      <c r="AC4" s="2">
        <v>28.296399999999998</v>
      </c>
      <c r="AD4" s="2">
        <v>38.3523</v>
      </c>
      <c r="AE4" s="2">
        <v>21.105899999999998</v>
      </c>
      <c r="AF4" s="2">
        <v>30.940100000000001</v>
      </c>
      <c r="AG4" s="2">
        <v>51.752499999999998</v>
      </c>
      <c r="AH4" s="2">
        <v>20.381399999999999</v>
      </c>
    </row>
    <row r="5" spans="1:34" x14ac:dyDescent="0.25">
      <c r="A5" s="4" t="s">
        <v>37</v>
      </c>
      <c r="B5" s="2">
        <v>20.511600000000001</v>
      </c>
      <c r="C5" s="2">
        <v>35.521500000000003</v>
      </c>
      <c r="D5" s="2">
        <v>46.821899999999999</v>
      </c>
      <c r="E5" s="2">
        <v>33.9161</v>
      </c>
      <c r="F5" s="2">
        <v>63.535499999999999</v>
      </c>
      <c r="G5" s="2">
        <v>43.889299999999999</v>
      </c>
      <c r="H5" s="2">
        <v>50.190600000000003</v>
      </c>
      <c r="I5" s="2">
        <v>41.272799999999997</v>
      </c>
      <c r="J5" s="2">
        <v>40.137700000000002</v>
      </c>
      <c r="K5" s="2">
        <v>43.216900000000003</v>
      </c>
      <c r="L5" s="2">
        <v>48.673699999999997</v>
      </c>
      <c r="M5" s="2">
        <v>33.103099999999998</v>
      </c>
      <c r="N5" s="2">
        <v>34.4146</v>
      </c>
      <c r="O5" s="2">
        <v>16.893999999999998</v>
      </c>
      <c r="P5" s="2">
        <v>34.154699999999998</v>
      </c>
      <c r="Q5" s="2">
        <v>20.0274</v>
      </c>
      <c r="R5" s="2">
        <v>19.781700000000001</v>
      </c>
      <c r="S5" s="2">
        <v>72.475300000000004</v>
      </c>
      <c r="T5" s="2">
        <v>29.562899999999999</v>
      </c>
      <c r="U5" s="2">
        <v>51.360700000000001</v>
      </c>
      <c r="V5" s="2">
        <v>47.713500000000003</v>
      </c>
      <c r="W5" s="2">
        <v>38.429099999999998</v>
      </c>
      <c r="X5" s="2">
        <v>36.394100000000002</v>
      </c>
      <c r="Y5" s="2">
        <v>43.620199999999997</v>
      </c>
      <c r="Z5" s="2">
        <v>30.228899999999999</v>
      </c>
      <c r="AA5" s="2">
        <v>29.712</v>
      </c>
      <c r="AB5" s="2">
        <v>10.6191</v>
      </c>
      <c r="AC5" s="2">
        <v>28.6571</v>
      </c>
      <c r="AD5" s="2">
        <v>39.354500000000002</v>
      </c>
      <c r="AE5" s="2">
        <v>21.579599999999999</v>
      </c>
      <c r="AF5" s="2">
        <v>37.071300000000001</v>
      </c>
      <c r="AG5" s="2">
        <v>54.478099999999998</v>
      </c>
      <c r="AH5" s="2">
        <v>20.108799999999999</v>
      </c>
    </row>
    <row r="6" spans="1:34" x14ac:dyDescent="0.25">
      <c r="A6" s="4" t="s">
        <v>38</v>
      </c>
      <c r="B6" s="2">
        <v>20.561399999999999</v>
      </c>
      <c r="C6" s="2">
        <v>34.253300000000003</v>
      </c>
      <c r="D6" s="2">
        <v>49.647300000000001</v>
      </c>
      <c r="E6" s="2">
        <v>32.078600000000002</v>
      </c>
      <c r="F6" s="2">
        <v>61.1128</v>
      </c>
      <c r="G6" s="2">
        <v>43.1113</v>
      </c>
      <c r="H6" s="2">
        <v>50.6586</v>
      </c>
      <c r="I6" s="2">
        <v>42.306199999999997</v>
      </c>
      <c r="J6" s="2">
        <v>39.945700000000002</v>
      </c>
      <c r="K6" s="2">
        <v>42.8613</v>
      </c>
      <c r="L6" s="2">
        <v>48.693399999999997</v>
      </c>
      <c r="M6" s="2">
        <v>34.1997</v>
      </c>
      <c r="N6" s="2">
        <v>34.055799999999998</v>
      </c>
      <c r="O6" s="2">
        <v>16.386700000000001</v>
      </c>
      <c r="P6" s="2">
        <v>33.680399999999999</v>
      </c>
      <c r="Q6" s="2">
        <v>18.720199999999998</v>
      </c>
      <c r="R6" s="2">
        <v>20.057600000000001</v>
      </c>
      <c r="S6" s="2">
        <v>68.825599999999994</v>
      </c>
      <c r="T6" s="2">
        <v>30.255199999999999</v>
      </c>
      <c r="U6" s="2">
        <v>52.965499999999999</v>
      </c>
      <c r="V6" s="2">
        <v>46.875</v>
      </c>
      <c r="W6" s="2">
        <v>39.397300000000001</v>
      </c>
      <c r="X6" s="2">
        <v>34.8598</v>
      </c>
      <c r="Y6" s="2">
        <v>41.063400000000001</v>
      </c>
      <c r="Z6" s="2">
        <v>30.848500000000001</v>
      </c>
      <c r="AA6" s="2">
        <v>29.511199999999999</v>
      </c>
      <c r="AB6" s="2">
        <v>9.4912200000000002</v>
      </c>
      <c r="AC6" s="2">
        <v>29.6311</v>
      </c>
      <c r="AD6" s="2">
        <v>42.778799999999997</v>
      </c>
      <c r="AE6" s="2">
        <v>21.974900000000002</v>
      </c>
      <c r="AF6" s="2">
        <v>32.7087</v>
      </c>
      <c r="AG6" s="2">
        <v>51.760599999999997</v>
      </c>
      <c r="AH6" s="2">
        <v>19.163900000000002</v>
      </c>
    </row>
    <row r="7" spans="1:34" x14ac:dyDescent="0.25">
      <c r="A7" s="4" t="s">
        <v>39</v>
      </c>
      <c r="B7" s="2">
        <v>20.6615</v>
      </c>
      <c r="C7" s="2">
        <v>35.412199999999999</v>
      </c>
      <c r="D7" s="2">
        <v>48.395099999999999</v>
      </c>
      <c r="E7" s="2">
        <v>33.310299999999998</v>
      </c>
      <c r="F7" s="2">
        <v>60.933999999999997</v>
      </c>
      <c r="G7" s="2">
        <v>43.133099999999999</v>
      </c>
      <c r="H7" s="2">
        <v>51.315899999999999</v>
      </c>
      <c r="I7" s="2">
        <v>44.299300000000002</v>
      </c>
      <c r="J7" s="2">
        <v>40.0976</v>
      </c>
      <c r="K7" s="2">
        <v>45.1721</v>
      </c>
      <c r="L7" s="2">
        <v>42.4392</v>
      </c>
      <c r="M7" s="2">
        <v>33.247100000000003</v>
      </c>
      <c r="N7" s="2">
        <v>34.253300000000003</v>
      </c>
      <c r="O7" s="2">
        <v>16.425799999999999</v>
      </c>
      <c r="P7" s="2">
        <v>33.800899999999999</v>
      </c>
      <c r="Q7" s="2">
        <v>19.537500000000001</v>
      </c>
      <c r="R7" s="2">
        <v>18.572299999999998</v>
      </c>
      <c r="S7" s="2">
        <v>70.454800000000006</v>
      </c>
      <c r="T7" s="2">
        <v>30.830500000000001</v>
      </c>
      <c r="U7" s="2">
        <v>51.301900000000003</v>
      </c>
      <c r="V7" s="2">
        <v>49.9377</v>
      </c>
      <c r="W7" s="2">
        <v>38.911799999999999</v>
      </c>
      <c r="X7" s="2">
        <v>36.782699999999998</v>
      </c>
      <c r="Y7" s="2">
        <v>44.551499999999997</v>
      </c>
      <c r="Z7" s="2">
        <v>31.0425</v>
      </c>
      <c r="AA7" s="2">
        <v>30.450199999999999</v>
      </c>
      <c r="AB7" s="2">
        <v>9.54298</v>
      </c>
      <c r="AC7" s="2">
        <v>29.206600000000002</v>
      </c>
      <c r="AD7" s="2">
        <v>43.0503</v>
      </c>
      <c r="AE7" s="2">
        <v>23.626100000000001</v>
      </c>
      <c r="AF7" s="2">
        <v>33.571399999999997</v>
      </c>
      <c r="AG7" s="2">
        <v>53.144300000000001</v>
      </c>
      <c r="AH7" s="2">
        <v>21.057500000000001</v>
      </c>
    </row>
    <row r="8" spans="1:34" x14ac:dyDescent="0.25">
      <c r="A8" s="4" t="s">
        <v>40</v>
      </c>
      <c r="B8" s="2">
        <v>20.021899999999999</v>
      </c>
      <c r="C8" s="2">
        <v>35.381900000000002</v>
      </c>
      <c r="D8" s="2">
        <v>48.888599999999997</v>
      </c>
      <c r="E8" s="2">
        <v>34.200200000000002</v>
      </c>
      <c r="F8" s="2">
        <v>65.568100000000001</v>
      </c>
      <c r="G8" s="2">
        <v>43.773899999999998</v>
      </c>
      <c r="H8" s="2">
        <v>50.558900000000001</v>
      </c>
      <c r="I8" s="2">
        <v>43.112699999999997</v>
      </c>
      <c r="J8" s="2">
        <v>40.936900000000001</v>
      </c>
      <c r="K8" s="2">
        <v>45.135100000000001</v>
      </c>
      <c r="L8" s="2">
        <v>45.33</v>
      </c>
      <c r="M8" s="2">
        <v>34.653500000000001</v>
      </c>
      <c r="N8" s="2">
        <v>34.825899999999997</v>
      </c>
      <c r="O8" s="2">
        <v>16.6373</v>
      </c>
      <c r="P8" s="2">
        <v>34.2515</v>
      </c>
      <c r="Q8" s="2">
        <v>19.319500000000001</v>
      </c>
      <c r="R8" s="2">
        <v>18.5427</v>
      </c>
      <c r="S8" s="2">
        <v>74.705699999999993</v>
      </c>
      <c r="T8" s="2">
        <v>30.807600000000001</v>
      </c>
      <c r="U8" s="2">
        <v>55.532200000000003</v>
      </c>
      <c r="V8" s="2">
        <v>50.515500000000003</v>
      </c>
      <c r="W8" s="2">
        <v>40.822000000000003</v>
      </c>
      <c r="X8" s="2">
        <v>37.482999999999997</v>
      </c>
      <c r="Y8" s="2">
        <v>42.074100000000001</v>
      </c>
      <c r="Z8" s="2">
        <v>31.331</v>
      </c>
      <c r="AA8" s="2">
        <v>29.984999999999999</v>
      </c>
      <c r="AB8" s="2">
        <v>9.5303299999999993</v>
      </c>
      <c r="AC8" s="2">
        <v>30.433399999999999</v>
      </c>
      <c r="AD8" s="2">
        <v>43.127499999999998</v>
      </c>
      <c r="AE8" s="2">
        <v>22.297699999999999</v>
      </c>
      <c r="AF8" s="2">
        <v>34.211199999999998</v>
      </c>
      <c r="AG8" s="2">
        <v>54.582599999999999</v>
      </c>
      <c r="AH8" s="2">
        <v>20.1738</v>
      </c>
    </row>
    <row r="9" spans="1:34" x14ac:dyDescent="0.25">
      <c r="A9" s="4" t="s">
        <v>41</v>
      </c>
      <c r="B9" s="2">
        <v>17.940799999999999</v>
      </c>
      <c r="C9" s="2">
        <v>35.214700000000001</v>
      </c>
      <c r="D9" s="2">
        <v>48.7239</v>
      </c>
      <c r="E9" s="2">
        <v>31.1999</v>
      </c>
      <c r="F9" s="2">
        <v>64.891099999999994</v>
      </c>
      <c r="G9" s="2">
        <v>44.363999999999997</v>
      </c>
      <c r="H9" s="2">
        <v>52.415799999999997</v>
      </c>
      <c r="I9" s="2">
        <v>41.821399999999997</v>
      </c>
      <c r="J9" s="2">
        <v>39.798999999999999</v>
      </c>
      <c r="K9" s="2">
        <v>44.780700000000003</v>
      </c>
      <c r="L9" s="2">
        <v>50.098500000000001</v>
      </c>
      <c r="M9" s="2">
        <v>33.260800000000003</v>
      </c>
      <c r="N9" s="2">
        <v>34.659799999999997</v>
      </c>
      <c r="O9" s="2">
        <v>16.1373</v>
      </c>
      <c r="P9" s="2">
        <v>34.973199999999999</v>
      </c>
      <c r="Q9" s="2">
        <v>19.039000000000001</v>
      </c>
      <c r="R9" s="2">
        <v>19.1539</v>
      </c>
      <c r="S9" s="2">
        <v>72.906599999999997</v>
      </c>
      <c r="T9" s="2">
        <v>31.108899999999998</v>
      </c>
      <c r="U9" s="2">
        <v>53.600700000000003</v>
      </c>
      <c r="V9" s="2">
        <v>50.733400000000003</v>
      </c>
      <c r="W9" s="2">
        <v>37.074399999999997</v>
      </c>
      <c r="X9" s="2">
        <v>36.895499999999998</v>
      </c>
      <c r="Y9" s="2">
        <v>41.798999999999999</v>
      </c>
      <c r="Z9" s="2">
        <v>30.551100000000002</v>
      </c>
      <c r="AA9" s="2">
        <v>31.267700000000001</v>
      </c>
      <c r="AB9" s="2">
        <v>9.6249000000000002</v>
      </c>
      <c r="AC9" s="2">
        <v>29.937200000000001</v>
      </c>
      <c r="AD9" s="2">
        <v>44.887</v>
      </c>
      <c r="AE9" s="2">
        <v>22.697299999999998</v>
      </c>
      <c r="AF9" s="2">
        <v>39.192999999999998</v>
      </c>
      <c r="AG9" s="2">
        <v>54.989800000000002</v>
      </c>
      <c r="AH9" s="2">
        <v>18.5596</v>
      </c>
    </row>
    <row r="10" spans="1:34" x14ac:dyDescent="0.25">
      <c r="A10" s="5" t="s">
        <v>56</v>
      </c>
      <c r="B10" s="2">
        <f>AVERAGE(B2:B8)</f>
        <v>20.451271428571427</v>
      </c>
      <c r="C10" s="2">
        <f>AVERAGE(C3:C9)</f>
        <v>34.761200000000002</v>
      </c>
      <c r="D10" s="2">
        <f>AVERAGE(D3:D9)</f>
        <v>47.808142857142855</v>
      </c>
      <c r="E10" s="2">
        <f>AVERAGE(E2:E9)</f>
        <v>32.760399999999997</v>
      </c>
      <c r="F10" s="2">
        <f>AVERAGE(F3:F8)</f>
        <v>62.19971666666666</v>
      </c>
      <c r="G10" s="2">
        <f>AVERAGE(G3:G9)</f>
        <v>43.777257142857131</v>
      </c>
      <c r="H10" s="2">
        <f>AVERAGE(H3:H8)</f>
        <v>50.002316666666673</v>
      </c>
      <c r="I10" s="2">
        <f>AVERAGE(I3:I9)</f>
        <v>42.435499999999998</v>
      </c>
      <c r="J10" s="2">
        <f>AVERAGE(J3:J9)</f>
        <v>39.801828571428572</v>
      </c>
      <c r="K10" s="2">
        <f>AVERAGE(K3:K9)</f>
        <v>44.24297142857143</v>
      </c>
      <c r="L10" s="2">
        <f>AVERAGE(L3:L8)</f>
        <v>45.383399999999995</v>
      </c>
      <c r="M10" s="2">
        <f>AVERAGE(M2:M9)</f>
        <v>33.296424999999999</v>
      </c>
      <c r="N10" s="2">
        <f>AVERAGE(N3:N9)</f>
        <v>34.451014285714287</v>
      </c>
      <c r="O10" s="2">
        <f>AVERAGE(O3:O9)</f>
        <v>16.814799999999998</v>
      </c>
      <c r="P10" s="2">
        <f>AVERAGE(P3:P9)</f>
        <v>34.023228571428561</v>
      </c>
      <c r="Q10" s="2">
        <f>AVERAGE(Q3:Q9)</f>
        <v>19.210685714285717</v>
      </c>
      <c r="R10" s="2">
        <f>AVERAGE(R2:R9)</f>
        <v>19.901225</v>
      </c>
      <c r="S10" s="2">
        <f t="shared" ref="S10:AC10" si="0">AVERAGE(S3:S9)</f>
        <v>71.165914285714294</v>
      </c>
      <c r="T10" s="2">
        <f t="shared" si="0"/>
        <v>30.276428571428575</v>
      </c>
      <c r="U10" s="2">
        <f t="shared" si="0"/>
        <v>52.086928571428572</v>
      </c>
      <c r="V10" s="2">
        <f t="shared" si="0"/>
        <v>47.882071428571429</v>
      </c>
      <c r="W10" s="2">
        <f t="shared" si="0"/>
        <v>38.737628571428573</v>
      </c>
      <c r="X10" s="2">
        <f t="shared" si="0"/>
        <v>36.165900000000001</v>
      </c>
      <c r="Y10" s="2">
        <f t="shared" si="0"/>
        <v>41.998800000000003</v>
      </c>
      <c r="Z10" s="2">
        <f t="shared" si="0"/>
        <v>30.701399999999996</v>
      </c>
      <c r="AA10" s="2">
        <f t="shared" si="0"/>
        <v>30.221599999999999</v>
      </c>
      <c r="AB10" s="2">
        <f t="shared" si="0"/>
        <v>10.022904285714286</v>
      </c>
      <c r="AC10" s="2">
        <f t="shared" si="0"/>
        <v>29.019071428571429</v>
      </c>
      <c r="AD10" s="2">
        <f>AVERAGE(AD2:AD9)</f>
        <v>40.661200000000001</v>
      </c>
      <c r="AE10" s="2">
        <f>AVERAGE(AE3:AE9)</f>
        <v>22.032800000000002</v>
      </c>
      <c r="AF10" s="2">
        <f>AVERAGE(AF2:AF9)</f>
        <v>33.834387499999998</v>
      </c>
      <c r="AG10" s="2">
        <f>AVERAGE(AG3:AG9)</f>
        <v>53.699442857142856</v>
      </c>
      <c r="AH10" s="2">
        <f>AVERAGE(AH2:AH8)</f>
        <v>19.922285714285717</v>
      </c>
    </row>
    <row r="11" spans="1:34" x14ac:dyDescent="0.25">
      <c r="A11" s="6" t="s">
        <v>57</v>
      </c>
      <c r="B11" s="7">
        <f>B10*3</f>
        <v>61.353814285714279</v>
      </c>
      <c r="C11" s="7">
        <f>C10*3</f>
        <v>104.28360000000001</v>
      </c>
      <c r="D11" s="7">
        <f>D10*2</f>
        <v>95.616285714285709</v>
      </c>
      <c r="E11" s="7">
        <f>E10*2</f>
        <v>65.520799999999994</v>
      </c>
      <c r="F11" s="7">
        <f>F10*1</f>
        <v>62.19971666666666</v>
      </c>
      <c r="G11" s="7">
        <f>G10*3</f>
        <v>131.33177142857139</v>
      </c>
      <c r="H11" s="7">
        <f>H10*1</f>
        <v>50.002316666666673</v>
      </c>
      <c r="I11" s="7">
        <f>I10*2</f>
        <v>84.870999999999995</v>
      </c>
      <c r="J11" s="7">
        <f>J10*3</f>
        <v>119.40548571428572</v>
      </c>
      <c r="K11" s="7">
        <f>K10*2</f>
        <v>88.485942857142859</v>
      </c>
      <c r="L11" s="7">
        <f>L10*2</f>
        <v>90.766799999999989</v>
      </c>
      <c r="M11" s="7">
        <f>M10*2</f>
        <v>66.592849999999999</v>
      </c>
      <c r="N11" s="7">
        <f>N10*3</f>
        <v>103.35304285714287</v>
      </c>
      <c r="O11" s="7">
        <f>O10*3</f>
        <v>50.444399999999995</v>
      </c>
      <c r="P11" s="7">
        <f>P10*3</f>
        <v>102.06968571428568</v>
      </c>
      <c r="Q11" s="7">
        <f>Q10*2</f>
        <v>38.421371428571433</v>
      </c>
      <c r="R11" s="7">
        <f>R10*4</f>
        <v>79.604900000000001</v>
      </c>
      <c r="S11" s="7">
        <f>S10*1</f>
        <v>71.165914285714294</v>
      </c>
      <c r="T11" s="7">
        <f>T10*3</f>
        <v>90.829285714285732</v>
      </c>
      <c r="U11" s="7">
        <f>U10*2</f>
        <v>104.17385714285714</v>
      </c>
      <c r="V11" s="7">
        <f>V10*1</f>
        <v>47.882071428571429</v>
      </c>
      <c r="W11" s="7">
        <f>W10*3</f>
        <v>116.21288571428572</v>
      </c>
      <c r="X11" s="7">
        <f>X10*4</f>
        <v>144.6636</v>
      </c>
      <c r="Y11" s="7">
        <f>Y10*2</f>
        <v>83.997600000000006</v>
      </c>
      <c r="Z11" s="7">
        <f>Z10*3</f>
        <v>92.104199999999992</v>
      </c>
      <c r="AA11" s="7">
        <f>AA10*3</f>
        <v>90.6648</v>
      </c>
      <c r="AB11" s="7">
        <f>AB10*6</f>
        <v>60.137425714285719</v>
      </c>
      <c r="AC11" s="7">
        <f>AC10*3</f>
        <v>87.057214285714281</v>
      </c>
      <c r="AD11" s="7">
        <f>AD10*2</f>
        <v>81.322400000000002</v>
      </c>
      <c r="AE11" s="7">
        <f>AE10*3</f>
        <v>66.098399999999998</v>
      </c>
      <c r="AF11" s="7">
        <f>AF10*3</f>
        <v>101.5031625</v>
      </c>
      <c r="AG11" s="7">
        <f>AG10*2</f>
        <v>107.39888571428571</v>
      </c>
      <c r="AH11" s="7">
        <f>AH10*3</f>
        <v>59.766857142857148</v>
      </c>
    </row>
    <row r="14" spans="1:34" x14ac:dyDescent="0.25">
      <c r="A14" s="5" t="s">
        <v>43</v>
      </c>
      <c r="B14" s="2">
        <f>AVERAGE(B2:B9)</f>
        <v>20.137462499999998</v>
      </c>
      <c r="C14" s="2">
        <f t="shared" ref="C14:AH14" si="1">AVERAGE(C2:C9)</f>
        <v>34.238075000000002</v>
      </c>
      <c r="D14" s="2">
        <f t="shared" si="1"/>
        <v>46.680412500000003</v>
      </c>
      <c r="E14" s="2">
        <f t="shared" si="1"/>
        <v>32.760399999999997</v>
      </c>
      <c r="F14" s="2">
        <f t="shared" si="1"/>
        <v>61.895562499999997</v>
      </c>
      <c r="G14" s="2">
        <f t="shared" si="1"/>
        <v>43.415174999999998</v>
      </c>
      <c r="H14" s="2">
        <f t="shared" si="1"/>
        <v>49.530887500000006</v>
      </c>
      <c r="I14" s="2">
        <f t="shared" si="1"/>
        <v>41.788724999999999</v>
      </c>
      <c r="J14" s="2">
        <f t="shared" si="1"/>
        <v>39.323049999999995</v>
      </c>
      <c r="K14" s="2">
        <f t="shared" si="1"/>
        <v>43.677325000000003</v>
      </c>
      <c r="L14" s="2">
        <f t="shared" si="1"/>
        <v>44.960349999999998</v>
      </c>
      <c r="M14" s="2">
        <f t="shared" si="1"/>
        <v>33.296424999999999</v>
      </c>
      <c r="N14" s="2">
        <f t="shared" si="1"/>
        <v>33.852762499999997</v>
      </c>
      <c r="O14" s="2">
        <f t="shared" si="1"/>
        <v>16.980625</v>
      </c>
      <c r="P14" s="2">
        <f t="shared" si="1"/>
        <v>33.610624999999999</v>
      </c>
      <c r="Q14" s="2">
        <f t="shared" si="1"/>
        <v>18.938212499999999</v>
      </c>
      <c r="R14" s="2">
        <f t="shared" si="1"/>
        <v>19.901225</v>
      </c>
      <c r="S14" s="2">
        <f t="shared" si="1"/>
        <v>68.050899999999999</v>
      </c>
      <c r="T14" s="2">
        <f t="shared" si="1"/>
        <v>29.443312500000001</v>
      </c>
      <c r="U14" s="2">
        <f t="shared" si="1"/>
        <v>51.3314375</v>
      </c>
      <c r="V14" s="2">
        <f t="shared" si="1"/>
        <v>46.954612500000003</v>
      </c>
      <c r="W14" s="2">
        <f t="shared" si="1"/>
        <v>38.365025000000003</v>
      </c>
      <c r="X14" s="2">
        <f t="shared" si="1"/>
        <v>35.486087500000004</v>
      </c>
      <c r="Y14" s="2">
        <f t="shared" si="1"/>
        <v>41.188787499999997</v>
      </c>
      <c r="Z14" s="2">
        <f t="shared" si="1"/>
        <v>30.325449999999993</v>
      </c>
      <c r="AA14" s="2">
        <f t="shared" si="1"/>
        <v>29.991724999999995</v>
      </c>
      <c r="AB14" s="2">
        <f t="shared" si="1"/>
        <v>9.91212625</v>
      </c>
      <c r="AC14" s="2">
        <f t="shared" si="1"/>
        <v>28.219137499999999</v>
      </c>
      <c r="AD14" s="2">
        <f t="shared" si="1"/>
        <v>40.661200000000001</v>
      </c>
      <c r="AE14" s="2">
        <f t="shared" si="1"/>
        <v>21.538787499999998</v>
      </c>
      <c r="AF14" s="2">
        <f t="shared" si="1"/>
        <v>33.834387499999998</v>
      </c>
      <c r="AG14" s="2">
        <f t="shared" si="1"/>
        <v>52.943575000000003</v>
      </c>
      <c r="AH14" s="2">
        <f t="shared" si="1"/>
        <v>19.751950000000001</v>
      </c>
    </row>
    <row r="15" spans="1:34" x14ac:dyDescent="0.25">
      <c r="A15" s="6" t="s">
        <v>44</v>
      </c>
      <c r="B15" s="7">
        <f>B14*3</f>
        <v>60.412387499999994</v>
      </c>
      <c r="C15" s="7">
        <f>C14*3</f>
        <v>102.714225</v>
      </c>
      <c r="D15" s="7">
        <f>D14*2</f>
        <v>93.360825000000006</v>
      </c>
      <c r="E15" s="7">
        <f>E14*2</f>
        <v>65.520799999999994</v>
      </c>
      <c r="F15" s="7">
        <f>F14*1</f>
        <v>61.895562499999997</v>
      </c>
      <c r="G15" s="7">
        <f>G14*3</f>
        <v>130.24552499999999</v>
      </c>
      <c r="H15" s="7">
        <f>H14*1</f>
        <v>49.530887500000006</v>
      </c>
      <c r="I15" s="7">
        <f>I14*2</f>
        <v>83.577449999999999</v>
      </c>
      <c r="J15" s="7">
        <f>J14*3</f>
        <v>117.96914999999998</v>
      </c>
      <c r="K15" s="7">
        <f>K14*2</f>
        <v>87.354650000000007</v>
      </c>
      <c r="L15" s="7">
        <f>L14*2</f>
        <v>89.920699999999997</v>
      </c>
      <c r="M15" s="7">
        <f>M14*4</f>
        <v>133.1857</v>
      </c>
      <c r="N15" s="7">
        <f>N14*3</f>
        <v>101.55828749999999</v>
      </c>
      <c r="O15" s="7">
        <f>O14*3</f>
        <v>50.941874999999996</v>
      </c>
      <c r="P15" s="7">
        <f>P14*3</f>
        <v>100.831875</v>
      </c>
      <c r="Q15" s="7">
        <f>Q14*2</f>
        <v>37.876424999999998</v>
      </c>
      <c r="R15" s="7">
        <f>R14*2</f>
        <v>39.80245</v>
      </c>
      <c r="S15" s="7">
        <f>S14*1</f>
        <v>68.050899999999999</v>
      </c>
      <c r="T15" s="7">
        <f>T14*3</f>
        <v>88.3299375</v>
      </c>
      <c r="U15" s="7">
        <f>U14*2</f>
        <v>102.662875</v>
      </c>
      <c r="V15" s="7">
        <f>V14*3</f>
        <v>140.86383750000002</v>
      </c>
      <c r="W15" s="7">
        <f>W14*3</f>
        <v>115.09507500000001</v>
      </c>
      <c r="X15" s="7">
        <f>X14*2</f>
        <v>70.972175000000007</v>
      </c>
      <c r="Y15" s="7">
        <f>Y14*2</f>
        <v>82.377574999999993</v>
      </c>
      <c r="Z15" s="7">
        <f>Z14*3</f>
        <v>90.976349999999982</v>
      </c>
      <c r="AA15" s="7">
        <f>AA14*3</f>
        <v>89.975174999999979</v>
      </c>
      <c r="AB15" s="7">
        <f>AB14*6</f>
        <v>59.4727575</v>
      </c>
      <c r="AC15" s="7">
        <f>AC14*3</f>
        <v>84.657412499999992</v>
      </c>
      <c r="AD15" s="7">
        <f>AD14*2</f>
        <v>81.322400000000002</v>
      </c>
      <c r="AE15" s="7">
        <f>AE14*3</f>
        <v>64.616362499999994</v>
      </c>
      <c r="AF15" s="7">
        <f>AF14*3</f>
        <v>101.5031625</v>
      </c>
      <c r="AG15" s="7">
        <f>AG14*2</f>
        <v>105.88715000000001</v>
      </c>
      <c r="AH15" s="7">
        <f>AH14*3</f>
        <v>59.255850000000002</v>
      </c>
    </row>
    <row r="16" spans="1:34" x14ac:dyDescent="0.25">
      <c r="A16" s="8" t="s">
        <v>45</v>
      </c>
      <c r="B16" s="9">
        <f>STDEV(B2:B9)/B14*100</f>
        <v>4.6630007793760893</v>
      </c>
      <c r="C16" s="9">
        <f>STDEV(C2:C9)/C14*100</f>
        <v>4.85376339244044</v>
      </c>
      <c r="D16" s="9">
        <f t="shared" ref="D16:AH16" si="2">STDEV(D2:D9)/D14*100</f>
        <v>7.7974475010229112</v>
      </c>
      <c r="E16" s="9">
        <f t="shared" si="2"/>
        <v>3.116521389425611</v>
      </c>
      <c r="F16" s="9">
        <f t="shared" si="2"/>
        <v>4.3833068538817219</v>
      </c>
      <c r="G16" s="9">
        <f t="shared" si="2"/>
        <v>2.5746696164833573</v>
      </c>
      <c r="H16" s="9">
        <f t="shared" si="2"/>
        <v>5.4701989511541909</v>
      </c>
      <c r="I16" s="9">
        <f t="shared" si="2"/>
        <v>4.9107585684667407</v>
      </c>
      <c r="J16" s="9">
        <f t="shared" si="2"/>
        <v>3.8661483036802822</v>
      </c>
      <c r="K16" s="9">
        <f t="shared" si="2"/>
        <v>4.2042884682329671</v>
      </c>
      <c r="L16" s="9">
        <f t="shared" si="2"/>
        <v>9.3928896521253336</v>
      </c>
      <c r="M16" s="9">
        <f t="shared" si="2"/>
        <v>2.8880986361750476</v>
      </c>
      <c r="N16" s="9">
        <f t="shared" si="2"/>
        <v>5.1785078723979732</v>
      </c>
      <c r="O16" s="9">
        <f t="shared" si="2"/>
        <v>4.3697779882931194</v>
      </c>
      <c r="P16" s="9">
        <f t="shared" si="2"/>
        <v>3.8969847321281401</v>
      </c>
      <c r="Q16" s="9">
        <f t="shared" si="2"/>
        <v>4.6403223788538384</v>
      </c>
      <c r="R16" s="9">
        <f t="shared" si="2"/>
        <v>6.3490545541849128</v>
      </c>
      <c r="S16" s="9">
        <f t="shared" si="2"/>
        <v>13.61849426699408</v>
      </c>
      <c r="T16" s="9">
        <f t="shared" si="2"/>
        <v>8.4120068884160659</v>
      </c>
      <c r="U16" s="9">
        <f t="shared" si="2"/>
        <v>6.0140105260526617</v>
      </c>
      <c r="V16" s="9">
        <f t="shared" si="2"/>
        <v>7.6410468979026938</v>
      </c>
      <c r="W16" s="9">
        <f t="shared" si="2"/>
        <v>4.1393381986096216</v>
      </c>
      <c r="X16" s="9">
        <f t="shared" si="2"/>
        <v>6.5308007861791442</v>
      </c>
      <c r="Y16" s="9">
        <f t="shared" si="2"/>
        <v>6.9671428262910773</v>
      </c>
      <c r="Z16" s="9">
        <f t="shared" si="2"/>
        <v>3.7393039431236064</v>
      </c>
      <c r="AA16" s="9">
        <f t="shared" si="2"/>
        <v>2.846016161601221</v>
      </c>
      <c r="AB16" s="9">
        <f t="shared" si="2"/>
        <v>6.6799548598686673</v>
      </c>
      <c r="AC16" s="9">
        <f t="shared" si="2"/>
        <v>8.8776561149934405</v>
      </c>
      <c r="AD16" s="9">
        <f t="shared" si="2"/>
        <v>7.8295770421334172</v>
      </c>
      <c r="AE16" s="9">
        <f t="shared" si="2"/>
        <v>7.6412803213226645</v>
      </c>
      <c r="AF16" s="9">
        <f t="shared" si="2"/>
        <v>8.6597381576755303</v>
      </c>
      <c r="AG16" s="9">
        <f t="shared" si="2"/>
        <v>4.7953929474406687</v>
      </c>
      <c r="AH16" s="9">
        <f t="shared" si="2"/>
        <v>4.1775226153614655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20.488766666666667</v>
      </c>
      <c r="C18" s="2">
        <f t="shared" ref="C18:AH18" si="3">AVERAGE(C3:C8)</f>
        <v>34.685616666666668</v>
      </c>
      <c r="D18" s="2">
        <f t="shared" si="3"/>
        <v>47.655516666666664</v>
      </c>
      <c r="E18" s="2">
        <f t="shared" si="3"/>
        <v>33.158066666666663</v>
      </c>
      <c r="F18" s="2">
        <f t="shared" si="3"/>
        <v>62.19971666666666</v>
      </c>
      <c r="G18" s="2">
        <f t="shared" si="3"/>
        <v>43.679466666666656</v>
      </c>
      <c r="H18" s="2">
        <f t="shared" si="3"/>
        <v>50.002316666666673</v>
      </c>
      <c r="I18" s="2">
        <f t="shared" si="3"/>
        <v>42.537849999999999</v>
      </c>
      <c r="J18" s="2">
        <f t="shared" si="3"/>
        <v>39.802299999999995</v>
      </c>
      <c r="K18" s="2">
        <f t="shared" si="3"/>
        <v>44.153349999999996</v>
      </c>
      <c r="L18" s="2">
        <f t="shared" si="3"/>
        <v>45.383399999999995</v>
      </c>
      <c r="M18" s="2">
        <f t="shared" si="3"/>
        <v>33.613233333333334</v>
      </c>
      <c r="N18" s="2">
        <f t="shared" si="3"/>
        <v>34.416216666666664</v>
      </c>
      <c r="O18" s="2">
        <f t="shared" si="3"/>
        <v>16.927716666666665</v>
      </c>
      <c r="P18" s="2">
        <f t="shared" si="3"/>
        <v>33.864899999999992</v>
      </c>
      <c r="Q18" s="2">
        <f t="shared" si="3"/>
        <v>19.2393</v>
      </c>
      <c r="R18" s="2">
        <f t="shared" si="3"/>
        <v>20.027999999999999</v>
      </c>
      <c r="S18" s="2">
        <f t="shared" si="3"/>
        <v>70.875800000000012</v>
      </c>
      <c r="T18" s="2">
        <f t="shared" si="3"/>
        <v>30.137683333333339</v>
      </c>
      <c r="U18" s="2">
        <f t="shared" si="3"/>
        <v>51.834633333333329</v>
      </c>
      <c r="V18" s="2">
        <f t="shared" si="3"/>
        <v>47.406849999999999</v>
      </c>
      <c r="W18" s="2">
        <f t="shared" si="3"/>
        <v>39.014833333333335</v>
      </c>
      <c r="X18" s="2">
        <f t="shared" si="3"/>
        <v>36.0443</v>
      </c>
      <c r="Y18" s="2">
        <f t="shared" si="3"/>
        <v>42.032100000000007</v>
      </c>
      <c r="Z18" s="2">
        <f t="shared" si="3"/>
        <v>30.726449999999996</v>
      </c>
      <c r="AA18" s="2">
        <f t="shared" si="3"/>
        <v>30.047250000000002</v>
      </c>
      <c r="AB18" s="2">
        <f t="shared" si="3"/>
        <v>10.089238333333332</v>
      </c>
      <c r="AC18" s="2">
        <f t="shared" si="3"/>
        <v>28.866050000000001</v>
      </c>
      <c r="AD18" s="2">
        <f t="shared" si="3"/>
        <v>40.708099999999995</v>
      </c>
      <c r="AE18" s="2">
        <f t="shared" si="3"/>
        <v>21.922049999999999</v>
      </c>
      <c r="AF18" s="2">
        <f t="shared" si="3"/>
        <v>33.358516666666659</v>
      </c>
      <c r="AG18" s="2">
        <f t="shared" si="3"/>
        <v>53.484383333333334</v>
      </c>
      <c r="AH18" s="2">
        <f t="shared" si="3"/>
        <v>20.075150000000001</v>
      </c>
    </row>
    <row r="19" spans="1:34" x14ac:dyDescent="0.25">
      <c r="A19" s="6" t="s">
        <v>47</v>
      </c>
      <c r="B19" s="7">
        <f>B18*3</f>
        <v>61.466300000000004</v>
      </c>
      <c r="C19" s="7">
        <f>C18*3</f>
        <v>104.05685</v>
      </c>
      <c r="D19" s="7">
        <f>D18*2</f>
        <v>95.311033333333327</v>
      </c>
      <c r="E19" s="7">
        <f>E18*2</f>
        <v>66.316133333333326</v>
      </c>
      <c r="F19" s="7">
        <f>F18*1</f>
        <v>62.19971666666666</v>
      </c>
      <c r="G19" s="7">
        <f>G18*3</f>
        <v>131.03839999999997</v>
      </c>
      <c r="H19" s="7">
        <f>H18*1</f>
        <v>50.002316666666673</v>
      </c>
      <c r="I19" s="7">
        <f>I18*2</f>
        <v>85.075699999999998</v>
      </c>
      <c r="J19" s="7">
        <f>J18*3</f>
        <v>119.40689999999998</v>
      </c>
      <c r="K19" s="7">
        <f>K18*2</f>
        <v>88.306699999999992</v>
      </c>
      <c r="L19" s="7">
        <f>L18*2</f>
        <v>90.766799999999989</v>
      </c>
      <c r="M19" s="7">
        <f>M18*4</f>
        <v>134.45293333333333</v>
      </c>
      <c r="N19" s="7">
        <f>N18*3</f>
        <v>103.24865</v>
      </c>
      <c r="O19" s="7">
        <f>O18*3</f>
        <v>50.783149999999992</v>
      </c>
      <c r="P19" s="7">
        <f>P18*3</f>
        <v>101.59469999999997</v>
      </c>
      <c r="Q19" s="7">
        <f>Q18*2</f>
        <v>38.4786</v>
      </c>
      <c r="R19" s="7">
        <f>R18*2</f>
        <v>40.055999999999997</v>
      </c>
      <c r="S19" s="7">
        <f>S18*1</f>
        <v>70.875800000000012</v>
      </c>
      <c r="T19" s="7">
        <f>T18*3</f>
        <v>90.413050000000013</v>
      </c>
      <c r="U19" s="7">
        <f>U18*2</f>
        <v>103.66926666666666</v>
      </c>
      <c r="V19" s="7">
        <f>V18*3</f>
        <v>142.22055</v>
      </c>
      <c r="W19" s="7">
        <f>W18*3</f>
        <v>117.0445</v>
      </c>
      <c r="X19" s="7">
        <f>X18*2</f>
        <v>72.0886</v>
      </c>
      <c r="Y19" s="7">
        <f>Y18*2</f>
        <v>84.064200000000014</v>
      </c>
      <c r="Z19" s="7">
        <f>Z18*3</f>
        <v>92.179349999999985</v>
      </c>
      <c r="AA19" s="7">
        <f>AA18*3</f>
        <v>90.141750000000002</v>
      </c>
      <c r="AB19" s="7">
        <f>AB18*6</f>
        <v>60.535429999999991</v>
      </c>
      <c r="AC19" s="7">
        <f>AC18*3</f>
        <v>86.598150000000004</v>
      </c>
      <c r="AD19" s="7">
        <f>AD18*2</f>
        <v>81.416199999999989</v>
      </c>
      <c r="AE19" s="7">
        <f>AE18*3</f>
        <v>65.766149999999996</v>
      </c>
      <c r="AF19" s="7">
        <f>AF18*3</f>
        <v>100.07554999999998</v>
      </c>
      <c r="AG19" s="7">
        <f>AG18*2</f>
        <v>106.96876666666667</v>
      </c>
      <c r="AH19" s="7">
        <f>AH18*3</f>
        <v>60.225450000000002</v>
      </c>
    </row>
    <row r="20" spans="1:34" x14ac:dyDescent="0.25">
      <c r="A20" s="8" t="s">
        <v>45</v>
      </c>
      <c r="B20" s="9">
        <f>STDEV(B3:B8)/B18*100</f>
        <v>1.688579239064494</v>
      </c>
      <c r="C20" s="9">
        <f t="shared" ref="C20:AH20" si="4">STDEV(C3:C8)/C18*100</f>
        <v>2.5024338068976739</v>
      </c>
      <c r="D20" s="9">
        <f t="shared" si="4"/>
        <v>4.2534064015437067</v>
      </c>
      <c r="E20" s="9">
        <f t="shared" si="4"/>
        <v>2.4245046050676939</v>
      </c>
      <c r="F20" s="9">
        <f t="shared" si="4"/>
        <v>3.1141892390695896</v>
      </c>
      <c r="G20" s="9">
        <f t="shared" si="4"/>
        <v>1.0253142281076963</v>
      </c>
      <c r="H20" s="9">
        <f t="shared" si="4"/>
        <v>2.6961318901858449</v>
      </c>
      <c r="I20" s="9">
        <f t="shared" si="4"/>
        <v>2.4908498649466</v>
      </c>
      <c r="J20" s="9">
        <f t="shared" si="4"/>
        <v>2.054072573816224</v>
      </c>
      <c r="K20" s="9">
        <f t="shared" si="4"/>
        <v>2.3426842671419039</v>
      </c>
      <c r="L20" s="9">
        <f t="shared" si="4"/>
        <v>6.1094211947657202</v>
      </c>
      <c r="M20" s="9">
        <f t="shared" si="4"/>
        <v>2.0571284176278843</v>
      </c>
      <c r="N20" s="9">
        <f t="shared" si="4"/>
        <v>1.5480005761162141</v>
      </c>
      <c r="O20" s="9">
        <f t="shared" si="4"/>
        <v>3.5234674417989011</v>
      </c>
      <c r="P20" s="9">
        <f t="shared" si="4"/>
        <v>1.5751278361737724</v>
      </c>
      <c r="Q20" s="9">
        <f t="shared" si="4"/>
        <v>2.5611845924745262</v>
      </c>
      <c r="R20" s="9">
        <f t="shared" si="4"/>
        <v>7.2426608373690247</v>
      </c>
      <c r="S20" s="9">
        <f t="shared" si="4"/>
        <v>4.6490300529632833</v>
      </c>
      <c r="T20" s="9">
        <f t="shared" si="4"/>
        <v>2.6807841657186779</v>
      </c>
      <c r="U20" s="9">
        <f t="shared" si="4"/>
        <v>4.8862030076156469</v>
      </c>
      <c r="V20" s="9">
        <f t="shared" si="4"/>
        <v>5.3739786405119041</v>
      </c>
      <c r="W20" s="9">
        <f t="shared" si="4"/>
        <v>2.9562641350872378</v>
      </c>
      <c r="X20" s="9">
        <f t="shared" si="4"/>
        <v>4.132837299826841</v>
      </c>
      <c r="Y20" s="9">
        <f t="shared" si="4"/>
        <v>4.8590517346619304</v>
      </c>
      <c r="Z20" s="9">
        <f t="shared" si="4"/>
        <v>1.4983284554403098</v>
      </c>
      <c r="AA20" s="9">
        <f t="shared" si="4"/>
        <v>1.3835983640248608</v>
      </c>
      <c r="AB20" s="9">
        <f t="shared" si="4"/>
        <v>6.5698614445783621</v>
      </c>
      <c r="AC20" s="9">
        <f t="shared" si="4"/>
        <v>4.1324006740656269</v>
      </c>
      <c r="AD20" s="9">
        <f t="shared" si="4"/>
        <v>6.2880727361118129</v>
      </c>
      <c r="AE20" s="9">
        <f t="shared" si="4"/>
        <v>4.4599665698797013</v>
      </c>
      <c r="AF20" s="9">
        <f t="shared" si="4"/>
        <v>6.5337766530252157</v>
      </c>
      <c r="AG20" s="9">
        <f t="shared" si="4"/>
        <v>2.7961993295127119</v>
      </c>
      <c r="AH20" s="9">
        <f t="shared" si="4"/>
        <v>3.273869774196045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20.478524999999998</v>
      </c>
      <c r="C22" s="2">
        <f t="shared" ref="C22:AH22" si="5">AVERAGE(C2:C5)</f>
        <v>33.410625000000003</v>
      </c>
      <c r="D22" s="2">
        <f t="shared" si="5"/>
        <v>44.447099999999999</v>
      </c>
      <c r="E22" s="2">
        <f t="shared" si="5"/>
        <v>32.823549999999997</v>
      </c>
      <c r="F22" s="2">
        <f t="shared" si="5"/>
        <v>60.664625000000001</v>
      </c>
      <c r="G22" s="2">
        <f t="shared" si="5"/>
        <v>43.234774999999999</v>
      </c>
      <c r="H22" s="2">
        <f t="shared" si="5"/>
        <v>47.824475000000007</v>
      </c>
      <c r="I22" s="2">
        <f t="shared" si="5"/>
        <v>40.692549999999997</v>
      </c>
      <c r="J22" s="2">
        <f t="shared" si="5"/>
        <v>38.451300000000003</v>
      </c>
      <c r="K22" s="2">
        <f t="shared" si="5"/>
        <v>42.867350000000002</v>
      </c>
      <c r="L22" s="2">
        <f t="shared" si="5"/>
        <v>43.280425000000001</v>
      </c>
      <c r="M22" s="2">
        <f t="shared" si="5"/>
        <v>32.752574999999993</v>
      </c>
      <c r="N22" s="2">
        <f t="shared" si="5"/>
        <v>33.256824999999999</v>
      </c>
      <c r="O22" s="2">
        <f t="shared" si="5"/>
        <v>17.564475000000002</v>
      </c>
      <c r="P22" s="2">
        <f t="shared" si="5"/>
        <v>33.044750000000001</v>
      </c>
      <c r="Q22" s="2">
        <f t="shared" si="5"/>
        <v>18.722375</v>
      </c>
      <c r="R22" s="2">
        <f t="shared" si="5"/>
        <v>20.720824999999998</v>
      </c>
      <c r="S22" s="2">
        <f t="shared" si="5"/>
        <v>64.378625</v>
      </c>
      <c r="T22" s="2">
        <f t="shared" si="5"/>
        <v>28.136074999999998</v>
      </c>
      <c r="U22" s="2">
        <f t="shared" si="5"/>
        <v>49.312800000000003</v>
      </c>
      <c r="V22" s="2">
        <f t="shared" si="5"/>
        <v>44.393825000000007</v>
      </c>
      <c r="W22" s="2">
        <f t="shared" si="5"/>
        <v>37.678675000000005</v>
      </c>
      <c r="X22" s="2">
        <f t="shared" si="5"/>
        <v>34.466925000000003</v>
      </c>
      <c r="Y22" s="2">
        <f t="shared" si="5"/>
        <v>40.005574999999993</v>
      </c>
      <c r="Z22" s="2">
        <f t="shared" si="5"/>
        <v>29.707624999999997</v>
      </c>
      <c r="AA22" s="2">
        <f t="shared" si="5"/>
        <v>29.679925000000001</v>
      </c>
      <c r="AB22" s="2">
        <f t="shared" si="5"/>
        <v>10.276895</v>
      </c>
      <c r="AC22" s="2">
        <f t="shared" si="5"/>
        <v>26.636199999999999</v>
      </c>
      <c r="AD22" s="2">
        <f t="shared" si="5"/>
        <v>37.861500000000007</v>
      </c>
      <c r="AE22" s="2">
        <f t="shared" si="5"/>
        <v>20.428575000000002</v>
      </c>
      <c r="AF22" s="2">
        <f t="shared" si="5"/>
        <v>32.747700000000002</v>
      </c>
      <c r="AG22" s="2">
        <f t="shared" si="5"/>
        <v>52.267825000000002</v>
      </c>
      <c r="AH22" s="2">
        <f t="shared" si="5"/>
        <v>19.7652</v>
      </c>
    </row>
    <row r="23" spans="1:34" x14ac:dyDescent="0.25">
      <c r="A23" s="6" t="s">
        <v>49</v>
      </c>
      <c r="B23" s="7">
        <f>B22*3</f>
        <v>61.435574999999993</v>
      </c>
      <c r="C23" s="7">
        <f>C22*3</f>
        <v>100.231875</v>
      </c>
      <c r="D23" s="7">
        <f>D22*2</f>
        <v>88.894199999999998</v>
      </c>
      <c r="E23" s="7">
        <f>E22*2</f>
        <v>65.647099999999995</v>
      </c>
      <c r="F23" s="7">
        <f>F22*1</f>
        <v>60.664625000000001</v>
      </c>
      <c r="G23" s="7">
        <f>G22*3</f>
        <v>129.70432499999998</v>
      </c>
      <c r="H23" s="7">
        <f>H22*1</f>
        <v>47.824475000000007</v>
      </c>
      <c r="I23" s="7">
        <f>I22*2</f>
        <v>81.385099999999994</v>
      </c>
      <c r="J23" s="7">
        <f>J22*3</f>
        <v>115.35390000000001</v>
      </c>
      <c r="K23" s="7">
        <f>K22*2</f>
        <v>85.734700000000004</v>
      </c>
      <c r="L23" s="7">
        <f>L22*2</f>
        <v>86.560850000000002</v>
      </c>
      <c r="M23" s="7">
        <f>M22*4</f>
        <v>131.01029999999997</v>
      </c>
      <c r="N23" s="7">
        <f>N22*3</f>
        <v>99.770475000000005</v>
      </c>
      <c r="O23" s="7">
        <f>O22*3</f>
        <v>52.693425000000005</v>
      </c>
      <c r="P23" s="7">
        <f>P22*3</f>
        <v>99.134250000000009</v>
      </c>
      <c r="Q23" s="7">
        <f>Q22*2</f>
        <v>37.444749999999999</v>
      </c>
      <c r="R23" s="7">
        <f>R22*2</f>
        <v>41.441649999999996</v>
      </c>
      <c r="S23" s="7">
        <f>S22*1</f>
        <v>64.378625</v>
      </c>
      <c r="T23" s="7">
        <f>T22*3</f>
        <v>84.408224999999987</v>
      </c>
      <c r="U23" s="7">
        <f>U22*2</f>
        <v>98.625600000000006</v>
      </c>
      <c r="V23" s="7">
        <f>V22*3</f>
        <v>133.18147500000003</v>
      </c>
      <c r="W23" s="7">
        <f>W22*3</f>
        <v>113.03602500000002</v>
      </c>
      <c r="X23" s="7">
        <f>X22*2</f>
        <v>68.933850000000007</v>
      </c>
      <c r="Y23" s="7">
        <f>Y22*2</f>
        <v>80.011149999999986</v>
      </c>
      <c r="Z23" s="7">
        <f>Z22*3</f>
        <v>89.122874999999993</v>
      </c>
      <c r="AA23" s="7">
        <f>AA22*3</f>
        <v>89.039775000000006</v>
      </c>
      <c r="AB23" s="7">
        <f>AB22*6</f>
        <v>61.661369999999998</v>
      </c>
      <c r="AC23" s="7">
        <f>AC22*3</f>
        <v>79.908599999999993</v>
      </c>
      <c r="AD23" s="7">
        <f>AD22*2</f>
        <v>75.723000000000013</v>
      </c>
      <c r="AE23" s="7">
        <f>AE22*3</f>
        <v>61.285725000000006</v>
      </c>
      <c r="AF23" s="7">
        <f>AF22*3</f>
        <v>98.243099999999998</v>
      </c>
      <c r="AG23" s="7">
        <f>AG22*2</f>
        <v>104.53565</v>
      </c>
      <c r="AH23" s="7">
        <f>AH22*3</f>
        <v>59.2956</v>
      </c>
    </row>
    <row r="24" spans="1:34" x14ac:dyDescent="0.25">
      <c r="A24" s="8" t="s">
        <v>45</v>
      </c>
      <c r="B24" s="9">
        <f>STDEV(B2:B5)/B22*100</f>
        <v>1.813719740933986</v>
      </c>
      <c r="C24" s="9">
        <f t="shared" ref="C24:AH24" si="6">STDEV(C2:C5)/C22*100</f>
        <v>6.2190965655479289</v>
      </c>
      <c r="D24" s="9">
        <f t="shared" si="6"/>
        <v>9.3665654915326897</v>
      </c>
      <c r="E24" s="9">
        <f t="shared" si="6"/>
        <v>2.4909468297802952</v>
      </c>
      <c r="F24" s="9">
        <f t="shared" si="6"/>
        <v>4.4094412471762556</v>
      </c>
      <c r="G24" s="9">
        <f t="shared" si="6"/>
        <v>3.6363809567566552</v>
      </c>
      <c r="H24" s="9">
        <f t="shared" si="6"/>
        <v>6.1441213341187293</v>
      </c>
      <c r="I24" s="9">
        <f t="shared" si="6"/>
        <v>5.7366124503065432</v>
      </c>
      <c r="J24" s="9">
        <f t="shared" si="6"/>
        <v>4.5840263937711283</v>
      </c>
      <c r="K24" s="9">
        <f t="shared" si="6"/>
        <v>5.1704034372008687</v>
      </c>
      <c r="L24" s="9">
        <f t="shared" si="6"/>
        <v>10.896458869791555</v>
      </c>
      <c r="M24" s="9">
        <f t="shared" si="6"/>
        <v>2.8580811680310894</v>
      </c>
      <c r="N24" s="9">
        <f t="shared" si="6"/>
        <v>7.424917146838669</v>
      </c>
      <c r="O24" s="9">
        <f t="shared" si="6"/>
        <v>3.288578742579916</v>
      </c>
      <c r="P24" s="9">
        <f t="shared" si="6"/>
        <v>5.0697605258530887</v>
      </c>
      <c r="Q24" s="9">
        <f t="shared" si="6"/>
        <v>6.6550307653224756</v>
      </c>
      <c r="R24" s="9">
        <f t="shared" si="6"/>
        <v>5.7739361131273474</v>
      </c>
      <c r="S24" s="9">
        <f t="shared" si="6"/>
        <v>19.504646426686655</v>
      </c>
      <c r="T24" s="9">
        <f t="shared" si="6"/>
        <v>11.028666138168848</v>
      </c>
      <c r="U24" s="9">
        <f t="shared" si="6"/>
        <v>5.8473731903674571</v>
      </c>
      <c r="V24" s="9">
        <f t="shared" si="6"/>
        <v>6.8832411073411066</v>
      </c>
      <c r="W24" s="9">
        <f t="shared" si="6"/>
        <v>3.9669113300863228</v>
      </c>
      <c r="X24" s="9">
        <f t="shared" si="6"/>
        <v>8.4411924625427517</v>
      </c>
      <c r="Y24" s="9">
        <f t="shared" si="6"/>
        <v>9.077768252355126</v>
      </c>
      <c r="Z24" s="9">
        <f t="shared" si="6"/>
        <v>4.6090493801335901</v>
      </c>
      <c r="AA24" s="9">
        <f t="shared" si="6"/>
        <v>3.1618184292709142</v>
      </c>
      <c r="AB24" s="9">
        <f t="shared" si="6"/>
        <v>7.9349336310703595</v>
      </c>
      <c r="AC24" s="9">
        <f t="shared" si="6"/>
        <v>10.414558297274597</v>
      </c>
      <c r="AD24" s="9">
        <f t="shared" si="6"/>
        <v>3.5637785443981116</v>
      </c>
      <c r="AE24" s="9">
        <f t="shared" si="6"/>
        <v>7.7738459454112299</v>
      </c>
      <c r="AF24" s="9">
        <f t="shared" si="6"/>
        <v>8.8461780957735527</v>
      </c>
      <c r="AG24" s="9">
        <f t="shared" si="6"/>
        <v>6.5330973972392057</v>
      </c>
      <c r="AH24" s="9">
        <f t="shared" si="6"/>
        <v>3.0849817799550348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19.796399999999998</v>
      </c>
      <c r="C26" s="2">
        <f t="shared" ref="C26:AH26" si="7">AVERAGE(C6:C9)</f>
        <v>35.065525000000001</v>
      </c>
      <c r="D26" s="2">
        <f t="shared" si="7"/>
        <v>48.913724999999999</v>
      </c>
      <c r="E26" s="2">
        <f t="shared" si="7"/>
        <v>32.697249999999997</v>
      </c>
      <c r="F26" s="2">
        <f t="shared" si="7"/>
        <v>63.126499999999993</v>
      </c>
      <c r="G26" s="2">
        <f t="shared" si="7"/>
        <v>43.595575000000004</v>
      </c>
      <c r="H26" s="2">
        <f t="shared" si="7"/>
        <v>51.237299999999998</v>
      </c>
      <c r="I26" s="2">
        <f t="shared" si="7"/>
        <v>42.884900000000002</v>
      </c>
      <c r="J26" s="2">
        <f t="shared" si="7"/>
        <v>40.194800000000001</v>
      </c>
      <c r="K26" s="2">
        <f t="shared" si="7"/>
        <v>44.487299999999998</v>
      </c>
      <c r="L26" s="2">
        <f t="shared" si="7"/>
        <v>46.640275000000003</v>
      </c>
      <c r="M26" s="2">
        <f t="shared" si="7"/>
        <v>33.840275000000005</v>
      </c>
      <c r="N26" s="2">
        <f t="shared" si="7"/>
        <v>34.448699999999995</v>
      </c>
      <c r="O26" s="2">
        <f t="shared" si="7"/>
        <v>16.396774999999998</v>
      </c>
      <c r="P26" s="2">
        <f t="shared" si="7"/>
        <v>34.176499999999997</v>
      </c>
      <c r="Q26" s="2">
        <f t="shared" si="7"/>
        <v>19.154050000000002</v>
      </c>
      <c r="R26" s="2">
        <f t="shared" si="7"/>
        <v>19.081625000000003</v>
      </c>
      <c r="S26" s="2">
        <f t="shared" si="7"/>
        <v>71.723174999999998</v>
      </c>
      <c r="T26" s="2">
        <f t="shared" si="7"/>
        <v>30.750550000000004</v>
      </c>
      <c r="U26" s="2">
        <f t="shared" si="7"/>
        <v>53.350075000000004</v>
      </c>
      <c r="V26" s="2">
        <f t="shared" si="7"/>
        <v>49.5154</v>
      </c>
      <c r="W26" s="2">
        <f t="shared" si="7"/>
        <v>39.051375</v>
      </c>
      <c r="X26" s="2">
        <f t="shared" si="7"/>
        <v>36.505249999999997</v>
      </c>
      <c r="Y26" s="2">
        <f t="shared" si="7"/>
        <v>42.372</v>
      </c>
      <c r="Z26" s="2">
        <f t="shared" si="7"/>
        <v>30.943275000000003</v>
      </c>
      <c r="AA26" s="2">
        <f t="shared" si="7"/>
        <v>30.303525</v>
      </c>
      <c r="AB26" s="2">
        <f t="shared" si="7"/>
        <v>9.5473575000000004</v>
      </c>
      <c r="AC26" s="2">
        <f t="shared" si="7"/>
        <v>29.802074999999999</v>
      </c>
      <c r="AD26" s="2">
        <f t="shared" si="7"/>
        <v>43.460899999999995</v>
      </c>
      <c r="AE26" s="2">
        <f t="shared" si="7"/>
        <v>22.648999999999997</v>
      </c>
      <c r="AF26" s="2">
        <f t="shared" si="7"/>
        <v>34.921075000000002</v>
      </c>
      <c r="AG26" s="2">
        <f t="shared" si="7"/>
        <v>53.619325000000003</v>
      </c>
      <c r="AH26" s="2">
        <f t="shared" si="7"/>
        <v>19.738700000000001</v>
      </c>
    </row>
    <row r="27" spans="1:34" x14ac:dyDescent="0.25">
      <c r="A27" s="6" t="s">
        <v>51</v>
      </c>
      <c r="B27" s="7">
        <f>B26*3</f>
        <v>59.389199999999995</v>
      </c>
      <c r="C27" s="7">
        <f>C26*3</f>
        <v>105.196575</v>
      </c>
      <c r="D27" s="7">
        <f>D26*2</f>
        <v>97.827449999999999</v>
      </c>
      <c r="E27" s="7">
        <f>E26*2</f>
        <v>65.394499999999994</v>
      </c>
      <c r="F27" s="7">
        <f>F26*1</f>
        <v>63.126499999999993</v>
      </c>
      <c r="G27" s="7">
        <f>G26*3</f>
        <v>130.78672500000002</v>
      </c>
      <c r="H27" s="7">
        <f>H26*1</f>
        <v>51.237299999999998</v>
      </c>
      <c r="I27" s="7">
        <f>I26*2</f>
        <v>85.769800000000004</v>
      </c>
      <c r="J27" s="7">
        <f>J26*3</f>
        <v>120.5844</v>
      </c>
      <c r="K27" s="7">
        <f>K26*2</f>
        <v>88.974599999999995</v>
      </c>
      <c r="L27" s="7">
        <f>L26*2</f>
        <v>93.280550000000005</v>
      </c>
      <c r="M27" s="7">
        <f>M26*4</f>
        <v>135.36110000000002</v>
      </c>
      <c r="N27" s="7">
        <f>N26*3</f>
        <v>103.34609999999998</v>
      </c>
      <c r="O27" s="7">
        <f>O26*3</f>
        <v>49.190324999999994</v>
      </c>
      <c r="P27" s="7">
        <f>P26*3</f>
        <v>102.52949999999998</v>
      </c>
      <c r="Q27" s="7">
        <f>Q26*2</f>
        <v>38.308100000000003</v>
      </c>
      <c r="R27" s="7">
        <f>R26*2</f>
        <v>38.163250000000005</v>
      </c>
      <c r="S27" s="7">
        <f>S26*1</f>
        <v>71.723174999999998</v>
      </c>
      <c r="T27" s="7">
        <f>T26*3</f>
        <v>92.251650000000012</v>
      </c>
      <c r="U27" s="7">
        <f>U26*2</f>
        <v>106.70015000000001</v>
      </c>
      <c r="V27" s="7">
        <f>V26*3</f>
        <v>148.5462</v>
      </c>
      <c r="W27" s="7">
        <f>W26*3</f>
        <v>117.15412499999999</v>
      </c>
      <c r="X27" s="7">
        <f>X26*2</f>
        <v>73.010499999999993</v>
      </c>
      <c r="Y27" s="7">
        <f>Y26*2</f>
        <v>84.744</v>
      </c>
      <c r="Z27" s="7">
        <f>Z26*3</f>
        <v>92.829825000000014</v>
      </c>
      <c r="AA27" s="7">
        <f>AA26*3</f>
        <v>90.910574999999994</v>
      </c>
      <c r="AB27" s="7">
        <f>AB26*6</f>
        <v>57.284145000000002</v>
      </c>
      <c r="AC27" s="7">
        <f>AC26*3</f>
        <v>89.406224999999992</v>
      </c>
      <c r="AD27" s="7">
        <f>AD26*2</f>
        <v>86.92179999999999</v>
      </c>
      <c r="AE27" s="7">
        <f>AE26*3</f>
        <v>67.946999999999989</v>
      </c>
      <c r="AF27" s="7">
        <f>AF26*3</f>
        <v>104.76322500000001</v>
      </c>
      <c r="AG27" s="7">
        <f>AG26*2</f>
        <v>107.23865000000001</v>
      </c>
      <c r="AH27" s="7">
        <f>AH26*3</f>
        <v>59.216100000000004</v>
      </c>
    </row>
    <row r="28" spans="1:34" x14ac:dyDescent="0.25">
      <c r="A28" s="8" t="s">
        <v>45</v>
      </c>
      <c r="B28" s="9">
        <f>STDEV(B6:B9)/B26*100</f>
        <v>6.4080279430997313</v>
      </c>
      <c r="C28" s="9">
        <f t="shared" ref="C28:AH28" si="8">STDEV(C6:C9)/C26*100</f>
        <v>1.5639393388000158</v>
      </c>
      <c r="D28" s="9">
        <f t="shared" si="8"/>
        <v>1.0842274775977028</v>
      </c>
      <c r="E28" s="9">
        <f t="shared" si="8"/>
        <v>4.049480339945247</v>
      </c>
      <c r="F28" s="9">
        <f t="shared" si="8"/>
        <v>3.8735200307586917</v>
      </c>
      <c r="G28" s="9">
        <f t="shared" si="8"/>
        <v>1.3703365808807606</v>
      </c>
      <c r="H28" s="9">
        <f t="shared" si="8"/>
        <v>1.6675969941088979</v>
      </c>
      <c r="I28" s="9">
        <f t="shared" si="8"/>
        <v>2.5252492616376356</v>
      </c>
      <c r="J28" s="9">
        <f t="shared" si="8"/>
        <v>1.2676566128191855</v>
      </c>
      <c r="K28" s="9">
        <f t="shared" si="8"/>
        <v>2.4687149070708174</v>
      </c>
      <c r="L28" s="9">
        <f t="shared" si="8"/>
        <v>7.3797219865853343</v>
      </c>
      <c r="M28" s="9">
        <f t="shared" si="8"/>
        <v>2.0742807973550472</v>
      </c>
      <c r="N28" s="9">
        <f t="shared" si="8"/>
        <v>1.0323147179495866</v>
      </c>
      <c r="O28" s="9">
        <f t="shared" si="8"/>
        <v>1.2504863499026031</v>
      </c>
      <c r="P28" s="9">
        <f t="shared" si="8"/>
        <v>1.7124287932897668</v>
      </c>
      <c r="Q28" s="9">
        <f t="shared" si="8"/>
        <v>1.8479811944265896</v>
      </c>
      <c r="R28" s="9">
        <f t="shared" si="8"/>
        <v>3.7150743579310261</v>
      </c>
      <c r="S28" s="9">
        <f t="shared" si="8"/>
        <v>3.6268952321770063</v>
      </c>
      <c r="T28" s="9">
        <f t="shared" si="8"/>
        <v>1.162602511514454</v>
      </c>
      <c r="U28" s="9">
        <f t="shared" si="8"/>
        <v>3.2766304029639626</v>
      </c>
      <c r="V28" s="9">
        <f t="shared" si="8"/>
        <v>3.6190726030059626</v>
      </c>
      <c r="W28" s="9">
        <f t="shared" si="8"/>
        <v>3.9622926931473241</v>
      </c>
      <c r="X28" s="9">
        <f t="shared" si="8"/>
        <v>3.1204243593745873</v>
      </c>
      <c r="Y28" s="9">
        <f t="shared" si="8"/>
        <v>3.5739299099195989</v>
      </c>
      <c r="Z28" s="9">
        <f t="shared" si="8"/>
        <v>1.0603453456380743</v>
      </c>
      <c r="AA28" s="9">
        <f t="shared" si="8"/>
        <v>2.469735818184267</v>
      </c>
      <c r="AB28" s="9">
        <f t="shared" si="8"/>
        <v>0.5885835601151701</v>
      </c>
      <c r="AC28" s="9">
        <f t="shared" si="8"/>
        <v>1.7334647819357181</v>
      </c>
      <c r="AD28" s="9">
        <f t="shared" si="8"/>
        <v>2.2144553186317339</v>
      </c>
      <c r="AE28" s="9">
        <f t="shared" si="8"/>
        <v>3.1581119874087271</v>
      </c>
      <c r="AF28" s="9">
        <f t="shared" si="8"/>
        <v>8.343761951021845</v>
      </c>
      <c r="AG28" s="9">
        <f t="shared" si="8"/>
        <v>2.7423750627069077</v>
      </c>
      <c r="AH28" s="9">
        <f t="shared" si="8"/>
        <v>5.5875405605295647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1.7445304574331049</v>
      </c>
      <c r="C30" s="13">
        <f t="shared" ref="C30:AH30" si="9">(C19-C15)/C15*100</f>
        <v>1.3071461134034728</v>
      </c>
      <c r="D30" s="13">
        <f t="shared" si="9"/>
        <v>2.088893637490159</v>
      </c>
      <c r="E30" s="13">
        <f t="shared" si="9"/>
        <v>1.2138638925857621</v>
      </c>
      <c r="F30" s="13">
        <f t="shared" si="9"/>
        <v>0.49139898626280876</v>
      </c>
      <c r="G30" s="13">
        <f t="shared" si="9"/>
        <v>0.60875412034308352</v>
      </c>
      <c r="H30" s="13">
        <f t="shared" si="9"/>
        <v>0.95178824862903322</v>
      </c>
      <c r="I30" s="13">
        <f t="shared" si="9"/>
        <v>1.7926486151467875</v>
      </c>
      <c r="J30" s="13">
        <f t="shared" si="9"/>
        <v>1.2187508344342519</v>
      </c>
      <c r="K30" s="13">
        <f t="shared" si="9"/>
        <v>1.0898675685839112</v>
      </c>
      <c r="L30" s="13">
        <f t="shared" si="9"/>
        <v>0.94094018396208312</v>
      </c>
      <c r="M30" s="13">
        <f t="shared" si="9"/>
        <v>0.95147852459636206</v>
      </c>
      <c r="N30" s="13">
        <f t="shared" si="9"/>
        <v>1.6644259583443708</v>
      </c>
      <c r="O30" s="13">
        <f t="shared" si="9"/>
        <v>-0.31158060043923397</v>
      </c>
      <c r="P30" s="13">
        <f t="shared" si="9"/>
        <v>0.75653160272976983</v>
      </c>
      <c r="Q30" s="13">
        <f t="shared" si="9"/>
        <v>1.5898411742924592</v>
      </c>
      <c r="R30" s="13">
        <f t="shared" si="9"/>
        <v>0.63702108789784817</v>
      </c>
      <c r="S30" s="13">
        <f t="shared" si="9"/>
        <v>4.1511574424438384</v>
      </c>
      <c r="T30" s="13">
        <f t="shared" si="9"/>
        <v>2.3583312282995932</v>
      </c>
      <c r="U30" s="13">
        <f t="shared" si="9"/>
        <v>0.98028782718841512</v>
      </c>
      <c r="V30" s="13">
        <f t="shared" si="9"/>
        <v>0.96313754053447975</v>
      </c>
      <c r="W30" s="13">
        <f t="shared" si="9"/>
        <v>1.6937518829541496</v>
      </c>
      <c r="X30" s="13">
        <f t="shared" si="9"/>
        <v>1.5730460564298505</v>
      </c>
      <c r="Y30" s="13">
        <f t="shared" si="9"/>
        <v>2.0474322046989379</v>
      </c>
      <c r="Z30" s="13">
        <f t="shared" si="9"/>
        <v>1.3223216803048299</v>
      </c>
      <c r="AA30" s="13">
        <f t="shared" si="9"/>
        <v>0.18513439957190753</v>
      </c>
      <c r="AB30" s="13">
        <f t="shared" si="9"/>
        <v>1.7868223110387822</v>
      </c>
      <c r="AC30" s="13">
        <f t="shared" si="9"/>
        <v>2.2924602142783561</v>
      </c>
      <c r="AD30" s="13">
        <f t="shared" si="9"/>
        <v>0.11534337402731283</v>
      </c>
      <c r="AE30" s="13">
        <f t="shared" si="9"/>
        <v>1.7794061063093769</v>
      </c>
      <c r="AF30" s="13">
        <f t="shared" si="9"/>
        <v>-1.4064709560158024</v>
      </c>
      <c r="AG30" s="13">
        <f t="shared" si="9"/>
        <v>1.0214805731069934</v>
      </c>
      <c r="AH30" s="13">
        <f t="shared" si="9"/>
        <v>1.6362941380471292</v>
      </c>
    </row>
    <row r="31" spans="1:34" x14ac:dyDescent="0.25">
      <c r="A31" s="12" t="s">
        <v>53</v>
      </c>
      <c r="B31" s="13">
        <f>(B27-B23)/B23*100</f>
        <v>-3.3309283749684089</v>
      </c>
      <c r="C31" s="13">
        <f t="shared" ref="C31:AH31" si="10">(C27-C23)/C23*100</f>
        <v>4.9532147333370675</v>
      </c>
      <c r="D31" s="13">
        <f t="shared" si="10"/>
        <v>10.049305803978212</v>
      </c>
      <c r="E31" s="13">
        <f t="shared" si="10"/>
        <v>-0.38478470488414729</v>
      </c>
      <c r="F31" s="13">
        <f t="shared" si="10"/>
        <v>4.0581722873915265</v>
      </c>
      <c r="G31" s="13">
        <f t="shared" si="10"/>
        <v>0.83451342119858807</v>
      </c>
      <c r="H31" s="13">
        <f t="shared" si="10"/>
        <v>7.1361473387841485</v>
      </c>
      <c r="I31" s="13">
        <f t="shared" si="10"/>
        <v>5.3875955180985331</v>
      </c>
      <c r="J31" s="13">
        <f t="shared" si="10"/>
        <v>4.5343070325320527</v>
      </c>
      <c r="K31" s="13">
        <f t="shared" si="10"/>
        <v>3.7789833054760691</v>
      </c>
      <c r="L31" s="13">
        <f t="shared" si="10"/>
        <v>7.7629782979256827</v>
      </c>
      <c r="M31" s="13">
        <f t="shared" si="10"/>
        <v>3.3209602603765127</v>
      </c>
      <c r="N31" s="13">
        <f t="shared" si="10"/>
        <v>3.5838508336258532</v>
      </c>
      <c r="O31" s="13">
        <f t="shared" si="10"/>
        <v>-6.6480780097327328</v>
      </c>
      <c r="P31" s="13">
        <f t="shared" si="10"/>
        <v>3.4249010811096827</v>
      </c>
      <c r="Q31" s="13">
        <f t="shared" si="10"/>
        <v>2.3056636778186639</v>
      </c>
      <c r="R31" s="13">
        <f t="shared" si="10"/>
        <v>-7.9108819267572379</v>
      </c>
      <c r="S31" s="13">
        <f t="shared" si="10"/>
        <v>11.408367295822174</v>
      </c>
      <c r="T31" s="13">
        <f t="shared" si="10"/>
        <v>9.2922520287567067</v>
      </c>
      <c r="U31" s="13">
        <f t="shared" si="10"/>
        <v>8.1870731331419027</v>
      </c>
      <c r="V31" s="13">
        <f t="shared" si="10"/>
        <v>11.536683311248776</v>
      </c>
      <c r="W31" s="13">
        <f t="shared" si="10"/>
        <v>3.643174819708999</v>
      </c>
      <c r="X31" s="13">
        <f t="shared" si="10"/>
        <v>5.9138579957451762</v>
      </c>
      <c r="Y31" s="13">
        <f t="shared" si="10"/>
        <v>5.9152380636948898</v>
      </c>
      <c r="Z31" s="13">
        <f t="shared" si="10"/>
        <v>4.1593698587484091</v>
      </c>
      <c r="AA31" s="13">
        <f t="shared" si="10"/>
        <v>2.1010834764575588</v>
      </c>
      <c r="AB31" s="13">
        <f t="shared" si="10"/>
        <v>-7.0988124331327631</v>
      </c>
      <c r="AC31" s="13">
        <f t="shared" si="10"/>
        <v>11.885610560064874</v>
      </c>
      <c r="AD31" s="13">
        <f t="shared" si="10"/>
        <v>14.789165775259796</v>
      </c>
      <c r="AE31" s="13">
        <f t="shared" si="10"/>
        <v>10.869211386501476</v>
      </c>
      <c r="AF31" s="13">
        <f t="shared" si="10"/>
        <v>6.6367256326398572</v>
      </c>
      <c r="AG31" s="13">
        <f t="shared" si="10"/>
        <v>2.5857207565074716</v>
      </c>
      <c r="AH31" s="13">
        <f t="shared" si="10"/>
        <v>-0.13407402910164651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E858-C591-4F20-8642-9BA072DEBC95}">
  <dimension ref="A1:AH31"/>
  <sheetViews>
    <sheetView topLeftCell="H1" zoomScale="85" zoomScaleNormal="85" workbookViewId="0">
      <selection activeCell="A10" sqref="A10:XFD10"/>
    </sheetView>
  </sheetViews>
  <sheetFormatPr baseColWidth="10" defaultRowHeight="15" x14ac:dyDescent="0.25"/>
  <cols>
    <col min="1" max="1" width="13.42578125" bestFit="1" customWidth="1"/>
    <col min="2" max="34" width="6.7109375" customWidth="1"/>
  </cols>
  <sheetData>
    <row r="1" spans="1:34" x14ac:dyDescent="0.25">
      <c r="A1" s="1" t="s">
        <v>151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14.0482</v>
      </c>
      <c r="C2" s="2">
        <v>27.5487</v>
      </c>
      <c r="D2" s="2">
        <v>39.715400000000002</v>
      </c>
      <c r="E2" s="2">
        <v>33.101500000000001</v>
      </c>
      <c r="F2" s="2">
        <v>63.313600000000001</v>
      </c>
      <c r="G2" s="2">
        <v>35.727800000000002</v>
      </c>
      <c r="H2" s="2">
        <v>41.572400000000002</v>
      </c>
      <c r="I2" s="2">
        <v>33.510599999999997</v>
      </c>
      <c r="J2" s="2">
        <v>26.2654</v>
      </c>
      <c r="K2" s="2">
        <v>26.656199999999998</v>
      </c>
      <c r="L2" s="2">
        <v>45.2834</v>
      </c>
      <c r="M2" s="2">
        <v>21.7943</v>
      </c>
      <c r="N2" s="2">
        <v>17.342099999999999</v>
      </c>
      <c r="O2" s="2">
        <v>11.6297</v>
      </c>
      <c r="P2" s="2">
        <v>30.310700000000001</v>
      </c>
      <c r="Q2" s="2">
        <v>13.059699999999999</v>
      </c>
      <c r="R2" s="2">
        <v>16.878399999999999</v>
      </c>
      <c r="S2" s="2">
        <v>64.398399999999995</v>
      </c>
      <c r="T2" s="2">
        <v>33.141300000000001</v>
      </c>
      <c r="U2" s="2">
        <v>49.823900000000002</v>
      </c>
      <c r="V2" s="2">
        <v>44.299300000000002</v>
      </c>
      <c r="W2" s="2">
        <v>27.9255</v>
      </c>
      <c r="X2" s="2">
        <v>20.5886</v>
      </c>
      <c r="Y2" s="2">
        <v>41.8459</v>
      </c>
      <c r="Z2" s="2">
        <v>29.722300000000001</v>
      </c>
      <c r="AA2" s="2">
        <v>18.682200000000002</v>
      </c>
      <c r="AB2" s="2">
        <v>8.8087199999999992</v>
      </c>
      <c r="AC2" s="2">
        <v>29.661000000000001</v>
      </c>
      <c r="AD2" s="2">
        <v>30.249700000000001</v>
      </c>
      <c r="AE2" s="2">
        <v>23.584599999999998</v>
      </c>
      <c r="AF2" s="2">
        <v>25.194199999999999</v>
      </c>
      <c r="AG2" s="2">
        <v>36.266399999999997</v>
      </c>
      <c r="AH2" s="2">
        <v>13.438599999999999</v>
      </c>
    </row>
    <row r="3" spans="1:34" x14ac:dyDescent="0.25">
      <c r="A3" s="4" t="s">
        <v>35</v>
      </c>
      <c r="B3" s="2">
        <v>16.289899999999999</v>
      </c>
      <c r="C3" s="2">
        <v>29.01</v>
      </c>
      <c r="D3" s="2">
        <v>46.914900000000003</v>
      </c>
      <c r="E3" s="2">
        <v>34.041800000000002</v>
      </c>
      <c r="F3" s="2">
        <v>67.116500000000002</v>
      </c>
      <c r="G3" s="2">
        <v>35.635899999999999</v>
      </c>
      <c r="H3" s="2">
        <v>47.358199999999997</v>
      </c>
      <c r="I3" s="2">
        <v>36.571199999999997</v>
      </c>
      <c r="J3" s="2">
        <v>28.787500000000001</v>
      </c>
      <c r="K3" s="2">
        <v>30.557099999999998</v>
      </c>
      <c r="L3" s="2">
        <v>42.1875</v>
      </c>
      <c r="M3" s="2">
        <v>24.137499999999999</v>
      </c>
      <c r="N3" s="2">
        <v>20.089400000000001</v>
      </c>
      <c r="O3" s="2">
        <v>14.9796</v>
      </c>
      <c r="P3" s="2">
        <v>28.8568</v>
      </c>
      <c r="Q3" s="2">
        <v>14.8239</v>
      </c>
      <c r="R3" s="2">
        <v>18.737300000000001</v>
      </c>
      <c r="S3" s="2">
        <v>67.307699999999997</v>
      </c>
      <c r="T3" s="2">
        <v>36.266399999999997</v>
      </c>
      <c r="U3" s="2">
        <v>46.652700000000003</v>
      </c>
      <c r="V3" s="2">
        <v>51.626199999999997</v>
      </c>
      <c r="W3" s="2">
        <v>30.5078</v>
      </c>
      <c r="X3" s="2">
        <v>23.228000000000002</v>
      </c>
      <c r="Y3" s="2">
        <v>46.349499999999999</v>
      </c>
      <c r="Z3" s="2">
        <v>30.177900000000001</v>
      </c>
      <c r="AA3" s="2">
        <v>19.319500000000001</v>
      </c>
      <c r="AB3" s="2">
        <v>8.2770299999999999</v>
      </c>
      <c r="AC3" s="2">
        <v>31.925699999999999</v>
      </c>
      <c r="AD3" s="2">
        <v>31.839600000000001</v>
      </c>
      <c r="AE3" s="2">
        <v>25.520800000000001</v>
      </c>
      <c r="AF3" s="2">
        <v>27.030899999999999</v>
      </c>
      <c r="AG3" s="2">
        <v>38.566899999999997</v>
      </c>
      <c r="AH3" s="2">
        <v>15.8163</v>
      </c>
    </row>
    <row r="4" spans="1:34" x14ac:dyDescent="0.25">
      <c r="A4" s="4" t="s">
        <v>36</v>
      </c>
      <c r="B4" s="2">
        <v>17.89</v>
      </c>
      <c r="C4" s="2">
        <v>29.118500000000001</v>
      </c>
      <c r="D4" s="2">
        <v>41.656199999999998</v>
      </c>
      <c r="E4" s="2">
        <v>34.438800000000001</v>
      </c>
      <c r="F4" s="2">
        <v>69.078900000000004</v>
      </c>
      <c r="G4" s="2">
        <v>35.936</v>
      </c>
      <c r="H4" s="2">
        <v>44.599499999999999</v>
      </c>
      <c r="I4" s="2">
        <v>35.795499999999997</v>
      </c>
      <c r="J4" s="2">
        <v>29.447099999999999</v>
      </c>
      <c r="K4" s="2">
        <v>31.901</v>
      </c>
      <c r="L4" s="2">
        <v>43.156300000000002</v>
      </c>
      <c r="M4" s="2">
        <v>26.1403</v>
      </c>
      <c r="N4" s="2">
        <v>20.4482</v>
      </c>
      <c r="O4" s="2">
        <v>14.765599999999999</v>
      </c>
      <c r="P4" s="2">
        <v>29.546399999999998</v>
      </c>
      <c r="Q4" s="2">
        <v>13.991099999999999</v>
      </c>
      <c r="R4" s="2">
        <v>19.814900000000002</v>
      </c>
      <c r="S4" s="2">
        <v>70.402299999999997</v>
      </c>
      <c r="T4" s="2">
        <v>35.951099999999997</v>
      </c>
      <c r="U4" s="2">
        <v>51.777799999999999</v>
      </c>
      <c r="V4" s="2">
        <v>51.313899999999997</v>
      </c>
      <c r="W4" s="2">
        <v>29.5336</v>
      </c>
      <c r="X4" s="2">
        <v>24.262799999999999</v>
      </c>
      <c r="Y4" s="2">
        <v>45.734200000000001</v>
      </c>
      <c r="Z4" s="2">
        <v>30.288499999999999</v>
      </c>
      <c r="AA4" s="2">
        <v>21.2058</v>
      </c>
      <c r="AB4" s="2">
        <v>8.3751099999999994</v>
      </c>
      <c r="AC4" s="2">
        <v>31.003900000000002</v>
      </c>
      <c r="AD4" s="2">
        <v>31.003900000000002</v>
      </c>
      <c r="AE4" s="2">
        <v>25.520800000000001</v>
      </c>
      <c r="AF4" s="2">
        <v>28.429600000000001</v>
      </c>
      <c r="AG4" s="2">
        <v>35.8887</v>
      </c>
      <c r="AH4" s="2">
        <v>16.474900000000002</v>
      </c>
    </row>
    <row r="5" spans="1:34" x14ac:dyDescent="0.25">
      <c r="A5" s="4" t="s">
        <v>37</v>
      </c>
      <c r="B5" s="2">
        <v>17.820599999999999</v>
      </c>
      <c r="C5" s="2">
        <v>28.5869</v>
      </c>
      <c r="D5" s="2">
        <v>43.433999999999997</v>
      </c>
      <c r="E5" s="2">
        <v>35.472999999999999</v>
      </c>
      <c r="F5" s="2">
        <v>65.383399999999995</v>
      </c>
      <c r="G5" s="2">
        <v>36.1614</v>
      </c>
      <c r="H5" s="2">
        <v>46.168300000000002</v>
      </c>
      <c r="I5" s="2">
        <v>32.6312</v>
      </c>
      <c r="J5" s="2">
        <v>27.8626</v>
      </c>
      <c r="K5" s="2">
        <v>28.831099999999999</v>
      </c>
      <c r="L5" s="2">
        <v>42.447400000000002</v>
      </c>
      <c r="M5" s="2">
        <v>24.837800000000001</v>
      </c>
      <c r="N5" s="2">
        <v>19.658200000000001</v>
      </c>
      <c r="O5" s="2">
        <v>13.6448</v>
      </c>
      <c r="P5" s="2">
        <v>29.7866</v>
      </c>
      <c r="Q5" s="2">
        <v>14.276199999999999</v>
      </c>
      <c r="R5" s="2">
        <v>19.2745</v>
      </c>
      <c r="S5" s="2">
        <v>69.866900000000001</v>
      </c>
      <c r="T5" s="2">
        <v>33.888300000000001</v>
      </c>
      <c r="U5" s="2">
        <v>49.780799999999999</v>
      </c>
      <c r="V5" s="2">
        <v>50.438400000000001</v>
      </c>
      <c r="W5" s="2">
        <v>30.379200000000001</v>
      </c>
      <c r="X5" s="2">
        <v>22.936499999999999</v>
      </c>
      <c r="Y5" s="2">
        <v>46.663400000000003</v>
      </c>
      <c r="Z5" s="2">
        <v>28.588999999999999</v>
      </c>
      <c r="AA5" s="2">
        <v>20.72</v>
      </c>
      <c r="AB5" s="2">
        <v>10.357900000000001</v>
      </c>
      <c r="AC5" s="2">
        <v>31.668900000000001</v>
      </c>
      <c r="AD5" s="2">
        <v>31.754000000000001</v>
      </c>
      <c r="AE5" s="2">
        <v>25.240400000000001</v>
      </c>
      <c r="AF5" s="2">
        <v>29.609200000000001</v>
      </c>
      <c r="AG5" s="2">
        <v>38.566899999999997</v>
      </c>
      <c r="AH5" s="2">
        <v>15.2616</v>
      </c>
    </row>
    <row r="6" spans="1:34" x14ac:dyDescent="0.25">
      <c r="A6" s="4" t="s">
        <v>38</v>
      </c>
      <c r="B6" s="2">
        <v>13.5199</v>
      </c>
      <c r="C6" s="2">
        <v>28.7499</v>
      </c>
      <c r="D6" s="2">
        <v>47.419400000000003</v>
      </c>
      <c r="E6" s="2">
        <v>35.156300000000002</v>
      </c>
      <c r="F6" s="2">
        <v>67.757499999999993</v>
      </c>
      <c r="G6" s="2">
        <v>36.5212</v>
      </c>
      <c r="H6" s="2">
        <v>47.115400000000001</v>
      </c>
      <c r="I6" s="2">
        <v>37.440600000000003</v>
      </c>
      <c r="J6" s="2">
        <v>27.2668</v>
      </c>
      <c r="K6" s="2">
        <v>31.536000000000001</v>
      </c>
      <c r="L6" s="2">
        <v>47.304099999999998</v>
      </c>
      <c r="M6" s="2">
        <v>24.966000000000001</v>
      </c>
      <c r="N6" s="2">
        <v>18.014700000000001</v>
      </c>
      <c r="O6" s="2">
        <v>15.4268</v>
      </c>
      <c r="P6" s="2">
        <v>27.5625</v>
      </c>
      <c r="Q6" s="2">
        <v>14.9094</v>
      </c>
      <c r="R6" s="2">
        <v>19.492599999999999</v>
      </c>
      <c r="S6" s="2">
        <v>70.673100000000005</v>
      </c>
      <c r="T6" s="2">
        <v>35.186199999999999</v>
      </c>
      <c r="U6" s="2">
        <v>50.309899999999999</v>
      </c>
      <c r="V6" s="2">
        <v>50.884599999999999</v>
      </c>
      <c r="W6" s="2">
        <v>29.862200000000001</v>
      </c>
      <c r="X6" s="2">
        <v>23.843</v>
      </c>
      <c r="Y6" s="2">
        <v>47.304099999999998</v>
      </c>
      <c r="Z6" s="2">
        <v>28.535399999999999</v>
      </c>
      <c r="AA6" s="2">
        <v>19.943200000000001</v>
      </c>
      <c r="AB6" s="2">
        <v>8.0310299999999994</v>
      </c>
      <c r="AC6" s="2">
        <v>31.1675</v>
      </c>
      <c r="AD6" s="2">
        <v>33.558199999999999</v>
      </c>
      <c r="AE6" s="2">
        <v>24.305599999999998</v>
      </c>
      <c r="AF6" s="2">
        <v>28.5289</v>
      </c>
      <c r="AG6" s="2">
        <v>35.8887</v>
      </c>
      <c r="AH6" s="2">
        <v>13.6022</v>
      </c>
    </row>
    <row r="7" spans="1:34" x14ac:dyDescent="0.25">
      <c r="A7" s="4" t="s">
        <v>39</v>
      </c>
      <c r="B7" s="2">
        <v>17.0349</v>
      </c>
      <c r="C7" s="2">
        <v>27.276900000000001</v>
      </c>
      <c r="D7" s="2">
        <v>46.194099999999999</v>
      </c>
      <c r="E7" s="2">
        <v>36.004899999999999</v>
      </c>
      <c r="F7" s="2">
        <v>65.625</v>
      </c>
      <c r="G7" s="2">
        <v>36.368600000000001</v>
      </c>
      <c r="H7" s="2">
        <v>48.869700000000002</v>
      </c>
      <c r="I7" s="2">
        <v>37.440600000000003</v>
      </c>
      <c r="J7" s="2">
        <v>28.368300000000001</v>
      </c>
      <c r="K7" s="2">
        <v>33.6128</v>
      </c>
      <c r="L7" s="2">
        <v>41.283099999999997</v>
      </c>
      <c r="M7" s="2">
        <v>25.3828</v>
      </c>
      <c r="N7" s="2">
        <v>19.427299999999999</v>
      </c>
      <c r="O7" s="2">
        <v>14.0817</v>
      </c>
      <c r="P7" s="2">
        <v>29.7437</v>
      </c>
      <c r="Q7" s="2">
        <v>14.8026</v>
      </c>
      <c r="R7" s="2">
        <v>17.191800000000001</v>
      </c>
      <c r="S7" s="2">
        <v>69.339600000000004</v>
      </c>
      <c r="T7" s="2">
        <v>37.573500000000003</v>
      </c>
      <c r="U7" s="2">
        <v>52.1873</v>
      </c>
      <c r="V7" s="2">
        <v>54.759900000000002</v>
      </c>
      <c r="W7" s="2">
        <v>29.335799999999999</v>
      </c>
      <c r="X7" s="2">
        <v>24.500499999999999</v>
      </c>
      <c r="Y7" s="2">
        <v>47.521599999999999</v>
      </c>
      <c r="Z7" s="2">
        <v>29.227900000000002</v>
      </c>
      <c r="AA7" s="2">
        <v>22.385200000000001</v>
      </c>
      <c r="AB7" s="2">
        <v>9.2896900000000002</v>
      </c>
      <c r="AC7" s="2">
        <v>31.003900000000002</v>
      </c>
      <c r="AD7" s="2">
        <v>35.216099999999997</v>
      </c>
      <c r="AE7" s="2">
        <v>25.240400000000001</v>
      </c>
      <c r="AF7" s="2">
        <v>28.058199999999999</v>
      </c>
      <c r="AG7" s="2">
        <v>37.448999999999998</v>
      </c>
      <c r="AH7" s="2">
        <v>15.8405</v>
      </c>
    </row>
    <row r="8" spans="1:34" x14ac:dyDescent="0.25">
      <c r="A8" s="4" t="s">
        <v>40</v>
      </c>
      <c r="B8" s="2">
        <v>17.2986</v>
      </c>
      <c r="C8" s="2">
        <v>29.166699999999999</v>
      </c>
      <c r="D8" s="2">
        <v>45.260899999999999</v>
      </c>
      <c r="E8" s="2">
        <v>35.642099999999999</v>
      </c>
      <c r="F8" s="2">
        <v>68.280299999999997</v>
      </c>
      <c r="G8" s="2">
        <v>37.154000000000003</v>
      </c>
      <c r="H8" s="2">
        <v>46.209499999999998</v>
      </c>
      <c r="I8" s="2">
        <v>35.366799999999998</v>
      </c>
      <c r="J8" s="2">
        <v>28.621500000000001</v>
      </c>
      <c r="K8" s="2">
        <v>32.199199999999998</v>
      </c>
      <c r="L8" s="2">
        <v>43.2226</v>
      </c>
      <c r="M8" s="2">
        <v>26.704599999999999</v>
      </c>
      <c r="N8" s="2">
        <v>19.5213</v>
      </c>
      <c r="O8" s="2">
        <v>13.8924</v>
      </c>
      <c r="P8" s="2">
        <v>29.6584</v>
      </c>
      <c r="Q8" s="2">
        <v>14.888500000000001</v>
      </c>
      <c r="R8" s="2">
        <v>21.621700000000001</v>
      </c>
      <c r="S8" s="2">
        <v>72.916700000000006</v>
      </c>
      <c r="T8" s="2">
        <v>36.302799999999998</v>
      </c>
      <c r="U8" s="2">
        <v>52.801699999999997</v>
      </c>
      <c r="V8" s="2">
        <v>52.216099999999997</v>
      </c>
      <c r="W8" s="2">
        <v>30.1738</v>
      </c>
      <c r="X8" s="2">
        <v>22.275700000000001</v>
      </c>
      <c r="Y8" s="2">
        <v>45.532800000000002</v>
      </c>
      <c r="Z8" s="2">
        <v>30.389299999999999</v>
      </c>
      <c r="AA8" s="2">
        <v>21.4773</v>
      </c>
      <c r="AB8" s="2">
        <v>9.2959499999999995</v>
      </c>
      <c r="AC8" s="2">
        <v>31.668900000000001</v>
      </c>
      <c r="AD8" s="2">
        <v>34.8598</v>
      </c>
      <c r="AE8" s="2">
        <v>24.5655</v>
      </c>
      <c r="AF8" s="2">
        <v>27.958600000000001</v>
      </c>
      <c r="AG8" s="2">
        <v>37.046399999999998</v>
      </c>
      <c r="AH8" s="2">
        <v>14.6922</v>
      </c>
    </row>
    <row r="9" spans="1:34" x14ac:dyDescent="0.25">
      <c r="A9" s="4" t="s">
        <v>41</v>
      </c>
      <c r="B9" s="2">
        <v>12.799899999999999</v>
      </c>
      <c r="C9" s="2">
        <v>29.878</v>
      </c>
      <c r="D9" s="2">
        <v>47.752299999999998</v>
      </c>
      <c r="E9" s="2">
        <v>34.604500000000002</v>
      </c>
      <c r="F9" s="2">
        <v>69.485299999999995</v>
      </c>
      <c r="G9" s="2">
        <v>36.677199999999999</v>
      </c>
      <c r="H9" s="2">
        <v>43.9221</v>
      </c>
      <c r="I9" s="2">
        <v>37.921300000000002</v>
      </c>
      <c r="J9" s="2">
        <v>28.8553</v>
      </c>
      <c r="K9" s="2">
        <v>27.398099999999999</v>
      </c>
      <c r="L9" s="2">
        <v>44.551499999999997</v>
      </c>
      <c r="M9" s="2">
        <v>23.292300000000001</v>
      </c>
      <c r="N9" s="2">
        <v>19.520199999999999</v>
      </c>
      <c r="O9" s="2">
        <v>13.5199</v>
      </c>
      <c r="P9" s="2">
        <v>28.992799999999999</v>
      </c>
      <c r="Q9" s="2">
        <v>12.8832</v>
      </c>
      <c r="R9" s="2">
        <v>18.314</v>
      </c>
      <c r="S9" s="2">
        <v>68.563400000000001</v>
      </c>
      <c r="T9" s="2">
        <v>33.360599999999998</v>
      </c>
      <c r="U9" s="2">
        <v>52.600200000000001</v>
      </c>
      <c r="V9" s="2">
        <v>50.161099999999998</v>
      </c>
      <c r="W9" s="2">
        <v>30.830500000000001</v>
      </c>
      <c r="X9" s="2">
        <v>23.5242</v>
      </c>
      <c r="Y9" s="2">
        <v>44.672600000000003</v>
      </c>
      <c r="Z9" s="2">
        <v>31.802900000000001</v>
      </c>
      <c r="AA9" s="2">
        <v>18.9358</v>
      </c>
      <c r="AB9" s="2">
        <v>9.0147200000000005</v>
      </c>
      <c r="AC9" s="2">
        <v>31.754000000000001</v>
      </c>
      <c r="AD9" s="2">
        <v>33.944000000000003</v>
      </c>
      <c r="AE9" s="2">
        <v>23.3185</v>
      </c>
      <c r="AF9" s="2">
        <v>29.207899999999999</v>
      </c>
      <c r="AG9" s="2">
        <v>32.917000000000002</v>
      </c>
      <c r="AH9" s="2">
        <v>13.004200000000001</v>
      </c>
    </row>
    <row r="10" spans="1:34" x14ac:dyDescent="0.25">
      <c r="A10" s="5" t="s">
        <v>56</v>
      </c>
      <c r="B10" s="2">
        <f>AVERAGE(B3:B5,B7:B8)</f>
        <v>17.2668</v>
      </c>
      <c r="C10" s="2">
        <f>AVERAGE(C2:C9)</f>
        <v>28.66695</v>
      </c>
      <c r="D10" s="2">
        <f>AVERAGE(D3:D9)</f>
        <v>45.518828571428571</v>
      </c>
      <c r="E10" s="2">
        <f>AVERAGE(E2:E9)</f>
        <v>34.807862499999999</v>
      </c>
      <c r="F10" s="2">
        <f>AVERAGE(F3:F9)</f>
        <v>67.532414285714282</v>
      </c>
      <c r="G10" s="2">
        <f>AVERAGE(G2:G9)</f>
        <v>36.272762499999999</v>
      </c>
      <c r="H10" s="2">
        <f>AVERAGE(H3:H8)</f>
        <v>46.720099999999995</v>
      </c>
      <c r="I10" s="2">
        <f>AVERAGE(I3:I9)</f>
        <v>36.166742857142857</v>
      </c>
      <c r="J10" s="2">
        <f>AVERAGE(J3:J9)</f>
        <v>28.45844285714286</v>
      </c>
      <c r="K10" s="2">
        <f>AVERAGE(K3:K8)</f>
        <v>31.43953333333333</v>
      </c>
      <c r="L10" s="2">
        <f>AVERAGE(L2:L9)</f>
        <v>43.6794875</v>
      </c>
      <c r="M10" s="2">
        <f>AVERAGE(M3:M9)</f>
        <v>25.065900000000003</v>
      </c>
      <c r="N10" s="2">
        <f>AVERAGE(N3:N9)</f>
        <v>19.525614285714283</v>
      </c>
      <c r="O10" s="2">
        <f>AVERAGE(O3:O9)</f>
        <v>14.330114285714286</v>
      </c>
      <c r="P10" s="2">
        <f>AVERAGE(P2:P9)</f>
        <v>29.307237499999996</v>
      </c>
      <c r="Q10" s="2">
        <f>AVERAGE(Q3:Q8)</f>
        <v>14.615283333333332</v>
      </c>
      <c r="R10" s="2">
        <f>AVERAGE(R3:R9)</f>
        <v>19.206685714285715</v>
      </c>
      <c r="S10" s="2">
        <f>AVERAGE(S3:S9)</f>
        <v>69.867100000000008</v>
      </c>
      <c r="T10" s="2">
        <f>AVERAGE(T3:T8)</f>
        <v>35.861383333333329</v>
      </c>
      <c r="U10" s="2">
        <f>AVERAGE(U2:U9)</f>
        <v>50.741787500000001</v>
      </c>
      <c r="V10" s="2">
        <f>AVERAGE(V3:V9)</f>
        <v>51.628599999999999</v>
      </c>
      <c r="W10" s="2">
        <f>AVERAGE(W3:W9)</f>
        <v>30.088985714285712</v>
      </c>
      <c r="X10" s="2">
        <f>AVERAGE(X3:X9)</f>
        <v>23.510100000000001</v>
      </c>
      <c r="Y10" s="2">
        <f>AVERAGE(Y3:Y9)</f>
        <v>46.25402857142857</v>
      </c>
      <c r="Z10" s="2">
        <f>AVERAGE(Z2:Z9)</f>
        <v>29.841649999999998</v>
      </c>
      <c r="AA10" s="2">
        <f>AVERAGE(AA2:AA9)</f>
        <v>20.333625000000001</v>
      </c>
      <c r="AB10" s="2">
        <f>AVERAGE(AB2:AB9)</f>
        <v>8.9312687499999992</v>
      </c>
      <c r="AC10" s="2">
        <f>AVERAGE(AC3:AC9)</f>
        <v>31.456114285714285</v>
      </c>
      <c r="AD10" s="2">
        <f>AVERAGE(AD2:AD9)</f>
        <v>32.803162499999999</v>
      </c>
      <c r="AE10" s="2">
        <f>AVERAGE(AE3:AE8)</f>
        <v>25.065583333333336</v>
      </c>
      <c r="AF10" s="2">
        <f>AVERAGE(AF3:AF9)</f>
        <v>28.40332857142857</v>
      </c>
      <c r="AG10" s="2">
        <f>AVERAGE(AG2:AG8)</f>
        <v>37.096142857142858</v>
      </c>
      <c r="AH10" s="2">
        <f>AVERAGE(AH3:AH8)</f>
        <v>15.281283333333334</v>
      </c>
    </row>
    <row r="11" spans="1:34" x14ac:dyDescent="0.25">
      <c r="A11" s="6" t="s">
        <v>57</v>
      </c>
      <c r="B11" s="7">
        <f>B10*3</f>
        <v>51.800399999999996</v>
      </c>
      <c r="C11" s="7">
        <f>C10*3</f>
        <v>86.00085</v>
      </c>
      <c r="D11" s="7">
        <f>D10*2</f>
        <v>91.037657142857142</v>
      </c>
      <c r="E11" s="7">
        <f>E10*2</f>
        <v>69.615724999999998</v>
      </c>
      <c r="F11" s="7">
        <f>F10*1</f>
        <v>67.532414285714282</v>
      </c>
      <c r="G11" s="7">
        <f>G10*3</f>
        <v>108.8182875</v>
      </c>
      <c r="H11" s="7">
        <f>H10*1</f>
        <v>46.720099999999995</v>
      </c>
      <c r="I11" s="7">
        <f>I10*2</f>
        <v>72.333485714285715</v>
      </c>
      <c r="J11" s="7">
        <f>J10*3</f>
        <v>85.375328571428582</v>
      </c>
      <c r="K11" s="7">
        <f>K10*2</f>
        <v>62.87906666666666</v>
      </c>
      <c r="L11" s="7">
        <f>L10*2</f>
        <v>87.358975000000001</v>
      </c>
      <c r="M11" s="7">
        <f>M10*2</f>
        <v>50.131800000000005</v>
      </c>
      <c r="N11" s="7">
        <f>N10*3</f>
        <v>58.57684285714285</v>
      </c>
      <c r="O11" s="7">
        <f>O10*3</f>
        <v>42.990342857142856</v>
      </c>
      <c r="P11" s="7">
        <f>P10*3</f>
        <v>87.921712499999984</v>
      </c>
      <c r="Q11" s="7">
        <f>Q10*2</f>
        <v>29.230566666666665</v>
      </c>
      <c r="R11" s="7">
        <f>R10*4</f>
        <v>76.826742857142861</v>
      </c>
      <c r="S11" s="7">
        <f>S10*1</f>
        <v>69.867100000000008</v>
      </c>
      <c r="T11" s="7">
        <f>T10*3</f>
        <v>107.58414999999999</v>
      </c>
      <c r="U11" s="7">
        <f>U10*2</f>
        <v>101.483575</v>
      </c>
      <c r="V11" s="7">
        <f>V10*1</f>
        <v>51.628599999999999</v>
      </c>
      <c r="W11" s="7">
        <f>W10*3</f>
        <v>90.266957142857137</v>
      </c>
      <c r="X11" s="7">
        <f>X10*4</f>
        <v>94.040400000000005</v>
      </c>
      <c r="Y11" s="7">
        <f>Y10*2</f>
        <v>92.50805714285714</v>
      </c>
      <c r="Z11" s="7">
        <f>Z10*3</f>
        <v>89.52494999999999</v>
      </c>
      <c r="AA11" s="7">
        <f>AA10*3</f>
        <v>61.000875000000008</v>
      </c>
      <c r="AB11" s="7">
        <f>AB10*6</f>
        <v>53.587612499999992</v>
      </c>
      <c r="AC11" s="7">
        <f>AC10*3</f>
        <v>94.368342857142864</v>
      </c>
      <c r="AD11" s="7">
        <f>AD10*2</f>
        <v>65.606324999999998</v>
      </c>
      <c r="AE11" s="7">
        <f>AE10*3</f>
        <v>75.196750000000009</v>
      </c>
      <c r="AF11" s="7">
        <f>AF10*3</f>
        <v>85.209985714285708</v>
      </c>
      <c r="AG11" s="7">
        <f>AG10*2</f>
        <v>74.192285714285717</v>
      </c>
      <c r="AH11" s="7">
        <f>AH10*3</f>
        <v>45.843850000000003</v>
      </c>
    </row>
    <row r="14" spans="1:34" x14ac:dyDescent="0.25">
      <c r="A14" s="5" t="s">
        <v>43</v>
      </c>
      <c r="B14" s="2">
        <f>AVERAGE(B2:B9)</f>
        <v>15.837749999999998</v>
      </c>
      <c r="C14" s="2">
        <f t="shared" ref="C14:AH14" si="0">AVERAGE(C2:C9)</f>
        <v>28.66695</v>
      </c>
      <c r="D14" s="2">
        <f t="shared" si="0"/>
        <v>44.793399999999998</v>
      </c>
      <c r="E14" s="2">
        <f t="shared" si="0"/>
        <v>34.807862499999999</v>
      </c>
      <c r="F14" s="2">
        <f t="shared" si="0"/>
        <v>67.005062500000008</v>
      </c>
      <c r="G14" s="2">
        <f t="shared" si="0"/>
        <v>36.272762499999999</v>
      </c>
      <c r="H14" s="2">
        <f t="shared" si="0"/>
        <v>45.726887499999997</v>
      </c>
      <c r="I14" s="2">
        <f t="shared" si="0"/>
        <v>35.834725000000006</v>
      </c>
      <c r="J14" s="2">
        <f t="shared" si="0"/>
        <v>28.184312500000001</v>
      </c>
      <c r="K14" s="2">
        <f t="shared" si="0"/>
        <v>30.336437499999999</v>
      </c>
      <c r="L14" s="2">
        <f t="shared" si="0"/>
        <v>43.6794875</v>
      </c>
      <c r="M14" s="2">
        <f t="shared" si="0"/>
        <v>24.656950000000002</v>
      </c>
      <c r="N14" s="2">
        <f t="shared" si="0"/>
        <v>19.252675</v>
      </c>
      <c r="O14" s="2">
        <f t="shared" si="0"/>
        <v>13.992562499999998</v>
      </c>
      <c r="P14" s="2">
        <f t="shared" si="0"/>
        <v>29.307237499999996</v>
      </c>
      <c r="Q14" s="2">
        <f t="shared" si="0"/>
        <v>14.204325000000003</v>
      </c>
      <c r="R14" s="2">
        <f t="shared" si="0"/>
        <v>18.915649999999999</v>
      </c>
      <c r="S14" s="2">
        <f t="shared" si="0"/>
        <v>69.183512500000006</v>
      </c>
      <c r="T14" s="2">
        <f t="shared" si="0"/>
        <v>35.208774999999996</v>
      </c>
      <c r="U14" s="2">
        <f t="shared" si="0"/>
        <v>50.741787500000001</v>
      </c>
      <c r="V14" s="2">
        <f t="shared" si="0"/>
        <v>50.712437499999993</v>
      </c>
      <c r="W14" s="2">
        <f t="shared" si="0"/>
        <v>29.818550000000002</v>
      </c>
      <c r="X14" s="2">
        <f t="shared" si="0"/>
        <v>23.1449125</v>
      </c>
      <c r="Y14" s="2">
        <f t="shared" si="0"/>
        <v>45.7030125</v>
      </c>
      <c r="Z14" s="2">
        <f t="shared" si="0"/>
        <v>29.841649999999998</v>
      </c>
      <c r="AA14" s="2">
        <f t="shared" si="0"/>
        <v>20.333625000000001</v>
      </c>
      <c r="AB14" s="2">
        <f t="shared" si="0"/>
        <v>8.9312687499999992</v>
      </c>
      <c r="AC14" s="2">
        <f t="shared" si="0"/>
        <v>31.231725000000001</v>
      </c>
      <c r="AD14" s="2">
        <f t="shared" si="0"/>
        <v>32.803162499999999</v>
      </c>
      <c r="AE14" s="2">
        <f t="shared" si="0"/>
        <v>24.662074999999998</v>
      </c>
      <c r="AF14" s="2">
        <f t="shared" si="0"/>
        <v>28.002187499999998</v>
      </c>
      <c r="AG14" s="2">
        <f t="shared" si="0"/>
        <v>36.573750000000004</v>
      </c>
      <c r="AH14" s="2">
        <f t="shared" si="0"/>
        <v>14.7663125</v>
      </c>
    </row>
    <row r="15" spans="1:34" x14ac:dyDescent="0.25">
      <c r="A15" s="6" t="s">
        <v>44</v>
      </c>
      <c r="B15" s="7">
        <f>B14*3</f>
        <v>47.513249999999992</v>
      </c>
      <c r="C15" s="7">
        <f>C14*3</f>
        <v>86.00085</v>
      </c>
      <c r="D15" s="7">
        <f>D14*2</f>
        <v>89.586799999999997</v>
      </c>
      <c r="E15" s="7">
        <f>E14*2</f>
        <v>69.615724999999998</v>
      </c>
      <c r="F15" s="7">
        <f>F14*1</f>
        <v>67.005062500000008</v>
      </c>
      <c r="G15" s="7">
        <f>G14*3</f>
        <v>108.8182875</v>
      </c>
      <c r="H15" s="7">
        <f>H14*1</f>
        <v>45.726887499999997</v>
      </c>
      <c r="I15" s="7">
        <f>I14*2</f>
        <v>71.669450000000012</v>
      </c>
      <c r="J15" s="7">
        <f>J14*3</f>
        <v>84.552937499999999</v>
      </c>
      <c r="K15" s="7">
        <f>K14*2</f>
        <v>60.672874999999998</v>
      </c>
      <c r="L15" s="7">
        <f>L14*2</f>
        <v>87.358975000000001</v>
      </c>
      <c r="M15" s="7">
        <f>M14*4</f>
        <v>98.627800000000008</v>
      </c>
      <c r="N15" s="7">
        <f>N14*3</f>
        <v>57.758025000000004</v>
      </c>
      <c r="O15" s="7">
        <f>O14*3</f>
        <v>41.977687499999995</v>
      </c>
      <c r="P15" s="7">
        <f>P14*3</f>
        <v>87.921712499999984</v>
      </c>
      <c r="Q15" s="7">
        <f>Q14*2</f>
        <v>28.408650000000005</v>
      </c>
      <c r="R15" s="7">
        <f>R14*2</f>
        <v>37.831299999999999</v>
      </c>
      <c r="S15" s="7">
        <f>S14*1</f>
        <v>69.183512500000006</v>
      </c>
      <c r="T15" s="7">
        <f>T14*3</f>
        <v>105.62632499999998</v>
      </c>
      <c r="U15" s="7">
        <f>U14*2</f>
        <v>101.483575</v>
      </c>
      <c r="V15" s="7">
        <f>V14*3</f>
        <v>152.13731249999998</v>
      </c>
      <c r="W15" s="7">
        <f>W14*3</f>
        <v>89.455650000000006</v>
      </c>
      <c r="X15" s="7">
        <f>X14*2</f>
        <v>46.289825</v>
      </c>
      <c r="Y15" s="7">
        <f>Y14*2</f>
        <v>91.406025</v>
      </c>
      <c r="Z15" s="7">
        <f>Z14*3</f>
        <v>89.52494999999999</v>
      </c>
      <c r="AA15" s="7">
        <f>AA14*3</f>
        <v>61.000875000000008</v>
      </c>
      <c r="AB15" s="7">
        <f>AB14*6</f>
        <v>53.587612499999992</v>
      </c>
      <c r="AC15" s="7">
        <f>AC14*3</f>
        <v>93.695175000000006</v>
      </c>
      <c r="AD15" s="7">
        <f>AD14*2</f>
        <v>65.606324999999998</v>
      </c>
      <c r="AE15" s="7">
        <f>AE14*3</f>
        <v>73.98622499999999</v>
      </c>
      <c r="AF15" s="7">
        <f>AF14*3</f>
        <v>84.006562500000001</v>
      </c>
      <c r="AG15" s="7">
        <f>AG14*2</f>
        <v>73.147500000000008</v>
      </c>
      <c r="AH15" s="7">
        <f>AH14*3</f>
        <v>44.298937500000001</v>
      </c>
    </row>
    <row r="16" spans="1:34" x14ac:dyDescent="0.25">
      <c r="A16" s="8" t="s">
        <v>45</v>
      </c>
      <c r="B16" s="9">
        <f>STDEV(B2:B9)/B14*100</f>
        <v>13.009823808404297</v>
      </c>
      <c r="C16" s="9">
        <f>STDEV(C2:C9)/C14*100</f>
        <v>3.0163773531043185</v>
      </c>
      <c r="D16" s="9">
        <f t="shared" ref="D16:AH16" si="1">STDEV(D2:D9)/D14*100</f>
        <v>6.5255595121548025</v>
      </c>
      <c r="E16" s="9">
        <f t="shared" si="1"/>
        <v>2.7403177362862956</v>
      </c>
      <c r="F16" s="9">
        <f t="shared" si="1"/>
        <v>3.1314735522156703</v>
      </c>
      <c r="G16" s="9">
        <f t="shared" si="1"/>
        <v>1.4132324771317619</v>
      </c>
      <c r="H16" s="9">
        <f t="shared" si="1"/>
        <v>5.0061868250536969</v>
      </c>
      <c r="I16" s="9">
        <f t="shared" si="1"/>
        <v>5.3717918779182732</v>
      </c>
      <c r="J16" s="9">
        <f t="shared" si="1"/>
        <v>3.6136709895348869</v>
      </c>
      <c r="K16" s="9">
        <f t="shared" si="1"/>
        <v>8.1303524147357606</v>
      </c>
      <c r="L16" s="9">
        <f t="shared" si="1"/>
        <v>4.4494251485022644</v>
      </c>
      <c r="M16" s="9">
        <f t="shared" si="1"/>
        <v>6.3896305968266134</v>
      </c>
      <c r="N16" s="9">
        <f t="shared" si="1"/>
        <v>5.4302188134061504</v>
      </c>
      <c r="O16" s="9">
        <f t="shared" si="1"/>
        <v>8.3580994736180099</v>
      </c>
      <c r="P16" s="9">
        <f t="shared" si="1"/>
        <v>2.8703649167819911</v>
      </c>
      <c r="Q16" s="9">
        <f t="shared" si="1"/>
        <v>5.8377753007134059</v>
      </c>
      <c r="R16" s="9">
        <f t="shared" si="1"/>
        <v>8.0197686331286633</v>
      </c>
      <c r="S16" s="9">
        <f t="shared" si="1"/>
        <v>3.6621032819469788</v>
      </c>
      <c r="T16" s="9">
        <f t="shared" si="1"/>
        <v>4.540871520950672</v>
      </c>
      <c r="U16" s="9">
        <f t="shared" si="1"/>
        <v>4.047982057025024</v>
      </c>
      <c r="V16" s="9">
        <f t="shared" si="1"/>
        <v>5.8389978305116221</v>
      </c>
      <c r="W16" s="9">
        <f t="shared" si="1"/>
        <v>3.0630181996597283</v>
      </c>
      <c r="X16" s="9">
        <f t="shared" si="1"/>
        <v>5.4306886480182559</v>
      </c>
      <c r="Y16" s="9">
        <f t="shared" si="1"/>
        <v>3.9816517936841245</v>
      </c>
      <c r="Z16" s="9">
        <f t="shared" si="1"/>
        <v>3.6103858039716177</v>
      </c>
      <c r="AA16" s="9">
        <f t="shared" si="1"/>
        <v>6.5161814126728919</v>
      </c>
      <c r="AB16" s="9">
        <f t="shared" si="1"/>
        <v>8.3213952789517762</v>
      </c>
      <c r="AC16" s="9">
        <f t="shared" si="1"/>
        <v>2.3315407368951733</v>
      </c>
      <c r="AD16" s="9">
        <f t="shared" si="1"/>
        <v>5.6105320165464381</v>
      </c>
      <c r="AE16" s="9">
        <f t="shared" si="1"/>
        <v>3.5103245507750214</v>
      </c>
      <c r="AF16" s="9">
        <f t="shared" si="1"/>
        <v>4.92795901391756</v>
      </c>
      <c r="AG16" s="9">
        <f t="shared" si="1"/>
        <v>4.9926191073799293</v>
      </c>
      <c r="AH16" s="9">
        <f t="shared" si="1"/>
        <v>8.7363805365030167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16.642316666666662</v>
      </c>
      <c r="C18" s="2">
        <f t="shared" ref="C18:AH18" si="2">AVERAGE(C3:C8)</f>
        <v>28.651483333333331</v>
      </c>
      <c r="D18" s="2">
        <f t="shared" si="2"/>
        <v>45.146583333333332</v>
      </c>
      <c r="E18" s="2">
        <f t="shared" si="2"/>
        <v>35.126150000000003</v>
      </c>
      <c r="F18" s="2">
        <f t="shared" si="2"/>
        <v>67.206933333333339</v>
      </c>
      <c r="G18" s="2">
        <f t="shared" si="2"/>
        <v>36.296183333333339</v>
      </c>
      <c r="H18" s="2">
        <f t="shared" si="2"/>
        <v>46.720099999999995</v>
      </c>
      <c r="I18" s="2">
        <f t="shared" si="2"/>
        <v>35.874316666666665</v>
      </c>
      <c r="J18" s="2">
        <f t="shared" si="2"/>
        <v>28.392300000000002</v>
      </c>
      <c r="K18" s="2">
        <f t="shared" si="2"/>
        <v>31.43953333333333</v>
      </c>
      <c r="L18" s="2">
        <f t="shared" si="2"/>
        <v>43.266833333333331</v>
      </c>
      <c r="M18" s="2">
        <f t="shared" si="2"/>
        <v>25.361500000000003</v>
      </c>
      <c r="N18" s="2">
        <f t="shared" si="2"/>
        <v>19.526516666666666</v>
      </c>
      <c r="O18" s="2">
        <f t="shared" si="2"/>
        <v>14.46515</v>
      </c>
      <c r="P18" s="2">
        <f t="shared" si="2"/>
        <v>29.192399999999996</v>
      </c>
      <c r="Q18" s="2">
        <f t="shared" si="2"/>
        <v>14.615283333333332</v>
      </c>
      <c r="R18" s="2">
        <f t="shared" si="2"/>
        <v>19.355466666666668</v>
      </c>
      <c r="S18" s="2">
        <f t="shared" si="2"/>
        <v>70.084383333333335</v>
      </c>
      <c r="T18" s="2">
        <f t="shared" si="2"/>
        <v>35.861383333333329</v>
      </c>
      <c r="U18" s="2">
        <f t="shared" si="2"/>
        <v>50.585033333333335</v>
      </c>
      <c r="V18" s="2">
        <f t="shared" si="2"/>
        <v>51.873183333333337</v>
      </c>
      <c r="W18" s="2">
        <f t="shared" si="2"/>
        <v>29.965399999999999</v>
      </c>
      <c r="X18" s="2">
        <f t="shared" si="2"/>
        <v>23.507750000000001</v>
      </c>
      <c r="Y18" s="2">
        <f t="shared" si="2"/>
        <v>46.517599999999995</v>
      </c>
      <c r="Z18" s="2">
        <f t="shared" si="2"/>
        <v>29.534666666666663</v>
      </c>
      <c r="AA18" s="2">
        <f t="shared" si="2"/>
        <v>20.841833333333334</v>
      </c>
      <c r="AB18" s="2">
        <f t="shared" si="2"/>
        <v>8.9377849999999999</v>
      </c>
      <c r="AC18" s="2">
        <f t="shared" si="2"/>
        <v>31.40646666666667</v>
      </c>
      <c r="AD18" s="2">
        <f t="shared" si="2"/>
        <v>33.038600000000002</v>
      </c>
      <c r="AE18" s="2">
        <f t="shared" si="2"/>
        <v>25.065583333333336</v>
      </c>
      <c r="AF18" s="2">
        <f t="shared" si="2"/>
        <v>28.269233333333332</v>
      </c>
      <c r="AG18" s="2">
        <f t="shared" si="2"/>
        <v>37.234433333333335</v>
      </c>
      <c r="AH18" s="2">
        <f t="shared" si="2"/>
        <v>15.281283333333334</v>
      </c>
    </row>
    <row r="19" spans="1:34" x14ac:dyDescent="0.25">
      <c r="A19" s="6" t="s">
        <v>47</v>
      </c>
      <c r="B19" s="7">
        <f>B18*3</f>
        <v>49.926949999999991</v>
      </c>
      <c r="C19" s="7">
        <f>C18*3</f>
        <v>85.954449999999994</v>
      </c>
      <c r="D19" s="7">
        <f>D18*2</f>
        <v>90.293166666666664</v>
      </c>
      <c r="E19" s="7">
        <f>E18*2</f>
        <v>70.252300000000005</v>
      </c>
      <c r="F19" s="7">
        <f>F18*1</f>
        <v>67.206933333333339</v>
      </c>
      <c r="G19" s="7">
        <f>G18*3</f>
        <v>108.88855000000001</v>
      </c>
      <c r="H19" s="7">
        <f>H18*1</f>
        <v>46.720099999999995</v>
      </c>
      <c r="I19" s="7">
        <f>I18*2</f>
        <v>71.748633333333331</v>
      </c>
      <c r="J19" s="7">
        <f>J18*3</f>
        <v>85.176900000000003</v>
      </c>
      <c r="K19" s="7">
        <f>K18*2</f>
        <v>62.87906666666666</v>
      </c>
      <c r="L19" s="7">
        <f>L18*2</f>
        <v>86.533666666666662</v>
      </c>
      <c r="M19" s="7">
        <f>M18*4</f>
        <v>101.44600000000001</v>
      </c>
      <c r="N19" s="7">
        <f>N18*3</f>
        <v>58.579549999999998</v>
      </c>
      <c r="O19" s="7">
        <f>O18*3</f>
        <v>43.395449999999997</v>
      </c>
      <c r="P19" s="7">
        <f>P18*3</f>
        <v>87.577199999999991</v>
      </c>
      <c r="Q19" s="7">
        <f>Q18*2</f>
        <v>29.230566666666665</v>
      </c>
      <c r="R19" s="7">
        <f>R18*2</f>
        <v>38.710933333333337</v>
      </c>
      <c r="S19" s="7">
        <f>S18*1</f>
        <v>70.084383333333335</v>
      </c>
      <c r="T19" s="7">
        <f>T18*3</f>
        <v>107.58414999999999</v>
      </c>
      <c r="U19" s="7">
        <f>U18*2</f>
        <v>101.17006666666667</v>
      </c>
      <c r="V19" s="7">
        <f>V18*3</f>
        <v>155.61955</v>
      </c>
      <c r="W19" s="7">
        <f>W18*3</f>
        <v>89.896199999999993</v>
      </c>
      <c r="X19" s="7">
        <f>X18*2</f>
        <v>47.015500000000003</v>
      </c>
      <c r="Y19" s="7">
        <f>Y18*2</f>
        <v>93.035199999999989</v>
      </c>
      <c r="Z19" s="7">
        <f>Z18*3</f>
        <v>88.603999999999985</v>
      </c>
      <c r="AA19" s="7">
        <f>AA18*3</f>
        <v>62.525500000000001</v>
      </c>
      <c r="AB19" s="7">
        <f>AB18*6</f>
        <v>53.626710000000003</v>
      </c>
      <c r="AC19" s="7">
        <f>AC18*3</f>
        <v>94.219400000000007</v>
      </c>
      <c r="AD19" s="7">
        <f>AD18*2</f>
        <v>66.077200000000005</v>
      </c>
      <c r="AE19" s="7">
        <f>AE18*3</f>
        <v>75.196750000000009</v>
      </c>
      <c r="AF19" s="7">
        <f>AF18*3</f>
        <v>84.807699999999997</v>
      </c>
      <c r="AG19" s="7">
        <f>AG18*2</f>
        <v>74.468866666666671</v>
      </c>
      <c r="AH19" s="7">
        <f>AH18*3</f>
        <v>45.843850000000003</v>
      </c>
    </row>
    <row r="20" spans="1:34" x14ac:dyDescent="0.25">
      <c r="A20" s="8" t="s">
        <v>45</v>
      </c>
      <c r="B20" s="9">
        <f>STDEV(B3:B8)/B18*100</f>
        <v>9.8381081358803879</v>
      </c>
      <c r="C20" s="9">
        <f t="shared" ref="C20:AH20" si="3">STDEV(C3:C8)/C18*100</f>
        <v>2.4755597628464394</v>
      </c>
      <c r="D20" s="9">
        <f t="shared" si="3"/>
        <v>4.9049995756881755</v>
      </c>
      <c r="E20" s="9">
        <f t="shared" si="3"/>
        <v>2.1334088554730055</v>
      </c>
      <c r="F20" s="9">
        <f t="shared" si="3"/>
        <v>2.1863595021124551</v>
      </c>
      <c r="G20" s="9">
        <f t="shared" si="3"/>
        <v>1.4451067416134409</v>
      </c>
      <c r="H20" s="9">
        <f t="shared" si="3"/>
        <v>3.0640504267302018</v>
      </c>
      <c r="I20" s="9">
        <f t="shared" si="3"/>
        <v>5.0134464233948286</v>
      </c>
      <c r="J20" s="9">
        <f t="shared" si="3"/>
        <v>2.6680679235705154</v>
      </c>
      <c r="K20" s="9">
        <f t="shared" si="3"/>
        <v>5.1494195515253329</v>
      </c>
      <c r="L20" s="9">
        <f t="shared" si="3"/>
        <v>4.8574886158881379</v>
      </c>
      <c r="M20" s="9">
        <f t="shared" si="3"/>
        <v>3.6734391638461905</v>
      </c>
      <c r="N20" s="9">
        <f t="shared" si="3"/>
        <v>4.2719495799045166</v>
      </c>
      <c r="O20" s="9">
        <f t="shared" si="3"/>
        <v>4.8171932137997437</v>
      </c>
      <c r="P20" s="9">
        <f t="shared" si="3"/>
        <v>2.9739917072979889</v>
      </c>
      <c r="Q20" s="9">
        <f t="shared" si="3"/>
        <v>2.6399411135264104</v>
      </c>
      <c r="R20" s="9">
        <f t="shared" si="3"/>
        <v>7.4640578614194899</v>
      </c>
      <c r="S20" s="9">
        <f t="shared" si="3"/>
        <v>2.6140328416080032</v>
      </c>
      <c r="T20" s="9">
        <f t="shared" si="3"/>
        <v>3.4485733755701866</v>
      </c>
      <c r="U20" s="9">
        <f t="shared" si="3"/>
        <v>4.428301715634138</v>
      </c>
      <c r="V20" s="9">
        <f t="shared" si="3"/>
        <v>2.9690820609833835</v>
      </c>
      <c r="W20" s="9">
        <f t="shared" si="3"/>
        <v>1.566952863594437</v>
      </c>
      <c r="X20" s="9">
        <f t="shared" si="3"/>
        <v>3.6048417576522414</v>
      </c>
      <c r="Y20" s="9">
        <f t="shared" si="3"/>
        <v>1.7357367399332728</v>
      </c>
      <c r="Z20" s="9">
        <f t="shared" si="3"/>
        <v>2.9123587781610434</v>
      </c>
      <c r="AA20" s="9">
        <f t="shared" si="3"/>
        <v>5.2814022268264926</v>
      </c>
      <c r="AB20" s="9">
        <f t="shared" si="3"/>
        <v>9.8104957687464225</v>
      </c>
      <c r="AC20" s="9">
        <f t="shared" si="3"/>
        <v>1.2644924166723994</v>
      </c>
      <c r="AD20" s="9">
        <f t="shared" si="3"/>
        <v>5.3387943965942952</v>
      </c>
      <c r="AE20" s="9">
        <f t="shared" si="3"/>
        <v>2.0367922997617982</v>
      </c>
      <c r="AF20" s="9">
        <f t="shared" si="3"/>
        <v>2.9861950554239409</v>
      </c>
      <c r="AG20" s="9">
        <f t="shared" si="3"/>
        <v>3.2349591595681022</v>
      </c>
      <c r="AH20" s="9">
        <f t="shared" si="3"/>
        <v>6.6673949596674982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16.512174999999999</v>
      </c>
      <c r="C22" s="2">
        <f t="shared" ref="C22:AH22" si="4">AVERAGE(C2:C5)</f>
        <v>28.566025</v>
      </c>
      <c r="D22" s="2">
        <f t="shared" si="4"/>
        <v>42.930124999999997</v>
      </c>
      <c r="E22" s="2">
        <f t="shared" si="4"/>
        <v>34.263775000000003</v>
      </c>
      <c r="F22" s="2">
        <f t="shared" si="4"/>
        <v>66.223100000000002</v>
      </c>
      <c r="G22" s="2">
        <f t="shared" si="4"/>
        <v>35.865274999999997</v>
      </c>
      <c r="H22" s="2">
        <f t="shared" si="4"/>
        <v>44.924599999999998</v>
      </c>
      <c r="I22" s="2">
        <f t="shared" si="4"/>
        <v>34.627124999999999</v>
      </c>
      <c r="J22" s="2">
        <f t="shared" si="4"/>
        <v>28.09065</v>
      </c>
      <c r="K22" s="2">
        <f t="shared" si="4"/>
        <v>29.486350000000002</v>
      </c>
      <c r="L22" s="2">
        <f t="shared" si="4"/>
        <v>43.268650000000008</v>
      </c>
      <c r="M22" s="2">
        <f t="shared" si="4"/>
        <v>24.227474999999998</v>
      </c>
      <c r="N22" s="2">
        <f t="shared" si="4"/>
        <v>19.384475000000002</v>
      </c>
      <c r="O22" s="2">
        <f t="shared" si="4"/>
        <v>13.754925</v>
      </c>
      <c r="P22" s="2">
        <f t="shared" si="4"/>
        <v>29.625124999999997</v>
      </c>
      <c r="Q22" s="2">
        <f t="shared" si="4"/>
        <v>14.037725000000002</v>
      </c>
      <c r="R22" s="2">
        <f t="shared" si="4"/>
        <v>18.676275</v>
      </c>
      <c r="S22" s="2">
        <f t="shared" si="4"/>
        <v>67.993825000000001</v>
      </c>
      <c r="T22" s="2">
        <f t="shared" si="4"/>
        <v>34.811774999999997</v>
      </c>
      <c r="U22" s="2">
        <f t="shared" si="4"/>
        <v>49.508800000000001</v>
      </c>
      <c r="V22" s="2">
        <f t="shared" si="4"/>
        <v>49.419449999999998</v>
      </c>
      <c r="W22" s="2">
        <f t="shared" si="4"/>
        <v>29.586525000000002</v>
      </c>
      <c r="X22" s="2">
        <f t="shared" si="4"/>
        <v>22.753974999999997</v>
      </c>
      <c r="Y22" s="2">
        <f t="shared" si="4"/>
        <v>45.148249999999997</v>
      </c>
      <c r="Z22" s="2">
        <f t="shared" si="4"/>
        <v>29.694424999999999</v>
      </c>
      <c r="AA22" s="2">
        <f t="shared" si="4"/>
        <v>19.981874999999999</v>
      </c>
      <c r="AB22" s="2">
        <f t="shared" si="4"/>
        <v>8.9546899999999994</v>
      </c>
      <c r="AC22" s="2">
        <f t="shared" si="4"/>
        <v>31.064875000000001</v>
      </c>
      <c r="AD22" s="2">
        <f t="shared" si="4"/>
        <v>31.2118</v>
      </c>
      <c r="AE22" s="2">
        <f t="shared" si="4"/>
        <v>24.966650000000001</v>
      </c>
      <c r="AF22" s="2">
        <f t="shared" si="4"/>
        <v>27.565974999999998</v>
      </c>
      <c r="AG22" s="2">
        <f t="shared" si="4"/>
        <v>37.322224999999996</v>
      </c>
      <c r="AH22" s="2">
        <f t="shared" si="4"/>
        <v>15.24785</v>
      </c>
    </row>
    <row r="23" spans="1:34" x14ac:dyDescent="0.25">
      <c r="A23" s="6" t="s">
        <v>49</v>
      </c>
      <c r="B23" s="7">
        <f>B22*3</f>
        <v>49.536524999999997</v>
      </c>
      <c r="C23" s="7">
        <f>C22*3</f>
        <v>85.698075000000003</v>
      </c>
      <c r="D23" s="7">
        <f>D22*2</f>
        <v>85.860249999999994</v>
      </c>
      <c r="E23" s="7">
        <f>E22*2</f>
        <v>68.527550000000005</v>
      </c>
      <c r="F23" s="7">
        <f>F22*1</f>
        <v>66.223100000000002</v>
      </c>
      <c r="G23" s="7">
        <f>G22*3</f>
        <v>107.59582499999999</v>
      </c>
      <c r="H23" s="7">
        <f>H22*1</f>
        <v>44.924599999999998</v>
      </c>
      <c r="I23" s="7">
        <f>I22*2</f>
        <v>69.254249999999999</v>
      </c>
      <c r="J23" s="7">
        <f>J22*3</f>
        <v>84.271950000000004</v>
      </c>
      <c r="K23" s="7">
        <f>K22*2</f>
        <v>58.972700000000003</v>
      </c>
      <c r="L23" s="7">
        <f>L22*2</f>
        <v>86.537300000000016</v>
      </c>
      <c r="M23" s="7">
        <f>M22*4</f>
        <v>96.909899999999993</v>
      </c>
      <c r="N23" s="7">
        <f>N22*3</f>
        <v>58.153425000000006</v>
      </c>
      <c r="O23" s="7">
        <f>O22*3</f>
        <v>41.264775</v>
      </c>
      <c r="P23" s="7">
        <f>P22*3</f>
        <v>88.875374999999991</v>
      </c>
      <c r="Q23" s="7">
        <f>Q22*2</f>
        <v>28.075450000000004</v>
      </c>
      <c r="R23" s="7">
        <f>R22*2</f>
        <v>37.352550000000001</v>
      </c>
      <c r="S23" s="7">
        <f>S22*1</f>
        <v>67.993825000000001</v>
      </c>
      <c r="T23" s="7">
        <f>T22*3</f>
        <v>104.43532499999999</v>
      </c>
      <c r="U23" s="7">
        <f>U22*2</f>
        <v>99.017600000000002</v>
      </c>
      <c r="V23" s="7">
        <f>V22*3</f>
        <v>148.25835000000001</v>
      </c>
      <c r="W23" s="7">
        <f>W22*3</f>
        <v>88.759575000000012</v>
      </c>
      <c r="X23" s="7">
        <f>X22*2</f>
        <v>45.507949999999994</v>
      </c>
      <c r="Y23" s="7">
        <f>Y22*2</f>
        <v>90.296499999999995</v>
      </c>
      <c r="Z23" s="7">
        <f>Z22*3</f>
        <v>89.083275</v>
      </c>
      <c r="AA23" s="7">
        <f>AA22*3</f>
        <v>59.945624999999993</v>
      </c>
      <c r="AB23" s="7">
        <f>AB22*6</f>
        <v>53.728139999999996</v>
      </c>
      <c r="AC23" s="7">
        <f>AC22*3</f>
        <v>93.194625000000002</v>
      </c>
      <c r="AD23" s="7">
        <f>AD22*2</f>
        <v>62.4236</v>
      </c>
      <c r="AE23" s="7">
        <f>AE22*3</f>
        <v>74.899950000000004</v>
      </c>
      <c r="AF23" s="7">
        <f>AF22*3</f>
        <v>82.697924999999998</v>
      </c>
      <c r="AG23" s="7">
        <f>AG22*2</f>
        <v>74.644449999999992</v>
      </c>
      <c r="AH23" s="7">
        <f>AH22*3</f>
        <v>45.743549999999999</v>
      </c>
    </row>
    <row r="24" spans="1:34" x14ac:dyDescent="0.25">
      <c r="A24" s="8" t="s">
        <v>45</v>
      </c>
      <c r="B24" s="9">
        <f>STDEV(B2:B5)/B22*100</f>
        <v>10.907189527524821</v>
      </c>
      <c r="C24" s="9">
        <f t="shared" ref="C24:AH24" si="5">STDEV(C2:C5)/C22*100</f>
        <v>2.506278744746878</v>
      </c>
      <c r="D24" s="9">
        <f t="shared" si="5"/>
        <v>7.1277176600106085</v>
      </c>
      <c r="E24" s="9">
        <f t="shared" si="5"/>
        <v>2.8660218720773769</v>
      </c>
      <c r="F24" s="9">
        <f t="shared" si="5"/>
        <v>3.711567935822937</v>
      </c>
      <c r="G24" s="9">
        <f t="shared" si="5"/>
        <v>0.65231517274927253</v>
      </c>
      <c r="H24" s="9">
        <f t="shared" si="5"/>
        <v>5.5740926071417736</v>
      </c>
      <c r="I24" s="9">
        <f t="shared" si="5"/>
        <v>5.3704950488356529</v>
      </c>
      <c r="J24" s="9">
        <f t="shared" si="5"/>
        <v>4.9109039825516962</v>
      </c>
      <c r="K24" s="9">
        <f t="shared" si="5"/>
        <v>7.6878730665442765</v>
      </c>
      <c r="L24" s="9">
        <f t="shared" si="5"/>
        <v>3.2452630020387714</v>
      </c>
      <c r="M24" s="9">
        <f t="shared" si="5"/>
        <v>7.5206820524592475</v>
      </c>
      <c r="N24" s="9">
        <f t="shared" si="5"/>
        <v>7.2189888401275066</v>
      </c>
      <c r="O24" s="9">
        <f t="shared" si="5"/>
        <v>11.14488918419816</v>
      </c>
      <c r="P24" s="9">
        <f t="shared" si="5"/>
        <v>2.0370955799649426</v>
      </c>
      <c r="Q24" s="9">
        <f t="shared" si="5"/>
        <v>5.2568056134729462</v>
      </c>
      <c r="R24" s="9">
        <f t="shared" si="5"/>
        <v>6.8363160146267106</v>
      </c>
      <c r="S24" s="9">
        <f t="shared" si="5"/>
        <v>4.0462235856398676</v>
      </c>
      <c r="T24" s="9">
        <f t="shared" si="5"/>
        <v>4.4058745760535158</v>
      </c>
      <c r="U24" s="9">
        <f t="shared" si="5"/>
        <v>4.2813905511353871</v>
      </c>
      <c r="V24" s="9">
        <f t="shared" si="5"/>
        <v>6.9815830924217277</v>
      </c>
      <c r="W24" s="9">
        <f t="shared" si="5"/>
        <v>4.0176426116369361</v>
      </c>
      <c r="X24" s="9">
        <f t="shared" si="5"/>
        <v>6.8195141513469411</v>
      </c>
      <c r="Y24" s="9">
        <f t="shared" si="5"/>
        <v>4.9506650298434778</v>
      </c>
      <c r="Z24" s="9">
        <f t="shared" si="5"/>
        <v>2.6153721874267482</v>
      </c>
      <c r="AA24" s="9">
        <f t="shared" si="5"/>
        <v>5.9007671676251894</v>
      </c>
      <c r="AB24" s="9">
        <f t="shared" si="5"/>
        <v>10.760584082342538</v>
      </c>
      <c r="AC24" s="9">
        <f t="shared" si="5"/>
        <v>3.2619459680484288</v>
      </c>
      <c r="AD24" s="9">
        <f t="shared" si="5"/>
        <v>2.38110313937129</v>
      </c>
      <c r="AE24" s="9">
        <f t="shared" si="5"/>
        <v>3.7281732326841523</v>
      </c>
      <c r="AF24" s="9">
        <f t="shared" si="5"/>
        <v>6.8932673155902418</v>
      </c>
      <c r="AG24" s="9">
        <f t="shared" si="5"/>
        <v>3.872959839906847</v>
      </c>
      <c r="AH24" s="9">
        <f t="shared" si="5"/>
        <v>8.5529588770561595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15.163325</v>
      </c>
      <c r="C26" s="2">
        <f t="shared" ref="C26:AH26" si="6">AVERAGE(C6:C9)</f>
        <v>28.767875</v>
      </c>
      <c r="D26" s="2">
        <f t="shared" si="6"/>
        <v>46.656675</v>
      </c>
      <c r="E26" s="2">
        <f t="shared" si="6"/>
        <v>35.351950000000002</v>
      </c>
      <c r="F26" s="2">
        <f t="shared" si="6"/>
        <v>67.787025</v>
      </c>
      <c r="G26" s="2">
        <f t="shared" si="6"/>
        <v>36.680250000000001</v>
      </c>
      <c r="H26" s="2">
        <f t="shared" si="6"/>
        <v>46.529175000000002</v>
      </c>
      <c r="I26" s="2">
        <f t="shared" si="6"/>
        <v>37.042325000000005</v>
      </c>
      <c r="J26" s="2">
        <f t="shared" si="6"/>
        <v>28.277975000000001</v>
      </c>
      <c r="K26" s="2">
        <f t="shared" si="6"/>
        <v>31.186524999999996</v>
      </c>
      <c r="L26" s="2">
        <f t="shared" si="6"/>
        <v>44.090325</v>
      </c>
      <c r="M26" s="2">
        <f t="shared" si="6"/>
        <v>25.086424999999998</v>
      </c>
      <c r="N26" s="2">
        <f t="shared" si="6"/>
        <v>19.120875000000002</v>
      </c>
      <c r="O26" s="2">
        <f t="shared" si="6"/>
        <v>14.2302</v>
      </c>
      <c r="P26" s="2">
        <f t="shared" si="6"/>
        <v>28.989350000000002</v>
      </c>
      <c r="Q26" s="2">
        <f t="shared" si="6"/>
        <v>14.370925</v>
      </c>
      <c r="R26" s="2">
        <f t="shared" si="6"/>
        <v>19.155025000000002</v>
      </c>
      <c r="S26" s="2">
        <f t="shared" si="6"/>
        <v>70.373199999999997</v>
      </c>
      <c r="T26" s="2">
        <f t="shared" si="6"/>
        <v>35.605775000000001</v>
      </c>
      <c r="U26" s="2">
        <f t="shared" si="6"/>
        <v>51.974775000000001</v>
      </c>
      <c r="V26" s="2">
        <f t="shared" si="6"/>
        <v>52.005424999999995</v>
      </c>
      <c r="W26" s="2">
        <f t="shared" si="6"/>
        <v>30.050575000000002</v>
      </c>
      <c r="X26" s="2">
        <f t="shared" si="6"/>
        <v>23.535850000000003</v>
      </c>
      <c r="Y26" s="2">
        <f t="shared" si="6"/>
        <v>46.257774999999995</v>
      </c>
      <c r="Z26" s="2">
        <f t="shared" si="6"/>
        <v>29.988875</v>
      </c>
      <c r="AA26" s="2">
        <f t="shared" si="6"/>
        <v>20.685375000000001</v>
      </c>
      <c r="AB26" s="2">
        <f t="shared" si="6"/>
        <v>8.907847499999999</v>
      </c>
      <c r="AC26" s="2">
        <f t="shared" si="6"/>
        <v>31.398575000000005</v>
      </c>
      <c r="AD26" s="2">
        <f t="shared" si="6"/>
        <v>34.394525000000002</v>
      </c>
      <c r="AE26" s="2">
        <f t="shared" si="6"/>
        <v>24.357500000000002</v>
      </c>
      <c r="AF26" s="2">
        <f t="shared" si="6"/>
        <v>28.438399999999998</v>
      </c>
      <c r="AG26" s="2">
        <f t="shared" si="6"/>
        <v>35.825274999999998</v>
      </c>
      <c r="AH26" s="2">
        <f t="shared" si="6"/>
        <v>14.284775</v>
      </c>
    </row>
    <row r="27" spans="1:34" x14ac:dyDescent="0.25">
      <c r="A27" s="6" t="s">
        <v>51</v>
      </c>
      <c r="B27" s="7">
        <f>B26*3</f>
        <v>45.489975000000001</v>
      </c>
      <c r="C27" s="7">
        <f>C26*3</f>
        <v>86.303624999999997</v>
      </c>
      <c r="D27" s="7">
        <f>D26*2</f>
        <v>93.31335</v>
      </c>
      <c r="E27" s="7">
        <f>E26*2</f>
        <v>70.703900000000004</v>
      </c>
      <c r="F27" s="7">
        <f>F26*1</f>
        <v>67.787025</v>
      </c>
      <c r="G27" s="7">
        <f>G26*3</f>
        <v>110.04075</v>
      </c>
      <c r="H27" s="7">
        <f>H26*1</f>
        <v>46.529175000000002</v>
      </c>
      <c r="I27" s="7">
        <f>I26*2</f>
        <v>74.084650000000011</v>
      </c>
      <c r="J27" s="7">
        <f>J26*3</f>
        <v>84.833925000000008</v>
      </c>
      <c r="K27" s="7">
        <f>K26*2</f>
        <v>62.373049999999992</v>
      </c>
      <c r="L27" s="7">
        <f>L26*2</f>
        <v>88.18065</v>
      </c>
      <c r="M27" s="7">
        <f>M26*4</f>
        <v>100.34569999999999</v>
      </c>
      <c r="N27" s="7">
        <f>N26*3</f>
        <v>57.362625000000008</v>
      </c>
      <c r="O27" s="7">
        <f>O26*3</f>
        <v>42.690600000000003</v>
      </c>
      <c r="P27" s="7">
        <f>P26*3</f>
        <v>86.968050000000005</v>
      </c>
      <c r="Q27" s="7">
        <f>Q26*2</f>
        <v>28.741849999999999</v>
      </c>
      <c r="R27" s="7">
        <f>R26*2</f>
        <v>38.310050000000004</v>
      </c>
      <c r="S27" s="7">
        <f>S26*1</f>
        <v>70.373199999999997</v>
      </c>
      <c r="T27" s="7">
        <f>T26*3</f>
        <v>106.81732500000001</v>
      </c>
      <c r="U27" s="7">
        <f>U26*2</f>
        <v>103.94955</v>
      </c>
      <c r="V27" s="7">
        <f>V26*3</f>
        <v>156.01627499999998</v>
      </c>
      <c r="W27" s="7">
        <f>W26*3</f>
        <v>90.151724999999999</v>
      </c>
      <c r="X27" s="7">
        <f>X26*2</f>
        <v>47.071700000000007</v>
      </c>
      <c r="Y27" s="7">
        <f>Y26*2</f>
        <v>92.51554999999999</v>
      </c>
      <c r="Z27" s="7">
        <f>Z26*3</f>
        <v>89.966624999999993</v>
      </c>
      <c r="AA27" s="7">
        <f>AA26*3</f>
        <v>62.056125000000002</v>
      </c>
      <c r="AB27" s="7">
        <f>AB26*6</f>
        <v>53.447084999999994</v>
      </c>
      <c r="AC27" s="7">
        <f>AC26*3</f>
        <v>94.19572500000001</v>
      </c>
      <c r="AD27" s="7">
        <f>AD26*2</f>
        <v>68.789050000000003</v>
      </c>
      <c r="AE27" s="7">
        <f>AE26*3</f>
        <v>73.072500000000005</v>
      </c>
      <c r="AF27" s="7">
        <f>AF26*3</f>
        <v>85.31519999999999</v>
      </c>
      <c r="AG27" s="7">
        <f>AG26*2</f>
        <v>71.650549999999996</v>
      </c>
      <c r="AH27" s="7">
        <f>AH26*3</f>
        <v>42.854325000000003</v>
      </c>
    </row>
    <row r="28" spans="1:34" x14ac:dyDescent="0.25">
      <c r="A28" s="8" t="s">
        <v>45</v>
      </c>
      <c r="B28" s="9">
        <f>STDEV(B6:B9)/B26*100</f>
        <v>15.395297268529445</v>
      </c>
      <c r="C28" s="9">
        <f t="shared" ref="C28:AH28" si="7">STDEV(C6:C9)/C26*100</f>
        <v>3.8156789926870238</v>
      </c>
      <c r="D28" s="9">
        <f t="shared" si="7"/>
        <v>2.4575985661477087</v>
      </c>
      <c r="E28" s="9">
        <f t="shared" si="7"/>
        <v>1.7186843823136904</v>
      </c>
      <c r="F28" s="9">
        <f t="shared" si="7"/>
        <v>2.3791112625277933</v>
      </c>
      <c r="G28" s="9">
        <f t="shared" si="7"/>
        <v>0.92702420850171563</v>
      </c>
      <c r="H28" s="9">
        <f t="shared" si="7"/>
        <v>4.4255817278229932</v>
      </c>
      <c r="I28" s="9">
        <f t="shared" si="7"/>
        <v>3.0769397170952728</v>
      </c>
      <c r="J28" s="9">
        <f t="shared" si="7"/>
        <v>2.4854636291030587</v>
      </c>
      <c r="K28" s="9">
        <f t="shared" si="7"/>
        <v>8.5613734397424892</v>
      </c>
      <c r="L28" s="9">
        <f t="shared" si="7"/>
        <v>5.7340040408660338</v>
      </c>
      <c r="M28" s="9">
        <f t="shared" si="7"/>
        <v>5.6089737401881887</v>
      </c>
      <c r="N28" s="9">
        <f t="shared" si="7"/>
        <v>3.8636555360657727</v>
      </c>
      <c r="O28" s="9">
        <f t="shared" si="7"/>
        <v>5.8408990094319426</v>
      </c>
      <c r="P28" s="9">
        <f t="shared" si="7"/>
        <v>3.4796435121071507</v>
      </c>
      <c r="Q28" s="9">
        <f t="shared" si="7"/>
        <v>6.9090387356824472</v>
      </c>
      <c r="R28" s="9">
        <f t="shared" si="7"/>
        <v>9.8869684013436299</v>
      </c>
      <c r="S28" s="9">
        <f t="shared" si="7"/>
        <v>2.7089801397062874</v>
      </c>
      <c r="T28" s="9">
        <f t="shared" si="7"/>
        <v>5.0174163972228811</v>
      </c>
      <c r="U28" s="9">
        <f t="shared" si="7"/>
        <v>2.1914403660444504</v>
      </c>
      <c r="V28" s="9">
        <f t="shared" si="7"/>
        <v>3.8918338712556526</v>
      </c>
      <c r="W28" s="9">
        <f t="shared" si="7"/>
        <v>2.0780345374377172</v>
      </c>
      <c r="X28" s="9">
        <f t="shared" si="7"/>
        <v>3.9653320762246369</v>
      </c>
      <c r="Y28" s="9">
        <f t="shared" si="7"/>
        <v>2.9877743242495334</v>
      </c>
      <c r="Z28" s="9">
        <f t="shared" si="7"/>
        <v>4.7715428742939814</v>
      </c>
      <c r="AA28" s="9">
        <f t="shared" si="7"/>
        <v>7.4519785842758006</v>
      </c>
      <c r="AB28" s="9">
        <f t="shared" si="7"/>
        <v>6.725204050919988</v>
      </c>
      <c r="AC28" s="9">
        <f t="shared" si="7"/>
        <v>1.1753327470079253</v>
      </c>
      <c r="AD28" s="9">
        <f t="shared" si="7"/>
        <v>2.2482602369565416</v>
      </c>
      <c r="AE28" s="9">
        <f t="shared" si="7"/>
        <v>3.271546728272078</v>
      </c>
      <c r="AF28" s="9">
        <f t="shared" si="7"/>
        <v>2.0047234367659472</v>
      </c>
      <c r="AG28" s="9">
        <f t="shared" si="7"/>
        <v>5.7181796455686742</v>
      </c>
      <c r="AH28" s="9">
        <f t="shared" si="7"/>
        <v>8.7548272066466488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5.0800566157861207</v>
      </c>
      <c r="C30" s="13">
        <f t="shared" ref="C30:AH30" si="8">(C19-C15)/C15*100</f>
        <v>-5.3952955116147741E-2</v>
      </c>
      <c r="D30" s="13">
        <f t="shared" si="8"/>
        <v>0.78847181355586726</v>
      </c>
      <c r="E30" s="13">
        <f t="shared" si="8"/>
        <v>0.91441265604862654</v>
      </c>
      <c r="F30" s="13">
        <f t="shared" si="8"/>
        <v>0.3012769868445847</v>
      </c>
      <c r="G30" s="13">
        <f t="shared" si="8"/>
        <v>6.4568650742654402E-2</v>
      </c>
      <c r="H30" s="13">
        <f t="shared" si="8"/>
        <v>2.1720535866343376</v>
      </c>
      <c r="I30" s="13">
        <f t="shared" si="8"/>
        <v>0.11048408119961672</v>
      </c>
      <c r="J30" s="13">
        <f t="shared" si="8"/>
        <v>0.7379548463351786</v>
      </c>
      <c r="K30" s="13">
        <f t="shared" si="8"/>
        <v>3.6362075584297959</v>
      </c>
      <c r="L30" s="13">
        <f t="shared" si="8"/>
        <v>-0.94473216213141165</v>
      </c>
      <c r="M30" s="13">
        <f t="shared" si="8"/>
        <v>2.8574093713942763</v>
      </c>
      <c r="N30" s="13">
        <f t="shared" si="8"/>
        <v>1.4223564604225889</v>
      </c>
      <c r="O30" s="13">
        <f t="shared" si="8"/>
        <v>3.3774192539786814</v>
      </c>
      <c r="P30" s="13">
        <f t="shared" si="8"/>
        <v>-0.3918400702215547</v>
      </c>
      <c r="Q30" s="13">
        <f t="shared" si="8"/>
        <v>2.893191568999792</v>
      </c>
      <c r="R30" s="13">
        <f t="shared" si="8"/>
        <v>2.3251469902787849</v>
      </c>
      <c r="S30" s="13">
        <f t="shared" si="8"/>
        <v>1.3021467120989683</v>
      </c>
      <c r="T30" s="13">
        <f t="shared" si="8"/>
        <v>1.853538878683902</v>
      </c>
      <c r="U30" s="13">
        <f t="shared" si="8"/>
        <v>-0.30892519635155863</v>
      </c>
      <c r="V30" s="13">
        <f t="shared" si="8"/>
        <v>2.288878016035695</v>
      </c>
      <c r="W30" s="13">
        <f t="shared" si="8"/>
        <v>0.49247867518707594</v>
      </c>
      <c r="X30" s="13">
        <f t="shared" si="8"/>
        <v>1.567677129909224</v>
      </c>
      <c r="Y30" s="13">
        <f t="shared" si="8"/>
        <v>1.7823496864675925</v>
      </c>
      <c r="Z30" s="13">
        <f t="shared" si="8"/>
        <v>-1.0287076396021499</v>
      </c>
      <c r="AA30" s="13">
        <f t="shared" si="8"/>
        <v>2.4993493945783452</v>
      </c>
      <c r="AB30" s="13">
        <f t="shared" si="8"/>
        <v>7.2959958796468341E-2</v>
      </c>
      <c r="AC30" s="13">
        <f t="shared" si="8"/>
        <v>0.55950052924283589</v>
      </c>
      <c r="AD30" s="13">
        <f t="shared" si="8"/>
        <v>0.71772805442159215</v>
      </c>
      <c r="AE30" s="13">
        <f t="shared" si="8"/>
        <v>1.6361491615500294</v>
      </c>
      <c r="AF30" s="13">
        <f t="shared" si="8"/>
        <v>0.9536606143121209</v>
      </c>
      <c r="AG30" s="13">
        <f t="shared" si="8"/>
        <v>1.806441322897792</v>
      </c>
      <c r="AH30" s="13">
        <f t="shared" si="8"/>
        <v>3.4874707773747446</v>
      </c>
    </row>
    <row r="31" spans="1:34" x14ac:dyDescent="0.25">
      <c r="A31" s="12" t="s">
        <v>53</v>
      </c>
      <c r="B31" s="13">
        <f>(B27-B23)/B23*100</f>
        <v>-8.168820885195311</v>
      </c>
      <c r="C31" s="13">
        <f t="shared" ref="C31:AH31" si="9">(C27-C23)/C23*100</f>
        <v>0.70660863735853319</v>
      </c>
      <c r="D31" s="13">
        <f t="shared" si="9"/>
        <v>8.6805011632274631</v>
      </c>
      <c r="E31" s="13">
        <f t="shared" si="9"/>
        <v>3.1758759798066603</v>
      </c>
      <c r="F31" s="13">
        <f t="shared" si="9"/>
        <v>2.3616004083167317</v>
      </c>
      <c r="G31" s="13">
        <f t="shared" si="9"/>
        <v>2.2723232987897179</v>
      </c>
      <c r="H31" s="13">
        <f t="shared" si="9"/>
        <v>3.5717068154196236</v>
      </c>
      <c r="I31" s="13">
        <f t="shared" si="9"/>
        <v>6.9748787980521216</v>
      </c>
      <c r="J31" s="13">
        <f t="shared" si="9"/>
        <v>0.66685890144941917</v>
      </c>
      <c r="K31" s="13">
        <f t="shared" si="9"/>
        <v>5.7659730688945716</v>
      </c>
      <c r="L31" s="13">
        <f t="shared" si="9"/>
        <v>1.8990077111257035</v>
      </c>
      <c r="M31" s="13">
        <f t="shared" si="9"/>
        <v>3.5453550153286715</v>
      </c>
      <c r="N31" s="13">
        <f t="shared" si="9"/>
        <v>-1.3598511179694013</v>
      </c>
      <c r="O31" s="13">
        <f t="shared" si="9"/>
        <v>3.4553078261059298</v>
      </c>
      <c r="P31" s="13">
        <f t="shared" si="9"/>
        <v>-2.1460668942324981</v>
      </c>
      <c r="Q31" s="13">
        <f t="shared" si="9"/>
        <v>2.373603984976183</v>
      </c>
      <c r="R31" s="13">
        <f t="shared" si="9"/>
        <v>2.5634126719594863</v>
      </c>
      <c r="S31" s="13">
        <f t="shared" si="9"/>
        <v>3.4993986586281856</v>
      </c>
      <c r="T31" s="13">
        <f t="shared" si="9"/>
        <v>2.2808374465249375</v>
      </c>
      <c r="U31" s="13">
        <f t="shared" si="9"/>
        <v>4.9808821866011703</v>
      </c>
      <c r="V31" s="13">
        <f t="shared" si="9"/>
        <v>5.2327069605185619</v>
      </c>
      <c r="W31" s="13">
        <f t="shared" si="9"/>
        <v>1.5684505023824038</v>
      </c>
      <c r="X31" s="13">
        <f t="shared" si="9"/>
        <v>3.4362127935888416</v>
      </c>
      <c r="Y31" s="13">
        <f t="shared" si="9"/>
        <v>2.4575149645888779</v>
      </c>
      <c r="Z31" s="13">
        <f t="shared" si="9"/>
        <v>0.99160027513581306</v>
      </c>
      <c r="AA31" s="13">
        <f t="shared" si="9"/>
        <v>3.5206906258797188</v>
      </c>
      <c r="AB31" s="13">
        <f t="shared" si="9"/>
        <v>-0.52310576915560836</v>
      </c>
      <c r="AC31" s="13">
        <f t="shared" si="9"/>
        <v>1.0742035820198943</v>
      </c>
      <c r="AD31" s="13">
        <f t="shared" si="9"/>
        <v>10.197185038991668</v>
      </c>
      <c r="AE31" s="13">
        <f t="shared" si="9"/>
        <v>-2.4398547662581866</v>
      </c>
      <c r="AF31" s="13">
        <f t="shared" si="9"/>
        <v>3.1648617543910471</v>
      </c>
      <c r="AG31" s="13">
        <f t="shared" si="9"/>
        <v>-4.0108809161297287</v>
      </c>
      <c r="AH31" s="13">
        <f t="shared" si="9"/>
        <v>-6.3161363733247562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331C-9163-4D4A-A91A-B6B6A4B90FB8}">
  <dimension ref="A1:AH31"/>
  <sheetViews>
    <sheetView topLeftCell="A7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2" customWidth="1"/>
  </cols>
  <sheetData>
    <row r="1" spans="1:34" x14ac:dyDescent="0.25">
      <c r="A1" s="1" t="s">
        <v>152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15.534000000000001</v>
      </c>
      <c r="C2" s="2">
        <v>35.815800000000003</v>
      </c>
      <c r="D2" s="2">
        <v>37.563899999999997</v>
      </c>
      <c r="E2" s="2">
        <v>33.785299999999999</v>
      </c>
      <c r="F2" s="2">
        <v>63.126300000000001</v>
      </c>
      <c r="G2" s="2">
        <v>52.267699999999998</v>
      </c>
      <c r="H2" s="2">
        <v>40.0867</v>
      </c>
      <c r="I2" s="2">
        <v>36.955300000000001</v>
      </c>
      <c r="J2" s="2">
        <v>39.751199999999997</v>
      </c>
      <c r="K2" s="2">
        <v>33.036200000000001</v>
      </c>
      <c r="L2" s="2">
        <v>44.960999999999999</v>
      </c>
      <c r="M2" s="2">
        <v>37.154600000000002</v>
      </c>
      <c r="N2" s="2">
        <v>32.937899999999999</v>
      </c>
      <c r="O2" s="2">
        <v>12.8606</v>
      </c>
      <c r="P2" s="2">
        <v>34.626300000000001</v>
      </c>
      <c r="Q2" s="2">
        <v>12.9381</v>
      </c>
      <c r="R2" s="2">
        <v>17.5093</v>
      </c>
      <c r="S2" s="2">
        <v>65.223799999999997</v>
      </c>
      <c r="T2" s="2">
        <v>39.459000000000003</v>
      </c>
      <c r="U2" s="2">
        <v>48.4544</v>
      </c>
      <c r="V2" s="2">
        <v>37.2089</v>
      </c>
      <c r="W2" s="2">
        <v>37.580399999999997</v>
      </c>
      <c r="X2" s="2">
        <v>22.853100000000001</v>
      </c>
      <c r="Y2" s="2">
        <v>44.428800000000003</v>
      </c>
      <c r="Z2" s="2">
        <v>33.275100000000002</v>
      </c>
      <c r="AA2" s="2">
        <v>24.4421</v>
      </c>
      <c r="AB2" s="2">
        <v>6.0640200000000002</v>
      </c>
      <c r="AC2" s="2">
        <v>27.022099999999998</v>
      </c>
      <c r="AD2" s="2">
        <v>37.188000000000002</v>
      </c>
      <c r="AE2" s="2">
        <v>31.4009</v>
      </c>
      <c r="AF2" s="2">
        <v>34.276400000000002</v>
      </c>
      <c r="AG2" s="2">
        <v>44.478099999999998</v>
      </c>
      <c r="AH2" s="2">
        <v>14.398300000000001</v>
      </c>
    </row>
    <row r="3" spans="1:34" x14ac:dyDescent="0.25">
      <c r="A3" s="4" t="s">
        <v>35</v>
      </c>
      <c r="B3" s="2">
        <v>15.2013</v>
      </c>
      <c r="C3" s="2">
        <v>36.892400000000002</v>
      </c>
      <c r="D3" s="2">
        <v>38.884300000000003</v>
      </c>
      <c r="E3" s="2">
        <v>34.613999999999997</v>
      </c>
      <c r="F3" s="2">
        <v>66.442300000000003</v>
      </c>
      <c r="G3" s="2">
        <v>53.043100000000003</v>
      </c>
      <c r="H3" s="2">
        <v>44.276400000000002</v>
      </c>
      <c r="I3" s="2">
        <v>38.4236</v>
      </c>
      <c r="J3" s="2">
        <v>41.181600000000003</v>
      </c>
      <c r="K3" s="2">
        <v>33.107300000000002</v>
      </c>
      <c r="L3" s="2">
        <v>49.162999999999997</v>
      </c>
      <c r="M3" s="2">
        <v>36.743899999999996</v>
      </c>
      <c r="N3" s="2">
        <v>32.919499999999999</v>
      </c>
      <c r="O3" s="2">
        <v>14.400499999999999</v>
      </c>
      <c r="P3" s="2">
        <v>32.535299999999999</v>
      </c>
      <c r="Q3" s="2">
        <v>13.5398</v>
      </c>
      <c r="R3" s="2">
        <v>18.207100000000001</v>
      </c>
      <c r="S3" s="2">
        <v>73.418400000000005</v>
      </c>
      <c r="T3" s="2">
        <v>41.087600000000002</v>
      </c>
      <c r="U3" s="2">
        <v>48.095999999999997</v>
      </c>
      <c r="V3" s="2">
        <v>38.643500000000003</v>
      </c>
      <c r="W3" s="2">
        <v>37.159799999999997</v>
      </c>
      <c r="X3" s="2">
        <v>28.420100000000001</v>
      </c>
      <c r="Y3" s="2">
        <v>50.587899999999998</v>
      </c>
      <c r="Z3" s="2">
        <v>34.420900000000003</v>
      </c>
      <c r="AA3" s="2">
        <v>23.917100000000001</v>
      </c>
      <c r="AB3" s="2">
        <v>5.9061399999999997</v>
      </c>
      <c r="AC3" s="2">
        <v>31.980499999999999</v>
      </c>
      <c r="AD3" s="2">
        <v>38.043500000000002</v>
      </c>
      <c r="AE3" s="2">
        <v>31.623899999999999</v>
      </c>
      <c r="AF3" s="2">
        <v>34.781500000000001</v>
      </c>
      <c r="AG3" s="2">
        <v>48.822800000000001</v>
      </c>
      <c r="AH3" s="2">
        <v>13.658300000000001</v>
      </c>
    </row>
    <row r="4" spans="1:34" x14ac:dyDescent="0.25">
      <c r="A4" s="4" t="s">
        <v>36</v>
      </c>
      <c r="B4" s="2">
        <v>15.671900000000001</v>
      </c>
      <c r="C4" s="2">
        <v>37.110799999999998</v>
      </c>
      <c r="D4" s="2">
        <v>38.438099999999999</v>
      </c>
      <c r="E4" s="2">
        <v>33.332900000000002</v>
      </c>
      <c r="F4" s="2">
        <v>64.564899999999994</v>
      </c>
      <c r="G4" s="2">
        <v>50.554099999999998</v>
      </c>
      <c r="H4" s="2">
        <v>42.749099999999999</v>
      </c>
      <c r="I4" s="2">
        <v>38.559100000000001</v>
      </c>
      <c r="J4" s="2">
        <v>39.479599999999998</v>
      </c>
      <c r="K4" s="2">
        <v>32.155000000000001</v>
      </c>
      <c r="L4" s="2">
        <v>46.052599999999998</v>
      </c>
      <c r="M4" s="2">
        <v>36.322200000000002</v>
      </c>
      <c r="N4" s="2">
        <v>34.164400000000001</v>
      </c>
      <c r="O4" s="2">
        <v>12.962300000000001</v>
      </c>
      <c r="P4" s="2">
        <v>33.1982</v>
      </c>
      <c r="Q4" s="2">
        <v>13.1808</v>
      </c>
      <c r="R4" s="2">
        <v>19.863700000000001</v>
      </c>
      <c r="S4" s="2">
        <v>76.800299999999993</v>
      </c>
      <c r="T4" s="2">
        <v>40.3748</v>
      </c>
      <c r="U4" s="2">
        <v>48.3827</v>
      </c>
      <c r="V4" s="2">
        <v>38.684199999999997</v>
      </c>
      <c r="W4" s="2">
        <v>37.245600000000003</v>
      </c>
      <c r="X4" s="2">
        <v>27.079000000000001</v>
      </c>
      <c r="Y4" s="2">
        <v>50.835700000000003</v>
      </c>
      <c r="Z4" s="2">
        <v>34.727600000000002</v>
      </c>
      <c r="AA4" s="2">
        <v>23.673999999999999</v>
      </c>
      <c r="AB4" s="2">
        <v>5.9469200000000004</v>
      </c>
      <c r="AC4" s="2">
        <v>31.512799999999999</v>
      </c>
      <c r="AD4" s="2">
        <v>38.043500000000002</v>
      </c>
      <c r="AE4" s="2">
        <v>32.368600000000001</v>
      </c>
      <c r="AF4" s="2">
        <v>34.9422</v>
      </c>
      <c r="AG4" s="2">
        <v>51.258200000000002</v>
      </c>
      <c r="AH4" s="2">
        <v>14.4133</v>
      </c>
    </row>
    <row r="5" spans="1:34" x14ac:dyDescent="0.25">
      <c r="A5" s="4" t="s">
        <v>37</v>
      </c>
      <c r="B5" s="2">
        <v>15.236800000000001</v>
      </c>
      <c r="C5" s="2">
        <v>36.476399999999998</v>
      </c>
      <c r="D5" s="2">
        <v>37.424700000000001</v>
      </c>
      <c r="E5" s="2">
        <v>35.059399999999997</v>
      </c>
      <c r="F5" s="2">
        <v>67.787099999999995</v>
      </c>
      <c r="G5" s="2">
        <v>54.804200000000002</v>
      </c>
      <c r="H5" s="2">
        <v>46.456899999999997</v>
      </c>
      <c r="I5" s="2">
        <v>34.082999999999998</v>
      </c>
      <c r="J5" s="2">
        <v>41.190600000000003</v>
      </c>
      <c r="K5" s="2">
        <v>32.589799999999997</v>
      </c>
      <c r="L5" s="2">
        <v>47.399000000000001</v>
      </c>
      <c r="M5" s="2">
        <v>36.356099999999998</v>
      </c>
      <c r="N5" s="2">
        <v>33.271299999999997</v>
      </c>
      <c r="O5" s="2">
        <v>14.127599999999999</v>
      </c>
      <c r="P5" s="2">
        <v>33.300600000000003</v>
      </c>
      <c r="Q5" s="2">
        <v>12.9727</v>
      </c>
      <c r="R5" s="2">
        <v>18.527100000000001</v>
      </c>
      <c r="S5" s="2">
        <v>73.993300000000005</v>
      </c>
      <c r="T5" s="2">
        <v>39.601300000000002</v>
      </c>
      <c r="U5" s="2">
        <v>49.248100000000001</v>
      </c>
      <c r="V5" s="2">
        <v>37.517000000000003</v>
      </c>
      <c r="W5" s="2">
        <v>37.615099999999998</v>
      </c>
      <c r="X5" s="2">
        <v>25.520600000000002</v>
      </c>
      <c r="Y5" s="2">
        <v>49.849299999999999</v>
      </c>
      <c r="Z5" s="2">
        <v>35.737400000000001</v>
      </c>
      <c r="AA5" s="2">
        <v>24.411200000000001</v>
      </c>
      <c r="AB5" s="2">
        <v>6.0453999999999999</v>
      </c>
      <c r="AC5" s="2">
        <v>32.167900000000003</v>
      </c>
      <c r="AD5" s="2">
        <v>38.441400000000002</v>
      </c>
      <c r="AE5" s="2">
        <v>30.966899999999999</v>
      </c>
      <c r="AF5" s="2">
        <v>35.604199999999999</v>
      </c>
      <c r="AG5" s="2">
        <v>49.848300000000002</v>
      </c>
      <c r="AH5" s="2">
        <v>13.976599999999999</v>
      </c>
    </row>
    <row r="6" spans="1:34" x14ac:dyDescent="0.25">
      <c r="A6" s="4" t="s">
        <v>38</v>
      </c>
      <c r="B6" s="2">
        <v>15.871</v>
      </c>
      <c r="C6" s="2">
        <v>36.230699999999999</v>
      </c>
      <c r="D6" s="2">
        <v>38.671799999999998</v>
      </c>
      <c r="E6" s="2">
        <v>34.946800000000003</v>
      </c>
      <c r="F6" s="2">
        <v>65.153199999999998</v>
      </c>
      <c r="G6" s="2">
        <v>50.869900000000001</v>
      </c>
      <c r="H6" s="2">
        <v>43.693600000000004</v>
      </c>
      <c r="I6" s="2">
        <v>37.021500000000003</v>
      </c>
      <c r="J6" s="2">
        <v>40.132899999999999</v>
      </c>
      <c r="K6" s="2">
        <v>33.359400000000001</v>
      </c>
      <c r="L6" s="2">
        <v>49.35</v>
      </c>
      <c r="M6" s="2">
        <v>36.438299999999998</v>
      </c>
      <c r="N6" s="2">
        <v>32.881</v>
      </c>
      <c r="O6" s="2">
        <v>14.0406</v>
      </c>
      <c r="P6" s="2">
        <v>33.371600000000001</v>
      </c>
      <c r="Q6" s="2">
        <v>12.5265</v>
      </c>
      <c r="R6" s="2">
        <v>18.9681</v>
      </c>
      <c r="S6" s="2">
        <v>74.783799999999999</v>
      </c>
      <c r="T6" s="2">
        <v>39.628599999999999</v>
      </c>
      <c r="U6" s="2">
        <v>49.4238</v>
      </c>
      <c r="V6" s="2">
        <v>37.313899999999997</v>
      </c>
      <c r="W6" s="2">
        <v>36.399700000000003</v>
      </c>
      <c r="X6" s="2">
        <v>26.1858</v>
      </c>
      <c r="Y6" s="2">
        <v>49.5989</v>
      </c>
      <c r="Z6" s="2">
        <v>34.241799999999998</v>
      </c>
      <c r="AA6" s="2">
        <v>24.8369</v>
      </c>
      <c r="AB6" s="2">
        <v>6.2049799999999999</v>
      </c>
      <c r="AC6" s="2">
        <v>32.111699999999999</v>
      </c>
      <c r="AD6" s="2">
        <v>37.610900000000001</v>
      </c>
      <c r="AE6" s="2">
        <v>31.671900000000001</v>
      </c>
      <c r="AF6" s="2">
        <v>33.996699999999997</v>
      </c>
      <c r="AG6" s="2">
        <v>45.822099999999999</v>
      </c>
      <c r="AH6" s="2">
        <v>14.061500000000001</v>
      </c>
    </row>
    <row r="7" spans="1:34" x14ac:dyDescent="0.25">
      <c r="A7" s="4" t="s">
        <v>39</v>
      </c>
      <c r="B7" s="2">
        <v>14.731999999999999</v>
      </c>
      <c r="C7" s="2">
        <v>36.688899999999997</v>
      </c>
      <c r="D7" s="2">
        <v>37.452199999999998</v>
      </c>
      <c r="E7" s="2">
        <v>35.023200000000003</v>
      </c>
      <c r="F7" s="2">
        <v>64.392099999999999</v>
      </c>
      <c r="G7" s="2">
        <v>52.201700000000002</v>
      </c>
      <c r="H7" s="2">
        <v>44.995399999999997</v>
      </c>
      <c r="I7" s="2">
        <v>37.381300000000003</v>
      </c>
      <c r="J7" s="2">
        <v>39.671399999999998</v>
      </c>
      <c r="K7" s="2">
        <v>33.090699999999998</v>
      </c>
      <c r="L7" s="2">
        <v>45.976599999999998</v>
      </c>
      <c r="M7" s="2">
        <v>36.258499999999998</v>
      </c>
      <c r="N7" s="2">
        <v>33.6128</v>
      </c>
      <c r="O7" s="2">
        <v>13.575699999999999</v>
      </c>
      <c r="P7" s="2">
        <v>33.536499999999997</v>
      </c>
      <c r="Q7" s="2">
        <v>12.2797</v>
      </c>
      <c r="R7" s="2">
        <v>17.389900000000001</v>
      </c>
      <c r="S7" s="2">
        <v>72.644400000000005</v>
      </c>
      <c r="T7" s="2">
        <v>39.493699999999997</v>
      </c>
      <c r="U7" s="2">
        <v>47.928699999999999</v>
      </c>
      <c r="V7" s="2">
        <v>37.653700000000001</v>
      </c>
      <c r="W7" s="2">
        <v>36.509599999999999</v>
      </c>
      <c r="X7" s="2">
        <v>26.466899999999999</v>
      </c>
      <c r="Y7" s="2">
        <v>51.429600000000001</v>
      </c>
      <c r="Z7" s="2">
        <v>34.553899999999999</v>
      </c>
      <c r="AA7" s="2">
        <v>25.103200000000001</v>
      </c>
      <c r="AB7" s="2">
        <v>6.6044299999999998</v>
      </c>
      <c r="AC7" s="2">
        <v>31.645800000000001</v>
      </c>
      <c r="AD7" s="2">
        <v>40.433999999999997</v>
      </c>
      <c r="AE7" s="2">
        <v>31.7819</v>
      </c>
      <c r="AF7" s="2">
        <v>33.68</v>
      </c>
      <c r="AG7" s="2">
        <v>47.315899999999999</v>
      </c>
      <c r="AH7" s="2">
        <v>13.498699999999999</v>
      </c>
    </row>
    <row r="8" spans="1:34" x14ac:dyDescent="0.25">
      <c r="A8" s="4" t="s">
        <v>40</v>
      </c>
      <c r="B8" s="2">
        <v>17.020499999999998</v>
      </c>
      <c r="C8" s="2">
        <v>36.3142</v>
      </c>
      <c r="D8" s="2">
        <v>37.505299999999998</v>
      </c>
      <c r="E8" s="2">
        <v>34.550800000000002</v>
      </c>
      <c r="F8" s="2">
        <v>64.3185</v>
      </c>
      <c r="G8" s="2">
        <v>52.416800000000002</v>
      </c>
      <c r="H8" s="2">
        <v>41.412300000000002</v>
      </c>
      <c r="I8" s="2">
        <v>37.381300000000003</v>
      </c>
      <c r="J8" s="2">
        <v>39.711199999999998</v>
      </c>
      <c r="K8" s="2">
        <v>32.548499999999997</v>
      </c>
      <c r="L8" s="2">
        <v>44.817100000000003</v>
      </c>
      <c r="M8" s="2">
        <v>35.541600000000003</v>
      </c>
      <c r="N8" s="2">
        <v>31.612100000000002</v>
      </c>
      <c r="O8" s="2">
        <v>12.8581</v>
      </c>
      <c r="P8" s="2">
        <v>33.559100000000001</v>
      </c>
      <c r="Q8" s="2">
        <v>12.4193</v>
      </c>
      <c r="R8" s="2">
        <v>18.0275</v>
      </c>
      <c r="S8" s="2">
        <v>77.764099999999999</v>
      </c>
      <c r="T8" s="2">
        <v>40.105499999999999</v>
      </c>
      <c r="U8" s="2">
        <v>49.0182</v>
      </c>
      <c r="V8" s="2">
        <v>36.914099999999998</v>
      </c>
      <c r="W8" s="2">
        <v>36.623899999999999</v>
      </c>
      <c r="X8" s="2">
        <v>25.009</v>
      </c>
      <c r="Y8" s="2">
        <v>51.231400000000001</v>
      </c>
      <c r="Z8" s="2">
        <v>34.707099999999997</v>
      </c>
      <c r="AA8" s="2">
        <v>23.6751</v>
      </c>
      <c r="AB8" s="2">
        <v>6.1295400000000004</v>
      </c>
      <c r="AC8" s="2">
        <v>32.277299999999997</v>
      </c>
      <c r="AD8" s="2">
        <v>39.6708</v>
      </c>
      <c r="AE8" s="2">
        <v>31.009799999999998</v>
      </c>
      <c r="AF8" s="2">
        <v>33.809899999999999</v>
      </c>
      <c r="AG8" s="2">
        <v>48.994599999999998</v>
      </c>
      <c r="AH8" s="2">
        <v>14.718299999999999</v>
      </c>
    </row>
    <row r="9" spans="1:34" x14ac:dyDescent="0.25">
      <c r="A9" s="4" t="s">
        <v>41</v>
      </c>
      <c r="B9" s="2">
        <v>13.886799999999999</v>
      </c>
      <c r="C9" s="2">
        <v>36.812899999999999</v>
      </c>
      <c r="D9" s="2">
        <v>38.514200000000002</v>
      </c>
      <c r="E9" s="2">
        <v>35.457799999999999</v>
      </c>
      <c r="F9" s="2">
        <v>64.946899999999999</v>
      </c>
      <c r="G9" s="2">
        <v>52.591799999999999</v>
      </c>
      <c r="H9" s="2">
        <v>41.773200000000003</v>
      </c>
      <c r="I9" s="2">
        <v>38.530999999999999</v>
      </c>
      <c r="J9" s="2">
        <v>39.496099999999998</v>
      </c>
      <c r="K9" s="2">
        <v>30.8521</v>
      </c>
      <c r="L9" s="2">
        <v>47.196100000000001</v>
      </c>
      <c r="M9" s="2">
        <v>36.717399999999998</v>
      </c>
      <c r="N9" s="2">
        <v>32.896500000000003</v>
      </c>
      <c r="O9" s="2">
        <v>13.770300000000001</v>
      </c>
      <c r="P9" s="2">
        <v>33.510599999999997</v>
      </c>
      <c r="Q9" s="2">
        <v>12.1172</v>
      </c>
      <c r="R9" s="2">
        <v>18.7438</v>
      </c>
      <c r="S9" s="2">
        <v>73.751999999999995</v>
      </c>
      <c r="T9" s="2">
        <v>38.602899999999998</v>
      </c>
      <c r="U9" s="2">
        <v>44.738300000000002</v>
      </c>
      <c r="V9" s="2">
        <v>37.622599999999998</v>
      </c>
      <c r="W9" s="2">
        <v>36.290300000000002</v>
      </c>
      <c r="X9" s="2">
        <v>25.534099999999999</v>
      </c>
      <c r="Y9" s="2">
        <v>48.3279</v>
      </c>
      <c r="Z9" s="2">
        <v>35.224600000000002</v>
      </c>
      <c r="AA9" s="2">
        <v>23.967400000000001</v>
      </c>
      <c r="AB9" s="2">
        <v>6.5051899999999998</v>
      </c>
      <c r="AC9" s="2">
        <v>32.162399999999998</v>
      </c>
      <c r="AD9" s="2">
        <v>39.760199999999998</v>
      </c>
      <c r="AE9" s="2">
        <v>28.387799999999999</v>
      </c>
      <c r="AF9" s="2">
        <v>37.504300000000001</v>
      </c>
      <c r="AG9" s="2">
        <v>44.227499999999999</v>
      </c>
      <c r="AH9" s="2">
        <v>12.5808</v>
      </c>
    </row>
    <row r="10" spans="1:34" x14ac:dyDescent="0.25">
      <c r="A10" s="5" t="s">
        <v>56</v>
      </c>
      <c r="B10" s="2">
        <f>AVERAGE(B2:B9)</f>
        <v>15.394287499999999</v>
      </c>
      <c r="C10" s="2">
        <f t="shared" ref="C10:AG10" si="0">AVERAGE(C2:C9)</f>
        <v>36.542762499999995</v>
      </c>
      <c r="D10" s="2">
        <f t="shared" si="0"/>
        <v>38.056812499999999</v>
      </c>
      <c r="E10" s="2">
        <f t="shared" si="0"/>
        <v>34.596275000000006</v>
      </c>
      <c r="F10" s="2">
        <f>AVERAGE(F3:F9)</f>
        <v>65.372142857142862</v>
      </c>
      <c r="G10" s="2">
        <f t="shared" si="0"/>
        <v>52.343662500000001</v>
      </c>
      <c r="H10" s="2">
        <f>AVERAGE(H3:H9)</f>
        <v>43.622414285714285</v>
      </c>
      <c r="I10" s="2">
        <f t="shared" si="0"/>
        <v>37.292012500000006</v>
      </c>
      <c r="J10" s="2">
        <f t="shared" si="0"/>
        <v>40.076825000000007</v>
      </c>
      <c r="K10" s="2">
        <f>AVERAGE(K2:K8)</f>
        <v>32.840985714285715</v>
      </c>
      <c r="L10" s="2">
        <f t="shared" si="0"/>
        <v>46.864424999999997</v>
      </c>
      <c r="M10" s="2">
        <f t="shared" si="0"/>
        <v>36.441575</v>
      </c>
      <c r="N10" s="2">
        <f t="shared" si="0"/>
        <v>33.036937499999993</v>
      </c>
      <c r="O10" s="2">
        <f t="shared" si="0"/>
        <v>13.574462500000001</v>
      </c>
      <c r="P10" s="2">
        <f>AVERAGE(P3:P9)</f>
        <v>33.287414285714284</v>
      </c>
      <c r="Q10" s="2">
        <f t="shared" si="0"/>
        <v>12.746762499999999</v>
      </c>
      <c r="R10" s="2">
        <f t="shared" si="0"/>
        <v>18.404562499999997</v>
      </c>
      <c r="S10" s="2">
        <f>AVERAGE(S3:S9)</f>
        <v>74.736614285714282</v>
      </c>
      <c r="T10" s="2">
        <f t="shared" si="0"/>
        <v>39.794174999999996</v>
      </c>
      <c r="U10" s="2">
        <f>AVERAGE(U2:U8)</f>
        <v>48.650271428571429</v>
      </c>
      <c r="V10" s="2">
        <f t="shared" si="0"/>
        <v>37.694737499999995</v>
      </c>
      <c r="W10" s="2">
        <f t="shared" si="0"/>
        <v>36.928049999999999</v>
      </c>
      <c r="X10" s="2">
        <f>AVERAGE(X3:X9)</f>
        <v>26.316499999999998</v>
      </c>
      <c r="Y10" s="2">
        <f>AVERAGE(Y3:Y9)</f>
        <v>50.265814285714285</v>
      </c>
      <c r="Z10" s="2">
        <f t="shared" si="0"/>
        <v>34.611049999999999</v>
      </c>
      <c r="AA10" s="2">
        <f t="shared" si="0"/>
        <v>24.253374999999998</v>
      </c>
      <c r="AB10" s="2">
        <f t="shared" si="0"/>
        <v>6.1758274999999996</v>
      </c>
      <c r="AC10" s="2">
        <f>AVERAGE(AC3:AC9)</f>
        <v>31.979771428571429</v>
      </c>
      <c r="AD10" s="2">
        <f>AVERAGE(AD2:AD9)</f>
        <v>38.649037500000006</v>
      </c>
      <c r="AE10" s="2">
        <f t="shared" si="0"/>
        <v>31.151462499999997</v>
      </c>
      <c r="AF10" s="2">
        <f>AVERAGE(AF2:AF8)</f>
        <v>34.441557142857143</v>
      </c>
      <c r="AG10" s="2">
        <f t="shared" si="0"/>
        <v>47.595937499999998</v>
      </c>
      <c r="AH10" s="2">
        <f>AVERAGE(AH2:AH8)</f>
        <v>14.103571428571428</v>
      </c>
    </row>
    <row r="11" spans="1:34" x14ac:dyDescent="0.25">
      <c r="A11" s="6" t="s">
        <v>57</v>
      </c>
      <c r="B11" s="7">
        <f>B10*3</f>
        <v>46.182862499999999</v>
      </c>
      <c r="C11" s="7">
        <f>C10*3</f>
        <v>109.62828749999998</v>
      </c>
      <c r="D11" s="7">
        <f>D10*2</f>
        <v>76.113624999999999</v>
      </c>
      <c r="E11" s="7">
        <f>E10*2</f>
        <v>69.192550000000011</v>
      </c>
      <c r="F11" s="7">
        <f>F10*1</f>
        <v>65.372142857142862</v>
      </c>
      <c r="G11" s="7">
        <f>G10*3</f>
        <v>157.03098750000001</v>
      </c>
      <c r="H11" s="7">
        <f>H10*1</f>
        <v>43.622414285714285</v>
      </c>
      <c r="I11" s="7">
        <f>I10*2</f>
        <v>74.584025000000011</v>
      </c>
      <c r="J11" s="7">
        <f>J10*3</f>
        <v>120.23047500000001</v>
      </c>
      <c r="K11" s="7">
        <f>K10*2</f>
        <v>65.68197142857143</v>
      </c>
      <c r="L11" s="7">
        <f>L10*2</f>
        <v>93.728849999999994</v>
      </c>
      <c r="M11" s="7">
        <f>M10*2</f>
        <v>72.883150000000001</v>
      </c>
      <c r="N11" s="7">
        <f>N10*3</f>
        <v>99.11081249999998</v>
      </c>
      <c r="O11" s="7">
        <f>O10*3</f>
        <v>40.723387500000001</v>
      </c>
      <c r="P11" s="7">
        <f>P10*3</f>
        <v>99.86224285714286</v>
      </c>
      <c r="Q11" s="7">
        <f>Q10*2</f>
        <v>25.493524999999998</v>
      </c>
      <c r="R11" s="7">
        <f>R10*4</f>
        <v>73.618249999999989</v>
      </c>
      <c r="S11" s="7">
        <f>S10*1</f>
        <v>74.736614285714282</v>
      </c>
      <c r="T11" s="7">
        <f>T10*3</f>
        <v>119.38252499999999</v>
      </c>
      <c r="U11" s="7">
        <f>U10*2</f>
        <v>97.300542857142858</v>
      </c>
      <c r="V11" s="7">
        <f>V10*1</f>
        <v>37.694737499999995</v>
      </c>
      <c r="W11" s="7">
        <f>W10*3</f>
        <v>110.78415</v>
      </c>
      <c r="X11" s="7">
        <f>X10*4</f>
        <v>105.26599999999999</v>
      </c>
      <c r="Y11" s="7">
        <f>Y10*2</f>
        <v>100.53162857142857</v>
      </c>
      <c r="Z11" s="7">
        <f>Z10*3</f>
        <v>103.83314999999999</v>
      </c>
      <c r="AA11" s="7">
        <f>AA10*3</f>
        <v>72.760124999999988</v>
      </c>
      <c r="AB11" s="7">
        <f>AB10*6</f>
        <v>37.054964999999996</v>
      </c>
      <c r="AC11" s="7">
        <f>AC10*3</f>
        <v>95.939314285714289</v>
      </c>
      <c r="AD11" s="7">
        <f>AD10*2</f>
        <v>77.298075000000011</v>
      </c>
      <c r="AE11" s="7">
        <f>AE10*3</f>
        <v>93.454387499999996</v>
      </c>
      <c r="AF11" s="7">
        <f>AF10*3</f>
        <v>103.32467142857143</v>
      </c>
      <c r="AG11" s="7">
        <f>AG10*2</f>
        <v>95.191874999999996</v>
      </c>
      <c r="AH11" s="7">
        <f>AH10*3</f>
        <v>42.310714285714283</v>
      </c>
    </row>
    <row r="14" spans="1:34" x14ac:dyDescent="0.25">
      <c r="A14" s="5" t="s">
        <v>43</v>
      </c>
      <c r="B14" s="2">
        <f>AVERAGE(B2:B9)</f>
        <v>15.394287499999999</v>
      </c>
      <c r="C14" s="2">
        <f t="shared" ref="C14:AH14" si="1">AVERAGE(C2:C9)</f>
        <v>36.542762499999995</v>
      </c>
      <c r="D14" s="2">
        <f t="shared" si="1"/>
        <v>38.056812499999999</v>
      </c>
      <c r="E14" s="2">
        <f t="shared" si="1"/>
        <v>34.596275000000006</v>
      </c>
      <c r="F14" s="2">
        <f t="shared" si="1"/>
        <v>65.091412500000004</v>
      </c>
      <c r="G14" s="2">
        <f t="shared" si="1"/>
        <v>52.343662500000001</v>
      </c>
      <c r="H14" s="2">
        <f t="shared" si="1"/>
        <v>43.180450000000008</v>
      </c>
      <c r="I14" s="2">
        <f t="shared" si="1"/>
        <v>37.292012500000006</v>
      </c>
      <c r="J14" s="2">
        <f t="shared" si="1"/>
        <v>40.076825000000007</v>
      </c>
      <c r="K14" s="2">
        <f t="shared" si="1"/>
        <v>32.592374999999997</v>
      </c>
      <c r="L14" s="2">
        <f t="shared" si="1"/>
        <v>46.864424999999997</v>
      </c>
      <c r="M14" s="2">
        <f t="shared" si="1"/>
        <v>36.441575</v>
      </c>
      <c r="N14" s="2">
        <f t="shared" si="1"/>
        <v>33.036937499999993</v>
      </c>
      <c r="O14" s="2">
        <f t="shared" si="1"/>
        <v>13.574462500000001</v>
      </c>
      <c r="P14" s="2">
        <f t="shared" si="1"/>
        <v>33.454774999999998</v>
      </c>
      <c r="Q14" s="2">
        <f t="shared" si="1"/>
        <v>12.746762499999999</v>
      </c>
      <c r="R14" s="2">
        <f t="shared" si="1"/>
        <v>18.404562499999997</v>
      </c>
      <c r="S14" s="2">
        <f t="shared" si="1"/>
        <v>73.547512499999996</v>
      </c>
      <c r="T14" s="2">
        <f t="shared" si="1"/>
        <v>39.794174999999996</v>
      </c>
      <c r="U14" s="2">
        <f t="shared" si="1"/>
        <v>48.161274999999996</v>
      </c>
      <c r="V14" s="2">
        <f t="shared" si="1"/>
        <v>37.694737499999995</v>
      </c>
      <c r="W14" s="2">
        <f t="shared" si="1"/>
        <v>36.928049999999999</v>
      </c>
      <c r="X14" s="2">
        <f t="shared" si="1"/>
        <v>25.883575000000004</v>
      </c>
      <c r="Y14" s="2">
        <f t="shared" si="1"/>
        <v>49.536187499999997</v>
      </c>
      <c r="Z14" s="2">
        <f t="shared" si="1"/>
        <v>34.611049999999999</v>
      </c>
      <c r="AA14" s="2">
        <f t="shared" si="1"/>
        <v>24.253374999999998</v>
      </c>
      <c r="AB14" s="2">
        <f t="shared" si="1"/>
        <v>6.1758274999999996</v>
      </c>
      <c r="AC14" s="2">
        <f t="shared" si="1"/>
        <v>31.360062500000002</v>
      </c>
      <c r="AD14" s="2">
        <f t="shared" si="1"/>
        <v>38.649037500000006</v>
      </c>
      <c r="AE14" s="2">
        <f t="shared" si="1"/>
        <v>31.151462499999997</v>
      </c>
      <c r="AF14" s="2">
        <f t="shared" si="1"/>
        <v>34.824399999999997</v>
      </c>
      <c r="AG14" s="2">
        <f t="shared" si="1"/>
        <v>47.595937499999998</v>
      </c>
      <c r="AH14" s="2">
        <f t="shared" si="1"/>
        <v>13.913224999999999</v>
      </c>
    </row>
    <row r="15" spans="1:34" x14ac:dyDescent="0.25">
      <c r="A15" s="6" t="s">
        <v>44</v>
      </c>
      <c r="B15" s="7">
        <f>B14*3</f>
        <v>46.182862499999999</v>
      </c>
      <c r="C15" s="7">
        <f>C14*3</f>
        <v>109.62828749999998</v>
      </c>
      <c r="D15" s="7">
        <f>D14*2</f>
        <v>76.113624999999999</v>
      </c>
      <c r="E15" s="7">
        <f>E14*2</f>
        <v>69.192550000000011</v>
      </c>
      <c r="F15" s="7">
        <f>F14*1</f>
        <v>65.091412500000004</v>
      </c>
      <c r="G15" s="7">
        <f>G14*3</f>
        <v>157.03098750000001</v>
      </c>
      <c r="H15" s="7">
        <f>H14*1</f>
        <v>43.180450000000008</v>
      </c>
      <c r="I15" s="7">
        <f>I14*2</f>
        <v>74.584025000000011</v>
      </c>
      <c r="J15" s="7">
        <f>J14*3</f>
        <v>120.23047500000001</v>
      </c>
      <c r="K15" s="7">
        <f>K14*2</f>
        <v>65.184749999999994</v>
      </c>
      <c r="L15" s="7">
        <f>L14*2</f>
        <v>93.728849999999994</v>
      </c>
      <c r="M15" s="7">
        <f>M14*4</f>
        <v>145.7663</v>
      </c>
      <c r="N15" s="7">
        <f>N14*3</f>
        <v>99.11081249999998</v>
      </c>
      <c r="O15" s="7">
        <f>O14*3</f>
        <v>40.723387500000001</v>
      </c>
      <c r="P15" s="7">
        <f>P14*3</f>
        <v>100.36432499999999</v>
      </c>
      <c r="Q15" s="7">
        <f>Q14*2</f>
        <v>25.493524999999998</v>
      </c>
      <c r="R15" s="7">
        <f>R14*2</f>
        <v>36.809124999999995</v>
      </c>
      <c r="S15" s="7">
        <f>S14*1</f>
        <v>73.547512499999996</v>
      </c>
      <c r="T15" s="7">
        <f>T14*3</f>
        <v>119.38252499999999</v>
      </c>
      <c r="U15" s="7">
        <f>U14*2</f>
        <v>96.322549999999993</v>
      </c>
      <c r="V15" s="7">
        <f>V14*3</f>
        <v>113.08421249999998</v>
      </c>
      <c r="W15" s="7">
        <f>W14*3</f>
        <v>110.78415</v>
      </c>
      <c r="X15" s="7">
        <f>X14*2</f>
        <v>51.767150000000008</v>
      </c>
      <c r="Y15" s="7">
        <f>Y14*2</f>
        <v>99.072374999999994</v>
      </c>
      <c r="Z15" s="7">
        <f>Z14*3</f>
        <v>103.83314999999999</v>
      </c>
      <c r="AA15" s="7">
        <f>AA14*3</f>
        <v>72.760124999999988</v>
      </c>
      <c r="AB15" s="7">
        <f>AB14*6</f>
        <v>37.054964999999996</v>
      </c>
      <c r="AC15" s="7">
        <f>AC14*3</f>
        <v>94.080187500000008</v>
      </c>
      <c r="AD15" s="7">
        <f>AD14*2</f>
        <v>77.298075000000011</v>
      </c>
      <c r="AE15" s="7">
        <f>AE14*3</f>
        <v>93.454387499999996</v>
      </c>
      <c r="AF15" s="7">
        <f>AF14*3</f>
        <v>104.47319999999999</v>
      </c>
      <c r="AG15" s="7">
        <f>AG14*2</f>
        <v>95.191874999999996</v>
      </c>
      <c r="AH15" s="7">
        <f>AH14*3</f>
        <v>41.739674999999998</v>
      </c>
    </row>
    <row r="16" spans="1:34" x14ac:dyDescent="0.25">
      <c r="A16" s="8" t="s">
        <v>45</v>
      </c>
      <c r="B16" s="9">
        <f>STDEV(B2:B9)/B14*100</f>
        <v>5.8831219698459423</v>
      </c>
      <c r="C16" s="9">
        <f>STDEV(C2:C9)/C14*100</f>
        <v>1.1432468515291709</v>
      </c>
      <c r="D16" s="9">
        <f t="shared" ref="D16:AH16" si="2">STDEV(D2:D9)/D14*100</f>
        <v>1.6409010297106938</v>
      </c>
      <c r="E16" s="9">
        <f t="shared" si="2"/>
        <v>2.0491365673816961</v>
      </c>
      <c r="F16" s="9">
        <f t="shared" si="2"/>
        <v>2.1990077108202755</v>
      </c>
      <c r="G16" s="9">
        <f t="shared" si="2"/>
        <v>2.5024941164660732</v>
      </c>
      <c r="H16" s="9">
        <f t="shared" si="2"/>
        <v>4.8227853819444935</v>
      </c>
      <c r="I16" s="9">
        <f t="shared" si="2"/>
        <v>3.9150670507576848</v>
      </c>
      <c r="J16" s="9">
        <f t="shared" si="2"/>
        <v>1.7799791916457517</v>
      </c>
      <c r="K16" s="9">
        <f t="shared" si="2"/>
        <v>2.4656505777409712</v>
      </c>
      <c r="L16" s="9">
        <f t="shared" si="2"/>
        <v>3.706347134313325</v>
      </c>
      <c r="M16" s="9">
        <f t="shared" si="2"/>
        <v>1.2874913349448582</v>
      </c>
      <c r="N16" s="9">
        <f t="shared" si="2"/>
        <v>2.2171037518694154</v>
      </c>
      <c r="O16" s="9">
        <f t="shared" si="2"/>
        <v>4.5253266977939708</v>
      </c>
      <c r="P16" s="9">
        <f t="shared" si="2"/>
        <v>1.7264177134582872</v>
      </c>
      <c r="Q16" s="9">
        <f t="shared" si="2"/>
        <v>3.8378165430778473</v>
      </c>
      <c r="R16" s="9">
        <f t="shared" si="2"/>
        <v>4.3992887234148634</v>
      </c>
      <c r="S16" s="9">
        <f t="shared" si="2"/>
        <v>5.1453601031667011</v>
      </c>
      <c r="T16" s="9">
        <f t="shared" si="2"/>
        <v>1.8498837649178848</v>
      </c>
      <c r="U16" s="9">
        <f t="shared" si="2"/>
        <v>3.0816882778890879</v>
      </c>
      <c r="V16" s="9">
        <f t="shared" si="2"/>
        <v>1.7099268810138648</v>
      </c>
      <c r="W16" s="9">
        <f t="shared" si="2"/>
        <v>1.4495062396070937</v>
      </c>
      <c r="X16" s="9">
        <f t="shared" si="2"/>
        <v>6.2802820721082133</v>
      </c>
      <c r="Y16" s="9">
        <f t="shared" si="2"/>
        <v>4.6349711521294124</v>
      </c>
      <c r="Z16" s="9">
        <f t="shared" si="2"/>
        <v>2.0801597527154549</v>
      </c>
      <c r="AA16" s="9">
        <f t="shared" si="2"/>
        <v>2.1973818329222761</v>
      </c>
      <c r="AB16" s="9">
        <f t="shared" si="2"/>
        <v>4.1046156896371135</v>
      </c>
      <c r="AC16" s="9">
        <f t="shared" si="2"/>
        <v>5.6544280686685049</v>
      </c>
      <c r="AD16" s="9">
        <f t="shared" si="2"/>
        <v>3.0068435297510203</v>
      </c>
      <c r="AE16" s="9">
        <f t="shared" si="2"/>
        <v>3.8611375421084526</v>
      </c>
      <c r="AF16" s="9">
        <f t="shared" si="2"/>
        <v>3.6208739107728865</v>
      </c>
      <c r="AG16" s="9">
        <f t="shared" si="2"/>
        <v>5.3998922730569578</v>
      </c>
      <c r="AH16" s="9">
        <f t="shared" si="2"/>
        <v>4.8380332161738933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15.622249999999999</v>
      </c>
      <c r="C18" s="2">
        <f t="shared" ref="C18:AH18" si="3">AVERAGE(C3:C8)</f>
        <v>36.618899999999996</v>
      </c>
      <c r="D18" s="2">
        <f t="shared" si="3"/>
        <v>38.062733333333334</v>
      </c>
      <c r="E18" s="2">
        <f t="shared" si="3"/>
        <v>34.587850000000003</v>
      </c>
      <c r="F18" s="2">
        <f t="shared" si="3"/>
        <v>65.443016666666665</v>
      </c>
      <c r="G18" s="2">
        <f t="shared" si="3"/>
        <v>52.31496666666667</v>
      </c>
      <c r="H18" s="2">
        <f t="shared" si="3"/>
        <v>43.930616666666658</v>
      </c>
      <c r="I18" s="2">
        <f t="shared" si="3"/>
        <v>37.141633333333338</v>
      </c>
      <c r="J18" s="2">
        <f t="shared" si="3"/>
        <v>40.227883333333331</v>
      </c>
      <c r="K18" s="2">
        <f t="shared" si="3"/>
        <v>32.808450000000001</v>
      </c>
      <c r="L18" s="2">
        <f t="shared" si="3"/>
        <v>47.12638333333333</v>
      </c>
      <c r="M18" s="2">
        <f t="shared" si="3"/>
        <v>36.276766666666667</v>
      </c>
      <c r="N18" s="2">
        <f t="shared" si="3"/>
        <v>33.07685</v>
      </c>
      <c r="O18" s="2">
        <f t="shared" si="3"/>
        <v>13.6608</v>
      </c>
      <c r="P18" s="2">
        <f t="shared" si="3"/>
        <v>33.250216666666667</v>
      </c>
      <c r="Q18" s="2">
        <f t="shared" si="3"/>
        <v>12.819800000000001</v>
      </c>
      <c r="R18" s="2">
        <f t="shared" si="3"/>
        <v>18.497233333333334</v>
      </c>
      <c r="S18" s="2">
        <f t="shared" si="3"/>
        <v>74.900716666666668</v>
      </c>
      <c r="T18" s="2">
        <f t="shared" si="3"/>
        <v>40.048583333333333</v>
      </c>
      <c r="U18" s="2">
        <f t="shared" si="3"/>
        <v>48.682916666666664</v>
      </c>
      <c r="V18" s="2">
        <f t="shared" si="3"/>
        <v>37.787733333333328</v>
      </c>
      <c r="W18" s="2">
        <f t="shared" si="3"/>
        <v>36.925616666666663</v>
      </c>
      <c r="X18" s="2">
        <f t="shared" si="3"/>
        <v>26.446899999999999</v>
      </c>
      <c r="Y18" s="2">
        <f t="shared" si="3"/>
        <v>50.588799999999999</v>
      </c>
      <c r="Z18" s="2">
        <f t="shared" si="3"/>
        <v>34.731450000000002</v>
      </c>
      <c r="AA18" s="2">
        <f t="shared" si="3"/>
        <v>24.269583333333333</v>
      </c>
      <c r="AB18" s="2">
        <f t="shared" si="3"/>
        <v>6.1395683333333331</v>
      </c>
      <c r="AC18" s="2">
        <f t="shared" si="3"/>
        <v>31.949333333333332</v>
      </c>
      <c r="AD18" s="2">
        <f t="shared" si="3"/>
        <v>38.707349999999998</v>
      </c>
      <c r="AE18" s="2">
        <f t="shared" si="3"/>
        <v>31.570499999999999</v>
      </c>
      <c r="AF18" s="2">
        <f t="shared" si="3"/>
        <v>34.469083333333337</v>
      </c>
      <c r="AG18" s="2">
        <f t="shared" si="3"/>
        <v>48.676983333333339</v>
      </c>
      <c r="AH18" s="2">
        <f t="shared" si="3"/>
        <v>14.054450000000001</v>
      </c>
    </row>
    <row r="19" spans="1:34" x14ac:dyDescent="0.25">
      <c r="A19" s="6" t="s">
        <v>47</v>
      </c>
      <c r="B19" s="7">
        <f>B18*3</f>
        <v>46.866749999999996</v>
      </c>
      <c r="C19" s="7">
        <f>C18*3</f>
        <v>109.85669999999999</v>
      </c>
      <c r="D19" s="7">
        <f>D18*2</f>
        <v>76.125466666666668</v>
      </c>
      <c r="E19" s="7">
        <f>E18*2</f>
        <v>69.175700000000006</v>
      </c>
      <c r="F19" s="7">
        <f>F18*1</f>
        <v>65.443016666666665</v>
      </c>
      <c r="G19" s="7">
        <f>G18*3</f>
        <v>156.94490000000002</v>
      </c>
      <c r="H19" s="7">
        <f>H18*1</f>
        <v>43.930616666666658</v>
      </c>
      <c r="I19" s="7">
        <f>I18*2</f>
        <v>74.283266666666677</v>
      </c>
      <c r="J19" s="7">
        <f>J18*3</f>
        <v>120.68365</v>
      </c>
      <c r="K19" s="7">
        <f>K18*2</f>
        <v>65.616900000000001</v>
      </c>
      <c r="L19" s="7">
        <f>L18*2</f>
        <v>94.252766666666659</v>
      </c>
      <c r="M19" s="7">
        <f>M18*4</f>
        <v>145.10706666666667</v>
      </c>
      <c r="N19" s="7">
        <f>N18*3</f>
        <v>99.230549999999994</v>
      </c>
      <c r="O19" s="7">
        <f>O18*3</f>
        <v>40.982399999999998</v>
      </c>
      <c r="P19" s="7">
        <f>P18*3</f>
        <v>99.750650000000007</v>
      </c>
      <c r="Q19" s="7">
        <f>Q18*2</f>
        <v>25.639600000000002</v>
      </c>
      <c r="R19" s="7">
        <f>R18*2</f>
        <v>36.994466666666668</v>
      </c>
      <c r="S19" s="7">
        <f>S18*1</f>
        <v>74.900716666666668</v>
      </c>
      <c r="T19" s="7">
        <f>T18*3</f>
        <v>120.14574999999999</v>
      </c>
      <c r="U19" s="7">
        <f>U18*2</f>
        <v>97.365833333333327</v>
      </c>
      <c r="V19" s="7">
        <f>V18*3</f>
        <v>113.36319999999998</v>
      </c>
      <c r="W19" s="7">
        <f>W18*3</f>
        <v>110.77685</v>
      </c>
      <c r="X19" s="7">
        <f>X18*2</f>
        <v>52.893799999999999</v>
      </c>
      <c r="Y19" s="7">
        <f>Y18*2</f>
        <v>101.1776</v>
      </c>
      <c r="Z19" s="7">
        <f>Z18*3</f>
        <v>104.19435000000001</v>
      </c>
      <c r="AA19" s="7">
        <f>AA18*3</f>
        <v>72.808750000000003</v>
      </c>
      <c r="AB19" s="7">
        <f>AB18*6</f>
        <v>36.837409999999998</v>
      </c>
      <c r="AC19" s="7">
        <f>AC18*3</f>
        <v>95.847999999999999</v>
      </c>
      <c r="AD19" s="7">
        <f>AD18*2</f>
        <v>77.414699999999996</v>
      </c>
      <c r="AE19" s="7">
        <f>AE18*3</f>
        <v>94.711500000000001</v>
      </c>
      <c r="AF19" s="7">
        <f>AF18*3</f>
        <v>103.40725</v>
      </c>
      <c r="AG19" s="7">
        <f>AG18*2</f>
        <v>97.353966666666679</v>
      </c>
      <c r="AH19" s="7">
        <f>AH18*3</f>
        <v>42.163350000000001</v>
      </c>
    </row>
    <row r="20" spans="1:34" x14ac:dyDescent="0.25">
      <c r="A20" s="8" t="s">
        <v>45</v>
      </c>
      <c r="B20" s="9">
        <f>STDEV(B3:B8)/B18*100</f>
        <v>5.0708563088141272</v>
      </c>
      <c r="C20" s="9">
        <f t="shared" ref="C20:AH20" si="4">STDEV(C3:C8)/C18*100</f>
        <v>0.93449908274991411</v>
      </c>
      <c r="D20" s="9">
        <f t="shared" si="4"/>
        <v>1.7731073112257352</v>
      </c>
      <c r="E20" s="9">
        <f t="shared" si="4"/>
        <v>1.8815797904202149</v>
      </c>
      <c r="F20" s="9">
        <f t="shared" si="4"/>
        <v>2.1302245570192517</v>
      </c>
      <c r="G20" s="9">
        <f t="shared" si="4"/>
        <v>2.9536869062243936</v>
      </c>
      <c r="H20" s="9">
        <f t="shared" si="4"/>
        <v>3.9987460931706966</v>
      </c>
      <c r="I20" s="9">
        <f t="shared" si="4"/>
        <v>4.3642077066631586</v>
      </c>
      <c r="J20" s="9">
        <f t="shared" si="4"/>
        <v>1.9197314109558989</v>
      </c>
      <c r="K20" s="9">
        <f t="shared" si="4"/>
        <v>1.3732231877660257</v>
      </c>
      <c r="L20" s="9">
        <f t="shared" si="4"/>
        <v>3.9097420523558322</v>
      </c>
      <c r="M20" s="9">
        <f t="shared" si="4"/>
        <v>1.098123532325278</v>
      </c>
      <c r="N20" s="9">
        <f t="shared" si="4"/>
        <v>2.6064755669626374</v>
      </c>
      <c r="O20" s="9">
        <f t="shared" si="4"/>
        <v>4.6858276122898301</v>
      </c>
      <c r="P20" s="9">
        <f t="shared" si="4"/>
        <v>1.1320756149125086</v>
      </c>
      <c r="Q20" s="9">
        <f t="shared" si="4"/>
        <v>3.8376747478219011</v>
      </c>
      <c r="R20" s="9">
        <f t="shared" si="4"/>
        <v>4.6005911202943031</v>
      </c>
      <c r="S20" s="9">
        <f t="shared" si="4"/>
        <v>2.6657038881150621</v>
      </c>
      <c r="T20" s="9">
        <f t="shared" si="4"/>
        <v>1.5284851348551345</v>
      </c>
      <c r="U20" s="9">
        <f t="shared" si="4"/>
        <v>1.293990376480197</v>
      </c>
      <c r="V20" s="9">
        <f t="shared" si="4"/>
        <v>1.9138165940128404</v>
      </c>
      <c r="W20" s="9">
        <f t="shared" si="4"/>
        <v>1.3118783074270992</v>
      </c>
      <c r="X20" s="9">
        <f t="shared" si="4"/>
        <v>4.5647969279181684</v>
      </c>
      <c r="Y20" s="9">
        <f t="shared" si="4"/>
        <v>1.4546316728677999</v>
      </c>
      <c r="Z20" s="9">
        <f t="shared" si="4"/>
        <v>1.5127717684346489</v>
      </c>
      <c r="AA20" s="9">
        <f t="shared" si="4"/>
        <v>2.5193003343709655</v>
      </c>
      <c r="AB20" s="9">
        <f t="shared" si="4"/>
        <v>4.126603878694592</v>
      </c>
      <c r="AC20" s="9">
        <f t="shared" si="4"/>
        <v>0.95487933412223625</v>
      </c>
      <c r="AD20" s="9">
        <f t="shared" si="4"/>
        <v>2.8450959739407207</v>
      </c>
      <c r="AE20" s="9">
        <f t="shared" si="4"/>
        <v>1.6601548074027119</v>
      </c>
      <c r="AF20" s="9">
        <f t="shared" si="4"/>
        <v>2.2057348933006571</v>
      </c>
      <c r="AG20" s="9">
        <f t="shared" si="4"/>
        <v>3.915126666125325</v>
      </c>
      <c r="AH20" s="9">
        <f t="shared" si="4"/>
        <v>3.2471651234793968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15.411000000000001</v>
      </c>
      <c r="C22" s="2">
        <f t="shared" ref="C22:AH22" si="5">AVERAGE(C2:C5)</f>
        <v>36.57385</v>
      </c>
      <c r="D22" s="2">
        <f t="shared" si="5"/>
        <v>38.077750000000002</v>
      </c>
      <c r="E22" s="2">
        <f t="shared" si="5"/>
        <v>34.197900000000004</v>
      </c>
      <c r="F22" s="2">
        <f t="shared" si="5"/>
        <v>65.480149999999995</v>
      </c>
      <c r="G22" s="2">
        <f t="shared" si="5"/>
        <v>52.667275000000004</v>
      </c>
      <c r="H22" s="2">
        <f t="shared" si="5"/>
        <v>43.392274999999998</v>
      </c>
      <c r="I22" s="2">
        <f t="shared" si="5"/>
        <v>37.005250000000004</v>
      </c>
      <c r="J22" s="2">
        <f t="shared" si="5"/>
        <v>40.400750000000002</v>
      </c>
      <c r="K22" s="2">
        <f t="shared" si="5"/>
        <v>32.722075000000004</v>
      </c>
      <c r="L22" s="2">
        <f t="shared" si="5"/>
        <v>46.893900000000002</v>
      </c>
      <c r="M22" s="2">
        <f t="shared" si="5"/>
        <v>36.644199999999998</v>
      </c>
      <c r="N22" s="2">
        <f t="shared" si="5"/>
        <v>33.323274999999995</v>
      </c>
      <c r="O22" s="2">
        <f t="shared" si="5"/>
        <v>13.58775</v>
      </c>
      <c r="P22" s="2">
        <f t="shared" si="5"/>
        <v>33.415099999999995</v>
      </c>
      <c r="Q22" s="2">
        <f t="shared" si="5"/>
        <v>13.15785</v>
      </c>
      <c r="R22" s="2">
        <f t="shared" si="5"/>
        <v>18.526800000000001</v>
      </c>
      <c r="S22" s="2">
        <f t="shared" si="5"/>
        <v>72.358949999999993</v>
      </c>
      <c r="T22" s="2">
        <f t="shared" si="5"/>
        <v>40.130675000000004</v>
      </c>
      <c r="U22" s="2">
        <f t="shared" si="5"/>
        <v>48.545299999999997</v>
      </c>
      <c r="V22" s="2">
        <f t="shared" si="5"/>
        <v>38.013399999999997</v>
      </c>
      <c r="W22" s="2">
        <f t="shared" si="5"/>
        <v>37.400224999999992</v>
      </c>
      <c r="X22" s="2">
        <f t="shared" si="5"/>
        <v>25.968200000000003</v>
      </c>
      <c r="Y22" s="2">
        <f t="shared" si="5"/>
        <v>48.925424999999997</v>
      </c>
      <c r="Z22" s="2">
        <f t="shared" si="5"/>
        <v>34.54025</v>
      </c>
      <c r="AA22" s="2">
        <f t="shared" si="5"/>
        <v>24.1111</v>
      </c>
      <c r="AB22" s="2">
        <f t="shared" si="5"/>
        <v>5.9906199999999998</v>
      </c>
      <c r="AC22" s="2">
        <f t="shared" si="5"/>
        <v>30.670825000000001</v>
      </c>
      <c r="AD22" s="2">
        <f t="shared" si="5"/>
        <v>37.929100000000005</v>
      </c>
      <c r="AE22" s="2">
        <f t="shared" si="5"/>
        <v>31.590074999999999</v>
      </c>
      <c r="AF22" s="2">
        <f t="shared" si="5"/>
        <v>34.901074999999999</v>
      </c>
      <c r="AG22" s="2">
        <f t="shared" si="5"/>
        <v>48.601849999999999</v>
      </c>
      <c r="AH22" s="2">
        <f t="shared" si="5"/>
        <v>14.111625</v>
      </c>
    </row>
    <row r="23" spans="1:34" x14ac:dyDescent="0.25">
      <c r="A23" s="6" t="s">
        <v>49</v>
      </c>
      <c r="B23" s="7">
        <f>B22*3</f>
        <v>46.233000000000004</v>
      </c>
      <c r="C23" s="7">
        <f>C22*3</f>
        <v>109.72155000000001</v>
      </c>
      <c r="D23" s="7">
        <f>D22*2</f>
        <v>76.155500000000004</v>
      </c>
      <c r="E23" s="7">
        <f>E22*2</f>
        <v>68.395800000000008</v>
      </c>
      <c r="F23" s="7">
        <f>F22*1</f>
        <v>65.480149999999995</v>
      </c>
      <c r="G23" s="7">
        <f>G22*3</f>
        <v>158.001825</v>
      </c>
      <c r="H23" s="7">
        <f>H22*1</f>
        <v>43.392274999999998</v>
      </c>
      <c r="I23" s="7">
        <f>I22*2</f>
        <v>74.010500000000008</v>
      </c>
      <c r="J23" s="7">
        <f>J22*3</f>
        <v>121.20225000000001</v>
      </c>
      <c r="K23" s="7">
        <f>K22*2</f>
        <v>65.444150000000008</v>
      </c>
      <c r="L23" s="7">
        <f>L22*2</f>
        <v>93.787800000000004</v>
      </c>
      <c r="M23" s="7">
        <f>M22*4</f>
        <v>146.57679999999999</v>
      </c>
      <c r="N23" s="7">
        <f>N22*3</f>
        <v>99.969824999999986</v>
      </c>
      <c r="O23" s="7">
        <f>O22*3</f>
        <v>40.763249999999999</v>
      </c>
      <c r="P23" s="7">
        <f>P22*3</f>
        <v>100.24529999999999</v>
      </c>
      <c r="Q23" s="7">
        <f>Q22*2</f>
        <v>26.3157</v>
      </c>
      <c r="R23" s="7">
        <f>R22*2</f>
        <v>37.053600000000003</v>
      </c>
      <c r="S23" s="7">
        <f>S22*1</f>
        <v>72.358949999999993</v>
      </c>
      <c r="T23" s="7">
        <f>T22*3</f>
        <v>120.39202500000002</v>
      </c>
      <c r="U23" s="7">
        <f>U22*2</f>
        <v>97.090599999999995</v>
      </c>
      <c r="V23" s="7">
        <f>V22*3</f>
        <v>114.0402</v>
      </c>
      <c r="W23" s="7">
        <f>W22*3</f>
        <v>112.20067499999998</v>
      </c>
      <c r="X23" s="7">
        <f>X22*2</f>
        <v>51.936400000000006</v>
      </c>
      <c r="Y23" s="7">
        <f>Y22*2</f>
        <v>97.850849999999994</v>
      </c>
      <c r="Z23" s="7">
        <f>Z22*3</f>
        <v>103.62075</v>
      </c>
      <c r="AA23" s="7">
        <f>AA22*3</f>
        <v>72.333300000000008</v>
      </c>
      <c r="AB23" s="7">
        <f>AB22*6</f>
        <v>35.943719999999999</v>
      </c>
      <c r="AC23" s="7">
        <f>AC22*3</f>
        <v>92.012474999999995</v>
      </c>
      <c r="AD23" s="7">
        <f>AD22*2</f>
        <v>75.858200000000011</v>
      </c>
      <c r="AE23" s="7">
        <f>AE22*3</f>
        <v>94.770224999999996</v>
      </c>
      <c r="AF23" s="7">
        <f>AF22*3</f>
        <v>104.703225</v>
      </c>
      <c r="AG23" s="7">
        <f>AG22*2</f>
        <v>97.203699999999998</v>
      </c>
      <c r="AH23" s="7">
        <f>AH22*3</f>
        <v>42.334874999999997</v>
      </c>
    </row>
    <row r="24" spans="1:34" x14ac:dyDescent="0.25">
      <c r="A24" s="8" t="s">
        <v>45</v>
      </c>
      <c r="B24" s="9">
        <f>STDEV(B2:B5)/B22*100</f>
        <v>1.4868700464943816</v>
      </c>
      <c r="C24" s="9">
        <f t="shared" ref="C24:AH24" si="6">STDEV(C2:C5)/C22*100</f>
        <v>1.5578714147809365</v>
      </c>
      <c r="D24" s="9">
        <f t="shared" si="6"/>
        <v>1.8389010548790614</v>
      </c>
      <c r="E24" s="9">
        <f t="shared" si="6"/>
        <v>2.2861997274558647</v>
      </c>
      <c r="F24" s="9">
        <f t="shared" si="6"/>
        <v>3.1330212778082664</v>
      </c>
      <c r="G24" s="9">
        <f t="shared" si="6"/>
        <v>3.3489289823546153</v>
      </c>
      <c r="H24" s="9">
        <f t="shared" si="6"/>
        <v>6.1714693990565266</v>
      </c>
      <c r="I24" s="9">
        <f t="shared" si="6"/>
        <v>5.6184431473517744</v>
      </c>
      <c r="J24" s="9">
        <f t="shared" si="6"/>
        <v>2.2613565260610913</v>
      </c>
      <c r="K24" s="9">
        <f t="shared" si="6"/>
        <v>1.3508294837348558</v>
      </c>
      <c r="L24" s="9">
        <f t="shared" si="6"/>
        <v>3.8636098739900557</v>
      </c>
      <c r="M24" s="9">
        <f t="shared" si="6"/>
        <v>1.0652604989980696</v>
      </c>
      <c r="N24" s="9">
        <f t="shared" si="6"/>
        <v>1.7513061188332131</v>
      </c>
      <c r="O24" s="9">
        <f t="shared" si="6"/>
        <v>5.8134943499372556</v>
      </c>
      <c r="P24" s="9">
        <f t="shared" si="6"/>
        <v>2.6210461721041609</v>
      </c>
      <c r="Q24" s="9">
        <f t="shared" si="6"/>
        <v>2.0996946774939249</v>
      </c>
      <c r="R24" s="9">
        <f t="shared" si="6"/>
        <v>5.3295217297609661</v>
      </c>
      <c r="S24" s="9">
        <f t="shared" si="6"/>
        <v>6.8836635727535382</v>
      </c>
      <c r="T24" s="9">
        <f t="shared" si="6"/>
        <v>1.8794896268845922</v>
      </c>
      <c r="U24" s="9">
        <f t="shared" si="6"/>
        <v>1.0164880181679987</v>
      </c>
      <c r="V24" s="9">
        <f t="shared" si="6"/>
        <v>2.0038080698899443</v>
      </c>
      <c r="W24" s="9">
        <f t="shared" si="6"/>
        <v>0.61815313318962373</v>
      </c>
      <c r="X24" s="9">
        <f t="shared" si="6"/>
        <v>9.2072114897266832</v>
      </c>
      <c r="Y24" s="9">
        <f t="shared" si="6"/>
        <v>6.1867385350257322</v>
      </c>
      <c r="Z24" s="9">
        <f t="shared" si="6"/>
        <v>2.9350054045392246</v>
      </c>
      <c r="AA24" s="9">
        <f t="shared" si="6"/>
        <v>1.567123378008193</v>
      </c>
      <c r="AB24" s="9">
        <f t="shared" si="6"/>
        <v>1.2725597648971096</v>
      </c>
      <c r="AC24" s="9">
        <f t="shared" si="6"/>
        <v>7.9816343407033603</v>
      </c>
      <c r="AD24" s="9">
        <f t="shared" si="6"/>
        <v>1.3933214556697111</v>
      </c>
      <c r="AE24" s="9">
        <f t="shared" si="6"/>
        <v>1.8560854973158218</v>
      </c>
      <c r="AF24" s="9">
        <f t="shared" si="6"/>
        <v>1.5698742588252366</v>
      </c>
      <c r="AG24" s="9">
        <f t="shared" si="6"/>
        <v>6.0179483580342863</v>
      </c>
      <c r="AH24" s="9">
        <f t="shared" si="6"/>
        <v>2.5776083946390518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15.377575</v>
      </c>
      <c r="C26" s="2">
        <f t="shared" ref="C26:AH26" si="7">AVERAGE(C6:C9)</f>
        <v>36.511674999999997</v>
      </c>
      <c r="D26" s="2">
        <f t="shared" si="7"/>
        <v>38.035875000000004</v>
      </c>
      <c r="E26" s="2">
        <f t="shared" si="7"/>
        <v>34.99465</v>
      </c>
      <c r="F26" s="2">
        <f t="shared" si="7"/>
        <v>64.702674999999999</v>
      </c>
      <c r="G26" s="2">
        <f t="shared" si="7"/>
        <v>52.020050000000005</v>
      </c>
      <c r="H26" s="2">
        <f t="shared" si="7"/>
        <v>42.968624999999996</v>
      </c>
      <c r="I26" s="2">
        <f t="shared" si="7"/>
        <v>37.578775000000007</v>
      </c>
      <c r="J26" s="2">
        <f t="shared" si="7"/>
        <v>39.752899999999997</v>
      </c>
      <c r="K26" s="2">
        <f t="shared" si="7"/>
        <v>32.462674999999997</v>
      </c>
      <c r="L26" s="2">
        <f t="shared" si="7"/>
        <v>46.834949999999999</v>
      </c>
      <c r="M26" s="2">
        <f t="shared" si="7"/>
        <v>36.238950000000003</v>
      </c>
      <c r="N26" s="2">
        <f t="shared" si="7"/>
        <v>32.750599999999999</v>
      </c>
      <c r="O26" s="2">
        <f t="shared" si="7"/>
        <v>13.561175</v>
      </c>
      <c r="P26" s="2">
        <f t="shared" si="7"/>
        <v>33.494450000000001</v>
      </c>
      <c r="Q26" s="2">
        <f t="shared" si="7"/>
        <v>12.335674999999998</v>
      </c>
      <c r="R26" s="2">
        <f t="shared" si="7"/>
        <v>18.282325</v>
      </c>
      <c r="S26" s="2">
        <f t="shared" si="7"/>
        <v>74.736075</v>
      </c>
      <c r="T26" s="2">
        <f t="shared" si="7"/>
        <v>39.457675000000002</v>
      </c>
      <c r="U26" s="2">
        <f t="shared" si="7"/>
        <v>47.777250000000002</v>
      </c>
      <c r="V26" s="2">
        <f t="shared" si="7"/>
        <v>37.376075</v>
      </c>
      <c r="W26" s="2">
        <f t="shared" si="7"/>
        <v>36.455874999999999</v>
      </c>
      <c r="X26" s="2">
        <f t="shared" si="7"/>
        <v>25.798949999999998</v>
      </c>
      <c r="Y26" s="2">
        <f t="shared" si="7"/>
        <v>50.146950000000004</v>
      </c>
      <c r="Z26" s="2">
        <f t="shared" si="7"/>
        <v>34.681849999999997</v>
      </c>
      <c r="AA26" s="2">
        <f t="shared" si="7"/>
        <v>24.39565</v>
      </c>
      <c r="AB26" s="2">
        <f t="shared" si="7"/>
        <v>6.3610349999999993</v>
      </c>
      <c r="AC26" s="2">
        <f t="shared" si="7"/>
        <v>32.049299999999995</v>
      </c>
      <c r="AD26" s="2">
        <f t="shared" si="7"/>
        <v>39.368974999999999</v>
      </c>
      <c r="AE26" s="2">
        <f t="shared" si="7"/>
        <v>30.71285</v>
      </c>
      <c r="AF26" s="2">
        <f t="shared" si="7"/>
        <v>34.747725000000003</v>
      </c>
      <c r="AG26" s="2">
        <f t="shared" si="7"/>
        <v>46.590024999999997</v>
      </c>
      <c r="AH26" s="2">
        <f t="shared" si="7"/>
        <v>13.714825000000001</v>
      </c>
    </row>
    <row r="27" spans="1:34" x14ac:dyDescent="0.25">
      <c r="A27" s="6" t="s">
        <v>51</v>
      </c>
      <c r="B27" s="7">
        <f>B26*3</f>
        <v>46.132725000000001</v>
      </c>
      <c r="C27" s="7">
        <f>C26*3</f>
        <v>109.53502499999999</v>
      </c>
      <c r="D27" s="7">
        <f>D26*2</f>
        <v>76.071750000000009</v>
      </c>
      <c r="E27" s="7">
        <f>E26*2</f>
        <v>69.9893</v>
      </c>
      <c r="F27" s="7">
        <f>F26*1</f>
        <v>64.702674999999999</v>
      </c>
      <c r="G27" s="7">
        <f>G26*3</f>
        <v>156.06015000000002</v>
      </c>
      <c r="H27" s="7">
        <f>H26*1</f>
        <v>42.968624999999996</v>
      </c>
      <c r="I27" s="7">
        <f>I26*2</f>
        <v>75.157550000000015</v>
      </c>
      <c r="J27" s="7">
        <f>J26*3</f>
        <v>119.25869999999999</v>
      </c>
      <c r="K27" s="7">
        <f>K26*2</f>
        <v>64.925349999999995</v>
      </c>
      <c r="L27" s="7">
        <f>L26*2</f>
        <v>93.669899999999998</v>
      </c>
      <c r="M27" s="7">
        <f>M26*4</f>
        <v>144.95580000000001</v>
      </c>
      <c r="N27" s="7">
        <f>N26*3</f>
        <v>98.251800000000003</v>
      </c>
      <c r="O27" s="7">
        <f>O26*3</f>
        <v>40.683525000000003</v>
      </c>
      <c r="P27" s="7">
        <f>P26*3</f>
        <v>100.48335</v>
      </c>
      <c r="Q27" s="7">
        <f>Q26*2</f>
        <v>24.671349999999997</v>
      </c>
      <c r="R27" s="7">
        <f>R26*2</f>
        <v>36.56465</v>
      </c>
      <c r="S27" s="7">
        <f>S26*1</f>
        <v>74.736075</v>
      </c>
      <c r="T27" s="7">
        <f>T26*3</f>
        <v>118.37302500000001</v>
      </c>
      <c r="U27" s="7">
        <f>U26*2</f>
        <v>95.554500000000004</v>
      </c>
      <c r="V27" s="7">
        <f>V26*3</f>
        <v>112.128225</v>
      </c>
      <c r="W27" s="7">
        <f>W26*3</f>
        <v>109.367625</v>
      </c>
      <c r="X27" s="7">
        <f>X26*2</f>
        <v>51.597899999999996</v>
      </c>
      <c r="Y27" s="7">
        <f>Y26*2</f>
        <v>100.29390000000001</v>
      </c>
      <c r="Z27" s="7">
        <f>Z26*3</f>
        <v>104.04554999999999</v>
      </c>
      <c r="AA27" s="7">
        <f>AA26*3</f>
        <v>73.186949999999996</v>
      </c>
      <c r="AB27" s="7">
        <f>AB26*6</f>
        <v>38.166209999999992</v>
      </c>
      <c r="AC27" s="7">
        <f>AC26*3</f>
        <v>96.147899999999993</v>
      </c>
      <c r="AD27" s="7">
        <f>AD26*2</f>
        <v>78.737949999999998</v>
      </c>
      <c r="AE27" s="7">
        <f>AE26*3</f>
        <v>92.138549999999995</v>
      </c>
      <c r="AF27" s="7">
        <f>AF26*3</f>
        <v>104.24317500000001</v>
      </c>
      <c r="AG27" s="7">
        <f>AG26*2</f>
        <v>93.180049999999994</v>
      </c>
      <c r="AH27" s="7">
        <f>AH26*3</f>
        <v>41.144475</v>
      </c>
    </row>
    <row r="28" spans="1:34" x14ac:dyDescent="0.25">
      <c r="A28" s="8" t="s">
        <v>45</v>
      </c>
      <c r="B28" s="9">
        <f>STDEV(B6:B9)/B26*100</f>
        <v>8.870345185046947</v>
      </c>
      <c r="C28" s="9">
        <f t="shared" ref="C28:AH28" si="8">STDEV(C6:C9)/C26*100</f>
        <v>0.77480661458194611</v>
      </c>
      <c r="D28" s="9">
        <f t="shared" si="8"/>
        <v>1.7007241010094358</v>
      </c>
      <c r="E28" s="9">
        <f t="shared" si="8"/>
        <v>1.0623325035688489</v>
      </c>
      <c r="F28" s="9">
        <f t="shared" si="8"/>
        <v>0.63515243772739383</v>
      </c>
      <c r="G28" s="9">
        <f t="shared" si="8"/>
        <v>1.5055502801427669</v>
      </c>
      <c r="H28" s="9">
        <f t="shared" si="8"/>
        <v>3.9138434581159607</v>
      </c>
      <c r="I28" s="9">
        <f t="shared" si="8"/>
        <v>1.7485525502586585</v>
      </c>
      <c r="J28" s="9">
        <f t="shared" si="8"/>
        <v>0.67923824602888538</v>
      </c>
      <c r="K28" s="9">
        <f t="shared" si="8"/>
        <v>3.4668753874714624</v>
      </c>
      <c r="L28" s="9">
        <f t="shared" si="8"/>
        <v>4.1373583188033125</v>
      </c>
      <c r="M28" s="9">
        <f t="shared" si="8"/>
        <v>1.3846286013129978</v>
      </c>
      <c r="N28" s="9">
        <f t="shared" si="8"/>
        <v>2.5411392746568526</v>
      </c>
      <c r="O28" s="9">
        <f t="shared" si="8"/>
        <v>3.7312377406611539</v>
      </c>
      <c r="P28" s="9">
        <f t="shared" si="8"/>
        <v>0.25157308376301057</v>
      </c>
      <c r="Q28" s="9">
        <f t="shared" si="8"/>
        <v>1.4370353877632234</v>
      </c>
      <c r="R28" s="9">
        <f t="shared" si="8"/>
        <v>3.9247917852735426</v>
      </c>
      <c r="S28" s="9">
        <f t="shared" si="8"/>
        <v>2.9431570208282407</v>
      </c>
      <c r="T28" s="9">
        <f t="shared" si="8"/>
        <v>1.5900167405946612</v>
      </c>
      <c r="U28" s="9">
        <f t="shared" si="8"/>
        <v>4.4415407459578145</v>
      </c>
      <c r="V28" s="9">
        <f t="shared" si="8"/>
        <v>0.92054187190895997</v>
      </c>
      <c r="W28" s="9">
        <f t="shared" si="8"/>
        <v>0.39334843563633243</v>
      </c>
      <c r="X28" s="9">
        <f t="shared" si="8"/>
        <v>2.5417232781462622</v>
      </c>
      <c r="Y28" s="9">
        <f t="shared" si="8"/>
        <v>2.9195643262755362</v>
      </c>
      <c r="Z28" s="9">
        <f t="shared" si="8"/>
        <v>1.183264470234596</v>
      </c>
      <c r="AA28" s="9">
        <f t="shared" si="8"/>
        <v>2.7981305402819787</v>
      </c>
      <c r="AB28" s="9">
        <f t="shared" si="8"/>
        <v>3.6073798040485028</v>
      </c>
      <c r="AC28" s="9">
        <f t="shared" si="8"/>
        <v>0.86672052397049126</v>
      </c>
      <c r="AD28" s="9">
        <f t="shared" si="8"/>
        <v>3.1002958410673931</v>
      </c>
      <c r="AE28" s="9">
        <f t="shared" si="8"/>
        <v>5.1675515303748618</v>
      </c>
      <c r="AF28" s="9">
        <f t="shared" si="8"/>
        <v>5.3019529623942576</v>
      </c>
      <c r="AG28" s="9">
        <f t="shared" si="8"/>
        <v>4.3777969252432847</v>
      </c>
      <c r="AH28" s="9">
        <f t="shared" si="8"/>
        <v>6.6024486824444439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1.4808252736607597</v>
      </c>
      <c r="C30" s="13">
        <f t="shared" ref="C30:AH30" si="9">(C19-C15)/C15*100</f>
        <v>0.20835179059054865</v>
      </c>
      <c r="D30" s="13">
        <f t="shared" si="9"/>
        <v>1.5557880296292513E-2</v>
      </c>
      <c r="E30" s="13">
        <f t="shared" si="9"/>
        <v>-2.435233272947035E-2</v>
      </c>
      <c r="F30" s="13">
        <f t="shared" si="9"/>
        <v>0.5401698214286883</v>
      </c>
      <c r="G30" s="13">
        <f t="shared" si="9"/>
        <v>-5.4821982189974298E-2</v>
      </c>
      <c r="H30" s="13">
        <f t="shared" si="9"/>
        <v>1.7372831146193493</v>
      </c>
      <c r="I30" s="13">
        <f t="shared" si="9"/>
        <v>-0.40324765703290255</v>
      </c>
      <c r="J30" s="13">
        <f t="shared" si="9"/>
        <v>0.37692190769435741</v>
      </c>
      <c r="K30" s="13">
        <f t="shared" si="9"/>
        <v>0.66296181238711072</v>
      </c>
      <c r="L30" s="13">
        <f t="shared" si="9"/>
        <v>0.55897054820011638</v>
      </c>
      <c r="M30" s="13">
        <f t="shared" si="9"/>
        <v>-0.4522535958814437</v>
      </c>
      <c r="N30" s="13">
        <f t="shared" si="9"/>
        <v>0.12081174291655981</v>
      </c>
      <c r="O30" s="13">
        <f t="shared" si="9"/>
        <v>0.63602886670466008</v>
      </c>
      <c r="P30" s="13">
        <f t="shared" si="9"/>
        <v>-0.61144734446227422</v>
      </c>
      <c r="Q30" s="13">
        <f t="shared" si="9"/>
        <v>0.57298863142701251</v>
      </c>
      <c r="R30" s="13">
        <f t="shared" si="9"/>
        <v>0.50352097928617756</v>
      </c>
      <c r="S30" s="13">
        <f t="shared" si="9"/>
        <v>1.8399047373174877</v>
      </c>
      <c r="T30" s="13">
        <f t="shared" si="9"/>
        <v>0.63931048534951462</v>
      </c>
      <c r="U30" s="13">
        <f t="shared" si="9"/>
        <v>1.0831143209283132</v>
      </c>
      <c r="V30" s="13">
        <f t="shared" si="9"/>
        <v>0.24670773561782511</v>
      </c>
      <c r="W30" s="13">
        <f t="shared" si="9"/>
        <v>-6.5893902692765616E-3</v>
      </c>
      <c r="X30" s="13">
        <f t="shared" si="9"/>
        <v>2.1763801947760126</v>
      </c>
      <c r="Y30" s="13">
        <f t="shared" si="9"/>
        <v>2.124936441667018</v>
      </c>
      <c r="Z30" s="13">
        <f t="shared" si="9"/>
        <v>0.34786578274859725</v>
      </c>
      <c r="AA30" s="13">
        <f t="shared" si="9"/>
        <v>6.6829187003204657E-2</v>
      </c>
      <c r="AB30" s="13">
        <f t="shared" si="9"/>
        <v>-0.58711430438538348</v>
      </c>
      <c r="AC30" s="13">
        <f t="shared" si="9"/>
        <v>1.8790486572956615</v>
      </c>
      <c r="AD30" s="13">
        <f t="shared" si="9"/>
        <v>0.15087697850170895</v>
      </c>
      <c r="AE30" s="13">
        <f t="shared" si="9"/>
        <v>1.3451615634418503</v>
      </c>
      <c r="AF30" s="13">
        <f t="shared" si="9"/>
        <v>-1.0203095147846402</v>
      </c>
      <c r="AG30" s="13">
        <f t="shared" si="9"/>
        <v>2.2712985395725034</v>
      </c>
      <c r="AH30" s="13">
        <f t="shared" si="9"/>
        <v>1.0150414443811622</v>
      </c>
    </row>
    <row r="31" spans="1:34" x14ac:dyDescent="0.25">
      <c r="A31" s="12" t="s">
        <v>53</v>
      </c>
      <c r="B31" s="13">
        <f>(B27-B23)/B23*100</f>
        <v>-0.21689053273636458</v>
      </c>
      <c r="C31" s="13">
        <f t="shared" ref="C31:AH31" si="10">(C27-C23)/C23*100</f>
        <v>-0.16999850986430409</v>
      </c>
      <c r="D31" s="13">
        <f t="shared" si="10"/>
        <v>-0.10997235918613216</v>
      </c>
      <c r="E31" s="13">
        <f t="shared" si="10"/>
        <v>2.3298214217831967</v>
      </c>
      <c r="F31" s="13">
        <f t="shared" si="10"/>
        <v>-1.1873445616725</v>
      </c>
      <c r="G31" s="13">
        <f t="shared" si="10"/>
        <v>-1.2288940333442193</v>
      </c>
      <c r="H31" s="13">
        <f t="shared" si="10"/>
        <v>-0.97632585523575821</v>
      </c>
      <c r="I31" s="13">
        <f t="shared" si="10"/>
        <v>1.5498476567514166</v>
      </c>
      <c r="J31" s="13">
        <f t="shared" si="10"/>
        <v>-1.6035593398637533</v>
      </c>
      <c r="K31" s="13">
        <f t="shared" si="10"/>
        <v>-0.79273701316315215</v>
      </c>
      <c r="L31" s="13">
        <f t="shared" si="10"/>
        <v>-0.12570931400459961</v>
      </c>
      <c r="M31" s="13">
        <f t="shared" si="10"/>
        <v>-1.1059048908149045</v>
      </c>
      <c r="N31" s="13">
        <f t="shared" si="10"/>
        <v>-1.7185435705223886</v>
      </c>
      <c r="O31" s="13">
        <f t="shared" si="10"/>
        <v>-0.19558057809423013</v>
      </c>
      <c r="P31" s="13">
        <f t="shared" si="10"/>
        <v>0.23746749224154692</v>
      </c>
      <c r="Q31" s="13">
        <f t="shared" si="10"/>
        <v>-6.2485512450742444</v>
      </c>
      <c r="R31" s="13">
        <f t="shared" si="10"/>
        <v>-1.3195748861109382</v>
      </c>
      <c r="S31" s="13">
        <f t="shared" si="10"/>
        <v>3.2851844865078985</v>
      </c>
      <c r="T31" s="13">
        <f t="shared" si="10"/>
        <v>-1.6770213807766794</v>
      </c>
      <c r="U31" s="13">
        <f t="shared" si="10"/>
        <v>-1.5821305049098373</v>
      </c>
      <c r="V31" s="13">
        <f t="shared" si="10"/>
        <v>-1.6765798376362002</v>
      </c>
      <c r="W31" s="13">
        <f t="shared" si="10"/>
        <v>-2.5249848095833403</v>
      </c>
      <c r="X31" s="13">
        <f t="shared" si="10"/>
        <v>-0.65175868947406912</v>
      </c>
      <c r="Y31" s="13">
        <f t="shared" si="10"/>
        <v>2.4967079999816186</v>
      </c>
      <c r="Z31" s="13">
        <f t="shared" si="10"/>
        <v>0.40995650002532363</v>
      </c>
      <c r="AA31" s="13">
        <f t="shared" si="10"/>
        <v>1.1801618341759432</v>
      </c>
      <c r="AB31" s="13">
        <f t="shared" si="10"/>
        <v>6.1832498138756744</v>
      </c>
      <c r="AC31" s="13">
        <f t="shared" si="10"/>
        <v>4.4944177406378838</v>
      </c>
      <c r="AD31" s="13">
        <f t="shared" si="10"/>
        <v>3.7962276985216983</v>
      </c>
      <c r="AE31" s="13">
        <f t="shared" si="10"/>
        <v>-2.7769006562979053</v>
      </c>
      <c r="AF31" s="13">
        <f t="shared" si="10"/>
        <v>-0.43938474674490241</v>
      </c>
      <c r="AG31" s="13">
        <f t="shared" si="10"/>
        <v>-4.139400043413989</v>
      </c>
      <c r="AH31" s="13">
        <f t="shared" si="10"/>
        <v>-2.8118661033013486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8FB8-F59E-49E7-9405-B8FA17A1559C}">
  <dimension ref="A1:AH31"/>
  <sheetViews>
    <sheetView topLeftCell="D1" zoomScale="70" zoomScaleNormal="70" workbookViewId="0">
      <selection activeCell="A10" sqref="A10:XFD10"/>
    </sheetView>
  </sheetViews>
  <sheetFormatPr baseColWidth="10" defaultRowHeight="15" x14ac:dyDescent="0.25"/>
  <cols>
    <col min="1" max="1" width="13.7109375" bestFit="1" customWidth="1"/>
    <col min="2" max="34" width="6.7109375" style="10" customWidth="1"/>
  </cols>
  <sheetData>
    <row r="1" spans="1:34" x14ac:dyDescent="0.25">
      <c r="A1" s="1" t="s">
        <v>153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20.010899999999999</v>
      </c>
      <c r="C2" s="2">
        <v>28.681100000000001</v>
      </c>
      <c r="D2" s="2">
        <v>38.6571</v>
      </c>
      <c r="E2" s="2">
        <v>29.267299999999999</v>
      </c>
      <c r="F2" s="2">
        <v>52.433399999999999</v>
      </c>
      <c r="G2" s="2">
        <v>34.055799999999998</v>
      </c>
      <c r="H2" s="2">
        <v>39.9071</v>
      </c>
      <c r="I2" s="2">
        <v>35.795499999999997</v>
      </c>
      <c r="J2" s="2">
        <v>29.257000000000001</v>
      </c>
      <c r="K2" s="2">
        <v>38.542200000000001</v>
      </c>
      <c r="L2" s="2">
        <v>35.762599999999999</v>
      </c>
      <c r="M2" s="2">
        <v>32.6937</v>
      </c>
      <c r="N2" s="2">
        <v>22.4025</v>
      </c>
      <c r="O2" s="2">
        <v>17.0899</v>
      </c>
      <c r="P2" s="2">
        <v>30.7531</v>
      </c>
      <c r="Q2" s="2">
        <v>17.4297</v>
      </c>
      <c r="R2" s="2">
        <v>15.3409</v>
      </c>
      <c r="S2" s="2">
        <v>34.153799999999997</v>
      </c>
      <c r="T2" s="2">
        <v>24.221900000000002</v>
      </c>
      <c r="U2" s="2">
        <v>37.688000000000002</v>
      </c>
      <c r="V2" s="2">
        <v>51.358699999999999</v>
      </c>
      <c r="W2" s="2">
        <v>35.695999999999998</v>
      </c>
      <c r="X2" s="2">
        <v>22.8703</v>
      </c>
      <c r="Y2" s="2">
        <v>45.082799999999999</v>
      </c>
      <c r="Z2" s="2">
        <v>26.489100000000001</v>
      </c>
      <c r="AA2" s="2">
        <v>28.3264</v>
      </c>
      <c r="AB2" s="2">
        <v>13.522600000000001</v>
      </c>
      <c r="AC2" s="2">
        <v>27.888400000000001</v>
      </c>
      <c r="AD2" s="2">
        <v>25.888400000000001</v>
      </c>
      <c r="AE2" s="2">
        <v>23.4941</v>
      </c>
      <c r="AF2" s="2">
        <v>23.4741</v>
      </c>
      <c r="AG2" s="2">
        <v>32.2117</v>
      </c>
      <c r="AH2" s="2">
        <v>29.09</v>
      </c>
    </row>
    <row r="3" spans="1:34" x14ac:dyDescent="0.25">
      <c r="A3" s="4" t="s">
        <v>35</v>
      </c>
      <c r="B3" s="2">
        <v>23.1859</v>
      </c>
      <c r="C3" s="2">
        <v>28.507999999999999</v>
      </c>
      <c r="D3" s="2">
        <v>39.337499999999999</v>
      </c>
      <c r="E3" s="2">
        <v>30.496500000000001</v>
      </c>
      <c r="F3" s="2">
        <v>52.011899999999997</v>
      </c>
      <c r="G3" s="2">
        <v>36.041200000000003</v>
      </c>
      <c r="H3" s="2">
        <v>40.520699999999998</v>
      </c>
      <c r="I3" s="2">
        <v>31.815100000000001</v>
      </c>
      <c r="J3" s="2">
        <v>28.855</v>
      </c>
      <c r="K3" s="2">
        <v>40.833300000000001</v>
      </c>
      <c r="L3" s="2">
        <v>37.378700000000002</v>
      </c>
      <c r="M3" s="2">
        <v>33.256700000000002</v>
      </c>
      <c r="N3" s="2">
        <v>22.573699999999999</v>
      </c>
      <c r="O3" s="2">
        <v>17.344000000000001</v>
      </c>
      <c r="P3" s="2">
        <v>27.6967</v>
      </c>
      <c r="Q3" s="2">
        <v>17.1373</v>
      </c>
      <c r="R3" s="2">
        <v>15.75</v>
      </c>
      <c r="S3" s="2">
        <v>59.688699999999997</v>
      </c>
      <c r="T3" s="2">
        <v>24.142299999999999</v>
      </c>
      <c r="U3" s="2">
        <v>36.450800000000001</v>
      </c>
      <c r="V3" s="2">
        <v>51.695799999999998</v>
      </c>
      <c r="W3" s="2">
        <v>36.3581</v>
      </c>
      <c r="X3" s="2">
        <v>24.432099999999998</v>
      </c>
      <c r="Y3" s="2">
        <v>47.196100000000001</v>
      </c>
      <c r="Z3" s="2">
        <v>26.2409</v>
      </c>
      <c r="AA3" s="2">
        <v>28.244800000000001</v>
      </c>
      <c r="AB3" s="2">
        <v>13.4369</v>
      </c>
      <c r="AC3" s="2">
        <v>25.763400000000001</v>
      </c>
      <c r="AD3" s="2">
        <v>26.027899999999999</v>
      </c>
      <c r="AE3" s="2">
        <v>23.936199999999999</v>
      </c>
      <c r="AF3" s="2">
        <v>23.3581</v>
      </c>
      <c r="AG3" s="2">
        <v>32.773499999999999</v>
      </c>
      <c r="AH3" s="2">
        <v>27.9117</v>
      </c>
    </row>
    <row r="4" spans="1:34" x14ac:dyDescent="0.25">
      <c r="A4" s="4" t="s">
        <v>36</v>
      </c>
      <c r="B4" s="2">
        <v>19.875800000000002</v>
      </c>
      <c r="C4" s="2">
        <v>28.831099999999999</v>
      </c>
      <c r="D4" s="2">
        <v>39.3001</v>
      </c>
      <c r="E4" s="2">
        <v>27.821000000000002</v>
      </c>
      <c r="F4" s="2">
        <v>55.505400000000002</v>
      </c>
      <c r="G4" s="2">
        <v>34.539499999999997</v>
      </c>
      <c r="H4" s="2" t="s">
        <v>55</v>
      </c>
      <c r="I4" s="2">
        <v>36.410200000000003</v>
      </c>
      <c r="J4" s="2">
        <v>29.265999999999998</v>
      </c>
      <c r="K4" s="2">
        <v>40.32</v>
      </c>
      <c r="L4" s="2">
        <v>38.011200000000002</v>
      </c>
      <c r="M4" s="2">
        <v>32.451900000000002</v>
      </c>
      <c r="N4" s="2">
        <v>23.345300000000002</v>
      </c>
      <c r="O4" s="2">
        <v>16.4634</v>
      </c>
      <c r="P4" s="2">
        <v>28.375599999999999</v>
      </c>
      <c r="Q4" s="2">
        <v>18.034400000000002</v>
      </c>
      <c r="R4" s="2">
        <v>14.146699999999999</v>
      </c>
      <c r="S4" s="2">
        <v>58.7804</v>
      </c>
      <c r="T4" s="2">
        <v>24.074200000000001</v>
      </c>
      <c r="U4" s="2">
        <v>37.808100000000003</v>
      </c>
      <c r="V4" s="2" t="s">
        <v>154</v>
      </c>
      <c r="W4" s="2">
        <v>34.749000000000002</v>
      </c>
      <c r="X4" s="2">
        <v>24.4053</v>
      </c>
      <c r="Y4" s="2">
        <v>48.242400000000004</v>
      </c>
      <c r="Z4" s="2">
        <v>25.3169</v>
      </c>
      <c r="AA4" s="2">
        <v>27.8081</v>
      </c>
      <c r="AB4" s="2">
        <v>13.6173</v>
      </c>
      <c r="AC4" s="2">
        <v>25.933</v>
      </c>
      <c r="AD4" s="2">
        <v>25.693300000000001</v>
      </c>
      <c r="AE4" s="2">
        <v>23.1845</v>
      </c>
      <c r="AF4" s="2">
        <v>23.517499999999998</v>
      </c>
      <c r="AG4" s="2">
        <v>32.8125</v>
      </c>
      <c r="AH4" s="2">
        <v>26.012599999999999</v>
      </c>
    </row>
    <row r="5" spans="1:34" x14ac:dyDescent="0.25">
      <c r="A5" s="4" t="s">
        <v>37</v>
      </c>
      <c r="B5" s="2">
        <v>19.546700000000001</v>
      </c>
      <c r="C5" s="2">
        <v>29.166699999999999</v>
      </c>
      <c r="D5" s="2">
        <v>39.525599999999997</v>
      </c>
      <c r="E5" s="2">
        <v>29.3062</v>
      </c>
      <c r="F5" s="2">
        <v>53.728099999999998</v>
      </c>
      <c r="G5" s="2">
        <v>35.795499999999997</v>
      </c>
      <c r="H5" s="2">
        <v>42.387500000000003</v>
      </c>
      <c r="I5" s="2">
        <v>33.449599999999997</v>
      </c>
      <c r="J5" s="2">
        <v>28.378399999999999</v>
      </c>
      <c r="K5" s="2">
        <v>41.143799999999999</v>
      </c>
      <c r="L5" s="2">
        <v>37.360700000000001</v>
      </c>
      <c r="M5" s="2">
        <v>33.134599999999999</v>
      </c>
      <c r="N5" s="2">
        <v>22.8005</v>
      </c>
      <c r="O5" s="2">
        <v>15.9398</v>
      </c>
      <c r="P5" s="2">
        <v>28.160900000000002</v>
      </c>
      <c r="Q5" s="2">
        <v>18.0245</v>
      </c>
      <c r="R5" s="2">
        <v>14.3704</v>
      </c>
      <c r="S5" s="2">
        <v>60.380600000000001</v>
      </c>
      <c r="T5" s="2">
        <v>23.1922</v>
      </c>
      <c r="U5" s="2">
        <v>38.343400000000003</v>
      </c>
      <c r="V5" s="2">
        <v>52.201700000000002</v>
      </c>
      <c r="W5" s="2">
        <v>34.324399999999997</v>
      </c>
      <c r="X5" s="2">
        <v>24.171399999999998</v>
      </c>
      <c r="Y5" s="2">
        <v>48.130099999999999</v>
      </c>
      <c r="Z5" s="2">
        <v>24.849699999999999</v>
      </c>
      <c r="AA5" s="2">
        <v>28.1083</v>
      </c>
      <c r="AB5" s="2">
        <v>13.075200000000001</v>
      </c>
      <c r="AC5" s="2">
        <v>26.133900000000001</v>
      </c>
      <c r="AD5" s="2">
        <v>25.2867</v>
      </c>
      <c r="AE5" s="2">
        <v>22.542899999999999</v>
      </c>
      <c r="AF5" s="2">
        <v>24.580100000000002</v>
      </c>
      <c r="AG5" s="2">
        <v>33.409100000000002</v>
      </c>
      <c r="AH5" s="2">
        <v>24.738199999999999</v>
      </c>
    </row>
    <row r="6" spans="1:34" x14ac:dyDescent="0.25">
      <c r="A6" s="4" t="s">
        <v>38</v>
      </c>
      <c r="B6" s="2">
        <v>17.763200000000001</v>
      </c>
      <c r="C6" s="2">
        <v>28.659600000000001</v>
      </c>
      <c r="D6" s="2">
        <v>37.517000000000003</v>
      </c>
      <c r="E6" s="2">
        <v>29.470700000000001</v>
      </c>
      <c r="F6" s="2">
        <v>55.290900000000001</v>
      </c>
      <c r="G6" s="2">
        <v>34.793799999999997</v>
      </c>
      <c r="H6" s="2">
        <v>42.633400000000002</v>
      </c>
      <c r="I6" s="2">
        <v>37.296999999999997</v>
      </c>
      <c r="J6" s="2">
        <v>28.907900000000001</v>
      </c>
      <c r="K6" s="2">
        <v>39.318800000000003</v>
      </c>
      <c r="L6" s="2">
        <v>36.558599999999998</v>
      </c>
      <c r="M6" s="2">
        <v>32.363</v>
      </c>
      <c r="N6" s="2">
        <v>21.8933</v>
      </c>
      <c r="O6" s="2">
        <v>16.6751</v>
      </c>
      <c r="P6" s="2">
        <v>28.891500000000001</v>
      </c>
      <c r="Q6" s="2">
        <v>18.1432</v>
      </c>
      <c r="R6" s="2">
        <v>15.3809</v>
      </c>
      <c r="S6" s="2">
        <v>54.4893</v>
      </c>
      <c r="T6" s="2">
        <v>24.209499999999998</v>
      </c>
      <c r="U6" s="2">
        <v>36.362099999999998</v>
      </c>
      <c r="V6" s="2">
        <v>52.558399999999999</v>
      </c>
      <c r="W6" s="2">
        <v>35.239100000000001</v>
      </c>
      <c r="X6" s="2">
        <v>24.837399999999999</v>
      </c>
      <c r="Y6" s="2">
        <v>46.156300000000002</v>
      </c>
      <c r="Z6" s="2">
        <v>25.522099999999998</v>
      </c>
      <c r="AA6" s="2">
        <v>26.619700000000002</v>
      </c>
      <c r="AB6" s="2">
        <v>12.887700000000001</v>
      </c>
      <c r="AC6" s="2">
        <v>26.544899999999998</v>
      </c>
      <c r="AD6" s="2">
        <v>25.618400000000001</v>
      </c>
      <c r="AE6" s="2">
        <v>22.804099999999998</v>
      </c>
      <c r="AF6" s="2">
        <v>23.584599999999998</v>
      </c>
      <c r="AG6" s="2">
        <v>33.287999999999997</v>
      </c>
      <c r="AH6" s="2">
        <v>27.677800000000001</v>
      </c>
    </row>
    <row r="7" spans="1:34" x14ac:dyDescent="0.25">
      <c r="A7" s="4" t="s">
        <v>39</v>
      </c>
      <c r="B7" s="2">
        <v>20.281500000000001</v>
      </c>
      <c r="C7" s="2">
        <v>28.290099999999999</v>
      </c>
      <c r="D7" s="2">
        <v>38.783999999999999</v>
      </c>
      <c r="E7" s="2">
        <v>28.400300000000001</v>
      </c>
      <c r="F7" s="2">
        <v>53.938400000000001</v>
      </c>
      <c r="G7" s="2">
        <v>36.318199999999997</v>
      </c>
      <c r="H7" s="2">
        <v>40.5182</v>
      </c>
      <c r="I7" s="2">
        <v>37.6023</v>
      </c>
      <c r="J7" s="2">
        <v>29.265999999999998</v>
      </c>
      <c r="K7" s="2">
        <v>41.509799999999998</v>
      </c>
      <c r="L7" s="2">
        <v>36.790900000000001</v>
      </c>
      <c r="M7" s="2">
        <v>32.2746</v>
      </c>
      <c r="N7" s="2">
        <v>22.000699999999998</v>
      </c>
      <c r="O7" s="2">
        <v>16.595600000000001</v>
      </c>
      <c r="P7" s="2">
        <v>28.982700000000001</v>
      </c>
      <c r="Q7" s="2">
        <v>18.75</v>
      </c>
      <c r="R7" s="2">
        <v>12.3691</v>
      </c>
      <c r="S7" s="2">
        <v>54.132599999999996</v>
      </c>
      <c r="T7" s="2">
        <v>24.058</v>
      </c>
      <c r="U7" s="2">
        <v>36.873899999999999</v>
      </c>
      <c r="V7" s="2">
        <v>51.255200000000002</v>
      </c>
      <c r="W7" s="2">
        <v>34.851999999999997</v>
      </c>
      <c r="X7" s="2">
        <v>24.9453</v>
      </c>
      <c r="Y7" s="2">
        <v>47.616500000000002</v>
      </c>
      <c r="Z7" s="2">
        <v>25.667100000000001</v>
      </c>
      <c r="AA7" s="2">
        <v>25.7774</v>
      </c>
      <c r="AB7" s="2">
        <v>12.8797</v>
      </c>
      <c r="AC7" s="2">
        <v>25.990100000000002</v>
      </c>
      <c r="AD7" s="2">
        <v>25.942399999999999</v>
      </c>
      <c r="AE7" s="2">
        <v>22.889700000000001</v>
      </c>
      <c r="AF7" s="2">
        <v>24.191800000000001</v>
      </c>
      <c r="AG7" s="2">
        <v>33.6128</v>
      </c>
      <c r="AH7" s="2">
        <v>26.4177</v>
      </c>
    </row>
    <row r="8" spans="1:34" x14ac:dyDescent="0.25">
      <c r="A8" s="4" t="s">
        <v>40</v>
      </c>
      <c r="B8" s="2">
        <v>19.3523</v>
      </c>
      <c r="C8" s="2">
        <v>27.5304</v>
      </c>
      <c r="D8" s="2">
        <v>38.930100000000003</v>
      </c>
      <c r="E8" s="2">
        <v>28.5105</v>
      </c>
      <c r="F8" s="2">
        <v>51.041699999999999</v>
      </c>
      <c r="G8" s="2">
        <v>34.590000000000003</v>
      </c>
      <c r="H8" s="2">
        <v>41.548900000000003</v>
      </c>
      <c r="I8" s="2">
        <v>38.838700000000003</v>
      </c>
      <c r="J8" s="2">
        <v>29.559000000000001</v>
      </c>
      <c r="K8" s="2">
        <v>40.443300000000001</v>
      </c>
      <c r="L8" s="2">
        <v>37.406700000000001</v>
      </c>
      <c r="M8" s="2">
        <v>32.995800000000003</v>
      </c>
      <c r="N8" s="2">
        <v>22.9544</v>
      </c>
      <c r="O8" s="2">
        <v>15.571300000000001</v>
      </c>
      <c r="P8" s="2">
        <v>29.2224</v>
      </c>
      <c r="Q8" s="2">
        <v>19.096399999999999</v>
      </c>
      <c r="R8" s="2">
        <v>15.866400000000001</v>
      </c>
      <c r="S8" s="2">
        <v>55.033299999999997</v>
      </c>
      <c r="T8" s="2">
        <v>23.484300000000001</v>
      </c>
      <c r="U8" s="2">
        <v>37.989899999999999</v>
      </c>
      <c r="V8" s="2">
        <v>54.123699999999999</v>
      </c>
      <c r="W8" s="2">
        <v>35.925199999999997</v>
      </c>
      <c r="X8" s="2">
        <v>23.8826</v>
      </c>
      <c r="Y8" s="2">
        <v>44.822400000000002</v>
      </c>
      <c r="Z8" s="2">
        <v>25.2163</v>
      </c>
      <c r="AA8" s="2">
        <v>26.634699999999999</v>
      </c>
      <c r="AB8" s="2">
        <v>11.501099999999999</v>
      </c>
      <c r="AC8" s="2">
        <v>26.604700000000001</v>
      </c>
      <c r="AD8" s="2">
        <v>25.132999999999999</v>
      </c>
      <c r="AE8" s="2">
        <v>22.290400000000002</v>
      </c>
      <c r="AF8" s="2">
        <v>23.8293</v>
      </c>
      <c r="AG8" s="2">
        <v>32.426499999999997</v>
      </c>
      <c r="AH8" s="2">
        <v>23.4908</v>
      </c>
    </row>
    <row r="9" spans="1:34" x14ac:dyDescent="0.25">
      <c r="A9" s="4" t="s">
        <v>41</v>
      </c>
      <c r="B9" s="2">
        <v>15.1235</v>
      </c>
      <c r="C9" s="2">
        <v>30.095500000000001</v>
      </c>
      <c r="D9" s="2">
        <v>37.125399999999999</v>
      </c>
      <c r="E9" s="2">
        <v>25.645499999999998</v>
      </c>
      <c r="F9" s="2">
        <v>54.796199999999999</v>
      </c>
      <c r="G9" s="2">
        <v>33.002000000000002</v>
      </c>
      <c r="H9" s="2">
        <v>43.594299999999997</v>
      </c>
      <c r="I9" s="2">
        <v>33.860599999999998</v>
      </c>
      <c r="J9" s="2">
        <v>28.438199999999998</v>
      </c>
      <c r="K9" s="2">
        <v>38.739100000000001</v>
      </c>
      <c r="L9" s="2">
        <v>35.725900000000003</v>
      </c>
      <c r="M9" s="2">
        <v>31.754000000000001</v>
      </c>
      <c r="N9" s="2">
        <v>23.232099999999999</v>
      </c>
      <c r="O9" s="2">
        <v>17.200600000000001</v>
      </c>
      <c r="P9" s="2">
        <v>29.203700000000001</v>
      </c>
      <c r="Q9" s="2">
        <v>17.527799999999999</v>
      </c>
      <c r="R9" s="2">
        <v>16.071400000000001</v>
      </c>
      <c r="S9" s="2">
        <v>55.5334</v>
      </c>
      <c r="T9" s="2">
        <v>22.716200000000001</v>
      </c>
      <c r="U9" s="2">
        <v>37.196399999999997</v>
      </c>
      <c r="V9" s="2">
        <v>53.415700000000001</v>
      </c>
      <c r="W9" s="2">
        <v>32.7042</v>
      </c>
      <c r="X9" s="2">
        <v>24.966000000000001</v>
      </c>
      <c r="Y9" s="2">
        <v>46.631300000000003</v>
      </c>
      <c r="Z9" s="2">
        <v>26.707799999999999</v>
      </c>
      <c r="AA9" s="2">
        <v>25.756799999999998</v>
      </c>
      <c r="AB9" s="2">
        <v>12.313800000000001</v>
      </c>
      <c r="AC9" s="2">
        <v>24.973600000000001</v>
      </c>
      <c r="AD9" s="2">
        <v>24.7197</v>
      </c>
      <c r="AE9" s="2">
        <v>21.8245</v>
      </c>
      <c r="AF9" s="2">
        <v>23.981300000000001</v>
      </c>
      <c r="AG9" s="2">
        <v>32.930100000000003</v>
      </c>
      <c r="AH9" s="2">
        <v>17.9346</v>
      </c>
    </row>
    <row r="10" spans="1:34" x14ac:dyDescent="0.25">
      <c r="A10" s="5" t="s">
        <v>56</v>
      </c>
      <c r="B10" s="2">
        <f>AVERAGE(B2:B8)</f>
        <v>20.002328571428571</v>
      </c>
      <c r="C10" s="2">
        <f>AVERAGE(C2:C8)</f>
        <v>28.523857142857139</v>
      </c>
      <c r="D10" s="2">
        <f t="shared" ref="D10:AG10" si="0">AVERAGE(D2:D9)</f>
        <v>38.647099999999995</v>
      </c>
      <c r="E10" s="2">
        <f>AVERAGE(E2:E8)</f>
        <v>29.038928571428574</v>
      </c>
      <c r="F10" s="2">
        <f t="shared" si="0"/>
        <v>53.593250000000005</v>
      </c>
      <c r="G10" s="2">
        <f t="shared" si="0"/>
        <v>34.892000000000003</v>
      </c>
      <c r="H10" s="2">
        <f t="shared" si="0"/>
        <v>41.587157142857144</v>
      </c>
      <c r="I10" s="2">
        <f t="shared" si="0"/>
        <v>35.633625000000002</v>
      </c>
      <c r="J10" s="2">
        <f t="shared" si="0"/>
        <v>28.990937499999998</v>
      </c>
      <c r="K10" s="2">
        <f>AVERAGE(K3:K8)</f>
        <v>40.594833333333334</v>
      </c>
      <c r="L10" s="2">
        <f>AVERAGE(L3:L8)</f>
        <v>37.251133333333335</v>
      </c>
      <c r="M10" s="2">
        <f t="shared" si="0"/>
        <v>32.615537500000002</v>
      </c>
      <c r="N10" s="2">
        <f t="shared" si="0"/>
        <v>22.650312499999998</v>
      </c>
      <c r="O10" s="2">
        <f t="shared" si="0"/>
        <v>16.609962500000002</v>
      </c>
      <c r="P10" s="2">
        <f>AVERAGE(P3:P9)</f>
        <v>28.647642857142852</v>
      </c>
      <c r="Q10" s="2">
        <f t="shared" si="0"/>
        <v>18.017912500000001</v>
      </c>
      <c r="R10" s="2">
        <f t="shared" si="0"/>
        <v>14.911975</v>
      </c>
      <c r="S10" s="2">
        <f>AVERAGE(S3:S9)</f>
        <v>56.86261428571428</v>
      </c>
      <c r="T10" s="2">
        <f t="shared" si="0"/>
        <v>23.762324999999997</v>
      </c>
      <c r="U10" s="2">
        <f t="shared" si="0"/>
        <v>37.339074999999994</v>
      </c>
      <c r="V10" s="2">
        <f t="shared" si="0"/>
        <v>52.372742857142853</v>
      </c>
      <c r="W10" s="2">
        <f t="shared" si="0"/>
        <v>34.981000000000002</v>
      </c>
      <c r="X10" s="2">
        <f>AVERAGE(X3:X9)</f>
        <v>24.520014285714289</v>
      </c>
      <c r="Y10" s="2">
        <f>AVERAGE(Y3:Y9)</f>
        <v>46.970728571428573</v>
      </c>
      <c r="Z10" s="2">
        <f t="shared" si="0"/>
        <v>25.751237499999998</v>
      </c>
      <c r="AA10" s="2">
        <f t="shared" si="0"/>
        <v>27.159525000000002</v>
      </c>
      <c r="AB10" s="2">
        <f t="shared" si="0"/>
        <v>12.904287499999999</v>
      </c>
      <c r="AC10" s="2">
        <f t="shared" si="0"/>
        <v>26.229000000000003</v>
      </c>
      <c r="AD10" s="2">
        <f t="shared" si="0"/>
        <v>25.538724999999999</v>
      </c>
      <c r="AE10" s="2">
        <f t="shared" si="0"/>
        <v>22.870800000000003</v>
      </c>
      <c r="AF10" s="2">
        <f t="shared" si="0"/>
        <v>23.814599999999999</v>
      </c>
      <c r="AG10" s="2">
        <f t="shared" si="0"/>
        <v>32.933025000000001</v>
      </c>
      <c r="AH10" s="2">
        <f>AVERAGE(AH2:AH8)</f>
        <v>26.476971428571428</v>
      </c>
    </row>
    <row r="11" spans="1:34" x14ac:dyDescent="0.25">
      <c r="A11" s="6" t="s">
        <v>57</v>
      </c>
      <c r="B11" s="7">
        <f>B10*3</f>
        <v>60.006985714285712</v>
      </c>
      <c r="C11" s="7">
        <f>C10*3</f>
        <v>85.571571428571417</v>
      </c>
      <c r="D11" s="7">
        <f>D10*2</f>
        <v>77.294199999999989</v>
      </c>
      <c r="E11" s="7">
        <f>E10*2</f>
        <v>58.077857142857148</v>
      </c>
      <c r="F11" s="7">
        <f>F10*1</f>
        <v>53.593250000000005</v>
      </c>
      <c r="G11" s="7">
        <f>G10*3</f>
        <v>104.67600000000002</v>
      </c>
      <c r="H11" s="7">
        <f>H10*1</f>
        <v>41.587157142857144</v>
      </c>
      <c r="I11" s="7">
        <f>I10*2</f>
        <v>71.267250000000004</v>
      </c>
      <c r="J11" s="7">
        <f>J10*3</f>
        <v>86.972812499999989</v>
      </c>
      <c r="K11" s="7">
        <f>K10*2</f>
        <v>81.189666666666668</v>
      </c>
      <c r="L11" s="7">
        <f>L10*2</f>
        <v>74.502266666666671</v>
      </c>
      <c r="M11" s="7">
        <f>M10*2</f>
        <v>65.231075000000004</v>
      </c>
      <c r="N11" s="7">
        <f>N10*3</f>
        <v>67.950937499999995</v>
      </c>
      <c r="O11" s="7">
        <f>O10*3</f>
        <v>49.829887500000005</v>
      </c>
      <c r="P11" s="7">
        <f>P10*3</f>
        <v>85.942928571428553</v>
      </c>
      <c r="Q11" s="7">
        <f>Q10*2</f>
        <v>36.035825000000003</v>
      </c>
      <c r="R11" s="7">
        <f>R10*4</f>
        <v>59.6479</v>
      </c>
      <c r="S11" s="7">
        <f>S10*1</f>
        <v>56.86261428571428</v>
      </c>
      <c r="T11" s="7">
        <f>T10*3</f>
        <v>71.286974999999984</v>
      </c>
      <c r="U11" s="7">
        <f>U10*2</f>
        <v>74.678149999999988</v>
      </c>
      <c r="V11" s="7">
        <f>V10*1</f>
        <v>52.372742857142853</v>
      </c>
      <c r="W11" s="7">
        <f>W10*3</f>
        <v>104.94300000000001</v>
      </c>
      <c r="X11" s="7">
        <f>X10*4</f>
        <v>98.080057142857157</v>
      </c>
      <c r="Y11" s="7">
        <f>Y10*2</f>
        <v>93.941457142857146</v>
      </c>
      <c r="Z11" s="7">
        <f>Z10*3</f>
        <v>77.253712499999992</v>
      </c>
      <c r="AA11" s="7">
        <f>AA10*3</f>
        <v>81.478575000000006</v>
      </c>
      <c r="AB11" s="7">
        <f>AB10*6</f>
        <v>77.425725</v>
      </c>
      <c r="AC11" s="7">
        <f>AC10*3</f>
        <v>78.687000000000012</v>
      </c>
      <c r="AD11" s="7">
        <f>AD10*2</f>
        <v>51.077449999999999</v>
      </c>
      <c r="AE11" s="7">
        <f>AE10*3</f>
        <v>68.612400000000008</v>
      </c>
      <c r="AF11" s="7">
        <f>AF10*3</f>
        <v>71.443799999999996</v>
      </c>
      <c r="AG11" s="7">
        <f>AG10*2</f>
        <v>65.866050000000001</v>
      </c>
      <c r="AH11" s="7">
        <f>AH10*3</f>
        <v>79.43091428571428</v>
      </c>
    </row>
    <row r="14" spans="1:34" x14ac:dyDescent="0.25">
      <c r="A14" s="5" t="s">
        <v>43</v>
      </c>
      <c r="B14" s="2">
        <f>AVERAGE(B2:B9)</f>
        <v>19.392475000000001</v>
      </c>
      <c r="C14" s="2">
        <f t="shared" ref="C14:AH14" si="1">AVERAGE(C2:C9)</f>
        <v>28.720312499999999</v>
      </c>
      <c r="D14" s="2">
        <f t="shared" si="1"/>
        <v>38.647099999999995</v>
      </c>
      <c r="E14" s="2">
        <f t="shared" si="1"/>
        <v>28.614750000000001</v>
      </c>
      <c r="F14" s="2">
        <f t="shared" si="1"/>
        <v>53.593250000000005</v>
      </c>
      <c r="G14" s="2">
        <f t="shared" si="1"/>
        <v>34.892000000000003</v>
      </c>
      <c r="H14" s="2">
        <f t="shared" si="1"/>
        <v>41.587157142857144</v>
      </c>
      <c r="I14" s="2">
        <f t="shared" si="1"/>
        <v>35.633625000000002</v>
      </c>
      <c r="J14" s="2">
        <f t="shared" si="1"/>
        <v>28.990937499999998</v>
      </c>
      <c r="K14" s="2">
        <f t="shared" si="1"/>
        <v>40.106287500000008</v>
      </c>
      <c r="L14" s="2">
        <f t="shared" si="1"/>
        <v>36.874412500000005</v>
      </c>
      <c r="M14" s="2">
        <f t="shared" si="1"/>
        <v>32.615537500000002</v>
      </c>
      <c r="N14" s="2">
        <f t="shared" si="1"/>
        <v>22.650312499999998</v>
      </c>
      <c r="O14" s="2">
        <f t="shared" si="1"/>
        <v>16.609962500000002</v>
      </c>
      <c r="P14" s="2">
        <f t="shared" si="1"/>
        <v>28.910824999999999</v>
      </c>
      <c r="Q14" s="2">
        <f t="shared" si="1"/>
        <v>18.017912500000001</v>
      </c>
      <c r="R14" s="2">
        <f t="shared" si="1"/>
        <v>14.911975</v>
      </c>
      <c r="S14" s="2">
        <f t="shared" si="1"/>
        <v>54.024012499999998</v>
      </c>
      <c r="T14" s="2">
        <f t="shared" si="1"/>
        <v>23.762324999999997</v>
      </c>
      <c r="U14" s="2">
        <f t="shared" si="1"/>
        <v>37.339074999999994</v>
      </c>
      <c r="V14" s="2">
        <f t="shared" si="1"/>
        <v>52.372742857142853</v>
      </c>
      <c r="W14" s="2">
        <f t="shared" si="1"/>
        <v>34.981000000000002</v>
      </c>
      <c r="X14" s="2">
        <f t="shared" si="1"/>
        <v>24.313800000000001</v>
      </c>
      <c r="Y14" s="2">
        <f t="shared" si="1"/>
        <v>46.734737500000008</v>
      </c>
      <c r="Z14" s="2">
        <f t="shared" si="1"/>
        <v>25.751237499999998</v>
      </c>
      <c r="AA14" s="2">
        <f t="shared" si="1"/>
        <v>27.159525000000002</v>
      </c>
      <c r="AB14" s="2">
        <f>AVERAGE(AB2:AB9)</f>
        <v>12.904287499999999</v>
      </c>
      <c r="AC14" s="2">
        <f t="shared" si="1"/>
        <v>26.229000000000003</v>
      </c>
      <c r="AD14" s="2">
        <f t="shared" si="1"/>
        <v>25.538724999999999</v>
      </c>
      <c r="AE14" s="2">
        <f t="shared" si="1"/>
        <v>22.870800000000003</v>
      </c>
      <c r="AF14" s="2">
        <f t="shared" si="1"/>
        <v>23.814599999999999</v>
      </c>
      <c r="AG14" s="2">
        <f t="shared" si="1"/>
        <v>32.933025000000001</v>
      </c>
      <c r="AH14" s="2">
        <f t="shared" si="1"/>
        <v>25.409174999999998</v>
      </c>
    </row>
    <row r="15" spans="1:34" x14ac:dyDescent="0.25">
      <c r="A15" s="6" t="s">
        <v>44</v>
      </c>
      <c r="B15" s="7">
        <f>B14*3</f>
        <v>58.177424999999999</v>
      </c>
      <c r="C15" s="7">
        <f>C14*3</f>
        <v>86.160937499999989</v>
      </c>
      <c r="D15" s="7">
        <f>D14*2</f>
        <v>77.294199999999989</v>
      </c>
      <c r="E15" s="7">
        <f>E14*2</f>
        <v>57.229500000000002</v>
      </c>
      <c r="F15" s="7">
        <f>F14*1</f>
        <v>53.593250000000005</v>
      </c>
      <c r="G15" s="7">
        <f>G14*3</f>
        <v>104.67600000000002</v>
      </c>
      <c r="H15" s="7">
        <f>H14*1</f>
        <v>41.587157142857144</v>
      </c>
      <c r="I15" s="7">
        <f>I14*2</f>
        <v>71.267250000000004</v>
      </c>
      <c r="J15" s="7">
        <f>J14*3</f>
        <v>86.972812499999989</v>
      </c>
      <c r="K15" s="7">
        <f>K14*2</f>
        <v>80.212575000000015</v>
      </c>
      <c r="L15" s="7">
        <f>L14*2</f>
        <v>73.748825000000011</v>
      </c>
      <c r="M15" s="7">
        <f>M14*4</f>
        <v>130.46215000000001</v>
      </c>
      <c r="N15" s="7">
        <f>N14*3</f>
        <v>67.950937499999995</v>
      </c>
      <c r="O15" s="7">
        <f>O14*3</f>
        <v>49.829887500000005</v>
      </c>
      <c r="P15" s="7">
        <f>P14*3</f>
        <v>86.732474999999994</v>
      </c>
      <c r="Q15" s="7">
        <f>Q14*2</f>
        <v>36.035825000000003</v>
      </c>
      <c r="R15" s="7">
        <f>R14*2</f>
        <v>29.82395</v>
      </c>
      <c r="S15" s="7">
        <f>S14*1</f>
        <v>54.024012499999998</v>
      </c>
      <c r="T15" s="7">
        <f>T14*3</f>
        <v>71.286974999999984</v>
      </c>
      <c r="U15" s="7">
        <f>U14*2</f>
        <v>74.678149999999988</v>
      </c>
      <c r="V15" s="7">
        <f>V14*3</f>
        <v>157.11822857142857</v>
      </c>
      <c r="W15" s="7">
        <f>W14*3</f>
        <v>104.94300000000001</v>
      </c>
      <c r="X15" s="7">
        <f>X14*2</f>
        <v>48.627600000000001</v>
      </c>
      <c r="Y15" s="7">
        <f>Y14*2</f>
        <v>93.469475000000017</v>
      </c>
      <c r="Z15" s="7">
        <f>Z14*3</f>
        <v>77.253712499999992</v>
      </c>
      <c r="AA15" s="7">
        <f>AA14*3</f>
        <v>81.478575000000006</v>
      </c>
      <c r="AB15" s="7">
        <f>AB14*6</f>
        <v>77.425725</v>
      </c>
      <c r="AC15" s="7">
        <f>AC14*3</f>
        <v>78.687000000000012</v>
      </c>
      <c r="AD15" s="7">
        <f>AD14*2</f>
        <v>51.077449999999999</v>
      </c>
      <c r="AE15" s="7">
        <f>AE14*3</f>
        <v>68.612400000000008</v>
      </c>
      <c r="AF15" s="7">
        <f>AF14*3</f>
        <v>71.443799999999996</v>
      </c>
      <c r="AG15" s="7">
        <f>AG14*2</f>
        <v>65.866050000000001</v>
      </c>
      <c r="AH15" s="7">
        <f>AH14*3</f>
        <v>76.227524999999986</v>
      </c>
    </row>
    <row r="16" spans="1:34" x14ac:dyDescent="0.25">
      <c r="A16" s="8" t="s">
        <v>45</v>
      </c>
      <c r="B16" s="9">
        <f>STDEV(B2:B9)/B14*100</f>
        <v>11.807397252632178</v>
      </c>
      <c r="C16" s="9">
        <f>STDEV(C2:C9)/C14*100</f>
        <v>2.5498000480661194</v>
      </c>
      <c r="D16" s="9">
        <f t="shared" ref="D16:AH16" si="2">STDEV(D2:D9)/D14*100</f>
        <v>2.2655708593657913</v>
      </c>
      <c r="E16" s="9">
        <f t="shared" si="2"/>
        <v>5.0610118918518276</v>
      </c>
      <c r="F16" s="9">
        <f t="shared" si="2"/>
        <v>3.0316624778478203</v>
      </c>
      <c r="G16" s="9">
        <f t="shared" si="2"/>
        <v>3.1891200676752351</v>
      </c>
      <c r="H16" s="9">
        <f t="shared" si="2"/>
        <v>3.2362121248098603</v>
      </c>
      <c r="I16" s="9">
        <f t="shared" si="2"/>
        <v>6.7117000698411813</v>
      </c>
      <c r="J16" s="9">
        <f t="shared" si="2"/>
        <v>1.4581416003541847</v>
      </c>
      <c r="K16" s="9">
        <f t="shared" si="2"/>
        <v>2.7748702662686981</v>
      </c>
      <c r="L16" s="9">
        <f t="shared" si="2"/>
        <v>2.2288414050007237</v>
      </c>
      <c r="M16" s="9">
        <f t="shared" si="2"/>
        <v>1.5462096564362149</v>
      </c>
      <c r="N16" s="9">
        <f t="shared" si="2"/>
        <v>2.3592142841616361</v>
      </c>
      <c r="O16" s="9">
        <f t="shared" si="2"/>
        <v>3.7195471873876214</v>
      </c>
      <c r="P16" s="9">
        <f t="shared" si="2"/>
        <v>3.1769645460441289</v>
      </c>
      <c r="Q16" s="9">
        <f t="shared" si="2"/>
        <v>3.6795514630871646</v>
      </c>
      <c r="R16" s="9">
        <f t="shared" si="2"/>
        <v>8.2935364981210213</v>
      </c>
      <c r="S16" s="9">
        <f t="shared" si="2"/>
        <v>15.541535582470578</v>
      </c>
      <c r="T16" s="9">
        <f t="shared" si="2"/>
        <v>2.3789837716741342</v>
      </c>
      <c r="U16" s="9">
        <f t="shared" si="2"/>
        <v>1.9613177234936365</v>
      </c>
      <c r="V16" s="9">
        <f t="shared" si="2"/>
        <v>2.0554079348430374</v>
      </c>
      <c r="W16" s="9">
        <f t="shared" si="2"/>
        <v>3.2506559907431343</v>
      </c>
      <c r="X16" s="9">
        <f t="shared" si="2"/>
        <v>2.8708635807150982</v>
      </c>
      <c r="Y16" s="9">
        <f t="shared" si="2"/>
        <v>2.7947541387482802</v>
      </c>
      <c r="Z16" s="9">
        <f t="shared" si="2"/>
        <v>2.5617992008701669</v>
      </c>
      <c r="AA16" s="9">
        <f t="shared" si="2"/>
        <v>4.0105014456603705</v>
      </c>
      <c r="AB16" s="9">
        <f t="shared" si="2"/>
        <v>5.4968796574326397</v>
      </c>
      <c r="AC16" s="9">
        <f t="shared" si="2"/>
        <v>3.2031771247295309</v>
      </c>
      <c r="AD16" s="9">
        <f t="shared" si="2"/>
        <v>1.7843820356441922</v>
      </c>
      <c r="AE16" s="9">
        <f t="shared" si="2"/>
        <v>2.9404892699007008</v>
      </c>
      <c r="AF16" s="9">
        <f t="shared" si="2"/>
        <v>1.7542984514683619</v>
      </c>
      <c r="AG16" s="9">
        <f t="shared" si="2"/>
        <v>1.4659778718742256</v>
      </c>
      <c r="AH16" s="9">
        <f t="shared" si="2"/>
        <v>13.821750238338929</v>
      </c>
    </row>
    <row r="18" spans="1:34" x14ac:dyDescent="0.25">
      <c r="A18" s="5" t="s">
        <v>46</v>
      </c>
      <c r="B18" s="2">
        <f>AVERAGE(B3:B8)</f>
        <v>20.000899999999998</v>
      </c>
      <c r="C18" s="2">
        <f t="shared" ref="C18:AH18" si="3">AVERAGE(C3:C8)</f>
        <v>28.497650000000004</v>
      </c>
      <c r="D18" s="2">
        <f t="shared" si="3"/>
        <v>38.899049999999995</v>
      </c>
      <c r="E18" s="2">
        <f t="shared" si="3"/>
        <v>29.000866666666671</v>
      </c>
      <c r="F18" s="2">
        <f t="shared" si="3"/>
        <v>53.58606666666666</v>
      </c>
      <c r="G18" s="2">
        <f t="shared" si="3"/>
        <v>35.346366666666668</v>
      </c>
      <c r="H18" s="2">
        <f t="shared" si="3"/>
        <v>41.521740000000001</v>
      </c>
      <c r="I18" s="2">
        <f t="shared" si="3"/>
        <v>35.902150000000006</v>
      </c>
      <c r="J18" s="2">
        <f t="shared" si="3"/>
        <v>29.038716666666662</v>
      </c>
      <c r="K18" s="2">
        <f t="shared" si="3"/>
        <v>40.594833333333334</v>
      </c>
      <c r="L18" s="2">
        <f t="shared" si="3"/>
        <v>37.251133333333335</v>
      </c>
      <c r="M18" s="2">
        <f t="shared" si="3"/>
        <v>32.746099999999998</v>
      </c>
      <c r="N18" s="2">
        <f t="shared" si="3"/>
        <v>22.594649999999998</v>
      </c>
      <c r="O18" s="2">
        <f t="shared" si="3"/>
        <v>16.431533333333334</v>
      </c>
      <c r="P18" s="2">
        <f t="shared" si="3"/>
        <v>28.554966666666662</v>
      </c>
      <c r="Q18" s="2">
        <f t="shared" si="3"/>
        <v>18.197633333333336</v>
      </c>
      <c r="R18" s="2">
        <f t="shared" si="3"/>
        <v>14.64725</v>
      </c>
      <c r="S18" s="2">
        <f t="shared" si="3"/>
        <v>57.084149999999994</v>
      </c>
      <c r="T18" s="2">
        <f t="shared" si="3"/>
        <v>23.860083333333332</v>
      </c>
      <c r="U18" s="2">
        <f t="shared" si="3"/>
        <v>37.304700000000004</v>
      </c>
      <c r="V18" s="2">
        <f t="shared" si="3"/>
        <v>52.366960000000006</v>
      </c>
      <c r="W18" s="2">
        <f t="shared" si="3"/>
        <v>35.241300000000003</v>
      </c>
      <c r="X18" s="2">
        <f t="shared" si="3"/>
        <v>24.445683333333335</v>
      </c>
      <c r="Y18" s="2">
        <f t="shared" si="3"/>
        <v>47.027299999999997</v>
      </c>
      <c r="Z18" s="2">
        <f t="shared" si="3"/>
        <v>25.468833333333333</v>
      </c>
      <c r="AA18" s="2">
        <f t="shared" si="3"/>
        <v>27.198833333333337</v>
      </c>
      <c r="AB18" s="2">
        <f>AVERAGE(AB3:AB8)</f>
        <v>12.899650000000001</v>
      </c>
      <c r="AC18" s="2">
        <f t="shared" si="3"/>
        <v>26.161666666666665</v>
      </c>
      <c r="AD18" s="2">
        <f t="shared" si="3"/>
        <v>25.616949999999999</v>
      </c>
      <c r="AE18" s="2">
        <f t="shared" si="3"/>
        <v>22.941300000000002</v>
      </c>
      <c r="AF18" s="2">
        <f t="shared" si="3"/>
        <v>23.843566666666664</v>
      </c>
      <c r="AG18" s="2">
        <f t="shared" si="3"/>
        <v>33.053733333333334</v>
      </c>
      <c r="AH18" s="2">
        <f t="shared" si="3"/>
        <v>26.041466666666668</v>
      </c>
    </row>
    <row r="19" spans="1:34" x14ac:dyDescent="0.25">
      <c r="A19" s="6" t="s">
        <v>47</v>
      </c>
      <c r="B19" s="7">
        <f>B18*3</f>
        <v>60.00269999999999</v>
      </c>
      <c r="C19" s="7">
        <f>C18*3</f>
        <v>85.492950000000008</v>
      </c>
      <c r="D19" s="7">
        <f>D18*2</f>
        <v>77.798099999999991</v>
      </c>
      <c r="E19" s="7">
        <f>E18*2</f>
        <v>58.001733333333341</v>
      </c>
      <c r="F19" s="7">
        <f>F18*1</f>
        <v>53.58606666666666</v>
      </c>
      <c r="G19" s="7">
        <f>G18*3</f>
        <v>106.0391</v>
      </c>
      <c r="H19" s="7">
        <f>H18*1</f>
        <v>41.521740000000001</v>
      </c>
      <c r="I19" s="7">
        <f>I18*2</f>
        <v>71.804300000000012</v>
      </c>
      <c r="J19" s="7">
        <f>J18*3</f>
        <v>87.11614999999999</v>
      </c>
      <c r="K19" s="7">
        <f>K18*2</f>
        <v>81.189666666666668</v>
      </c>
      <c r="L19" s="7">
        <f>L18*2</f>
        <v>74.502266666666671</v>
      </c>
      <c r="M19" s="7">
        <f>M18*4</f>
        <v>130.98439999999999</v>
      </c>
      <c r="N19" s="7">
        <f>N18*3</f>
        <v>67.78394999999999</v>
      </c>
      <c r="O19" s="7">
        <f>O18*3</f>
        <v>49.294600000000003</v>
      </c>
      <c r="P19" s="7">
        <f>P18*3</f>
        <v>85.664899999999989</v>
      </c>
      <c r="Q19" s="7">
        <f>Q18*2</f>
        <v>36.395266666666672</v>
      </c>
      <c r="R19" s="7">
        <f>R18*2</f>
        <v>29.294499999999999</v>
      </c>
      <c r="S19" s="7">
        <f>S18*1</f>
        <v>57.084149999999994</v>
      </c>
      <c r="T19" s="7">
        <f>T18*3</f>
        <v>71.580249999999992</v>
      </c>
      <c r="U19" s="7">
        <f>U18*2</f>
        <v>74.609400000000008</v>
      </c>
      <c r="V19" s="7">
        <f>V18*3</f>
        <v>157.10088000000002</v>
      </c>
      <c r="W19" s="7">
        <f>W18*3</f>
        <v>105.72390000000001</v>
      </c>
      <c r="X19" s="7">
        <f>X18*2</f>
        <v>48.89136666666667</v>
      </c>
      <c r="Y19" s="7">
        <f>Y18*2</f>
        <v>94.054599999999994</v>
      </c>
      <c r="Z19" s="7">
        <f>Z18*3</f>
        <v>76.406499999999994</v>
      </c>
      <c r="AA19" s="7">
        <f>AA18*3</f>
        <v>81.596500000000006</v>
      </c>
      <c r="AB19" s="7">
        <f>AB18*6</f>
        <v>77.397900000000007</v>
      </c>
      <c r="AC19" s="7">
        <f>AC18*3</f>
        <v>78.484999999999999</v>
      </c>
      <c r="AD19" s="7">
        <f>AD18*2</f>
        <v>51.233899999999998</v>
      </c>
      <c r="AE19" s="7">
        <f>AE18*3</f>
        <v>68.823900000000009</v>
      </c>
      <c r="AF19" s="7">
        <f>AF18*3</f>
        <v>71.530699999999996</v>
      </c>
      <c r="AG19" s="7">
        <f>AG18*2</f>
        <v>66.107466666666667</v>
      </c>
      <c r="AH19" s="7">
        <f>AH18*3</f>
        <v>78.124400000000009</v>
      </c>
    </row>
    <row r="20" spans="1:34" x14ac:dyDescent="0.25">
      <c r="A20" s="8" t="s">
        <v>45</v>
      </c>
      <c r="B20" s="9">
        <f>STDEV(B3:B8)/B18*100</f>
        <v>8.9082725026007807</v>
      </c>
      <c r="C20" s="9">
        <f t="shared" ref="C20:AH20" si="4">STDEV(C3:C8)/C18*100</f>
        <v>1.9624415650216134</v>
      </c>
      <c r="D20" s="9">
        <f t="shared" si="4"/>
        <v>1.8785557461464315</v>
      </c>
      <c r="E20" s="9">
        <f t="shared" si="4"/>
        <v>3.2872196663399551</v>
      </c>
      <c r="F20" s="9">
        <f t="shared" si="4"/>
        <v>3.3054068587584653</v>
      </c>
      <c r="G20" s="9">
        <f t="shared" si="4"/>
        <v>2.2482105213583523</v>
      </c>
      <c r="H20" s="9">
        <f t="shared" si="4"/>
        <v>2.4069433852078848</v>
      </c>
      <c r="I20" s="9">
        <f t="shared" si="4"/>
        <v>7.5190519345779556</v>
      </c>
      <c r="J20" s="9">
        <f t="shared" si="4"/>
        <v>1.4289340629988514</v>
      </c>
      <c r="K20" s="9">
        <f t="shared" si="4"/>
        <v>1.8831963414309385</v>
      </c>
      <c r="L20" s="9">
        <f t="shared" si="4"/>
        <v>1.3801462946477938</v>
      </c>
      <c r="M20" s="9">
        <f t="shared" si="4"/>
        <v>1.3167689940065241</v>
      </c>
      <c r="N20" s="9">
        <f t="shared" si="4"/>
        <v>2.4882254888564477</v>
      </c>
      <c r="O20" s="9">
        <f t="shared" si="4"/>
        <v>3.753210717913849</v>
      </c>
      <c r="P20" s="9">
        <f t="shared" si="4"/>
        <v>2.0213410735401518</v>
      </c>
      <c r="Q20" s="9">
        <f t="shared" si="4"/>
        <v>3.7244301459669789</v>
      </c>
      <c r="R20" s="9">
        <f t="shared" si="4"/>
        <v>9.0355828735211787</v>
      </c>
      <c r="S20" s="9">
        <f t="shared" si="4"/>
        <v>4.9658753745087614</v>
      </c>
      <c r="T20" s="9">
        <f t="shared" si="4"/>
        <v>1.7522974075999003</v>
      </c>
      <c r="U20" s="9">
        <f t="shared" si="4"/>
        <v>2.2761784287045415</v>
      </c>
      <c r="V20" s="9">
        <f t="shared" si="4"/>
        <v>2.0998148540077128</v>
      </c>
      <c r="W20" s="9">
        <f t="shared" si="4"/>
        <v>2.1794333155224157</v>
      </c>
      <c r="X20" s="9">
        <f t="shared" si="4"/>
        <v>1.6333821970376832</v>
      </c>
      <c r="Y20" s="9">
        <f t="shared" si="4"/>
        <v>2.8030937874282587</v>
      </c>
      <c r="Z20" s="9">
        <f t="shared" si="4"/>
        <v>1.848661967957075</v>
      </c>
      <c r="AA20" s="9">
        <f t="shared" si="4"/>
        <v>3.6642895220942688</v>
      </c>
      <c r="AB20" s="9">
        <f t="shared" si="4"/>
        <v>5.7918040604216472</v>
      </c>
      <c r="AC20" s="9">
        <f t="shared" si="4"/>
        <v>1.3066270098234027</v>
      </c>
      <c r="AD20" s="9">
        <f t="shared" si="4"/>
        <v>1.3789409216694237</v>
      </c>
      <c r="AE20" s="9">
        <f t="shared" si="4"/>
        <v>2.5061898116382033</v>
      </c>
      <c r="AF20" s="9">
        <f t="shared" si="4"/>
        <v>1.9428807916365507</v>
      </c>
      <c r="AG20" s="9">
        <f t="shared" si="4"/>
        <v>1.3690408772019371</v>
      </c>
      <c r="AH20" s="9">
        <f t="shared" si="4"/>
        <v>6.5443270983593136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20.654824999999999</v>
      </c>
      <c r="C22" s="2">
        <f t="shared" ref="C22:AH22" si="5">AVERAGE(C2:C5)</f>
        <v>28.796724999999995</v>
      </c>
      <c r="D22" s="2">
        <f t="shared" si="5"/>
        <v>39.205074999999994</v>
      </c>
      <c r="E22" s="2">
        <f t="shared" si="5"/>
        <v>29.222750000000001</v>
      </c>
      <c r="F22" s="2">
        <f t="shared" si="5"/>
        <v>53.419700000000006</v>
      </c>
      <c r="G22" s="2">
        <f t="shared" si="5"/>
        <v>35.108000000000004</v>
      </c>
      <c r="H22" s="2">
        <f t="shared" si="5"/>
        <v>40.938433333333329</v>
      </c>
      <c r="I22" s="2">
        <f t="shared" si="5"/>
        <v>34.367600000000003</v>
      </c>
      <c r="J22" s="2">
        <f t="shared" si="5"/>
        <v>28.9391</v>
      </c>
      <c r="K22" s="2">
        <f t="shared" si="5"/>
        <v>40.209825000000002</v>
      </c>
      <c r="L22" s="2">
        <f t="shared" si="5"/>
        <v>37.128300000000003</v>
      </c>
      <c r="M22" s="2">
        <f t="shared" si="5"/>
        <v>32.884225000000001</v>
      </c>
      <c r="N22" s="2">
        <f t="shared" si="5"/>
        <v>22.7805</v>
      </c>
      <c r="O22" s="2">
        <f t="shared" si="5"/>
        <v>16.709275000000002</v>
      </c>
      <c r="P22" s="2">
        <f t="shared" si="5"/>
        <v>28.746575</v>
      </c>
      <c r="Q22" s="2">
        <f t="shared" si="5"/>
        <v>17.656475</v>
      </c>
      <c r="R22" s="2">
        <f t="shared" si="5"/>
        <v>14.902000000000001</v>
      </c>
      <c r="S22" s="2">
        <f t="shared" si="5"/>
        <v>53.250875000000008</v>
      </c>
      <c r="T22" s="2">
        <f t="shared" si="5"/>
        <v>23.90765</v>
      </c>
      <c r="U22" s="2">
        <f t="shared" si="5"/>
        <v>37.572575000000001</v>
      </c>
      <c r="V22" s="2">
        <f t="shared" si="5"/>
        <v>51.752066666666657</v>
      </c>
      <c r="W22" s="2">
        <f t="shared" si="5"/>
        <v>35.281874999999999</v>
      </c>
      <c r="X22" s="2">
        <f t="shared" si="5"/>
        <v>23.969774999999998</v>
      </c>
      <c r="Y22" s="2">
        <f t="shared" si="5"/>
        <v>47.162849999999999</v>
      </c>
      <c r="Z22" s="2">
        <f t="shared" si="5"/>
        <v>25.724150000000002</v>
      </c>
      <c r="AA22" s="2">
        <f t="shared" si="5"/>
        <v>28.1219</v>
      </c>
      <c r="AB22" s="2">
        <f t="shared" si="5"/>
        <v>13.413</v>
      </c>
      <c r="AC22" s="2">
        <f t="shared" si="5"/>
        <v>26.429675</v>
      </c>
      <c r="AD22" s="2">
        <f t="shared" si="5"/>
        <v>25.724074999999999</v>
      </c>
      <c r="AE22" s="2">
        <f t="shared" si="5"/>
        <v>23.289425000000001</v>
      </c>
      <c r="AF22" s="2">
        <f t="shared" si="5"/>
        <v>23.73245</v>
      </c>
      <c r="AG22" s="2">
        <f t="shared" si="5"/>
        <v>32.801699999999997</v>
      </c>
      <c r="AH22" s="2">
        <f t="shared" si="5"/>
        <v>26.938124999999999</v>
      </c>
    </row>
    <row r="23" spans="1:34" x14ac:dyDescent="0.25">
      <c r="A23" s="6" t="s">
        <v>49</v>
      </c>
      <c r="B23" s="7">
        <f>B22*3</f>
        <v>61.964474999999993</v>
      </c>
      <c r="C23" s="7">
        <f>C22*3</f>
        <v>86.390174999999985</v>
      </c>
      <c r="D23" s="7">
        <f>D22*2</f>
        <v>78.410149999999987</v>
      </c>
      <c r="E23" s="7">
        <f>E22*2</f>
        <v>58.445500000000003</v>
      </c>
      <c r="F23" s="7">
        <f>F22*1</f>
        <v>53.419700000000006</v>
      </c>
      <c r="G23" s="7">
        <f>G22*3</f>
        <v>105.32400000000001</v>
      </c>
      <c r="H23" s="7">
        <f>H22*1</f>
        <v>40.938433333333329</v>
      </c>
      <c r="I23" s="7">
        <f>I22*2</f>
        <v>68.735200000000006</v>
      </c>
      <c r="J23" s="7">
        <f>J22*3</f>
        <v>86.817300000000003</v>
      </c>
      <c r="K23" s="7">
        <f>K22*2</f>
        <v>80.419650000000004</v>
      </c>
      <c r="L23" s="7">
        <f>L22*2</f>
        <v>74.256600000000006</v>
      </c>
      <c r="M23" s="7">
        <f>M22*4</f>
        <v>131.5369</v>
      </c>
      <c r="N23" s="7">
        <f>N22*3</f>
        <v>68.341499999999996</v>
      </c>
      <c r="O23" s="7">
        <f>O22*3</f>
        <v>50.127825000000001</v>
      </c>
      <c r="P23" s="7">
        <f>P22*3</f>
        <v>86.239724999999993</v>
      </c>
      <c r="Q23" s="7">
        <f>Q22*2</f>
        <v>35.312950000000001</v>
      </c>
      <c r="R23" s="7">
        <f>R22*2</f>
        <v>29.804000000000002</v>
      </c>
      <c r="S23" s="7">
        <f>S22*1</f>
        <v>53.250875000000008</v>
      </c>
      <c r="T23" s="7">
        <f>T22*3</f>
        <v>71.722949999999997</v>
      </c>
      <c r="U23" s="7">
        <f>U22*2</f>
        <v>75.145150000000001</v>
      </c>
      <c r="V23" s="7">
        <f>V22*3</f>
        <v>155.25619999999998</v>
      </c>
      <c r="W23" s="7">
        <f>W22*3</f>
        <v>105.845625</v>
      </c>
      <c r="X23" s="7">
        <f>X22*2</f>
        <v>47.939549999999997</v>
      </c>
      <c r="Y23" s="7">
        <f>Y22*2</f>
        <v>94.325699999999998</v>
      </c>
      <c r="Z23" s="7">
        <f>Z22*3</f>
        <v>77.172449999999998</v>
      </c>
      <c r="AA23" s="7">
        <f>AA22*3</f>
        <v>84.365700000000004</v>
      </c>
      <c r="AB23" s="7">
        <f>AB22*6</f>
        <v>80.478000000000009</v>
      </c>
      <c r="AC23" s="7">
        <f>AC22*3</f>
        <v>79.289024999999995</v>
      </c>
      <c r="AD23" s="7">
        <f>AD22*2</f>
        <v>51.448149999999998</v>
      </c>
      <c r="AE23" s="7">
        <f>AE22*3</f>
        <v>69.868275000000011</v>
      </c>
      <c r="AF23" s="7">
        <f>AF22*3</f>
        <v>71.19735</v>
      </c>
      <c r="AG23" s="7">
        <f>AG22*2</f>
        <v>65.603399999999993</v>
      </c>
      <c r="AH23" s="7">
        <f>AH22*3</f>
        <v>80.814374999999998</v>
      </c>
    </row>
    <row r="24" spans="1:34" x14ac:dyDescent="0.25">
      <c r="A24" s="8" t="s">
        <v>45</v>
      </c>
      <c r="B24" s="9">
        <f>STDEV(B2:B5)/B22*100</f>
        <v>8.2237800294034429</v>
      </c>
      <c r="C24" s="9">
        <f t="shared" ref="C24:AH24" si="6">STDEV(C2:C5)/C22*100</f>
        <v>0.9714940560830797</v>
      </c>
      <c r="D24" s="9">
        <f t="shared" si="6"/>
        <v>0.96520287927358939</v>
      </c>
      <c r="E24" s="9">
        <f t="shared" si="6"/>
        <v>3.7466721034384962</v>
      </c>
      <c r="F24" s="9">
        <f t="shared" si="6"/>
        <v>2.9400325061132215</v>
      </c>
      <c r="G24" s="9">
        <f t="shared" si="6"/>
        <v>2.7388840080148134</v>
      </c>
      <c r="H24" s="9">
        <f t="shared" si="6"/>
        <v>3.1556824369890699</v>
      </c>
      <c r="I24" s="9">
        <f t="shared" si="6"/>
        <v>6.1882177028289824</v>
      </c>
      <c r="J24" s="9">
        <f t="shared" si="6"/>
        <v>1.4515722542122604</v>
      </c>
      <c r="K24" s="9">
        <f t="shared" si="6"/>
        <v>2.8910571065001966</v>
      </c>
      <c r="L24" s="9">
        <f t="shared" si="6"/>
        <v>2.584019163025284</v>
      </c>
      <c r="M24" s="9">
        <f t="shared" si="6"/>
        <v>1.1440817859281898</v>
      </c>
      <c r="N24" s="9">
        <f t="shared" si="6"/>
        <v>1.8011214517369718</v>
      </c>
      <c r="O24" s="9">
        <f t="shared" si="6"/>
        <v>3.7855258668318306</v>
      </c>
      <c r="P24" s="9">
        <f t="shared" si="6"/>
        <v>4.7566004373827822</v>
      </c>
      <c r="Q24" s="9">
        <f t="shared" si="6"/>
        <v>2.531252726114956</v>
      </c>
      <c r="R24" s="9">
        <f t="shared" si="6"/>
        <v>5.1468826517223611</v>
      </c>
      <c r="S24" s="9">
        <f t="shared" si="6"/>
        <v>23.939954105628772</v>
      </c>
      <c r="T24" s="9">
        <f t="shared" si="6"/>
        <v>2.0109490584916698</v>
      </c>
      <c r="U24" s="9">
        <f t="shared" si="6"/>
        <v>2.1299584049068612</v>
      </c>
      <c r="V24" s="9">
        <f t="shared" si="6"/>
        <v>0.81988478746798554</v>
      </c>
      <c r="W24" s="9">
        <f t="shared" si="6"/>
        <v>2.6030867851139479</v>
      </c>
      <c r="X24" s="9">
        <f t="shared" si="6"/>
        <v>3.0967197481053752</v>
      </c>
      <c r="Y24" s="9">
        <f t="shared" si="6"/>
        <v>3.1038547911666723</v>
      </c>
      <c r="Z24" s="9">
        <f t="shared" si="6"/>
        <v>2.996655323408449</v>
      </c>
      <c r="AA24" s="9">
        <f t="shared" si="6"/>
        <v>0.80978864063909572</v>
      </c>
      <c r="AB24" s="9">
        <f t="shared" si="6"/>
        <v>1.7665424372123415</v>
      </c>
      <c r="AC24" s="9">
        <f t="shared" si="6"/>
        <v>3.7238579515812109</v>
      </c>
      <c r="AD24" s="9">
        <f t="shared" si="6"/>
        <v>1.2527600442571309</v>
      </c>
      <c r="AE24" s="9">
        <f t="shared" si="6"/>
        <v>2.514123912566975</v>
      </c>
      <c r="AF24" s="9">
        <f t="shared" si="6"/>
        <v>2.3979482529041376</v>
      </c>
      <c r="AG24" s="9">
        <f t="shared" si="6"/>
        <v>1.4913827104327644</v>
      </c>
      <c r="AH24" s="9">
        <f t="shared" si="6"/>
        <v>7.1965465182212291</v>
      </c>
    </row>
    <row r="26" spans="1:34" x14ac:dyDescent="0.25">
      <c r="A26" s="5" t="s">
        <v>50</v>
      </c>
      <c r="B26" s="2">
        <f>AVERAGE(B6:B9)</f>
        <v>18.130125</v>
      </c>
      <c r="C26" s="2">
        <f t="shared" ref="C26:AH26" si="7">AVERAGE(C6:C9)</f>
        <v>28.643899999999999</v>
      </c>
      <c r="D26" s="2">
        <f t="shared" si="7"/>
        <v>38.089124999999996</v>
      </c>
      <c r="E26" s="2">
        <f t="shared" si="7"/>
        <v>28.00675</v>
      </c>
      <c r="F26" s="2">
        <f t="shared" si="7"/>
        <v>53.766799999999996</v>
      </c>
      <c r="G26" s="2">
        <f t="shared" si="7"/>
        <v>34.676000000000002</v>
      </c>
      <c r="H26" s="2">
        <f t="shared" si="7"/>
        <v>42.073700000000002</v>
      </c>
      <c r="I26" s="2">
        <f t="shared" si="7"/>
        <v>36.899650000000001</v>
      </c>
      <c r="J26" s="2">
        <f t="shared" si="7"/>
        <v>29.042774999999999</v>
      </c>
      <c r="K26" s="2">
        <f t="shared" si="7"/>
        <v>40.002749999999999</v>
      </c>
      <c r="L26" s="2">
        <f t="shared" si="7"/>
        <v>36.620525000000001</v>
      </c>
      <c r="M26" s="2">
        <f t="shared" si="7"/>
        <v>32.346849999999996</v>
      </c>
      <c r="N26" s="2">
        <f t="shared" si="7"/>
        <v>22.520125</v>
      </c>
      <c r="O26" s="2">
        <f t="shared" si="7"/>
        <v>16.510650000000002</v>
      </c>
      <c r="P26" s="2">
        <f t="shared" si="7"/>
        <v>29.075074999999998</v>
      </c>
      <c r="Q26" s="2">
        <f t="shared" si="7"/>
        <v>18.379349999999999</v>
      </c>
      <c r="R26" s="2">
        <f t="shared" si="7"/>
        <v>14.921949999999999</v>
      </c>
      <c r="S26" s="2">
        <f t="shared" si="7"/>
        <v>54.797149999999995</v>
      </c>
      <c r="T26" s="2">
        <f t="shared" si="7"/>
        <v>23.617000000000001</v>
      </c>
      <c r="U26" s="2">
        <f t="shared" si="7"/>
        <v>37.105575000000002</v>
      </c>
      <c r="V26" s="2">
        <f t="shared" si="7"/>
        <v>52.838250000000002</v>
      </c>
      <c r="W26" s="2">
        <f t="shared" si="7"/>
        <v>34.680125000000004</v>
      </c>
      <c r="X26" s="2">
        <f t="shared" si="7"/>
        <v>24.657825000000003</v>
      </c>
      <c r="Y26" s="2">
        <f t="shared" si="7"/>
        <v>46.306625000000004</v>
      </c>
      <c r="Z26" s="2">
        <f t="shared" si="7"/>
        <v>25.778325000000002</v>
      </c>
      <c r="AA26" s="2">
        <f t="shared" si="7"/>
        <v>26.197150000000001</v>
      </c>
      <c r="AB26" s="2">
        <f t="shared" si="7"/>
        <v>12.395575000000001</v>
      </c>
      <c r="AC26" s="2">
        <f t="shared" si="7"/>
        <v>26.028325000000002</v>
      </c>
      <c r="AD26" s="2">
        <f t="shared" si="7"/>
        <v>25.353375</v>
      </c>
      <c r="AE26" s="2">
        <f t="shared" si="7"/>
        <v>22.452175</v>
      </c>
      <c r="AF26" s="2">
        <f t="shared" si="7"/>
        <v>23.896750000000001</v>
      </c>
      <c r="AG26" s="2">
        <f t="shared" si="7"/>
        <v>33.064350000000005</v>
      </c>
      <c r="AH26" s="2">
        <f t="shared" si="7"/>
        <v>23.880224999999999</v>
      </c>
    </row>
    <row r="27" spans="1:34" x14ac:dyDescent="0.25">
      <c r="A27" s="6" t="s">
        <v>51</v>
      </c>
      <c r="B27" s="7">
        <f>B26*3</f>
        <v>54.390374999999999</v>
      </c>
      <c r="C27" s="7">
        <f>C26*3</f>
        <v>85.931699999999992</v>
      </c>
      <c r="D27" s="7">
        <f>D26*2</f>
        <v>76.178249999999991</v>
      </c>
      <c r="E27" s="7">
        <f>E26*2</f>
        <v>56.013500000000001</v>
      </c>
      <c r="F27" s="7">
        <f>F26*1</f>
        <v>53.766799999999996</v>
      </c>
      <c r="G27" s="7">
        <f>G26*3</f>
        <v>104.02800000000001</v>
      </c>
      <c r="H27" s="7">
        <f>H26*1</f>
        <v>42.073700000000002</v>
      </c>
      <c r="I27" s="7">
        <f>I26*2</f>
        <v>73.799300000000002</v>
      </c>
      <c r="J27" s="7">
        <f>J26*3</f>
        <v>87.12832499999999</v>
      </c>
      <c r="K27" s="7">
        <f>K26*2</f>
        <v>80.005499999999998</v>
      </c>
      <c r="L27" s="7">
        <f>L26*2</f>
        <v>73.241050000000001</v>
      </c>
      <c r="M27" s="7">
        <f>M26*4</f>
        <v>129.38739999999999</v>
      </c>
      <c r="N27" s="7">
        <f>N26*3</f>
        <v>67.560374999999993</v>
      </c>
      <c r="O27" s="7">
        <f>O26*3</f>
        <v>49.531950000000009</v>
      </c>
      <c r="P27" s="7">
        <f>P26*3</f>
        <v>87.225224999999995</v>
      </c>
      <c r="Q27" s="7">
        <f>Q26*2</f>
        <v>36.758699999999997</v>
      </c>
      <c r="R27" s="7">
        <f>R26*2</f>
        <v>29.843899999999998</v>
      </c>
      <c r="S27" s="7">
        <f>S26*1</f>
        <v>54.797149999999995</v>
      </c>
      <c r="T27" s="7">
        <f>T26*3</f>
        <v>70.850999999999999</v>
      </c>
      <c r="U27" s="7">
        <f>U26*2</f>
        <v>74.211150000000004</v>
      </c>
      <c r="V27" s="7">
        <f>V26*3</f>
        <v>158.51474999999999</v>
      </c>
      <c r="W27" s="7">
        <f>W26*3</f>
        <v>104.04037500000001</v>
      </c>
      <c r="X27" s="7">
        <f>X26*2</f>
        <v>49.315650000000005</v>
      </c>
      <c r="Y27" s="7">
        <f>Y26*2</f>
        <v>92.613250000000008</v>
      </c>
      <c r="Z27" s="7">
        <f>Z26*3</f>
        <v>77.334975000000014</v>
      </c>
      <c r="AA27" s="7">
        <f>AA26*3</f>
        <v>78.591450000000009</v>
      </c>
      <c r="AB27" s="7">
        <f>AB26*6</f>
        <v>74.373450000000005</v>
      </c>
      <c r="AC27" s="7">
        <f>AC26*3</f>
        <v>78.084975000000014</v>
      </c>
      <c r="AD27" s="7">
        <f>AD26*2</f>
        <v>50.70675</v>
      </c>
      <c r="AE27" s="7">
        <f>AE26*3</f>
        <v>67.356525000000005</v>
      </c>
      <c r="AF27" s="7">
        <f>AF26*3</f>
        <v>71.690250000000006</v>
      </c>
      <c r="AG27" s="7">
        <f>AG26*2</f>
        <v>66.128700000000009</v>
      </c>
      <c r="AH27" s="7">
        <f>AH26*3</f>
        <v>71.640675000000002</v>
      </c>
    </row>
    <row r="28" spans="1:34" x14ac:dyDescent="0.25">
      <c r="A28" s="8" t="s">
        <v>45</v>
      </c>
      <c r="B28" s="9">
        <f>STDEV(B6:B9)/B26*100</f>
        <v>12.454760363385283</v>
      </c>
      <c r="C28" s="9">
        <f t="shared" ref="C28:AH28" si="8">STDEV(C6:C9)/C26*100</f>
        <v>3.7559945885435564</v>
      </c>
      <c r="D28" s="9">
        <f t="shared" si="8"/>
        <v>2.3707341629061878</v>
      </c>
      <c r="E28" s="9">
        <f t="shared" si="8"/>
        <v>5.8769191858764742</v>
      </c>
      <c r="F28" s="9">
        <f t="shared" si="8"/>
        <v>3.535110527813464</v>
      </c>
      <c r="G28" s="9">
        <f t="shared" si="8"/>
        <v>3.9119604851094349</v>
      </c>
      <c r="H28" s="9">
        <f t="shared" si="8"/>
        <v>3.1652223729932332</v>
      </c>
      <c r="I28" s="9">
        <f t="shared" si="8"/>
        <v>5.7801777350696231</v>
      </c>
      <c r="J28" s="9">
        <f t="shared" si="8"/>
        <v>1.6632458142488185</v>
      </c>
      <c r="K28" s="9">
        <f t="shared" si="8"/>
        <v>3.0718005493940197</v>
      </c>
      <c r="L28" s="9">
        <f t="shared" si="8"/>
        <v>1.8992910162216687</v>
      </c>
      <c r="M28" s="9">
        <f t="shared" si="8"/>
        <v>1.574424239612112</v>
      </c>
      <c r="N28" s="9">
        <f t="shared" si="8"/>
        <v>2.987809137286936</v>
      </c>
      <c r="O28" s="9">
        <f t="shared" si="8"/>
        <v>4.1266655230451121</v>
      </c>
      <c r="P28" s="9">
        <f t="shared" si="8"/>
        <v>0.56333640943416396</v>
      </c>
      <c r="Q28" s="9">
        <f t="shared" si="8"/>
        <v>3.7596585733839665</v>
      </c>
      <c r="R28" s="9">
        <f t="shared" si="8"/>
        <v>11.569228391462694</v>
      </c>
      <c r="S28" s="9">
        <f t="shared" si="8"/>
        <v>1.1221006527412627</v>
      </c>
      <c r="T28" s="9">
        <f t="shared" si="8"/>
        <v>2.8661623555001241</v>
      </c>
      <c r="U28" s="9">
        <f t="shared" si="8"/>
        <v>1.8388785996213826</v>
      </c>
      <c r="V28" s="9">
        <f t="shared" si="8"/>
        <v>2.3359214939587716</v>
      </c>
      <c r="W28" s="9">
        <f t="shared" si="8"/>
        <v>4.0081234809141391</v>
      </c>
      <c r="X28" s="9">
        <f t="shared" si="8"/>
        <v>2.1083891197829838</v>
      </c>
      <c r="Y28" s="9">
        <f t="shared" si="8"/>
        <v>2.5081133985241326</v>
      </c>
      <c r="Z28" s="9">
        <f t="shared" si="8"/>
        <v>2.5118494303119832</v>
      </c>
      <c r="AA28" s="9">
        <f t="shared" si="8"/>
        <v>1.8959616860537769</v>
      </c>
      <c r="AB28" s="9">
        <f t="shared" si="8"/>
        <v>5.2764642933332038</v>
      </c>
      <c r="AC28" s="9">
        <f t="shared" si="8"/>
        <v>2.9031351252247144</v>
      </c>
      <c r="AD28" s="9">
        <f t="shared" si="8"/>
        <v>2.1207414599918946</v>
      </c>
      <c r="AE28" s="9">
        <f t="shared" si="8"/>
        <v>2.2052130724695957</v>
      </c>
      <c r="AF28" s="9">
        <f t="shared" si="8"/>
        <v>1.0701368799433504</v>
      </c>
      <c r="AG28" s="9">
        <f t="shared" si="8"/>
        <v>1.5378860380597041</v>
      </c>
      <c r="AH28" s="9">
        <f t="shared" si="8"/>
        <v>18.150807156568302</v>
      </c>
    </row>
    <row r="30" spans="1:34" x14ac:dyDescent="0.25">
      <c r="A30" s="12" t="s">
        <v>52</v>
      </c>
      <c r="B30" s="13">
        <f>(B19-B15)/B15*100</f>
        <v>3.1374283065982911</v>
      </c>
      <c r="C30" s="13">
        <f t="shared" ref="C30:AH30" si="9">(C19-C15)/C15*100</f>
        <v>-0.77527882052116859</v>
      </c>
      <c r="D30" s="13">
        <f t="shared" si="9"/>
        <v>0.65192472397670409</v>
      </c>
      <c r="E30" s="13">
        <f t="shared" si="9"/>
        <v>1.3493623626509748</v>
      </c>
      <c r="F30" s="13">
        <f t="shared" si="9"/>
        <v>-1.3403429225405104E-2</v>
      </c>
      <c r="G30" s="13">
        <f t="shared" si="9"/>
        <v>1.302208720241496</v>
      </c>
      <c r="H30" s="13">
        <f t="shared" si="9"/>
        <v>-0.15730130971065634</v>
      </c>
      <c r="I30" s="13">
        <f t="shared" si="9"/>
        <v>0.75357194223154078</v>
      </c>
      <c r="J30" s="13">
        <f t="shared" si="9"/>
        <v>0.16480724939187316</v>
      </c>
      <c r="K30" s="13">
        <f t="shared" si="9"/>
        <v>1.2181277893979243</v>
      </c>
      <c r="L30" s="13">
        <f t="shared" si="9"/>
        <v>1.0216320960593746</v>
      </c>
      <c r="M30" s="13">
        <f t="shared" si="9"/>
        <v>0.40030767544455265</v>
      </c>
      <c r="N30" s="13">
        <f t="shared" si="9"/>
        <v>-0.24574716132504387</v>
      </c>
      <c r="O30" s="13">
        <f t="shared" si="9"/>
        <v>-1.074229798331378</v>
      </c>
      <c r="P30" s="13">
        <f t="shared" si="9"/>
        <v>-1.2308826653453682</v>
      </c>
      <c r="Q30" s="13">
        <f t="shared" si="9"/>
        <v>0.99745646635443719</v>
      </c>
      <c r="R30" s="13">
        <f t="shared" si="9"/>
        <v>-1.7752510985298748</v>
      </c>
      <c r="S30" s="13">
        <f t="shared" si="9"/>
        <v>5.6644024728818438</v>
      </c>
      <c r="T30" s="13">
        <f t="shared" si="9"/>
        <v>0.41140053986020375</v>
      </c>
      <c r="U30" s="13">
        <f t="shared" si="9"/>
        <v>-9.2061734255575581E-2</v>
      </c>
      <c r="V30" s="13">
        <f t="shared" si="9"/>
        <v>-1.1041730540304062E-2</v>
      </c>
      <c r="W30" s="13">
        <f t="shared" si="9"/>
        <v>0.74411823561362123</v>
      </c>
      <c r="X30" s="13">
        <f t="shared" si="9"/>
        <v>0.5424217248366543</v>
      </c>
      <c r="Y30" s="13">
        <f t="shared" si="9"/>
        <v>0.62600651175153865</v>
      </c>
      <c r="Z30" s="13">
        <f t="shared" si="9"/>
        <v>-1.0966625066724112</v>
      </c>
      <c r="AA30" s="13">
        <f t="shared" si="9"/>
        <v>0.14473129899485798</v>
      </c>
      <c r="AB30" s="13">
        <f t="shared" si="9"/>
        <v>-3.5937668003745378E-2</v>
      </c>
      <c r="AC30" s="13">
        <f t="shared" si="9"/>
        <v>-0.25671330715367513</v>
      </c>
      <c r="AD30" s="13">
        <f t="shared" si="9"/>
        <v>0.30629955097601685</v>
      </c>
      <c r="AE30" s="13">
        <f t="shared" si="9"/>
        <v>0.30825331864211258</v>
      </c>
      <c r="AF30" s="13">
        <f t="shared" si="9"/>
        <v>0.12163406761678407</v>
      </c>
      <c r="AG30" s="13">
        <f t="shared" si="9"/>
        <v>0.36652671090290967</v>
      </c>
      <c r="AH30" s="13">
        <f t="shared" si="9"/>
        <v>2.4884383954483935</v>
      </c>
    </row>
    <row r="31" spans="1:34" x14ac:dyDescent="0.25">
      <c r="A31" s="12" t="s">
        <v>53</v>
      </c>
      <c r="B31" s="13">
        <f>(B27-B23)/B23*100</f>
        <v>-12.223294072934525</v>
      </c>
      <c r="C31" s="13">
        <f t="shared" ref="C31:AH31" si="10">(C27-C23)/C23*100</f>
        <v>-0.53070271011720127</v>
      </c>
      <c r="D31" s="13">
        <f t="shared" si="10"/>
        <v>-2.846442711817279</v>
      </c>
      <c r="E31" s="13">
        <f t="shared" si="10"/>
        <v>-4.1611415763403548</v>
      </c>
      <c r="F31" s="13">
        <f t="shared" si="10"/>
        <v>0.64976029442320038</v>
      </c>
      <c r="G31" s="13">
        <f t="shared" si="10"/>
        <v>-1.2304887774866187</v>
      </c>
      <c r="H31" s="13">
        <f t="shared" si="10"/>
        <v>2.7731072594375625</v>
      </c>
      <c r="I31" s="13">
        <f t="shared" si="10"/>
        <v>7.3675496688741671</v>
      </c>
      <c r="J31" s="13">
        <f t="shared" si="10"/>
        <v>0.35825232989275935</v>
      </c>
      <c r="K31" s="13">
        <f t="shared" si="10"/>
        <v>-0.51498607616422909</v>
      </c>
      <c r="L31" s="13">
        <f t="shared" si="10"/>
        <v>-1.3676225412959986</v>
      </c>
      <c r="M31" s="13">
        <f t="shared" si="10"/>
        <v>-1.6341422064835169</v>
      </c>
      <c r="N31" s="13">
        <f t="shared" si="10"/>
        <v>-1.1429731568666228</v>
      </c>
      <c r="O31" s="13">
        <f t="shared" si="10"/>
        <v>-1.1887110601746482</v>
      </c>
      <c r="P31" s="13">
        <f t="shared" si="10"/>
        <v>1.1427448313407793</v>
      </c>
      <c r="Q31" s="13">
        <f t="shared" si="10"/>
        <v>4.0941071193428948</v>
      </c>
      <c r="R31" s="13">
        <f t="shared" si="10"/>
        <v>0.13387464769828153</v>
      </c>
      <c r="S31" s="13">
        <f t="shared" si="10"/>
        <v>2.9037551026156603</v>
      </c>
      <c r="T31" s="13">
        <f t="shared" si="10"/>
        <v>-1.2157196545875459</v>
      </c>
      <c r="U31" s="13">
        <f t="shared" si="10"/>
        <v>-1.2429278536272765</v>
      </c>
      <c r="V31" s="13">
        <f t="shared" si="10"/>
        <v>2.0988211742912775</v>
      </c>
      <c r="W31" s="13">
        <f t="shared" si="10"/>
        <v>-1.7055499459708294</v>
      </c>
      <c r="X31" s="13">
        <f t="shared" si="10"/>
        <v>2.8704900233732027</v>
      </c>
      <c r="Y31" s="13">
        <f t="shared" si="10"/>
        <v>-1.8154649263138145</v>
      </c>
      <c r="Z31" s="13">
        <f t="shared" si="10"/>
        <v>0.21059976714490272</v>
      </c>
      <c r="AA31" s="13">
        <f t="shared" si="10"/>
        <v>-6.8443099506078822</v>
      </c>
      <c r="AB31" s="13">
        <f t="shared" si="10"/>
        <v>-7.5853649444568738</v>
      </c>
      <c r="AC31" s="13">
        <f t="shared" si="10"/>
        <v>-1.5185582115557368</v>
      </c>
      <c r="AD31" s="13">
        <f t="shared" si="10"/>
        <v>-1.441062506620741</v>
      </c>
      <c r="AE31" s="13">
        <f t="shared" si="10"/>
        <v>-3.5949792663408475</v>
      </c>
      <c r="AF31" s="13">
        <f t="shared" si="10"/>
        <v>0.69230104772158785</v>
      </c>
      <c r="AG31" s="13">
        <f t="shared" si="10"/>
        <v>0.80072069435427984</v>
      </c>
      <c r="AH31" s="13">
        <f t="shared" si="10"/>
        <v>-11.351569569151524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9BCE-EB18-4E0A-9282-E45DA720CF80}">
  <dimension ref="A1:AJ47"/>
  <sheetViews>
    <sheetView topLeftCell="L13" zoomScaleNormal="100" workbookViewId="0">
      <selection activeCell="A10" sqref="A10:XFD10"/>
    </sheetView>
  </sheetViews>
  <sheetFormatPr baseColWidth="10" defaultRowHeight="15" x14ac:dyDescent="0.25"/>
  <cols>
    <col min="1" max="1" width="15.7109375" customWidth="1"/>
    <col min="2" max="10" width="11.5703125" style="2" customWidth="1"/>
    <col min="11" max="11" width="8.42578125" style="2" customWidth="1"/>
    <col min="12" max="34" width="11.5703125" style="2" customWidth="1"/>
  </cols>
  <sheetData>
    <row r="1" spans="1:36" x14ac:dyDescent="0.25">
      <c r="A1" s="14" t="s">
        <v>66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6" x14ac:dyDescent="0.25">
      <c r="A2" s="4" t="s">
        <v>34</v>
      </c>
      <c r="B2" s="2">
        <v>15.829499999999999</v>
      </c>
      <c r="C2" s="2">
        <v>33.818600000000004</v>
      </c>
      <c r="D2" s="2">
        <v>23.350200000000001</v>
      </c>
      <c r="E2" s="2">
        <v>16.929500000000001</v>
      </c>
      <c r="F2" s="2">
        <v>64.388999999999996</v>
      </c>
      <c r="G2" s="2">
        <v>47.337899999999998</v>
      </c>
      <c r="H2" s="2">
        <v>50.7684</v>
      </c>
      <c r="J2" s="2">
        <v>30.326599999999999</v>
      </c>
      <c r="K2" s="2">
        <v>26.944199999999999</v>
      </c>
      <c r="L2" s="2">
        <v>31.301400000000001</v>
      </c>
      <c r="M2" s="2">
        <v>40.836500000000001</v>
      </c>
      <c r="N2" s="2">
        <v>24.0885</v>
      </c>
      <c r="O2" s="2">
        <v>13.336399999999999</v>
      </c>
      <c r="P2" s="2">
        <v>29.931799999999999</v>
      </c>
      <c r="Q2" s="2">
        <v>15.2766</v>
      </c>
      <c r="R2" s="2">
        <v>13.895</v>
      </c>
      <c r="S2" s="2">
        <v>58.596899999999998</v>
      </c>
      <c r="T2" s="2">
        <v>40.410499999999999</v>
      </c>
      <c r="U2" s="2">
        <v>35.031500000000001</v>
      </c>
      <c r="V2" s="2">
        <v>47.089399999999998</v>
      </c>
      <c r="W2" s="2">
        <v>32.970300000000002</v>
      </c>
      <c r="X2" s="2">
        <v>28.2379</v>
      </c>
      <c r="Y2" s="2">
        <v>27.482299999999999</v>
      </c>
      <c r="Z2" s="2">
        <v>35.852699999999999</v>
      </c>
      <c r="AA2" s="2">
        <v>17.141400000000001</v>
      </c>
      <c r="AB2" s="2">
        <v>8.2085500000000007</v>
      </c>
      <c r="AC2" s="2">
        <v>30.2912</v>
      </c>
      <c r="AD2" s="2">
        <v>39.65</v>
      </c>
      <c r="AE2" s="2">
        <v>31.057400000000001</v>
      </c>
      <c r="AF2" s="2">
        <v>30.926400000000001</v>
      </c>
      <c r="AG2" s="2">
        <v>34.238700000000001</v>
      </c>
      <c r="AH2" s="2">
        <v>15.4482</v>
      </c>
    </row>
    <row r="3" spans="1:36" x14ac:dyDescent="0.25">
      <c r="A3" s="4" t="s">
        <v>35</v>
      </c>
      <c r="B3" s="2">
        <v>17.657399999999999</v>
      </c>
      <c r="C3" s="2">
        <v>33.683399999999999</v>
      </c>
      <c r="D3" s="2">
        <v>27.593</v>
      </c>
      <c r="E3" s="2">
        <v>17.3491</v>
      </c>
      <c r="F3" s="2">
        <v>62.341000000000001</v>
      </c>
      <c r="G3" s="2">
        <v>47.993000000000002</v>
      </c>
      <c r="H3" s="2">
        <v>53.290900000000001</v>
      </c>
      <c r="J3" s="2">
        <v>30.226199999999999</v>
      </c>
      <c r="K3" s="2">
        <v>31.329599999999999</v>
      </c>
      <c r="L3" s="2">
        <v>32.378100000000003</v>
      </c>
      <c r="M3" s="2">
        <v>40.5685</v>
      </c>
      <c r="N3" s="2">
        <v>25.5761</v>
      </c>
      <c r="O3" s="2">
        <v>13.2972</v>
      </c>
      <c r="P3" s="2">
        <v>28.639500000000002</v>
      </c>
      <c r="Q3" s="2">
        <v>15.2463</v>
      </c>
      <c r="R3" s="2">
        <v>15.7491</v>
      </c>
      <c r="S3" s="2">
        <v>62.997</v>
      </c>
      <c r="T3" s="2">
        <v>40.386499999999998</v>
      </c>
      <c r="U3" s="2">
        <v>33.808599999999998</v>
      </c>
      <c r="V3" s="2">
        <v>46.914900000000003</v>
      </c>
      <c r="W3" s="2">
        <v>32.028500000000001</v>
      </c>
      <c r="X3" s="2">
        <v>28.388100000000001</v>
      </c>
      <c r="Y3" s="2">
        <v>32.669499999999999</v>
      </c>
      <c r="Z3" s="2">
        <v>35.506300000000003</v>
      </c>
      <c r="AA3" s="2">
        <v>18.185199999999998</v>
      </c>
      <c r="AB3" s="2">
        <v>7.9259300000000001</v>
      </c>
      <c r="AC3" s="2">
        <v>29.484500000000001</v>
      </c>
      <c r="AD3" s="2">
        <v>38.351199999999999</v>
      </c>
      <c r="AE3" s="2">
        <v>30.179600000000001</v>
      </c>
      <c r="AF3" s="2">
        <v>33.223300000000002</v>
      </c>
      <c r="AG3" s="2">
        <v>36.682200000000002</v>
      </c>
      <c r="AH3" s="2">
        <v>16.948499999999999</v>
      </c>
    </row>
    <row r="4" spans="1:36" x14ac:dyDescent="0.25">
      <c r="A4" s="4" t="s">
        <v>36</v>
      </c>
      <c r="B4" s="2">
        <v>18.499500000000001</v>
      </c>
      <c r="C4" s="2">
        <v>33.318199999999997</v>
      </c>
      <c r="D4" s="2">
        <v>24.901900000000001</v>
      </c>
      <c r="E4" s="2">
        <v>17.645499999999998</v>
      </c>
      <c r="F4" s="2">
        <v>69.638900000000007</v>
      </c>
      <c r="G4" s="2">
        <v>47.937399999999997</v>
      </c>
      <c r="H4" s="2">
        <v>54.255800000000001</v>
      </c>
      <c r="J4" s="2">
        <v>29.996600000000001</v>
      </c>
      <c r="K4" s="2">
        <v>30.877700000000001</v>
      </c>
      <c r="L4" s="2">
        <v>34.276800000000001</v>
      </c>
      <c r="M4" s="2">
        <v>38.753300000000003</v>
      </c>
      <c r="N4" s="2">
        <v>25.304099999999998</v>
      </c>
      <c r="O4" s="2">
        <v>13.5154</v>
      </c>
      <c r="P4" s="2">
        <v>28.2225</v>
      </c>
      <c r="Q4" s="2">
        <v>14.698399999999999</v>
      </c>
      <c r="R4" s="2">
        <v>13.776899999999999</v>
      </c>
      <c r="S4" s="2">
        <v>62.628700000000002</v>
      </c>
      <c r="T4" s="2">
        <v>40.904000000000003</v>
      </c>
      <c r="U4" s="2">
        <v>34.083399999999997</v>
      </c>
      <c r="V4" s="2">
        <v>47.665399999999998</v>
      </c>
      <c r="W4" s="2">
        <v>31.745999999999999</v>
      </c>
      <c r="X4" s="2">
        <v>28.497900000000001</v>
      </c>
      <c r="Y4" s="2">
        <v>31.7758</v>
      </c>
      <c r="Z4" s="2">
        <v>35.066800000000001</v>
      </c>
      <c r="AA4" s="2">
        <v>18.392099999999999</v>
      </c>
      <c r="AB4" s="2">
        <v>7.9408899999999996</v>
      </c>
      <c r="AC4" s="2">
        <v>30.8903</v>
      </c>
      <c r="AD4" s="2">
        <v>38.220399999999998</v>
      </c>
      <c r="AE4" s="2">
        <v>30.951699999999999</v>
      </c>
      <c r="AF4" s="2">
        <v>34.6068</v>
      </c>
      <c r="AG4" s="2">
        <v>35.089599999999997</v>
      </c>
      <c r="AH4" s="2">
        <v>17.153300000000002</v>
      </c>
    </row>
    <row r="5" spans="1:36" x14ac:dyDescent="0.25">
      <c r="A5" s="4" t="s">
        <v>37</v>
      </c>
      <c r="B5" s="2">
        <v>17.746700000000001</v>
      </c>
      <c r="C5" s="2">
        <v>33.590600000000002</v>
      </c>
      <c r="D5" s="2">
        <v>26.008500000000002</v>
      </c>
      <c r="E5" s="2">
        <v>18.168700000000001</v>
      </c>
      <c r="F5" s="2">
        <v>58.087499999999999</v>
      </c>
      <c r="G5" s="2">
        <v>46.950699999999998</v>
      </c>
      <c r="H5" s="2">
        <v>54.153599999999997</v>
      </c>
      <c r="J5" s="2">
        <v>30.130500000000001</v>
      </c>
      <c r="K5" s="2">
        <v>30.029299999999999</v>
      </c>
      <c r="L5" s="2">
        <v>37.216200000000001</v>
      </c>
      <c r="M5" s="2">
        <v>40.488399999999999</v>
      </c>
      <c r="N5" s="2">
        <v>26.087</v>
      </c>
      <c r="O5" s="2">
        <v>12.9108</v>
      </c>
      <c r="P5" s="2">
        <v>29.860900000000001</v>
      </c>
      <c r="Q5" s="2">
        <v>15.4954</v>
      </c>
      <c r="R5" s="2">
        <v>13.5825</v>
      </c>
      <c r="S5" s="2">
        <v>64.231099999999998</v>
      </c>
      <c r="T5" s="2">
        <v>39.391399999999997</v>
      </c>
      <c r="U5" s="2">
        <v>33.913899999999998</v>
      </c>
      <c r="V5" s="2">
        <v>46.673299999999998</v>
      </c>
      <c r="W5" s="2">
        <v>32.0471</v>
      </c>
      <c r="X5" s="2">
        <v>27.427900000000001</v>
      </c>
      <c r="Y5" s="2">
        <v>30.6953</v>
      </c>
      <c r="Z5" s="2">
        <v>34.458500000000001</v>
      </c>
      <c r="AA5" s="2">
        <v>19.028300000000002</v>
      </c>
      <c r="AB5" s="2">
        <v>7.9992000000000001</v>
      </c>
      <c r="AC5" s="2">
        <v>29.377800000000001</v>
      </c>
      <c r="AD5" s="2">
        <v>37.3033</v>
      </c>
      <c r="AE5" s="2">
        <v>29.674299999999999</v>
      </c>
      <c r="AF5" s="2">
        <v>31.754799999999999</v>
      </c>
      <c r="AG5" s="2">
        <v>36.1693</v>
      </c>
      <c r="AH5" s="2">
        <v>17.471499999999999</v>
      </c>
    </row>
    <row r="6" spans="1:36" x14ac:dyDescent="0.25">
      <c r="A6" s="4" t="s">
        <v>38</v>
      </c>
      <c r="B6" s="2">
        <v>16.487200000000001</v>
      </c>
      <c r="C6" s="2">
        <v>32.696899999999999</v>
      </c>
      <c r="D6" s="2">
        <v>25.565200000000001</v>
      </c>
      <c r="E6" s="2">
        <v>18.146999999999998</v>
      </c>
      <c r="F6" s="2">
        <v>63.885300000000001</v>
      </c>
      <c r="G6" s="2">
        <v>48.295200000000001</v>
      </c>
      <c r="H6" s="2">
        <v>53.883400000000002</v>
      </c>
      <c r="J6" s="2">
        <v>30.099</v>
      </c>
      <c r="K6" s="2">
        <v>29.779499999999999</v>
      </c>
      <c r="L6" s="2">
        <v>36.097200000000001</v>
      </c>
      <c r="M6" s="2">
        <v>38.071899999999999</v>
      </c>
      <c r="N6" s="2">
        <v>24.718599999999999</v>
      </c>
      <c r="O6" s="2">
        <v>13.0357</v>
      </c>
      <c r="P6" s="2">
        <v>27.960100000000001</v>
      </c>
      <c r="Q6" s="2">
        <v>15.4725</v>
      </c>
      <c r="R6" s="2">
        <v>13.6211</v>
      </c>
      <c r="S6" s="2">
        <v>65.214200000000005</v>
      </c>
      <c r="T6" s="2">
        <v>41.586799999999997</v>
      </c>
      <c r="U6" s="2">
        <v>34.814399999999999</v>
      </c>
      <c r="V6" s="2">
        <v>47.149000000000001</v>
      </c>
      <c r="W6" s="2">
        <v>32.710299999999997</v>
      </c>
      <c r="X6" s="2">
        <v>28.8613</v>
      </c>
      <c r="Y6" s="2">
        <v>30.280799999999999</v>
      </c>
      <c r="Z6" s="2">
        <v>35.890099999999997</v>
      </c>
      <c r="AA6" s="2">
        <v>18.403500000000001</v>
      </c>
      <c r="AB6" s="2">
        <v>8.2087000000000003</v>
      </c>
      <c r="AC6" s="2">
        <v>29.3231</v>
      </c>
      <c r="AD6" s="2">
        <v>40.429000000000002</v>
      </c>
      <c r="AE6" s="2">
        <v>28.988</v>
      </c>
      <c r="AF6" s="2">
        <v>32.432000000000002</v>
      </c>
      <c r="AG6" s="2">
        <v>34.9741</v>
      </c>
      <c r="AH6" s="2">
        <v>15.579800000000001</v>
      </c>
    </row>
    <row r="7" spans="1:36" x14ac:dyDescent="0.25">
      <c r="A7" s="4" t="s">
        <v>39</v>
      </c>
      <c r="B7" s="2">
        <v>18.543600000000001</v>
      </c>
      <c r="C7" s="2">
        <v>33.137500000000003</v>
      </c>
      <c r="D7" s="2">
        <v>26.625599999999999</v>
      </c>
      <c r="E7" s="2">
        <v>18.0078</v>
      </c>
      <c r="F7" s="2">
        <v>65.256</v>
      </c>
      <c r="G7" s="2">
        <v>47.995600000000003</v>
      </c>
      <c r="H7" s="2">
        <v>52.564700000000002</v>
      </c>
      <c r="J7" s="2">
        <v>30.022500000000001</v>
      </c>
      <c r="K7" s="2">
        <v>29.583400000000001</v>
      </c>
      <c r="L7" s="2">
        <v>32.732900000000001</v>
      </c>
      <c r="M7" s="2">
        <v>37.393999999999998</v>
      </c>
      <c r="N7" s="2">
        <v>24.262499999999999</v>
      </c>
      <c r="O7" s="2">
        <v>12.574</v>
      </c>
      <c r="P7" s="2">
        <v>28.841100000000001</v>
      </c>
      <c r="Q7" s="2">
        <v>15.0581</v>
      </c>
      <c r="R7" s="2">
        <v>12.2102</v>
      </c>
      <c r="S7" s="2">
        <v>61.761800000000001</v>
      </c>
      <c r="T7" s="2">
        <v>40.3384</v>
      </c>
      <c r="U7" s="2">
        <v>32.7273</v>
      </c>
      <c r="V7" s="2">
        <v>46.823599999999999</v>
      </c>
      <c r="W7" s="2">
        <v>32.188600000000001</v>
      </c>
      <c r="X7" s="2">
        <v>28.841799999999999</v>
      </c>
      <c r="Y7" s="2">
        <v>29.970400000000001</v>
      </c>
      <c r="Z7" s="2">
        <v>34.953299999999999</v>
      </c>
      <c r="AA7" s="2">
        <v>18.9434</v>
      </c>
      <c r="AB7" s="2">
        <v>8.2741299999999995</v>
      </c>
      <c r="AC7" s="2">
        <v>29.797000000000001</v>
      </c>
      <c r="AD7" s="2">
        <v>39.813400000000001</v>
      </c>
      <c r="AE7" s="2">
        <v>28.202000000000002</v>
      </c>
      <c r="AF7" s="2">
        <v>32.442399999999999</v>
      </c>
      <c r="AG7" s="2">
        <v>34.447699999999998</v>
      </c>
      <c r="AH7" s="2">
        <v>18.114000000000001</v>
      </c>
    </row>
    <row r="8" spans="1:36" x14ac:dyDescent="0.25">
      <c r="A8" s="4" t="s">
        <v>40</v>
      </c>
      <c r="B8" s="2">
        <v>18.758600000000001</v>
      </c>
      <c r="C8" s="2">
        <v>32.139699999999998</v>
      </c>
      <c r="D8" s="2">
        <v>24.829000000000001</v>
      </c>
      <c r="E8" s="2">
        <v>17.924900000000001</v>
      </c>
      <c r="F8" s="2">
        <v>61.0212</v>
      </c>
      <c r="G8" s="2">
        <v>48.049700000000001</v>
      </c>
      <c r="H8" s="2">
        <v>53.643099999999997</v>
      </c>
      <c r="J8" s="2">
        <v>29.982299999999999</v>
      </c>
      <c r="K8" s="2">
        <v>28.355</v>
      </c>
      <c r="L8" s="2">
        <v>34.060600000000001</v>
      </c>
      <c r="M8" s="2">
        <v>39.849400000000003</v>
      </c>
      <c r="N8" s="2">
        <v>24.301500000000001</v>
      </c>
      <c r="O8" s="2">
        <v>13.229900000000001</v>
      </c>
      <c r="P8" s="2">
        <v>28.408799999999999</v>
      </c>
      <c r="Q8" s="2">
        <v>14.9404</v>
      </c>
      <c r="R8" s="2">
        <v>15.6029</v>
      </c>
      <c r="S8" s="2">
        <v>64.694400000000002</v>
      </c>
      <c r="T8" s="2">
        <v>40.224400000000003</v>
      </c>
      <c r="U8" s="2">
        <v>33.244500000000002</v>
      </c>
      <c r="V8" s="2">
        <v>45.207599999999999</v>
      </c>
      <c r="W8" s="2">
        <v>31.455100000000002</v>
      </c>
      <c r="X8" s="2">
        <v>27.7897</v>
      </c>
      <c r="Y8" s="2">
        <v>28.032900000000001</v>
      </c>
      <c r="Z8" s="2">
        <v>35.8673</v>
      </c>
      <c r="AA8" s="2">
        <v>18.011800000000001</v>
      </c>
      <c r="AB8" s="2">
        <v>8.0740400000000001</v>
      </c>
      <c r="AC8" s="2">
        <v>29.745000000000001</v>
      </c>
      <c r="AD8" s="2">
        <v>38.357799999999997</v>
      </c>
      <c r="AE8" s="2">
        <v>28.017199999999999</v>
      </c>
      <c r="AF8" s="2">
        <v>32.859000000000002</v>
      </c>
      <c r="AG8" s="2">
        <v>36.062800000000003</v>
      </c>
      <c r="AH8" s="2">
        <v>18.767800000000001</v>
      </c>
    </row>
    <row r="9" spans="1:36" x14ac:dyDescent="0.25">
      <c r="A9" s="4" t="s">
        <v>41</v>
      </c>
      <c r="B9" s="2">
        <v>15.7948</v>
      </c>
      <c r="C9" s="2">
        <v>34.188699999999997</v>
      </c>
      <c r="D9" s="2">
        <v>24.2986</v>
      </c>
      <c r="E9" s="2">
        <v>17.592600000000001</v>
      </c>
      <c r="F9" s="2">
        <v>59.9619</v>
      </c>
      <c r="G9" s="2">
        <v>46.920699999999997</v>
      </c>
      <c r="H9" s="2">
        <v>52.158499999999997</v>
      </c>
      <c r="J9" s="2">
        <v>30.550699999999999</v>
      </c>
      <c r="K9" s="2">
        <v>28.957899999999999</v>
      </c>
      <c r="L9" s="2">
        <v>35.167499999999997</v>
      </c>
      <c r="M9" s="2">
        <v>39.860799999999998</v>
      </c>
      <c r="N9" s="2">
        <v>24.681000000000001</v>
      </c>
      <c r="O9" s="2">
        <v>13.0524</v>
      </c>
      <c r="P9" s="2">
        <v>28.459900000000001</v>
      </c>
      <c r="Q9" s="2">
        <v>15.2102</v>
      </c>
      <c r="R9" s="2">
        <v>15.539199999999999</v>
      </c>
      <c r="S9" s="2">
        <v>62.005000000000003</v>
      </c>
      <c r="T9" s="2">
        <v>39.175600000000003</v>
      </c>
      <c r="U9" s="2">
        <v>31.7849</v>
      </c>
      <c r="V9" s="2">
        <v>47.301499999999997</v>
      </c>
      <c r="W9" s="2">
        <v>32.400300000000001</v>
      </c>
      <c r="X9" s="2">
        <v>28.348299999999998</v>
      </c>
      <c r="Y9" s="2">
        <v>27.8626</v>
      </c>
      <c r="Z9" s="2">
        <v>35.295999999999999</v>
      </c>
      <c r="AA9" s="2">
        <v>17.9451</v>
      </c>
      <c r="AB9" s="2">
        <v>7.9055200000000001</v>
      </c>
      <c r="AC9" s="2">
        <v>30.508099999999999</v>
      </c>
      <c r="AD9" s="2">
        <v>38.9559</v>
      </c>
      <c r="AE9" s="2">
        <v>28.151900000000001</v>
      </c>
      <c r="AF9" s="2">
        <v>30.049700000000001</v>
      </c>
      <c r="AG9" s="2">
        <v>34.676600000000001</v>
      </c>
      <c r="AH9" s="2">
        <v>15.059200000000001</v>
      </c>
    </row>
    <row r="10" spans="1:36" x14ac:dyDescent="0.25">
      <c r="A10" s="23"/>
    </row>
    <row r="14" spans="1:36" x14ac:dyDescent="0.25">
      <c r="A14" s="5" t="s">
        <v>43</v>
      </c>
      <c r="B14" s="2">
        <f>AVERAGE(B2:B9)</f>
        <v>17.414662500000002</v>
      </c>
      <c r="C14" s="2">
        <f t="shared" ref="C14:AH14" si="0">AVERAGE(C2:C9)</f>
        <v>33.3217</v>
      </c>
      <c r="D14" s="2">
        <f t="shared" si="0"/>
        <v>25.3965</v>
      </c>
      <c r="E14" s="2">
        <f t="shared" si="0"/>
        <v>17.720637500000002</v>
      </c>
      <c r="F14" s="2">
        <f t="shared" si="0"/>
        <v>63.072600000000008</v>
      </c>
      <c r="G14" s="2">
        <f t="shared" si="0"/>
        <v>47.685024999999996</v>
      </c>
      <c r="H14" s="2">
        <f t="shared" si="0"/>
        <v>53.089800000000004</v>
      </c>
      <c r="J14" s="2">
        <f t="shared" si="0"/>
        <v>30.166800000000002</v>
      </c>
      <c r="K14" s="2">
        <f t="shared" si="0"/>
        <v>29.482075000000002</v>
      </c>
      <c r="L14" s="2">
        <f t="shared" si="0"/>
        <v>34.153837500000002</v>
      </c>
      <c r="M14" s="2">
        <f t="shared" si="0"/>
        <v>39.477849999999997</v>
      </c>
      <c r="N14" s="2">
        <f t="shared" si="0"/>
        <v>24.877412500000002</v>
      </c>
      <c r="O14" s="2">
        <f t="shared" si="0"/>
        <v>13.118975000000001</v>
      </c>
      <c r="P14" s="2">
        <f t="shared" si="0"/>
        <v>28.790575000000004</v>
      </c>
      <c r="Q14" s="2">
        <f t="shared" si="0"/>
        <v>15.174737499999999</v>
      </c>
      <c r="R14" s="2">
        <f t="shared" si="0"/>
        <v>14.2471125</v>
      </c>
      <c r="S14" s="2">
        <f t="shared" si="0"/>
        <v>62.766137499999999</v>
      </c>
      <c r="T14" s="2">
        <f t="shared" si="0"/>
        <v>40.302199999999999</v>
      </c>
      <c r="U14" s="2">
        <f t="shared" si="0"/>
        <v>33.6760625</v>
      </c>
      <c r="V14" s="2">
        <f t="shared" si="0"/>
        <v>46.853087500000001</v>
      </c>
      <c r="W14" s="2">
        <f t="shared" si="0"/>
        <v>32.193275</v>
      </c>
      <c r="X14" s="2">
        <f t="shared" si="0"/>
        <v>28.299112500000003</v>
      </c>
      <c r="Y14" s="2">
        <f t="shared" si="0"/>
        <v>29.846200000000003</v>
      </c>
      <c r="Z14" s="2">
        <f t="shared" si="0"/>
        <v>35.361374999999995</v>
      </c>
      <c r="AA14" s="2">
        <f t="shared" si="0"/>
        <v>18.256349999999998</v>
      </c>
      <c r="AB14" s="2">
        <f t="shared" si="0"/>
        <v>8.0671199999999992</v>
      </c>
      <c r="AC14" s="2">
        <f t="shared" si="0"/>
        <v>29.927125000000004</v>
      </c>
      <c r="AD14" s="2">
        <f t="shared" si="0"/>
        <v>38.885124999999995</v>
      </c>
      <c r="AE14" s="2">
        <f t="shared" si="0"/>
        <v>29.402762500000001</v>
      </c>
      <c r="AF14" s="2">
        <f t="shared" si="0"/>
        <v>32.286799999999999</v>
      </c>
      <c r="AG14" s="2">
        <f t="shared" si="0"/>
        <v>35.292625000000001</v>
      </c>
      <c r="AH14" s="2">
        <f t="shared" si="0"/>
        <v>16.817787500000001</v>
      </c>
      <c r="AI14" s="10"/>
      <c r="AJ14" s="16" t="s">
        <v>56</v>
      </c>
    </row>
    <row r="15" spans="1:36" x14ac:dyDescent="0.25">
      <c r="A15" s="6" t="s">
        <v>44</v>
      </c>
      <c r="B15" s="7">
        <f>B14*3</f>
        <v>52.243987500000003</v>
      </c>
      <c r="C15" s="7">
        <f>C14*3</f>
        <v>99.965100000000007</v>
      </c>
      <c r="D15" s="7">
        <f>D14*2</f>
        <v>50.792999999999999</v>
      </c>
      <c r="E15" s="7">
        <f>E14*2</f>
        <v>35.441275000000005</v>
      </c>
      <c r="F15" s="7">
        <f>F14*1</f>
        <v>63.072600000000008</v>
      </c>
      <c r="G15" s="7">
        <f>G14*3</f>
        <v>143.05507499999999</v>
      </c>
      <c r="H15" s="7">
        <f>H14*1</f>
        <v>53.089800000000004</v>
      </c>
      <c r="I15" s="7"/>
      <c r="J15" s="7">
        <f>J14*3</f>
        <v>90.500400000000013</v>
      </c>
      <c r="K15" s="7">
        <f>K14*2</f>
        <v>58.964150000000004</v>
      </c>
      <c r="L15" s="7">
        <f>L14*2</f>
        <v>68.307675000000003</v>
      </c>
      <c r="M15" s="7">
        <f>M14*4</f>
        <v>157.91139999999999</v>
      </c>
      <c r="N15" s="7">
        <f>N14*3</f>
        <v>74.632237500000002</v>
      </c>
      <c r="O15" s="7">
        <f>O14*3</f>
        <v>39.356925000000004</v>
      </c>
      <c r="P15" s="7">
        <f>P14*3</f>
        <v>86.371725000000012</v>
      </c>
      <c r="Q15" s="7">
        <f>Q14*2</f>
        <v>30.349474999999998</v>
      </c>
      <c r="R15" s="7">
        <f>R14*2</f>
        <v>28.494225</v>
      </c>
      <c r="S15" s="7">
        <f>S14*1</f>
        <v>62.766137499999999</v>
      </c>
      <c r="T15" s="7">
        <f>T14*3</f>
        <v>120.9066</v>
      </c>
      <c r="U15" s="7">
        <f>U14*2</f>
        <v>67.352125000000001</v>
      </c>
      <c r="V15" s="7">
        <f>V14*3</f>
        <v>140.55926249999999</v>
      </c>
      <c r="W15" s="7">
        <f>W14*3</f>
        <v>96.579825</v>
      </c>
      <c r="X15" s="7">
        <f>X14*2</f>
        <v>56.598225000000006</v>
      </c>
      <c r="Y15" s="7">
        <f>Y14*2</f>
        <v>59.692400000000006</v>
      </c>
      <c r="Z15" s="7">
        <f>Z14*3</f>
        <v>106.08412499999999</v>
      </c>
      <c r="AA15" s="7">
        <f>AA14*3</f>
        <v>54.769049999999993</v>
      </c>
      <c r="AB15" s="7">
        <f>AB14*6</f>
        <v>48.402719999999995</v>
      </c>
      <c r="AC15" s="7">
        <f>AC14*3</f>
        <v>89.781375000000011</v>
      </c>
      <c r="AD15" s="7">
        <f>AD14*2</f>
        <v>77.77024999999999</v>
      </c>
      <c r="AE15" s="7">
        <f>AE14*3</f>
        <v>88.208287500000012</v>
      </c>
      <c r="AF15" s="7">
        <f>AF14*3</f>
        <v>96.860399999999998</v>
      </c>
      <c r="AG15" s="7">
        <f>AG14*2</f>
        <v>70.585250000000002</v>
      </c>
      <c r="AH15" s="7">
        <f>AH14*3</f>
        <v>50.453362500000004</v>
      </c>
      <c r="AI15" s="7"/>
      <c r="AJ15" s="7">
        <f>AVERAGE(B15:AH15)</f>
        <v>75.622451406250008</v>
      </c>
    </row>
    <row r="16" spans="1:36" x14ac:dyDescent="0.25">
      <c r="A16" s="8" t="s">
        <v>45</v>
      </c>
      <c r="B16" s="9">
        <f>STDEV(B2:B9)/B14*100</f>
        <v>7.0072017305890713</v>
      </c>
      <c r="C16" s="9">
        <f>STDEV(C2:C9)/C14*100</f>
        <v>1.9722200791249507</v>
      </c>
      <c r="D16" s="9">
        <f t="shared" ref="D16:AH16" si="1">STDEV(D2:D9)/D14*100</f>
        <v>5.3032233759462963</v>
      </c>
      <c r="E16" s="9">
        <f t="shared" si="1"/>
        <v>2.4250568097954206</v>
      </c>
      <c r="F16" s="9">
        <f t="shared" si="1"/>
        <v>5.6707223215912341</v>
      </c>
      <c r="G16" s="9">
        <f t="shared" si="1"/>
        <v>1.122126550517988</v>
      </c>
      <c r="H16" s="9">
        <f t="shared" si="1"/>
        <v>2.2512839458606515</v>
      </c>
      <c r="I16" s="9"/>
      <c r="J16" s="9">
        <f t="shared" si="1"/>
        <v>0.64642288487488431</v>
      </c>
      <c r="K16" s="9">
        <f t="shared" si="1"/>
        <v>4.7530016506206776</v>
      </c>
      <c r="L16" s="9">
        <f t="shared" si="1"/>
        <v>5.8048938677029067</v>
      </c>
      <c r="M16" s="9">
        <f t="shared" si="1"/>
        <v>3.202022394492706</v>
      </c>
      <c r="N16" s="9">
        <f t="shared" si="1"/>
        <v>2.854238471818169</v>
      </c>
      <c r="O16" s="9">
        <f t="shared" si="1"/>
        <v>2.2320184928626712</v>
      </c>
      <c r="P16" s="9">
        <f t="shared" si="1"/>
        <v>2.5391392477354486</v>
      </c>
      <c r="Q16" s="9">
        <f t="shared" si="1"/>
        <v>1.7676547165103047</v>
      </c>
      <c r="R16" s="9">
        <f t="shared" si="1"/>
        <v>8.8351842810551204</v>
      </c>
      <c r="S16" s="9">
        <f t="shared" si="1"/>
        <v>3.3473824252982052</v>
      </c>
      <c r="T16" s="9">
        <f t="shared" si="1"/>
        <v>1.9075810663784751</v>
      </c>
      <c r="U16" s="9">
        <f t="shared" si="1"/>
        <v>3.181624166503092</v>
      </c>
      <c r="V16" s="9">
        <f t="shared" si="1"/>
        <v>1.5619571032269566</v>
      </c>
      <c r="W16" s="9">
        <f t="shared" si="1"/>
        <v>1.5341168186536045</v>
      </c>
      <c r="X16" s="9">
        <f t="shared" si="1"/>
        <v>1.7325218901605703</v>
      </c>
      <c r="Y16" s="9">
        <f t="shared" si="1"/>
        <v>6.3861416227122572</v>
      </c>
      <c r="Z16" s="9">
        <f t="shared" si="1"/>
        <v>1.4619095022275046</v>
      </c>
      <c r="AA16" s="9">
        <f t="shared" si="1"/>
        <v>3.2818833600958435</v>
      </c>
      <c r="AB16" s="9">
        <f t="shared" si="1"/>
        <v>1.8118321066144558</v>
      </c>
      <c r="AC16" s="9">
        <f t="shared" si="1"/>
        <v>1.9196880940051348</v>
      </c>
      <c r="AD16" s="9">
        <f t="shared" si="1"/>
        <v>2.6338340661359467</v>
      </c>
      <c r="AE16" s="9">
        <f t="shared" si="1"/>
        <v>4.2464477261745284</v>
      </c>
      <c r="AF16" s="9">
        <f t="shared" si="1"/>
        <v>4.3441051372919786</v>
      </c>
      <c r="AG16" s="9">
        <f t="shared" si="1"/>
        <v>2.5432325282519668</v>
      </c>
      <c r="AH16" s="9">
        <f t="shared" si="1"/>
        <v>7.9587233153605883</v>
      </c>
      <c r="AI16" s="9"/>
      <c r="AJ16" s="9"/>
    </row>
    <row r="17" spans="1:36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x14ac:dyDescent="0.25">
      <c r="A18" s="5" t="s">
        <v>46</v>
      </c>
      <c r="B18" s="2">
        <f>AVERAGE(B3:B8)</f>
        <v>17.948833333333333</v>
      </c>
      <c r="C18" s="2">
        <f t="shared" ref="C18:AH18" si="2">AVERAGE(C3:C8)</f>
        <v>33.094383333333333</v>
      </c>
      <c r="D18" s="2">
        <f t="shared" si="2"/>
        <v>25.920533333333335</v>
      </c>
      <c r="E18" s="2">
        <f t="shared" si="2"/>
        <v>17.873833333333334</v>
      </c>
      <c r="F18" s="2">
        <f t="shared" si="2"/>
        <v>63.37165000000001</v>
      </c>
      <c r="G18" s="2">
        <f t="shared" si="2"/>
        <v>47.870266666666659</v>
      </c>
      <c r="H18" s="2">
        <f t="shared" si="2"/>
        <v>53.631916666666662</v>
      </c>
      <c r="J18" s="2">
        <f t="shared" si="2"/>
        <v>30.076183333333336</v>
      </c>
      <c r="K18" s="2">
        <f t="shared" si="2"/>
        <v>29.992416666666667</v>
      </c>
      <c r="L18" s="2">
        <f t="shared" si="2"/>
        <v>34.460299999999997</v>
      </c>
      <c r="M18" s="2">
        <f t="shared" si="2"/>
        <v>39.187583333333329</v>
      </c>
      <c r="N18" s="2">
        <f t="shared" si="2"/>
        <v>25.041633333333333</v>
      </c>
      <c r="O18" s="2">
        <f t="shared" si="2"/>
        <v>13.093833333333334</v>
      </c>
      <c r="P18" s="2">
        <f t="shared" si="2"/>
        <v>28.655483333333336</v>
      </c>
      <c r="Q18" s="2">
        <f t="shared" si="2"/>
        <v>15.151849999999998</v>
      </c>
      <c r="R18" s="2">
        <f t="shared" si="2"/>
        <v>14.090449999999999</v>
      </c>
      <c r="S18" s="2">
        <f t="shared" si="2"/>
        <v>63.587866666666663</v>
      </c>
      <c r="T18" s="2">
        <f t="shared" si="2"/>
        <v>40.471916666666672</v>
      </c>
      <c r="U18" s="2">
        <f t="shared" si="2"/>
        <v>33.765350000000005</v>
      </c>
      <c r="V18" s="2">
        <f t="shared" si="2"/>
        <v>46.73896666666667</v>
      </c>
      <c r="W18" s="2">
        <f t="shared" si="2"/>
        <v>32.029266666666672</v>
      </c>
      <c r="X18" s="2">
        <f t="shared" si="2"/>
        <v>28.301116666666669</v>
      </c>
      <c r="Y18" s="2">
        <f t="shared" si="2"/>
        <v>30.570783333333338</v>
      </c>
      <c r="Z18" s="2">
        <f t="shared" si="2"/>
        <v>35.290383333333331</v>
      </c>
      <c r="AA18" s="2">
        <f t="shared" si="2"/>
        <v>18.494049999999998</v>
      </c>
      <c r="AB18" s="2">
        <f t="shared" si="2"/>
        <v>8.0704816666666659</v>
      </c>
      <c r="AC18" s="2">
        <f t="shared" si="2"/>
        <v>29.769616666666668</v>
      </c>
      <c r="AD18" s="2">
        <f t="shared" si="2"/>
        <v>38.745849999999997</v>
      </c>
      <c r="AE18" s="2">
        <f t="shared" si="2"/>
        <v>29.335466666666665</v>
      </c>
      <c r="AF18" s="2">
        <f t="shared" si="2"/>
        <v>32.886383333333335</v>
      </c>
      <c r="AG18" s="2">
        <f t="shared" si="2"/>
        <v>35.570950000000003</v>
      </c>
      <c r="AH18" s="2">
        <f t="shared" si="2"/>
        <v>17.33915</v>
      </c>
      <c r="AI18" s="10"/>
      <c r="AJ18" s="16" t="s">
        <v>56</v>
      </c>
    </row>
    <row r="19" spans="1:36" x14ac:dyDescent="0.25">
      <c r="A19" s="6" t="s">
        <v>47</v>
      </c>
      <c r="B19" s="7">
        <f>B18*3</f>
        <v>53.846499999999999</v>
      </c>
      <c r="C19" s="7">
        <f>C18*3</f>
        <v>99.283150000000006</v>
      </c>
      <c r="D19" s="7">
        <f>D18*2</f>
        <v>51.84106666666667</v>
      </c>
      <c r="E19" s="7">
        <f>E18*2</f>
        <v>35.747666666666667</v>
      </c>
      <c r="F19" s="7">
        <f>F18*1</f>
        <v>63.37165000000001</v>
      </c>
      <c r="G19" s="7">
        <f>G18*3</f>
        <v>143.61079999999998</v>
      </c>
      <c r="H19" s="7">
        <f>H18*1</f>
        <v>53.631916666666662</v>
      </c>
      <c r="I19" s="7"/>
      <c r="J19" s="7">
        <f>J18*3</f>
        <v>90.228550000000013</v>
      </c>
      <c r="K19" s="7">
        <f>K18*2</f>
        <v>59.984833333333334</v>
      </c>
      <c r="L19" s="7">
        <f>L18*2</f>
        <v>68.920599999999993</v>
      </c>
      <c r="M19" s="7">
        <f>M18*4</f>
        <v>156.75033333333332</v>
      </c>
      <c r="N19" s="7">
        <f>N18*3</f>
        <v>75.124899999999997</v>
      </c>
      <c r="O19" s="7">
        <f>O18*3</f>
        <v>39.281500000000001</v>
      </c>
      <c r="P19" s="7">
        <f>P18*3</f>
        <v>85.966450000000009</v>
      </c>
      <c r="Q19" s="7">
        <f>Q18*2</f>
        <v>30.303699999999996</v>
      </c>
      <c r="R19" s="7">
        <f>R18*2</f>
        <v>28.180899999999998</v>
      </c>
      <c r="S19" s="7">
        <f>S18*1</f>
        <v>63.587866666666663</v>
      </c>
      <c r="T19" s="7">
        <f>T18*3</f>
        <v>121.41575000000002</v>
      </c>
      <c r="U19" s="7">
        <f>U18*2</f>
        <v>67.53070000000001</v>
      </c>
      <c r="V19" s="7">
        <f>V18*3</f>
        <v>140.21690000000001</v>
      </c>
      <c r="W19" s="7">
        <f>W18*3</f>
        <v>96.087800000000016</v>
      </c>
      <c r="X19" s="7">
        <f>X18*2</f>
        <v>56.602233333333338</v>
      </c>
      <c r="Y19" s="7">
        <f>Y18*2</f>
        <v>61.141566666666677</v>
      </c>
      <c r="Z19" s="7">
        <f>Z18*3</f>
        <v>105.87115</v>
      </c>
      <c r="AA19" s="7">
        <f>AA18*3</f>
        <v>55.48214999999999</v>
      </c>
      <c r="AB19" s="7">
        <f>AB18*6</f>
        <v>48.422889999999995</v>
      </c>
      <c r="AC19" s="7">
        <f>AC18*3</f>
        <v>89.308850000000007</v>
      </c>
      <c r="AD19" s="7">
        <f>AD18*2</f>
        <v>77.491699999999994</v>
      </c>
      <c r="AE19" s="7">
        <f>AE18*3</f>
        <v>88.006399999999999</v>
      </c>
      <c r="AF19" s="7">
        <f>AF18*3</f>
        <v>98.659150000000011</v>
      </c>
      <c r="AG19" s="7">
        <f>AG18*2</f>
        <v>71.141900000000007</v>
      </c>
      <c r="AH19" s="7">
        <f>AH18*3</f>
        <v>52.017449999999997</v>
      </c>
      <c r="AI19" s="10"/>
      <c r="AJ19" s="7">
        <f>AVERAGE(B19:AH19)</f>
        <v>75.908092916666675</v>
      </c>
    </row>
    <row r="20" spans="1:36" x14ac:dyDescent="0.25">
      <c r="A20" s="8" t="s">
        <v>45</v>
      </c>
      <c r="B20" s="9">
        <f>STDEV(B3:B8)/B18*100</f>
        <v>4.7109520801960549</v>
      </c>
      <c r="C20" s="9">
        <f t="shared" ref="C20:AH20" si="3">STDEV(C3:C8)/C18*100</f>
        <v>1.7694334804750182</v>
      </c>
      <c r="D20" s="9">
        <f t="shared" si="3"/>
        <v>4.1037087949565549</v>
      </c>
      <c r="E20" s="9">
        <f t="shared" si="3"/>
        <v>1.7861298988206171</v>
      </c>
      <c r="F20" s="9">
        <f t="shared" si="3"/>
        <v>6.2166555214729096</v>
      </c>
      <c r="G20" s="9">
        <f t="shared" si="3"/>
        <v>0.97698432919976574</v>
      </c>
      <c r="H20" s="9">
        <f t="shared" si="3"/>
        <v>1.173340078483472</v>
      </c>
      <c r="I20" s="9"/>
      <c r="J20" s="9">
        <f t="shared" si="3"/>
        <v>0.31192142288640523</v>
      </c>
      <c r="K20" s="9">
        <f t="shared" si="3"/>
        <v>3.486377483928881</v>
      </c>
      <c r="L20" s="9">
        <f t="shared" si="3"/>
        <v>5.473325552095833</v>
      </c>
      <c r="M20" s="9">
        <f t="shared" si="3"/>
        <v>3.3636449016900127</v>
      </c>
      <c r="N20" s="9">
        <f t="shared" si="3"/>
        <v>2.9380479983184635</v>
      </c>
      <c r="O20" s="9">
        <f t="shared" si="3"/>
        <v>2.5207284838952688</v>
      </c>
      <c r="P20" s="9">
        <f t="shared" si="3"/>
        <v>2.3251283072399005</v>
      </c>
      <c r="Q20" s="9">
        <f t="shared" si="3"/>
        <v>2.0637204534332252</v>
      </c>
      <c r="R20" s="9">
        <f t="shared" si="3"/>
        <v>9.6009558418767682</v>
      </c>
      <c r="S20" s="9">
        <f t="shared" si="3"/>
        <v>2.0965860148655167</v>
      </c>
      <c r="T20" s="9">
        <f t="shared" si="3"/>
        <v>1.810161112768147</v>
      </c>
      <c r="U20" s="9">
        <f t="shared" si="3"/>
        <v>2.1251248301934931</v>
      </c>
      <c r="V20" s="9">
        <f t="shared" si="3"/>
        <v>1.7679191259143821</v>
      </c>
      <c r="W20" s="9">
        <f t="shared" si="3"/>
        <v>1.3241864833238037</v>
      </c>
      <c r="X20" s="9">
        <f t="shared" si="3"/>
        <v>2.0460283481506281</v>
      </c>
      <c r="Y20" s="9">
        <f t="shared" si="3"/>
        <v>5.2250763481219789</v>
      </c>
      <c r="Z20" s="9">
        <f t="shared" si="3"/>
        <v>1.60031673597214</v>
      </c>
      <c r="AA20" s="9">
        <f t="shared" si="3"/>
        <v>2.2081879965159747</v>
      </c>
      <c r="AB20" s="9">
        <f t="shared" si="3"/>
        <v>1.7815233834680537</v>
      </c>
      <c r="AC20" s="9">
        <f t="shared" si="3"/>
        <v>1.9537755195560975</v>
      </c>
      <c r="AD20" s="9">
        <f t="shared" si="3"/>
        <v>2.9733373741216775</v>
      </c>
      <c r="AE20" s="9">
        <f t="shared" si="3"/>
        <v>3.911381398317392</v>
      </c>
      <c r="AF20" s="9">
        <f t="shared" si="3"/>
        <v>2.966323522597452</v>
      </c>
      <c r="AG20" s="9">
        <f t="shared" si="3"/>
        <v>2.4132645052435455</v>
      </c>
      <c r="AH20" s="9">
        <f t="shared" si="3"/>
        <v>6.2868334207772891</v>
      </c>
      <c r="AI20" s="10"/>
      <c r="AJ20" s="10"/>
    </row>
    <row r="21" spans="1:3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x14ac:dyDescent="0.25">
      <c r="A22" s="5" t="s">
        <v>48</v>
      </c>
      <c r="B22" s="2">
        <f>AVERAGE(B2:B5)</f>
        <v>17.433275000000002</v>
      </c>
      <c r="C22" s="2">
        <f t="shared" ref="C22:AH22" si="4">AVERAGE(C2:C5)</f>
        <v>33.602699999999999</v>
      </c>
      <c r="D22" s="2">
        <f t="shared" si="4"/>
        <v>25.4634</v>
      </c>
      <c r="E22" s="2">
        <f t="shared" si="4"/>
        <v>17.523199999999999</v>
      </c>
      <c r="F22" s="2">
        <f t="shared" si="4"/>
        <v>63.614100000000001</v>
      </c>
      <c r="G22" s="2">
        <f t="shared" si="4"/>
        <v>47.554749999999999</v>
      </c>
      <c r="H22" s="2">
        <f t="shared" si="4"/>
        <v>53.117175000000003</v>
      </c>
      <c r="J22" s="2">
        <f t="shared" si="4"/>
        <v>30.169974999999997</v>
      </c>
      <c r="K22" s="2">
        <f t="shared" si="4"/>
        <v>29.795200000000001</v>
      </c>
      <c r="L22" s="2">
        <f t="shared" si="4"/>
        <v>33.793125000000003</v>
      </c>
      <c r="M22" s="2">
        <f t="shared" si="4"/>
        <v>40.161675000000002</v>
      </c>
      <c r="N22" s="2">
        <f t="shared" si="4"/>
        <v>25.263925</v>
      </c>
      <c r="O22" s="2">
        <f t="shared" si="4"/>
        <v>13.264950000000001</v>
      </c>
      <c r="P22" s="2">
        <f t="shared" si="4"/>
        <v>29.163675000000001</v>
      </c>
      <c r="Q22" s="2">
        <f t="shared" si="4"/>
        <v>15.179175000000001</v>
      </c>
      <c r="R22" s="2">
        <f t="shared" si="4"/>
        <v>14.250875000000001</v>
      </c>
      <c r="S22" s="2">
        <f t="shared" si="4"/>
        <v>62.113424999999999</v>
      </c>
      <c r="T22" s="2">
        <f t="shared" si="4"/>
        <v>40.273099999999999</v>
      </c>
      <c r="U22" s="2">
        <f t="shared" si="4"/>
        <v>34.209350000000001</v>
      </c>
      <c r="V22" s="2">
        <f t="shared" si="4"/>
        <v>47.085750000000004</v>
      </c>
      <c r="W22" s="2">
        <f t="shared" si="4"/>
        <v>32.197975</v>
      </c>
      <c r="X22" s="2">
        <f t="shared" si="4"/>
        <v>28.137950000000004</v>
      </c>
      <c r="Y22" s="2">
        <f t="shared" si="4"/>
        <v>30.655725</v>
      </c>
      <c r="Z22" s="2">
        <f t="shared" si="4"/>
        <v>35.221074999999999</v>
      </c>
      <c r="AA22" s="2">
        <f t="shared" si="4"/>
        <v>18.18675</v>
      </c>
      <c r="AB22" s="2">
        <f t="shared" si="4"/>
        <v>8.0186425000000003</v>
      </c>
      <c r="AC22" s="2">
        <f t="shared" si="4"/>
        <v>30.010950000000001</v>
      </c>
      <c r="AD22" s="2">
        <f t="shared" si="4"/>
        <v>38.381225000000001</v>
      </c>
      <c r="AE22" s="2">
        <f t="shared" si="4"/>
        <v>30.46575</v>
      </c>
      <c r="AF22" s="2">
        <f t="shared" si="4"/>
        <v>32.627824999999994</v>
      </c>
      <c r="AG22" s="2">
        <f t="shared" si="4"/>
        <v>35.54495</v>
      </c>
      <c r="AH22" s="2">
        <f t="shared" si="4"/>
        <v>16.755375000000001</v>
      </c>
      <c r="AI22" s="10"/>
      <c r="AJ22" s="16" t="s">
        <v>56</v>
      </c>
    </row>
    <row r="23" spans="1:36" x14ac:dyDescent="0.25">
      <c r="A23" s="6" t="s">
        <v>49</v>
      </c>
      <c r="B23" s="7">
        <f>B22*3</f>
        <v>52.299825000000006</v>
      </c>
      <c r="C23" s="7">
        <f>C22*3</f>
        <v>100.8081</v>
      </c>
      <c r="D23" s="7">
        <f>D22*2</f>
        <v>50.9268</v>
      </c>
      <c r="E23" s="7">
        <f>E22*2</f>
        <v>35.046399999999998</v>
      </c>
      <c r="F23" s="7">
        <f>F22*1</f>
        <v>63.614100000000001</v>
      </c>
      <c r="G23" s="7">
        <f>G22*3</f>
        <v>142.66424999999998</v>
      </c>
      <c r="H23" s="7">
        <f>H22*1</f>
        <v>53.117175000000003</v>
      </c>
      <c r="I23" s="7"/>
      <c r="J23" s="7">
        <f>J22*3</f>
        <v>90.509924999999996</v>
      </c>
      <c r="K23" s="7">
        <f>K22*2</f>
        <v>59.590400000000002</v>
      </c>
      <c r="L23" s="7">
        <f>L22*2</f>
        <v>67.586250000000007</v>
      </c>
      <c r="M23" s="7">
        <f>M22*4</f>
        <v>160.64670000000001</v>
      </c>
      <c r="N23" s="7">
        <f>N22*3</f>
        <v>75.791775000000001</v>
      </c>
      <c r="O23" s="7">
        <f>O22*3</f>
        <v>39.794850000000004</v>
      </c>
      <c r="P23" s="7">
        <f>P22*3</f>
        <v>87.491025000000008</v>
      </c>
      <c r="Q23" s="7">
        <f>Q22*2</f>
        <v>30.358350000000002</v>
      </c>
      <c r="R23" s="7">
        <f>R22*2</f>
        <v>28.501750000000001</v>
      </c>
      <c r="S23" s="7">
        <f>S22*1</f>
        <v>62.113424999999999</v>
      </c>
      <c r="T23" s="7">
        <f>T22*3</f>
        <v>120.8193</v>
      </c>
      <c r="U23" s="7">
        <f>U22*2</f>
        <v>68.418700000000001</v>
      </c>
      <c r="V23" s="7">
        <f>V22*3</f>
        <v>141.25725</v>
      </c>
      <c r="W23" s="7">
        <f>W22*3</f>
        <v>96.593924999999999</v>
      </c>
      <c r="X23" s="7">
        <f>X22*2</f>
        <v>56.275900000000007</v>
      </c>
      <c r="Y23" s="7">
        <f>Y22*2</f>
        <v>61.311450000000001</v>
      </c>
      <c r="Z23" s="7">
        <f>Z22*3</f>
        <v>105.663225</v>
      </c>
      <c r="AA23" s="7">
        <f>AA22*3</f>
        <v>54.560249999999996</v>
      </c>
      <c r="AB23" s="7">
        <f>AB22*6</f>
        <v>48.111855000000006</v>
      </c>
      <c r="AC23" s="7">
        <f>AC22*3</f>
        <v>90.032849999999996</v>
      </c>
      <c r="AD23" s="7">
        <f>AD22*2</f>
        <v>76.762450000000001</v>
      </c>
      <c r="AE23" s="7">
        <f>AE22*3</f>
        <v>91.39725</v>
      </c>
      <c r="AF23" s="7">
        <f>AF22*3</f>
        <v>97.883474999999976</v>
      </c>
      <c r="AG23" s="7">
        <f>AG22*2</f>
        <v>71.0899</v>
      </c>
      <c r="AH23" s="7">
        <f>AH22*3</f>
        <v>50.266125000000002</v>
      </c>
      <c r="AI23" s="10"/>
      <c r="AJ23" s="7">
        <f>AVERAGE(B23:AH23)</f>
        <v>75.978281406249991</v>
      </c>
    </row>
    <row r="24" spans="1:36" x14ac:dyDescent="0.25">
      <c r="A24" s="8" t="s">
        <v>45</v>
      </c>
      <c r="B24" s="9">
        <f>STDEV(B2:B5)/B22*100</f>
        <v>6.504404997219428</v>
      </c>
      <c r="C24" s="9">
        <f t="shared" ref="C24:AH24" si="5">STDEV(C2:C5)/C22*100</f>
        <v>0.62944937602038853</v>
      </c>
      <c r="D24" s="9">
        <f t="shared" si="5"/>
        <v>7.0300363624357027</v>
      </c>
      <c r="E24" s="9">
        <f t="shared" si="5"/>
        <v>2.9733747385407927</v>
      </c>
      <c r="F24" s="9">
        <f t="shared" si="5"/>
        <v>7.5423729201272716</v>
      </c>
      <c r="G24" s="9">
        <f t="shared" si="5"/>
        <v>1.0516890957304346</v>
      </c>
      <c r="H24" s="9">
        <f t="shared" si="5"/>
        <v>3.0584423987623053</v>
      </c>
      <c r="I24" s="9"/>
      <c r="J24" s="9">
        <f t="shared" si="5"/>
        <v>0.466044813916969</v>
      </c>
      <c r="K24" s="9">
        <f t="shared" si="5"/>
        <v>6.6306569234475212</v>
      </c>
      <c r="L24" s="9">
        <f t="shared" si="5"/>
        <v>7.6715274315864761</v>
      </c>
      <c r="M24" s="9">
        <f t="shared" si="5"/>
        <v>2.3670395152486274</v>
      </c>
      <c r="N24" s="9">
        <f t="shared" si="5"/>
        <v>3.3572116643875658</v>
      </c>
      <c r="O24" s="9">
        <f t="shared" si="5"/>
        <v>1.9185003118914998</v>
      </c>
      <c r="P24" s="9">
        <f t="shared" si="5"/>
        <v>2.9607505565028074</v>
      </c>
      <c r="Q24" s="9">
        <f t="shared" si="5"/>
        <v>2.2345444995426988</v>
      </c>
      <c r="R24" s="9">
        <f t="shared" si="5"/>
        <v>7.0668780222186296</v>
      </c>
      <c r="S24" s="9">
        <f t="shared" si="5"/>
        <v>3.9322441819978913</v>
      </c>
      <c r="T24" s="9">
        <f t="shared" si="5"/>
        <v>1.5751001505465034</v>
      </c>
      <c r="U24" s="9">
        <f t="shared" si="5"/>
        <v>1.6360092861798063</v>
      </c>
      <c r="V24" s="9">
        <f t="shared" si="5"/>
        <v>0.8971259903798583</v>
      </c>
      <c r="W24" s="9">
        <f t="shared" si="5"/>
        <v>1.6553693771439097</v>
      </c>
      <c r="X24" s="9">
        <f t="shared" si="5"/>
        <v>1.724413965489292</v>
      </c>
      <c r="Y24" s="9">
        <f t="shared" si="5"/>
        <v>7.3864352108811202</v>
      </c>
      <c r="Z24" s="9">
        <f t="shared" si="5"/>
        <v>1.7079559000529414</v>
      </c>
      <c r="AA24" s="9">
        <f t="shared" si="5"/>
        <v>4.3098557722609083</v>
      </c>
      <c r="AB24" s="9">
        <f t="shared" si="5"/>
        <v>1.627348861315316</v>
      </c>
      <c r="AC24" s="9">
        <f t="shared" si="5"/>
        <v>2.3794715012948511</v>
      </c>
      <c r="AD24" s="9">
        <f t="shared" si="5"/>
        <v>2.5164107231269659</v>
      </c>
      <c r="AE24" s="9">
        <f t="shared" si="5"/>
        <v>2.1561245149873938</v>
      </c>
      <c r="AF24" s="9">
        <f t="shared" si="5"/>
        <v>4.9823216344899928</v>
      </c>
      <c r="AG24" s="9">
        <f t="shared" si="5"/>
        <v>3.0804814200886264</v>
      </c>
      <c r="AH24" s="9">
        <f t="shared" si="5"/>
        <v>5.3572262987906152</v>
      </c>
      <c r="AI24" s="10"/>
      <c r="AJ24" s="10"/>
    </row>
    <row r="25" spans="1:3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5">
      <c r="A26" s="5" t="s">
        <v>50</v>
      </c>
      <c r="B26" s="2">
        <f>AVERAGE(B6:B9)</f>
        <v>17.396049999999999</v>
      </c>
      <c r="C26" s="2">
        <f t="shared" ref="C26:AH26" si="6">AVERAGE(C6:C9)</f>
        <v>33.040700000000001</v>
      </c>
      <c r="D26" s="2">
        <f t="shared" si="6"/>
        <v>25.329599999999999</v>
      </c>
      <c r="E26" s="2">
        <f t="shared" si="6"/>
        <v>17.918074999999998</v>
      </c>
      <c r="F26" s="2">
        <f t="shared" si="6"/>
        <v>62.531099999999995</v>
      </c>
      <c r="G26" s="2">
        <f t="shared" si="6"/>
        <v>47.815300000000008</v>
      </c>
      <c r="H26" s="2">
        <f t="shared" si="6"/>
        <v>53.062425000000005</v>
      </c>
      <c r="J26" s="2">
        <f t="shared" si="6"/>
        <v>30.163624999999996</v>
      </c>
      <c r="K26" s="2">
        <f t="shared" si="6"/>
        <v>29.168949999999999</v>
      </c>
      <c r="L26" s="2">
        <f t="shared" si="6"/>
        <v>34.51455</v>
      </c>
      <c r="M26" s="2">
        <f t="shared" si="6"/>
        <v>38.794025000000005</v>
      </c>
      <c r="N26" s="2">
        <f t="shared" si="6"/>
        <v>24.4909</v>
      </c>
      <c r="O26" s="2">
        <f t="shared" si="6"/>
        <v>12.973000000000001</v>
      </c>
      <c r="P26" s="2">
        <f t="shared" si="6"/>
        <v>28.417475000000003</v>
      </c>
      <c r="Q26" s="2">
        <f t="shared" si="6"/>
        <v>15.170300000000001</v>
      </c>
      <c r="R26" s="2">
        <f t="shared" si="6"/>
        <v>14.24335</v>
      </c>
      <c r="S26" s="2">
        <f t="shared" si="6"/>
        <v>63.418849999999999</v>
      </c>
      <c r="T26" s="2">
        <f t="shared" si="6"/>
        <v>40.331299999999999</v>
      </c>
      <c r="U26" s="2">
        <f t="shared" si="6"/>
        <v>33.142775</v>
      </c>
      <c r="V26" s="2">
        <f t="shared" si="6"/>
        <v>46.620425000000004</v>
      </c>
      <c r="W26" s="2">
        <f t="shared" si="6"/>
        <v>32.188575</v>
      </c>
      <c r="X26" s="2">
        <f t="shared" si="6"/>
        <v>28.460274999999999</v>
      </c>
      <c r="Y26" s="2">
        <f t="shared" si="6"/>
        <v>29.036674999999999</v>
      </c>
      <c r="Z26" s="2">
        <f t="shared" si="6"/>
        <v>35.501674999999999</v>
      </c>
      <c r="AA26" s="2">
        <f t="shared" si="6"/>
        <v>18.325950000000002</v>
      </c>
      <c r="AB26" s="2">
        <f t="shared" si="6"/>
        <v>8.1155974999999998</v>
      </c>
      <c r="AC26" s="2">
        <f t="shared" si="6"/>
        <v>29.843299999999999</v>
      </c>
      <c r="AD26" s="2">
        <f t="shared" si="6"/>
        <v>39.389025000000004</v>
      </c>
      <c r="AE26" s="2">
        <f t="shared" si="6"/>
        <v>28.339774999999999</v>
      </c>
      <c r="AF26" s="2">
        <f t="shared" si="6"/>
        <v>31.945775000000005</v>
      </c>
      <c r="AG26" s="2">
        <f t="shared" si="6"/>
        <v>35.040300000000002</v>
      </c>
      <c r="AH26" s="2">
        <f t="shared" si="6"/>
        <v>16.880200000000002</v>
      </c>
      <c r="AI26" s="10"/>
      <c r="AJ26" s="16" t="s">
        <v>56</v>
      </c>
    </row>
    <row r="27" spans="1:36" x14ac:dyDescent="0.25">
      <c r="A27" s="6" t="s">
        <v>51</v>
      </c>
      <c r="B27" s="7">
        <f>B26*3</f>
        <v>52.188149999999993</v>
      </c>
      <c r="C27" s="7">
        <f>C26*3</f>
        <v>99.122100000000003</v>
      </c>
      <c r="D27" s="7">
        <f>D26*2</f>
        <v>50.659199999999998</v>
      </c>
      <c r="E27" s="7">
        <f>E26*2</f>
        <v>35.836149999999996</v>
      </c>
      <c r="F27" s="7">
        <f>F26*1</f>
        <v>62.531099999999995</v>
      </c>
      <c r="G27" s="7">
        <f>G26*3</f>
        <v>143.44590000000002</v>
      </c>
      <c r="H27" s="7">
        <f>H26*1</f>
        <v>53.062425000000005</v>
      </c>
      <c r="I27" s="7"/>
      <c r="J27" s="7">
        <f>J26*3</f>
        <v>90.490874999999988</v>
      </c>
      <c r="K27" s="7">
        <f>K26*2</f>
        <v>58.337899999999998</v>
      </c>
      <c r="L27" s="7">
        <f>L26*2</f>
        <v>69.0291</v>
      </c>
      <c r="M27" s="7">
        <f>M26*4</f>
        <v>155.17610000000002</v>
      </c>
      <c r="N27" s="7">
        <f>N26*3</f>
        <v>73.472700000000003</v>
      </c>
      <c r="O27" s="7">
        <f>O26*3</f>
        <v>38.919000000000004</v>
      </c>
      <c r="P27" s="7">
        <f>P26*3</f>
        <v>85.252425000000017</v>
      </c>
      <c r="Q27" s="7">
        <f>Q26*2</f>
        <v>30.340600000000002</v>
      </c>
      <c r="R27" s="7">
        <f>R26*2</f>
        <v>28.486699999999999</v>
      </c>
      <c r="S27" s="7">
        <f>S26*1</f>
        <v>63.418849999999999</v>
      </c>
      <c r="T27" s="7">
        <f>T26*3</f>
        <v>120.9939</v>
      </c>
      <c r="U27" s="7">
        <f>U26*2</f>
        <v>66.285550000000001</v>
      </c>
      <c r="V27" s="7">
        <f>V26*3</f>
        <v>139.86127500000001</v>
      </c>
      <c r="W27" s="7">
        <f>W26*3</f>
        <v>96.565725</v>
      </c>
      <c r="X27" s="7">
        <f>X26*2</f>
        <v>56.920549999999999</v>
      </c>
      <c r="Y27" s="7">
        <f>Y26*2</f>
        <v>58.073349999999998</v>
      </c>
      <c r="Z27" s="7">
        <f>Z26*3</f>
        <v>106.50502499999999</v>
      </c>
      <c r="AA27" s="7">
        <f>AA26*3</f>
        <v>54.977850000000004</v>
      </c>
      <c r="AB27" s="7">
        <f>AB26*6</f>
        <v>48.693584999999999</v>
      </c>
      <c r="AC27" s="7">
        <f>AC26*3</f>
        <v>89.529899999999998</v>
      </c>
      <c r="AD27" s="7">
        <f>AD26*2</f>
        <v>78.778050000000007</v>
      </c>
      <c r="AE27" s="7">
        <f>AE26*3</f>
        <v>85.019324999999995</v>
      </c>
      <c r="AF27" s="7">
        <f>AF26*3</f>
        <v>95.837325000000021</v>
      </c>
      <c r="AG27" s="7">
        <f>AG26*2</f>
        <v>70.080600000000004</v>
      </c>
      <c r="AH27" s="7">
        <f>AH26*3</f>
        <v>50.640600000000006</v>
      </c>
      <c r="AI27" s="10"/>
      <c r="AJ27" s="7">
        <f>AVERAGE(B27:AH27)</f>
        <v>75.266621406249996</v>
      </c>
    </row>
    <row r="28" spans="1:36" x14ac:dyDescent="0.25">
      <c r="A28" s="8" t="s">
        <v>45</v>
      </c>
      <c r="B28" s="9">
        <f>STDEV(B6:B9)/B26*100</f>
        <v>8.5026428205244269</v>
      </c>
      <c r="C28" s="9">
        <f t="shared" ref="C28:AH28" si="7">STDEV(C6:C9)/C26*100</f>
        <v>2.6253199679846069</v>
      </c>
      <c r="D28" s="9">
        <f t="shared" si="7"/>
        <v>3.9798554456526469</v>
      </c>
      <c r="E28" s="9">
        <f t="shared" si="7"/>
        <v>1.3145405562992176</v>
      </c>
      <c r="F28" s="9">
        <f t="shared" si="7"/>
        <v>3.9323869933216717</v>
      </c>
      <c r="G28" s="9">
        <f t="shared" si="7"/>
        <v>1.2767502164056375</v>
      </c>
      <c r="H28" s="9">
        <f t="shared" si="7"/>
        <v>1.5677085415914209</v>
      </c>
      <c r="I28" s="9"/>
      <c r="J28" s="9">
        <f t="shared" si="7"/>
        <v>0.87042127531761959</v>
      </c>
      <c r="K28" s="9">
        <f t="shared" si="7"/>
        <v>2.2143731171326224</v>
      </c>
      <c r="L28" s="9">
        <f t="shared" si="7"/>
        <v>4.2024493601000028</v>
      </c>
      <c r="M28" s="9">
        <f t="shared" si="7"/>
        <v>3.2378691259286931</v>
      </c>
      <c r="N28" s="9">
        <f t="shared" si="7"/>
        <v>0.98905590890278239</v>
      </c>
      <c r="O28" s="9">
        <f t="shared" si="7"/>
        <v>2.1594034207405679</v>
      </c>
      <c r="P28" s="9">
        <f t="shared" si="7"/>
        <v>1.2696335780726529</v>
      </c>
      <c r="Q28" s="9">
        <f t="shared" si="7"/>
        <v>1.5144939352705802</v>
      </c>
      <c r="R28" s="9">
        <f t="shared" si="7"/>
        <v>11.499650216628956</v>
      </c>
      <c r="S28" s="9">
        <f t="shared" si="7"/>
        <v>2.8199776813226789</v>
      </c>
      <c r="T28" s="9">
        <f t="shared" si="7"/>
        <v>2.4476049878105859</v>
      </c>
      <c r="U28" s="9">
        <f t="shared" si="7"/>
        <v>3.8249394962190735</v>
      </c>
      <c r="V28" s="9">
        <f t="shared" si="7"/>
        <v>2.0650621453554443</v>
      </c>
      <c r="W28" s="9">
        <f t="shared" si="7"/>
        <v>1.6585295966983948</v>
      </c>
      <c r="X28" s="9">
        <f t="shared" si="7"/>
        <v>1.7784763708117466</v>
      </c>
      <c r="Y28" s="9">
        <f t="shared" si="7"/>
        <v>4.3588414962415447</v>
      </c>
      <c r="Z28" s="9">
        <f t="shared" si="7"/>
        <v>1.2883167189416269</v>
      </c>
      <c r="AA28" s="9">
        <f t="shared" si="7"/>
        <v>2.5025685885836411</v>
      </c>
      <c r="AB28" s="9">
        <f t="shared" si="7"/>
        <v>2.0078885299068348</v>
      </c>
      <c r="AC28" s="9">
        <f t="shared" si="7"/>
        <v>1.6465459419528465</v>
      </c>
      <c r="AD28" s="9">
        <f t="shared" si="7"/>
        <v>2.3234395931370213</v>
      </c>
      <c r="AE28" s="9">
        <f t="shared" si="7"/>
        <v>1.5495501432676571</v>
      </c>
      <c r="AF28" s="9">
        <f t="shared" si="7"/>
        <v>4.0055387183875055</v>
      </c>
      <c r="AG28" s="9">
        <f t="shared" si="7"/>
        <v>2.0402855367119481</v>
      </c>
      <c r="AH28" s="9">
        <f t="shared" si="7"/>
        <v>10.865720390151294</v>
      </c>
      <c r="AI28" s="10"/>
      <c r="AJ28" s="10"/>
    </row>
    <row r="29" spans="1:3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6" t="s">
        <v>56</v>
      </c>
      <c r="AJ29" s="10"/>
    </row>
    <row r="30" spans="1:36" x14ac:dyDescent="0.25">
      <c r="A30" s="12" t="s">
        <v>52</v>
      </c>
      <c r="B30" s="13">
        <f>(B19-B15)/B15*100</f>
        <v>3.0673625362152839</v>
      </c>
      <c r="C30" s="13">
        <f t="shared" ref="C30:AH30" si="8">(C19-C15)/C15*100</f>
        <v>-0.68218808364119121</v>
      </c>
      <c r="D30" s="13">
        <f t="shared" si="8"/>
        <v>2.063407687411003</v>
      </c>
      <c r="E30" s="13">
        <f t="shared" si="8"/>
        <v>0.86450520379603379</v>
      </c>
      <c r="F30" s="13">
        <f t="shared" si="8"/>
        <v>0.47413615420959521</v>
      </c>
      <c r="G30" s="13">
        <f t="shared" si="8"/>
        <v>0.38846926612005578</v>
      </c>
      <c r="H30" s="13">
        <f t="shared" si="8"/>
        <v>1.0211314916738392</v>
      </c>
      <c r="I30" s="13"/>
      <c r="J30" s="13">
        <f t="shared" si="8"/>
        <v>-0.30038541266116014</v>
      </c>
      <c r="K30" s="13">
        <f t="shared" si="8"/>
        <v>1.7310235682755211</v>
      </c>
      <c r="L30" s="13">
        <f t="shared" si="8"/>
        <v>0.89730033996910286</v>
      </c>
      <c r="M30" s="13">
        <f t="shared" si="8"/>
        <v>-0.73526462729522402</v>
      </c>
      <c r="N30" s="13">
        <f t="shared" si="8"/>
        <v>0.66012023289532817</v>
      </c>
      <c r="O30" s="13">
        <f t="shared" si="8"/>
        <v>-0.19164352906128396</v>
      </c>
      <c r="P30" s="13">
        <f t="shared" si="8"/>
        <v>-0.46922184314369442</v>
      </c>
      <c r="Q30" s="13">
        <f t="shared" si="8"/>
        <v>-0.15082633225122533</v>
      </c>
      <c r="R30" s="13">
        <f t="shared" si="8"/>
        <v>-1.0996087803756815</v>
      </c>
      <c r="S30" s="13">
        <f t="shared" si="8"/>
        <v>1.3091918658634425</v>
      </c>
      <c r="T30" s="13">
        <f t="shared" si="8"/>
        <v>0.42111017926235589</v>
      </c>
      <c r="U30" s="13">
        <f t="shared" si="8"/>
        <v>0.2651364006703712</v>
      </c>
      <c r="V30" s="13">
        <f t="shared" si="8"/>
        <v>-0.24357163940012766</v>
      </c>
      <c r="W30" s="13">
        <f t="shared" si="8"/>
        <v>-0.50944904901203114</v>
      </c>
      <c r="X30" s="13">
        <f t="shared" si="8"/>
        <v>7.0820831100823255E-3</v>
      </c>
      <c r="Y30" s="13">
        <f t="shared" si="8"/>
        <v>2.4277239090180158</v>
      </c>
      <c r="Z30" s="13">
        <f t="shared" si="8"/>
        <v>-0.20076048136324445</v>
      </c>
      <c r="AA30" s="13">
        <f t="shared" si="8"/>
        <v>1.3020127243397452</v>
      </c>
      <c r="AB30" s="13">
        <f t="shared" si="8"/>
        <v>4.1671211865779954E-2</v>
      </c>
      <c r="AC30" s="13">
        <f t="shared" si="8"/>
        <v>-0.52630626340931452</v>
      </c>
      <c r="AD30" s="13">
        <f t="shared" si="8"/>
        <v>-0.35817038006177898</v>
      </c>
      <c r="AE30" s="13">
        <f t="shared" si="8"/>
        <v>-0.22887588652031385</v>
      </c>
      <c r="AF30" s="13">
        <f t="shared" si="8"/>
        <v>1.8570540695681748</v>
      </c>
      <c r="AG30" s="13">
        <f t="shared" si="8"/>
        <v>0.7886208520902096</v>
      </c>
      <c r="AH30" s="13">
        <f t="shared" si="8"/>
        <v>3.1000659272213862</v>
      </c>
      <c r="AI30" s="19">
        <f>AVERAGE(B30:AH30)</f>
        <v>0.53096416860559548</v>
      </c>
      <c r="AJ30" s="9">
        <f>(AJ19-AJ15)/AJ15*100</f>
        <v>0.37772051170647403</v>
      </c>
    </row>
    <row r="31" spans="1:36" x14ac:dyDescent="0.25">
      <c r="A31" s="12" t="s">
        <v>53</v>
      </c>
      <c r="B31" s="13">
        <f>(B27-B23)/B23*100</f>
        <v>-0.21352843914872066</v>
      </c>
      <c r="C31" s="13">
        <f t="shared" ref="C31:AH31" si="9">(C27-C23)/C23*100</f>
        <v>-1.672484651530971</v>
      </c>
      <c r="D31" s="13">
        <f t="shared" si="9"/>
        <v>-0.52546007210349288</v>
      </c>
      <c r="E31" s="13">
        <f t="shared" si="9"/>
        <v>2.2534411523009439</v>
      </c>
      <c r="F31" s="13">
        <f t="shared" si="9"/>
        <v>-1.7024527581149549</v>
      </c>
      <c r="G31" s="13">
        <f t="shared" si="9"/>
        <v>0.54789479494690629</v>
      </c>
      <c r="H31" s="13">
        <f t="shared" si="9"/>
        <v>-0.10307400572413446</v>
      </c>
      <c r="I31" s="13"/>
      <c r="J31" s="13">
        <f t="shared" si="9"/>
        <v>-2.1047415518250755E-2</v>
      </c>
      <c r="K31" s="13">
        <f t="shared" si="9"/>
        <v>-2.1018486199119399</v>
      </c>
      <c r="L31" s="13">
        <f t="shared" si="9"/>
        <v>2.1348277201353718</v>
      </c>
      <c r="M31" s="13">
        <f t="shared" si="9"/>
        <v>-3.4053609566831997</v>
      </c>
      <c r="N31" s="13">
        <f t="shared" si="9"/>
        <v>-3.0597977155172815</v>
      </c>
      <c r="O31" s="13">
        <f t="shared" si="9"/>
        <v>-2.2009129322010255</v>
      </c>
      <c r="P31" s="13">
        <f t="shared" si="9"/>
        <v>-2.5586624456622733</v>
      </c>
      <c r="Q31" s="13">
        <f t="shared" si="9"/>
        <v>-5.8468263262000372E-2</v>
      </c>
      <c r="R31" s="13">
        <f t="shared" si="9"/>
        <v>-5.2803775206793364E-2</v>
      </c>
      <c r="S31" s="13">
        <f t="shared" si="9"/>
        <v>2.1016793068487201</v>
      </c>
      <c r="T31" s="13">
        <f t="shared" si="9"/>
        <v>0.14451333520389384</v>
      </c>
      <c r="U31" s="13">
        <f t="shared" si="9"/>
        <v>-3.1177879731710783</v>
      </c>
      <c r="V31" s="13">
        <f t="shared" si="9"/>
        <v>-0.98825016061122017</v>
      </c>
      <c r="W31" s="13">
        <f t="shared" si="9"/>
        <v>-2.9194382565982516E-2</v>
      </c>
      <c r="X31" s="13">
        <f t="shared" si="9"/>
        <v>1.1455169975069104</v>
      </c>
      <c r="Y31" s="13">
        <f t="shared" si="9"/>
        <v>-5.2813952369418811</v>
      </c>
      <c r="Z31" s="13">
        <f t="shared" si="9"/>
        <v>0.79668210013464202</v>
      </c>
      <c r="AA31" s="13">
        <f t="shared" si="9"/>
        <v>0.76539238731495418</v>
      </c>
      <c r="AB31" s="13">
        <f t="shared" si="9"/>
        <v>1.2091198728462935</v>
      </c>
      <c r="AC31" s="13">
        <f t="shared" si="9"/>
        <v>-0.55862943359007133</v>
      </c>
      <c r="AD31" s="13">
        <f t="shared" si="9"/>
        <v>2.6257629869812731</v>
      </c>
      <c r="AE31" s="13">
        <f t="shared" si="9"/>
        <v>-6.9782460632021257</v>
      </c>
      <c r="AF31" s="13">
        <f t="shared" si="9"/>
        <v>-2.0903937053725925</v>
      </c>
      <c r="AG31" s="13">
        <f t="shared" si="9"/>
        <v>-1.4197516102849999</v>
      </c>
      <c r="AH31" s="13">
        <f t="shared" si="9"/>
        <v>0.74498481830458152</v>
      </c>
      <c r="AI31" s="19">
        <f>AVERAGE(B31:AH31)</f>
        <v>-0.73967922324376556</v>
      </c>
      <c r="AJ31" s="9">
        <f>(AJ27-AJ23)/AJ23*100</f>
        <v>-0.93666240776729848</v>
      </c>
    </row>
    <row r="34" spans="1:34" x14ac:dyDescent="0.25">
      <c r="A34" s="10"/>
      <c r="C34" s="10" t="s">
        <v>67</v>
      </c>
      <c r="D34" s="10" t="s">
        <v>68</v>
      </c>
      <c r="E34" s="10" t="s">
        <v>69</v>
      </c>
      <c r="F34" s="10"/>
      <c r="G34" s="14" t="s">
        <v>70</v>
      </c>
      <c r="H34" s="7" t="s">
        <v>71</v>
      </c>
      <c r="I34" s="14" t="s">
        <v>72</v>
      </c>
      <c r="AH34"/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">
        <v>0.49020599999999998</v>
      </c>
      <c r="F35" s="10"/>
      <c r="G35" s="7">
        <f>E35*D35</f>
        <v>47.059775999999999</v>
      </c>
      <c r="H35" s="7">
        <f>B19</f>
        <v>53.846499999999999</v>
      </c>
      <c r="I35" s="2">
        <f>(H35-G35)/G35*100</f>
        <v>14.421496608908635</v>
      </c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">
        <v>0.99322699999999997</v>
      </c>
      <c r="F36" s="10"/>
      <c r="G36" s="7">
        <f t="shared" ref="G36:G41" si="10">E36*D36</f>
        <v>95.349791999999994</v>
      </c>
      <c r="H36" s="7">
        <f>C19</f>
        <v>99.283150000000006</v>
      </c>
      <c r="I36" s="2">
        <f t="shared" ref="I36:I41" si="11">(H36-G36)/G36*100</f>
        <v>4.1251878137290667</v>
      </c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">
        <v>0.39368199999999998</v>
      </c>
      <c r="F37" s="10"/>
      <c r="G37" s="7">
        <f t="shared" si="10"/>
        <v>37.793471999999994</v>
      </c>
      <c r="H37" s="7">
        <f>O19</f>
        <v>39.281500000000001</v>
      </c>
      <c r="I37" s="2">
        <f t="shared" si="11"/>
        <v>3.9372619694745357</v>
      </c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96</v>
      </c>
      <c r="E38" s="2">
        <v>0.90968000000000004</v>
      </c>
      <c r="F38" s="10"/>
      <c r="G38" s="7">
        <f t="shared" si="10"/>
        <v>87.329280000000011</v>
      </c>
      <c r="H38" s="7">
        <f>P19</f>
        <v>85.966450000000009</v>
      </c>
      <c r="I38" s="2">
        <f t="shared" si="11"/>
        <v>-1.5605647956790691</v>
      </c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64</v>
      </c>
      <c r="E39" s="2">
        <v>0.45017600000000002</v>
      </c>
      <c r="F39" s="10"/>
      <c r="G39" s="7">
        <f t="shared" si="10"/>
        <v>28.811264000000001</v>
      </c>
      <c r="H39" s="7">
        <f>Q19</f>
        <v>30.303699999999996</v>
      </c>
      <c r="I39" s="2">
        <f t="shared" si="11"/>
        <v>5.1800434718865311</v>
      </c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0.908856</v>
      </c>
      <c r="F40" s="10"/>
      <c r="G40" s="7">
        <f t="shared" si="10"/>
        <v>27.26568</v>
      </c>
      <c r="H40" s="7">
        <f>R19</f>
        <v>28.180899999999998</v>
      </c>
      <c r="I40" s="2">
        <f t="shared" si="11"/>
        <v>3.3566740312363308</v>
      </c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1.8477399999999999</v>
      </c>
      <c r="F41" s="10"/>
      <c r="G41" s="7">
        <f t="shared" si="10"/>
        <v>59.127679999999998</v>
      </c>
      <c r="H41" s="7">
        <f>S19</f>
        <v>63.587866666666663</v>
      </c>
      <c r="I41" s="2">
        <f t="shared" si="11"/>
        <v>7.5433141747937098</v>
      </c>
      <c r="AH41"/>
    </row>
    <row r="42" spans="1:34" x14ac:dyDescent="0.25">
      <c r="C42"/>
      <c r="D42"/>
      <c r="F42"/>
      <c r="G42"/>
      <c r="H42"/>
      <c r="I42"/>
      <c r="AH4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F43" s="26"/>
      <c r="G43" s="26"/>
      <c r="H43" s="26"/>
      <c r="I43" s="26"/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F44" s="26"/>
      <c r="G44" s="26"/>
      <c r="H44" s="26"/>
      <c r="I44" s="26"/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  <c r="F45" s="26"/>
      <c r="G45" s="26"/>
      <c r="H45" s="26"/>
      <c r="I45" s="26"/>
      <c r="AH45"/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  <c r="F46" s="26"/>
      <c r="G46" s="26"/>
      <c r="H46" s="26"/>
      <c r="I46" s="26"/>
      <c r="AH46"/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  <c r="F47"/>
      <c r="G47" s="26"/>
      <c r="H47" s="26"/>
      <c r="I47" s="26"/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8871-ABF6-4C30-870B-8C20ABC4A76C}">
  <dimension ref="A1:AH32"/>
  <sheetViews>
    <sheetView zoomScale="70" zoomScaleNormal="70" workbookViewId="0">
      <selection activeCell="A10" sqref="A10:XFD10"/>
    </sheetView>
  </sheetViews>
  <sheetFormatPr baseColWidth="10" defaultRowHeight="15" x14ac:dyDescent="0.25"/>
  <cols>
    <col min="1" max="1" width="14.7109375" style="10" bestFit="1" customWidth="1"/>
    <col min="2" max="34" width="6.7109375" customWidth="1"/>
  </cols>
  <sheetData>
    <row r="1" spans="1:34" x14ac:dyDescent="0.25">
      <c r="A1" s="1" t="s">
        <v>155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13.4758</v>
      </c>
      <c r="C2" s="2">
        <v>35.931600000000003</v>
      </c>
      <c r="D2" s="2">
        <v>24.305599999999998</v>
      </c>
      <c r="E2" s="2">
        <v>17.119599999999998</v>
      </c>
      <c r="F2" s="2">
        <v>55.272399999999998</v>
      </c>
      <c r="G2" s="2">
        <v>47.25</v>
      </c>
      <c r="H2" s="2">
        <v>36.733699999999999</v>
      </c>
      <c r="I2" s="2">
        <v>25.3643</v>
      </c>
      <c r="J2" s="2">
        <v>34.112000000000002</v>
      </c>
      <c r="K2" s="2">
        <v>36.139600000000002</v>
      </c>
      <c r="L2" s="2">
        <v>38.228200000000001</v>
      </c>
      <c r="M2" s="2">
        <v>31.488</v>
      </c>
      <c r="N2" s="2">
        <v>19.6875</v>
      </c>
      <c r="O2" s="2">
        <v>14.1637</v>
      </c>
      <c r="P2" s="2">
        <v>33.933500000000002</v>
      </c>
      <c r="Q2" s="2">
        <v>13.2576</v>
      </c>
      <c r="R2" s="2">
        <v>14.481199999999999</v>
      </c>
      <c r="S2" s="2">
        <v>58.230600000000003</v>
      </c>
      <c r="T2" s="2">
        <v>41.179000000000002</v>
      </c>
      <c r="U2" s="2">
        <v>42.798900000000003</v>
      </c>
      <c r="V2" s="2">
        <v>32.0122</v>
      </c>
      <c r="W2" s="2">
        <v>36.815399999999997</v>
      </c>
      <c r="X2" s="2">
        <v>14.2811</v>
      </c>
      <c r="Y2" s="2">
        <v>27.728899999999999</v>
      </c>
      <c r="Z2" s="2">
        <v>34.525100000000002</v>
      </c>
      <c r="AA2" s="2">
        <v>30.972000000000001</v>
      </c>
      <c r="AB2" s="2">
        <v>7.9645099999999998</v>
      </c>
      <c r="AC2" s="2">
        <v>40.803100000000001</v>
      </c>
      <c r="AD2" s="2">
        <v>31.754000000000001</v>
      </c>
      <c r="AE2" s="2">
        <v>17.9971</v>
      </c>
      <c r="AF2" s="2">
        <v>20.331299999999999</v>
      </c>
      <c r="AG2" s="2">
        <v>33.2746</v>
      </c>
      <c r="AH2" s="2">
        <v>11.2546</v>
      </c>
    </row>
    <row r="3" spans="1:34" x14ac:dyDescent="0.25">
      <c r="A3" s="4" t="s">
        <v>35</v>
      </c>
      <c r="B3" s="2">
        <v>12.839700000000001</v>
      </c>
      <c r="C3" s="2">
        <v>36.234699999999997</v>
      </c>
      <c r="D3" s="2">
        <v>26.587599999999998</v>
      </c>
      <c r="E3" s="2">
        <v>18.75</v>
      </c>
      <c r="F3" s="2">
        <v>57.421900000000001</v>
      </c>
      <c r="G3" s="2">
        <v>49.662199999999999</v>
      </c>
      <c r="H3" s="2">
        <v>49.751800000000003</v>
      </c>
      <c r="I3" s="2">
        <v>24.7864</v>
      </c>
      <c r="J3" s="2">
        <v>35.276200000000003</v>
      </c>
      <c r="K3" s="2">
        <v>37.5</v>
      </c>
      <c r="L3" s="2">
        <v>44.575499999999998</v>
      </c>
      <c r="M3" s="2">
        <v>34.1967</v>
      </c>
      <c r="N3" s="2">
        <v>24.177600000000002</v>
      </c>
      <c r="O3" s="2">
        <v>14.7262</v>
      </c>
      <c r="P3" s="2">
        <v>33.933500000000002</v>
      </c>
      <c r="Q3" s="2">
        <v>13.0731</v>
      </c>
      <c r="R3" s="2">
        <v>16.213200000000001</v>
      </c>
      <c r="S3" s="2">
        <v>70.673100000000005</v>
      </c>
      <c r="T3" s="2">
        <v>42.534700000000001</v>
      </c>
      <c r="U3" s="2">
        <v>41.447400000000002</v>
      </c>
      <c r="V3" s="2">
        <v>37.619399999999999</v>
      </c>
      <c r="W3" s="2">
        <v>38.459299999999999</v>
      </c>
      <c r="X3" s="2">
        <v>16.724799999999998</v>
      </c>
      <c r="Y3" s="2">
        <v>28.952200000000001</v>
      </c>
      <c r="Z3" s="2">
        <v>34.539499999999997</v>
      </c>
      <c r="AA3" s="2">
        <v>33.075000000000003</v>
      </c>
      <c r="AB3" s="2">
        <v>7.7568000000000001</v>
      </c>
      <c r="AC3" s="2">
        <v>38.729500000000002</v>
      </c>
      <c r="AD3" s="2">
        <v>32.406199999999998</v>
      </c>
      <c r="AE3" s="2">
        <v>19.758099999999999</v>
      </c>
      <c r="AF3" s="2">
        <v>23.8155</v>
      </c>
      <c r="AG3" s="2">
        <v>36.493499999999997</v>
      </c>
      <c r="AH3" s="2">
        <v>11.7788</v>
      </c>
    </row>
    <row r="4" spans="1:34" x14ac:dyDescent="0.25">
      <c r="A4" s="4" t="s">
        <v>36</v>
      </c>
      <c r="B4" s="2">
        <v>14.375400000000001</v>
      </c>
      <c r="C4" s="2">
        <v>38.228200000000001</v>
      </c>
      <c r="D4" s="2">
        <v>25.520800000000001</v>
      </c>
      <c r="E4" s="2">
        <v>18.699100000000001</v>
      </c>
      <c r="F4" s="2">
        <v>57.421900000000001</v>
      </c>
      <c r="G4" s="2">
        <v>50.419199999999996</v>
      </c>
      <c r="H4" s="2">
        <v>51.345700000000001</v>
      </c>
      <c r="I4" s="2">
        <v>27.022099999999998</v>
      </c>
      <c r="J4" s="2">
        <v>35.518700000000003</v>
      </c>
      <c r="K4" s="2">
        <v>37.653700000000001</v>
      </c>
      <c r="L4" s="2">
        <v>42.954500000000003</v>
      </c>
      <c r="M4" s="2">
        <v>35.610500000000002</v>
      </c>
      <c r="N4" s="2">
        <v>25.056799999999999</v>
      </c>
      <c r="O4" s="2">
        <v>15.765000000000001</v>
      </c>
      <c r="P4" s="2">
        <v>33.715600000000002</v>
      </c>
      <c r="Q4" s="2">
        <v>13.125</v>
      </c>
      <c r="R4" s="2">
        <v>17.334900000000001</v>
      </c>
      <c r="S4" s="2">
        <v>73.174800000000005</v>
      </c>
      <c r="T4" s="2">
        <v>41.761400000000002</v>
      </c>
      <c r="U4" s="2">
        <v>44.384099999999997</v>
      </c>
      <c r="V4" s="2">
        <v>38.4968</v>
      </c>
      <c r="W4" s="2">
        <v>38.017200000000003</v>
      </c>
      <c r="X4" s="2">
        <v>16.8064</v>
      </c>
      <c r="Y4" s="2">
        <v>28.591799999999999</v>
      </c>
      <c r="Z4" s="2">
        <v>35.462000000000003</v>
      </c>
      <c r="AA4" s="2">
        <v>32.8125</v>
      </c>
      <c r="AB4" s="2">
        <v>7.74953</v>
      </c>
      <c r="AC4" s="2">
        <v>39.839799999999997</v>
      </c>
      <c r="AD4" s="2">
        <v>32.069200000000002</v>
      </c>
      <c r="AE4" s="2">
        <v>18.982399999999998</v>
      </c>
      <c r="AF4" s="2">
        <v>25.132999999999999</v>
      </c>
      <c r="AG4" s="2">
        <v>36.200000000000003</v>
      </c>
      <c r="AH4" s="2">
        <v>12.620200000000001</v>
      </c>
    </row>
    <row r="5" spans="1:34" x14ac:dyDescent="0.25">
      <c r="A5" s="4" t="s">
        <v>37</v>
      </c>
      <c r="B5" s="2">
        <v>12.697699999999999</v>
      </c>
      <c r="C5" s="2">
        <v>36.799100000000003</v>
      </c>
      <c r="D5" s="2">
        <v>26.934000000000001</v>
      </c>
      <c r="E5" s="2">
        <v>19.715699999999998</v>
      </c>
      <c r="F5" s="2">
        <v>58.894199999999998</v>
      </c>
      <c r="G5" s="2">
        <v>47.934800000000003</v>
      </c>
      <c r="H5" s="2">
        <v>53.342500000000001</v>
      </c>
      <c r="I5" s="2">
        <v>24.905899999999999</v>
      </c>
      <c r="J5" s="2">
        <v>35.396999999999998</v>
      </c>
      <c r="K5" s="2">
        <v>33.287999999999997</v>
      </c>
      <c r="L5" s="2">
        <v>44.076500000000003</v>
      </c>
      <c r="M5" s="2">
        <v>36.458300000000001</v>
      </c>
      <c r="N5" s="2">
        <v>22.5184</v>
      </c>
      <c r="O5" s="2">
        <v>13.4124</v>
      </c>
      <c r="P5" s="2">
        <v>35.100299999999997</v>
      </c>
      <c r="Q5" s="2">
        <v>12.7212</v>
      </c>
      <c r="R5" s="2">
        <v>15.4846</v>
      </c>
      <c r="S5" s="2">
        <v>66.150000000000006</v>
      </c>
      <c r="T5" s="2">
        <v>42.273800000000001</v>
      </c>
      <c r="U5" s="2">
        <v>40.120100000000001</v>
      </c>
      <c r="V5" s="2">
        <v>37.011699999999998</v>
      </c>
      <c r="W5" s="2">
        <v>39.188400000000001</v>
      </c>
      <c r="X5" s="2">
        <v>14.3256</v>
      </c>
      <c r="Y5" s="2">
        <v>31.062899999999999</v>
      </c>
      <c r="Z5" s="2">
        <v>33.237400000000001</v>
      </c>
      <c r="AA5" s="2">
        <v>32.174100000000003</v>
      </c>
      <c r="AB5" s="2">
        <v>7.5999499999999998</v>
      </c>
      <c r="AC5" s="2">
        <v>38.54</v>
      </c>
      <c r="AD5" s="2">
        <v>32.667900000000003</v>
      </c>
      <c r="AE5" s="2">
        <v>19.260999999999999</v>
      </c>
      <c r="AF5" s="2">
        <v>28.058199999999999</v>
      </c>
      <c r="AG5" s="2">
        <v>37.619399999999999</v>
      </c>
      <c r="AH5" s="2">
        <v>10.488</v>
      </c>
    </row>
    <row r="6" spans="1:34" x14ac:dyDescent="0.25">
      <c r="A6" s="4" t="s">
        <v>38</v>
      </c>
      <c r="B6" s="2">
        <v>12.483000000000001</v>
      </c>
      <c r="C6" s="2">
        <v>37.029800000000002</v>
      </c>
      <c r="D6" s="2">
        <v>26.084399999999999</v>
      </c>
      <c r="E6" s="2">
        <v>19.220700000000001</v>
      </c>
      <c r="F6" s="2">
        <v>53.004800000000003</v>
      </c>
      <c r="G6" s="2">
        <v>49.072699999999998</v>
      </c>
      <c r="H6" s="2">
        <v>49.529200000000003</v>
      </c>
      <c r="I6" s="2">
        <v>28.296700000000001</v>
      </c>
      <c r="J6" s="2">
        <v>36.266399999999997</v>
      </c>
      <c r="K6" s="2">
        <v>36.6036</v>
      </c>
      <c r="L6" s="2">
        <v>46.142600000000002</v>
      </c>
      <c r="M6" s="2">
        <v>36.75</v>
      </c>
      <c r="N6" s="2">
        <v>22.870899999999999</v>
      </c>
      <c r="O6" s="2">
        <v>14.635</v>
      </c>
      <c r="P6" s="2">
        <v>34.313699999999997</v>
      </c>
      <c r="Q6" s="2">
        <v>12.6433</v>
      </c>
      <c r="R6" s="2">
        <v>17.630600000000001</v>
      </c>
      <c r="S6" s="2">
        <v>69.485299999999995</v>
      </c>
      <c r="T6" s="2">
        <v>43.2014</v>
      </c>
      <c r="U6" s="2">
        <v>41.612900000000003</v>
      </c>
      <c r="V6" s="2">
        <v>37.5</v>
      </c>
      <c r="W6" s="2">
        <v>39.095700000000001</v>
      </c>
      <c r="X6" s="2">
        <v>16.8888</v>
      </c>
      <c r="Y6" s="2">
        <v>27.598700000000001</v>
      </c>
      <c r="Z6" s="2">
        <v>34.189599999999999</v>
      </c>
      <c r="AA6" s="2">
        <v>33.888300000000001</v>
      </c>
      <c r="AB6" s="2">
        <v>7.6069500000000003</v>
      </c>
      <c r="AC6" s="2">
        <v>40.178600000000003</v>
      </c>
      <c r="AD6" s="2">
        <v>32.607500000000002</v>
      </c>
      <c r="AE6" s="2">
        <v>19.336300000000001</v>
      </c>
      <c r="AF6" s="2">
        <v>25.2944</v>
      </c>
      <c r="AG6" s="2">
        <v>36.346200000000003</v>
      </c>
      <c r="AH6" s="2">
        <v>11.370699999999999</v>
      </c>
    </row>
    <row r="7" spans="1:34" x14ac:dyDescent="0.25">
      <c r="A7" s="4" t="s">
        <v>39</v>
      </c>
      <c r="B7" s="2">
        <v>13.6358</v>
      </c>
      <c r="C7" s="2">
        <v>37.1462</v>
      </c>
      <c r="D7" s="2">
        <v>26.4177</v>
      </c>
      <c r="E7" s="2">
        <v>19.588200000000001</v>
      </c>
      <c r="F7" s="2">
        <v>57.904400000000003</v>
      </c>
      <c r="G7" s="2">
        <v>47.934800000000003</v>
      </c>
      <c r="H7" s="2">
        <v>59.6631</v>
      </c>
      <c r="I7" s="2">
        <v>28.436</v>
      </c>
      <c r="J7" s="2">
        <v>35.276200000000003</v>
      </c>
      <c r="K7" s="2">
        <v>36.458300000000001</v>
      </c>
      <c r="L7" s="2">
        <v>43.912599999999998</v>
      </c>
      <c r="M7" s="2">
        <v>33.530999999999999</v>
      </c>
      <c r="N7" s="2">
        <v>23.397500000000001</v>
      </c>
      <c r="O7" s="2">
        <v>13.7927</v>
      </c>
      <c r="P7" s="2">
        <v>33.933500000000002</v>
      </c>
      <c r="Q7" s="2">
        <v>12.371</v>
      </c>
      <c r="R7" s="2">
        <v>14.583299999999999</v>
      </c>
      <c r="S7" s="2">
        <v>68.336799999999997</v>
      </c>
      <c r="T7" s="2">
        <v>43.473999999999997</v>
      </c>
      <c r="U7" s="2">
        <v>44.125</v>
      </c>
      <c r="V7" s="2">
        <v>38.3523</v>
      </c>
      <c r="W7" s="2">
        <v>39.658299999999997</v>
      </c>
      <c r="X7" s="2">
        <v>16.2515</v>
      </c>
      <c r="Y7" s="2">
        <v>28.577000000000002</v>
      </c>
      <c r="Z7" s="2">
        <v>34.793799999999997</v>
      </c>
      <c r="AA7" s="2">
        <v>32.299799999999998</v>
      </c>
      <c r="AB7" s="2">
        <v>7.4830300000000003</v>
      </c>
      <c r="AC7" s="2">
        <v>41.593299999999999</v>
      </c>
      <c r="AD7" s="2">
        <v>33.228299999999997</v>
      </c>
      <c r="AE7" s="2">
        <v>19.1065</v>
      </c>
      <c r="AF7" s="2">
        <v>28.259599999999999</v>
      </c>
      <c r="AG7" s="2">
        <v>34.9482</v>
      </c>
      <c r="AH7" s="2">
        <v>11.113899999999999</v>
      </c>
    </row>
    <row r="8" spans="1:34" x14ac:dyDescent="0.25">
      <c r="A8" s="4" t="s">
        <v>40</v>
      </c>
      <c r="B8" s="2">
        <v>14.598800000000001</v>
      </c>
      <c r="C8" s="2">
        <v>36.346200000000003</v>
      </c>
      <c r="D8" s="2">
        <v>25.476800000000001</v>
      </c>
      <c r="E8" s="2">
        <v>19.959700000000002</v>
      </c>
      <c r="F8" s="2">
        <v>58.894199999999998</v>
      </c>
      <c r="G8" s="2">
        <v>48.3553</v>
      </c>
      <c r="H8" s="2">
        <v>46.872500000000002</v>
      </c>
      <c r="I8" s="2">
        <v>26.587599999999998</v>
      </c>
      <c r="J8" s="2">
        <v>36.652299999999997</v>
      </c>
      <c r="K8" s="2">
        <v>38.0276</v>
      </c>
      <c r="L8" s="2">
        <v>42.644399999999997</v>
      </c>
      <c r="M8" s="2">
        <v>34.626300000000001</v>
      </c>
      <c r="N8" s="2">
        <v>21.9298</v>
      </c>
      <c r="O8" s="2">
        <v>14.244199999999999</v>
      </c>
      <c r="P8" s="2">
        <v>34.669800000000002</v>
      </c>
      <c r="Q8" s="2">
        <v>12.202999999999999</v>
      </c>
      <c r="R8" s="2">
        <v>16.1462</v>
      </c>
      <c r="S8" s="2">
        <v>73.174800000000005</v>
      </c>
      <c r="T8" s="2">
        <v>43.2014</v>
      </c>
      <c r="U8" s="2">
        <v>42.633400000000002</v>
      </c>
      <c r="V8" s="2">
        <v>37.875799999999998</v>
      </c>
      <c r="W8" s="2">
        <v>38.768099999999997</v>
      </c>
      <c r="X8" s="2">
        <v>14.629799999999999</v>
      </c>
      <c r="Y8" s="2">
        <v>29.214300000000001</v>
      </c>
      <c r="Z8" s="2">
        <v>35.313899999999997</v>
      </c>
      <c r="AA8" s="2">
        <v>32.8125</v>
      </c>
      <c r="AB8" s="2">
        <v>7.4152500000000003</v>
      </c>
      <c r="AC8" s="2">
        <v>39.4407</v>
      </c>
      <c r="AD8" s="2">
        <v>31.517600000000002</v>
      </c>
      <c r="AE8" s="2">
        <v>19.260999999999999</v>
      </c>
      <c r="AF8" s="2">
        <v>27.8597</v>
      </c>
      <c r="AG8" s="2">
        <v>35.051900000000003</v>
      </c>
      <c r="AH8" s="2">
        <v>12.239100000000001</v>
      </c>
    </row>
    <row r="9" spans="1:34" x14ac:dyDescent="0.25">
      <c r="A9" s="4" t="s">
        <v>41</v>
      </c>
      <c r="B9" s="2">
        <v>10.525399999999999</v>
      </c>
      <c r="C9" s="2">
        <v>38.602899999999998</v>
      </c>
      <c r="D9" s="2">
        <v>26.048200000000001</v>
      </c>
      <c r="E9" s="2">
        <v>18.598199999999999</v>
      </c>
      <c r="F9" s="2">
        <v>58.395099999999999</v>
      </c>
      <c r="G9" s="2">
        <v>45.432699999999997</v>
      </c>
      <c r="H9" s="2">
        <v>47.034999999999997</v>
      </c>
      <c r="I9" s="2">
        <v>28.811</v>
      </c>
      <c r="J9" s="2">
        <v>35.641199999999998</v>
      </c>
      <c r="K9" s="2">
        <v>37.439</v>
      </c>
      <c r="L9" s="2">
        <v>43.75</v>
      </c>
      <c r="M9" s="2">
        <v>34.367199999999997</v>
      </c>
      <c r="N9" s="2">
        <v>23.475100000000001</v>
      </c>
      <c r="O9" s="2">
        <v>12.5379</v>
      </c>
      <c r="P9" s="2">
        <v>34.2179</v>
      </c>
      <c r="Q9" s="2">
        <v>11.1144</v>
      </c>
      <c r="R9" s="2">
        <v>17.894600000000001</v>
      </c>
      <c r="S9" s="2">
        <v>69.485299999999995</v>
      </c>
      <c r="T9" s="2">
        <v>39.375</v>
      </c>
      <c r="U9" s="2">
        <v>42.512900000000002</v>
      </c>
      <c r="V9" s="2">
        <v>35.294600000000003</v>
      </c>
      <c r="W9" s="2">
        <v>39.438400000000001</v>
      </c>
      <c r="X9" s="2">
        <v>17.135000000000002</v>
      </c>
      <c r="Y9" s="2">
        <v>28.590599999999998</v>
      </c>
      <c r="Z9" s="2">
        <v>35.795499999999997</v>
      </c>
      <c r="AA9" s="2">
        <v>29.426200000000001</v>
      </c>
      <c r="AB9" s="2">
        <v>6.4163500000000004</v>
      </c>
      <c r="AC9" s="2">
        <v>38.793100000000003</v>
      </c>
      <c r="AD9" s="2">
        <v>30.3079</v>
      </c>
      <c r="AE9" s="2">
        <v>18.816299999999998</v>
      </c>
      <c r="AF9" s="2">
        <v>27.8597</v>
      </c>
      <c r="AG9" s="2">
        <v>34.845100000000002</v>
      </c>
      <c r="AH9" s="2">
        <v>8.9937900000000006</v>
      </c>
    </row>
    <row r="10" spans="1:34" x14ac:dyDescent="0.25">
      <c r="A10" s="5" t="s">
        <v>56</v>
      </c>
      <c r="B10" s="2">
        <f>AVERAGE(B2:B8)</f>
        <v>13.443742857142857</v>
      </c>
      <c r="C10" s="2">
        <f>AVERAGE(C2:C9)</f>
        <v>37.039837499999997</v>
      </c>
      <c r="D10" s="2">
        <f>AVERAGE(D3:D9)</f>
        <v>26.152785714285717</v>
      </c>
      <c r="E10" s="2">
        <f>AVERAGE(E3:E9)</f>
        <v>19.218799999999998</v>
      </c>
      <c r="F10" s="2">
        <f>AVERAGE(F3:F9)</f>
        <v>57.419500000000006</v>
      </c>
      <c r="G10" s="2">
        <f>AVERAGE(G2:G8)</f>
        <v>48.661285714285718</v>
      </c>
      <c r="H10" s="2">
        <f>AVERAGE(H3:H9)</f>
        <v>51.077114285714288</v>
      </c>
      <c r="I10" s="2">
        <f>AVERAGE(I2:I9)</f>
        <v>26.776250000000005</v>
      </c>
      <c r="J10" s="2">
        <f>AVERAGE(J2:J9)</f>
        <v>35.517499999999998</v>
      </c>
      <c r="K10" s="2">
        <f>AVERAGE(K2:K9)</f>
        <v>36.638725000000001</v>
      </c>
      <c r="L10" s="2">
        <f>AVERAGE(L3:L9)</f>
        <v>44.008014285714289</v>
      </c>
      <c r="M10" s="2">
        <f>AVERAGE(M3:M9)</f>
        <v>35.077142857142853</v>
      </c>
      <c r="N10" s="2">
        <f>AVERAGE(N3:N9)</f>
        <v>23.346585714285716</v>
      </c>
      <c r="O10" s="2">
        <f>AVERAGE(O2:O8)</f>
        <v>14.391314285714284</v>
      </c>
      <c r="P10" s="2">
        <f>AVERAGE(P2:P9)</f>
        <v>34.227225000000004</v>
      </c>
      <c r="Q10" s="2">
        <f>AVERAGE(Q2:Q8)</f>
        <v>12.7706</v>
      </c>
      <c r="R10" s="2">
        <f>AVERAGE(R3:R9)</f>
        <v>16.469628571428569</v>
      </c>
      <c r="S10" s="2">
        <f>AVERAGE(S3:S9)</f>
        <v>70.068585714285717</v>
      </c>
      <c r="T10" s="2">
        <f>AVERAGE(T2:T8)</f>
        <v>42.517957142857142</v>
      </c>
      <c r="U10" s="2">
        <f>AVERAGE(U2:U9)</f>
        <v>42.454337500000001</v>
      </c>
      <c r="V10" s="2">
        <f>AVERAGE(V3:V9)</f>
        <v>37.450085714285706</v>
      </c>
      <c r="W10" s="2">
        <f>AVERAGE(W3:W9)</f>
        <v>38.946485714285714</v>
      </c>
      <c r="X10" s="2">
        <f>AVERAGE(X2:X9)</f>
        <v>15.880375000000001</v>
      </c>
      <c r="Y10" s="2">
        <f>AVERAGE(Y2:Y9)</f>
        <v>28.789549999999998</v>
      </c>
      <c r="Z10" s="2">
        <f>AVERAGE(Z2:Z9)</f>
        <v>34.732099999999996</v>
      </c>
      <c r="AA10" s="2">
        <f>AVERAGE(AA3:AA8)</f>
        <v>32.843700000000005</v>
      </c>
      <c r="AB10" s="2">
        <f>AVERAGE(AB2:AB8)</f>
        <v>7.6537171428571424</v>
      </c>
      <c r="AC10" s="2">
        <f>AVERAGE(AC2:AC9)</f>
        <v>39.739762499999998</v>
      </c>
      <c r="AD10" s="2">
        <f>AVERAGE(AD2:AD9)</f>
        <v>32.069825000000002</v>
      </c>
      <c r="AE10" s="2">
        <f>AVERAGE(AE2:AE9)</f>
        <v>19.064837500000003</v>
      </c>
      <c r="AF10" s="2">
        <f>AVERAGE(AF3:AF9)</f>
        <v>26.611442857142858</v>
      </c>
      <c r="AG10" s="2">
        <f>AVERAGE(AG3:AG9)</f>
        <v>35.929185714285715</v>
      </c>
      <c r="AH10" s="2">
        <f>AVERAGE(AH2:AH8)</f>
        <v>11.552185714285713</v>
      </c>
    </row>
    <row r="11" spans="1:34" x14ac:dyDescent="0.25">
      <c r="A11" s="6" t="s">
        <v>57</v>
      </c>
      <c r="B11" s="7">
        <f>B10*3</f>
        <v>40.331228571428568</v>
      </c>
      <c r="C11" s="7">
        <f>C10*3</f>
        <v>111.11951249999998</v>
      </c>
      <c r="D11" s="7">
        <f>D10*2</f>
        <v>52.305571428571433</v>
      </c>
      <c r="E11" s="7">
        <f>E10*2</f>
        <v>38.437599999999996</v>
      </c>
      <c r="F11" s="7">
        <f>F10*1</f>
        <v>57.419500000000006</v>
      </c>
      <c r="G11" s="7">
        <f>G10*3</f>
        <v>145.98385714285715</v>
      </c>
      <c r="H11" s="7">
        <f>H10*1</f>
        <v>51.077114285714288</v>
      </c>
      <c r="I11" s="7">
        <f>I10*2</f>
        <v>53.552500000000009</v>
      </c>
      <c r="J11" s="7">
        <f>J10*3</f>
        <v>106.55249999999999</v>
      </c>
      <c r="K11" s="7">
        <f>K10*2</f>
        <v>73.277450000000002</v>
      </c>
      <c r="L11" s="7">
        <f>L10*2</f>
        <v>88.016028571428578</v>
      </c>
      <c r="M11" s="7">
        <f>M10*2</f>
        <v>70.154285714285706</v>
      </c>
      <c r="N11" s="7">
        <f>N10*3</f>
        <v>70.039757142857155</v>
      </c>
      <c r="O11" s="7">
        <f>O10*3</f>
        <v>43.173942857142848</v>
      </c>
      <c r="P11" s="7">
        <f>P10*3</f>
        <v>102.68167500000001</v>
      </c>
      <c r="Q11" s="7">
        <f>Q10*2</f>
        <v>25.5412</v>
      </c>
      <c r="R11" s="7">
        <f>R10*4</f>
        <v>65.878514285714274</v>
      </c>
      <c r="S11" s="7">
        <f>S10*1</f>
        <v>70.068585714285717</v>
      </c>
      <c r="T11" s="7">
        <f>T10*3</f>
        <v>127.55387142857143</v>
      </c>
      <c r="U11" s="7">
        <f>U10*2</f>
        <v>84.908675000000002</v>
      </c>
      <c r="V11" s="7">
        <f>V10*1</f>
        <v>37.450085714285706</v>
      </c>
      <c r="W11" s="7">
        <f>W10*3</f>
        <v>116.83945714285714</v>
      </c>
      <c r="X11" s="7">
        <f>X10*4</f>
        <v>63.521500000000003</v>
      </c>
      <c r="Y11" s="7">
        <f>Y10*2</f>
        <v>57.579099999999997</v>
      </c>
      <c r="Z11" s="7">
        <f>Z10*3</f>
        <v>104.19629999999998</v>
      </c>
      <c r="AA11" s="7">
        <f>AA10*3</f>
        <v>98.531100000000009</v>
      </c>
      <c r="AB11" s="7">
        <f>AB10*6</f>
        <v>45.922302857142853</v>
      </c>
      <c r="AC11" s="7">
        <f>AC10*3</f>
        <v>119.21928749999999</v>
      </c>
      <c r="AD11" s="7">
        <f>AD10*2</f>
        <v>64.139650000000003</v>
      </c>
      <c r="AE11" s="7">
        <f>AE10*3</f>
        <v>57.194512500000009</v>
      </c>
      <c r="AF11" s="7">
        <f>AF10*3</f>
        <v>79.834328571428571</v>
      </c>
      <c r="AG11" s="7">
        <f>AG10*2</f>
        <v>71.858371428571431</v>
      </c>
      <c r="AH11" s="7">
        <f>AH10*3</f>
        <v>34.656557142857139</v>
      </c>
    </row>
    <row r="14" spans="1:34" x14ac:dyDescent="0.25">
      <c r="A14" s="5" t="s">
        <v>43</v>
      </c>
      <c r="B14" s="2">
        <f>AVERAGE(B2:B9)</f>
        <v>13.078950000000001</v>
      </c>
      <c r="C14" s="2">
        <f t="shared" ref="C14:AH14" si="0">AVERAGE(C2:C9)</f>
        <v>37.039837499999997</v>
      </c>
      <c r="D14" s="2">
        <f t="shared" si="0"/>
        <v>25.921887499999997</v>
      </c>
      <c r="E14" s="2">
        <f t="shared" si="0"/>
        <v>18.956399999999999</v>
      </c>
      <c r="F14" s="2">
        <f t="shared" si="0"/>
        <v>57.151112500000004</v>
      </c>
      <c r="G14" s="2">
        <f t="shared" si="0"/>
        <v>48.257712500000004</v>
      </c>
      <c r="H14" s="2">
        <f t="shared" si="0"/>
        <v>49.284187500000002</v>
      </c>
      <c r="I14" s="2">
        <f t="shared" si="0"/>
        <v>26.776250000000005</v>
      </c>
      <c r="J14" s="2">
        <f t="shared" si="0"/>
        <v>35.517499999999998</v>
      </c>
      <c r="K14" s="2">
        <f t="shared" si="0"/>
        <v>36.638725000000001</v>
      </c>
      <c r="L14" s="2">
        <f t="shared" si="0"/>
        <v>43.285537500000004</v>
      </c>
      <c r="M14" s="2">
        <f t="shared" si="0"/>
        <v>34.628500000000003</v>
      </c>
      <c r="N14" s="2">
        <f t="shared" si="0"/>
        <v>22.889199999999999</v>
      </c>
      <c r="O14" s="2">
        <f t="shared" si="0"/>
        <v>14.159637499999999</v>
      </c>
      <c r="P14" s="2">
        <f t="shared" si="0"/>
        <v>34.227225000000004</v>
      </c>
      <c r="Q14" s="2">
        <f t="shared" si="0"/>
        <v>12.563575</v>
      </c>
      <c r="R14" s="2">
        <f t="shared" si="0"/>
        <v>16.221074999999999</v>
      </c>
      <c r="S14" s="2">
        <f t="shared" si="0"/>
        <v>68.588837500000011</v>
      </c>
      <c r="T14" s="2">
        <f t="shared" si="0"/>
        <v>42.125087499999999</v>
      </c>
      <c r="U14" s="2">
        <f t="shared" si="0"/>
        <v>42.454337500000001</v>
      </c>
      <c r="V14" s="2">
        <f t="shared" si="0"/>
        <v>36.770350000000001</v>
      </c>
      <c r="W14" s="2">
        <f t="shared" si="0"/>
        <v>38.680099999999996</v>
      </c>
      <c r="X14" s="2">
        <f t="shared" si="0"/>
        <v>15.880375000000001</v>
      </c>
      <c r="Y14" s="2">
        <f t="shared" si="0"/>
        <v>28.789549999999998</v>
      </c>
      <c r="Z14" s="2">
        <f t="shared" si="0"/>
        <v>34.732099999999996</v>
      </c>
      <c r="AA14" s="2">
        <f t="shared" si="0"/>
        <v>32.182549999999999</v>
      </c>
      <c r="AB14" s="2">
        <f t="shared" si="0"/>
        <v>7.4990462500000001</v>
      </c>
      <c r="AC14" s="2">
        <f t="shared" si="0"/>
        <v>39.739762499999998</v>
      </c>
      <c r="AD14" s="2">
        <f t="shared" si="0"/>
        <v>32.069825000000002</v>
      </c>
      <c r="AE14" s="2">
        <f t="shared" si="0"/>
        <v>19.064837500000003</v>
      </c>
      <c r="AF14" s="2">
        <f t="shared" si="0"/>
        <v>25.826425</v>
      </c>
      <c r="AG14" s="2">
        <f t="shared" si="0"/>
        <v>35.597362500000003</v>
      </c>
      <c r="AH14" s="2">
        <f t="shared" si="0"/>
        <v>11.232386249999999</v>
      </c>
    </row>
    <row r="15" spans="1:34" x14ac:dyDescent="0.25">
      <c r="A15" s="6" t="s">
        <v>44</v>
      </c>
      <c r="B15" s="7">
        <f>B14*3</f>
        <v>39.236850000000004</v>
      </c>
      <c r="C15" s="7">
        <f>C14*3</f>
        <v>111.11951249999998</v>
      </c>
      <c r="D15" s="7">
        <f>D14*2</f>
        <v>51.843774999999994</v>
      </c>
      <c r="E15" s="7">
        <f>E14*2</f>
        <v>37.912799999999997</v>
      </c>
      <c r="F15" s="7">
        <f>F14*1</f>
        <v>57.151112500000004</v>
      </c>
      <c r="G15" s="7">
        <f>G14*3</f>
        <v>144.77313750000002</v>
      </c>
      <c r="H15" s="7">
        <f>H14*1</f>
        <v>49.284187500000002</v>
      </c>
      <c r="I15" s="7">
        <f>I14*2</f>
        <v>53.552500000000009</v>
      </c>
      <c r="J15" s="7">
        <f>J14*3</f>
        <v>106.55249999999999</v>
      </c>
      <c r="K15" s="7">
        <f>K14*2</f>
        <v>73.277450000000002</v>
      </c>
      <c r="L15" s="7">
        <f>L14*2</f>
        <v>86.571075000000008</v>
      </c>
      <c r="M15" s="7">
        <f>M14*4</f>
        <v>138.51400000000001</v>
      </c>
      <c r="N15" s="7">
        <f>N14*3</f>
        <v>68.667599999999993</v>
      </c>
      <c r="O15" s="7">
        <f>O14*3</f>
        <v>42.478912499999993</v>
      </c>
      <c r="P15" s="7">
        <f>P14*3</f>
        <v>102.68167500000001</v>
      </c>
      <c r="Q15" s="7">
        <f>Q14*2</f>
        <v>25.12715</v>
      </c>
      <c r="R15" s="7">
        <f>R14*2</f>
        <v>32.442149999999998</v>
      </c>
      <c r="S15" s="7">
        <f>S14*1</f>
        <v>68.588837500000011</v>
      </c>
      <c r="T15" s="7">
        <f>T14*3</f>
        <v>126.37526249999999</v>
      </c>
      <c r="U15" s="7">
        <f>U14*2</f>
        <v>84.908675000000002</v>
      </c>
      <c r="V15" s="7">
        <f>V14*3</f>
        <v>110.31104999999999</v>
      </c>
      <c r="W15" s="7">
        <f>W14*3</f>
        <v>116.04029999999999</v>
      </c>
      <c r="X15" s="7">
        <f>X14*2</f>
        <v>31.760750000000002</v>
      </c>
      <c r="Y15" s="7">
        <f>Y14*2</f>
        <v>57.579099999999997</v>
      </c>
      <c r="Z15" s="7">
        <f>Z14*3</f>
        <v>104.19629999999998</v>
      </c>
      <c r="AA15" s="7">
        <f>AA14*3</f>
        <v>96.547650000000004</v>
      </c>
      <c r="AB15" s="7">
        <f>AB14*6</f>
        <v>44.994277500000003</v>
      </c>
      <c r="AC15" s="7">
        <f>AC14*3</f>
        <v>119.21928749999999</v>
      </c>
      <c r="AD15" s="7">
        <f>AD14*2</f>
        <v>64.139650000000003</v>
      </c>
      <c r="AE15" s="7">
        <f>AE14*3</f>
        <v>57.194512500000009</v>
      </c>
      <c r="AF15" s="7">
        <f>AF14*3</f>
        <v>77.479275000000001</v>
      </c>
      <c r="AG15" s="7">
        <f>AG14*2</f>
        <v>71.194725000000005</v>
      </c>
      <c r="AH15" s="7">
        <f>AH14*3</f>
        <v>33.69715875</v>
      </c>
    </row>
    <row r="16" spans="1:34" x14ac:dyDescent="0.25">
      <c r="A16" s="8" t="s">
        <v>45</v>
      </c>
      <c r="B16" s="9">
        <f>STDEV(B2:B9)/B14*100</f>
        <v>9.8156312334948232</v>
      </c>
      <c r="C16" s="9">
        <f>STDEV(C2:C9)/C14*100</f>
        <v>2.5576523548515939</v>
      </c>
      <c r="D16" s="9">
        <f t="shared" ref="D16:AH16" si="1">STDEV(D2:D9)/D14*100</f>
        <v>3.1701639667703416</v>
      </c>
      <c r="E16" s="9">
        <f t="shared" si="1"/>
        <v>4.7448550906012548</v>
      </c>
      <c r="F16" s="9">
        <f t="shared" si="1"/>
        <v>3.5651057216517339</v>
      </c>
      <c r="G16" s="9">
        <f t="shared" si="1"/>
        <v>3.1836811928482645</v>
      </c>
      <c r="H16" s="9">
        <f t="shared" si="1"/>
        <v>13.21910535400788</v>
      </c>
      <c r="I16" s="9">
        <f t="shared" si="1"/>
        <v>6.1129274961712108</v>
      </c>
      <c r="J16" s="9">
        <f t="shared" si="1"/>
        <v>2.1204192763054781</v>
      </c>
      <c r="K16" s="9">
        <f t="shared" si="1"/>
        <v>4.1072194930848935</v>
      </c>
      <c r="L16" s="9">
        <f t="shared" si="1"/>
        <v>5.3227766521969508</v>
      </c>
      <c r="M16" s="9">
        <f t="shared" si="1"/>
        <v>4.8977391017550689</v>
      </c>
      <c r="N16" s="9">
        <f t="shared" si="1"/>
        <v>7.0579889274019481</v>
      </c>
      <c r="O16" s="9">
        <f t="shared" si="1"/>
        <v>6.7814939103207461</v>
      </c>
      <c r="P16" s="9">
        <f t="shared" si="1"/>
        <v>1.346262393822381</v>
      </c>
      <c r="Q16" s="9">
        <f t="shared" si="1"/>
        <v>5.5103239648561777</v>
      </c>
      <c r="R16" s="9">
        <f t="shared" si="1"/>
        <v>8.1671273812547174</v>
      </c>
      <c r="S16" s="9">
        <f t="shared" si="1"/>
        <v>6.9990494125870173</v>
      </c>
      <c r="T16" s="9">
        <f t="shared" si="1"/>
        <v>3.2246739186478193</v>
      </c>
      <c r="U16" s="9">
        <f t="shared" si="1"/>
        <v>3.3120407004099017</v>
      </c>
      <c r="V16" s="9">
        <f t="shared" si="1"/>
        <v>5.890048611900637</v>
      </c>
      <c r="W16" s="9">
        <f t="shared" si="1"/>
        <v>2.3807361773933979</v>
      </c>
      <c r="X16" s="9">
        <f t="shared" si="1"/>
        <v>7.8355587695901372</v>
      </c>
      <c r="Y16" s="9">
        <f t="shared" si="1"/>
        <v>3.7230329975172025</v>
      </c>
      <c r="Z16" s="9">
        <f t="shared" si="1"/>
        <v>2.3376015591640558</v>
      </c>
      <c r="AA16" s="9">
        <f t="shared" si="1"/>
        <v>4.3273644624502312</v>
      </c>
      <c r="AB16" s="9">
        <f t="shared" si="1"/>
        <v>6.2692263601826035</v>
      </c>
      <c r="AC16" s="9">
        <f t="shared" si="1"/>
        <v>2.725946954813657</v>
      </c>
      <c r="AD16" s="9">
        <f t="shared" si="1"/>
        <v>2.7917566825201487</v>
      </c>
      <c r="AE16" s="9">
        <f t="shared" si="1"/>
        <v>2.690413825176817</v>
      </c>
      <c r="AF16" s="9">
        <f t="shared" si="1"/>
        <v>10.771615983426033</v>
      </c>
      <c r="AG16" s="9">
        <f t="shared" si="1"/>
        <v>3.7533005241072477</v>
      </c>
      <c r="AH16" s="9">
        <f t="shared" si="1"/>
        <v>10.00311314457573</v>
      </c>
    </row>
    <row r="17" spans="1:34" x14ac:dyDescent="0.25">
      <c r="A1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13.4384</v>
      </c>
      <c r="C18" s="2">
        <f t="shared" ref="C18:AH18" si="2">AVERAGE(C3:C8)</f>
        <v>36.964033333333333</v>
      </c>
      <c r="D18" s="2">
        <f t="shared" si="2"/>
        <v>26.170216666666665</v>
      </c>
      <c r="E18" s="2">
        <f t="shared" si="2"/>
        <v>19.322233333333333</v>
      </c>
      <c r="F18" s="2">
        <f t="shared" si="2"/>
        <v>57.256900000000002</v>
      </c>
      <c r="G18" s="2">
        <f t="shared" si="2"/>
        <v>48.896500000000003</v>
      </c>
      <c r="H18" s="2">
        <f t="shared" si="2"/>
        <v>51.750799999999998</v>
      </c>
      <c r="I18" s="2">
        <f t="shared" si="2"/>
        <v>26.672450000000001</v>
      </c>
      <c r="J18" s="2">
        <f t="shared" si="2"/>
        <v>35.731133333333339</v>
      </c>
      <c r="K18" s="2">
        <f t="shared" si="2"/>
        <v>36.588533333333338</v>
      </c>
      <c r="L18" s="2">
        <f t="shared" si="2"/>
        <v>44.051016666666669</v>
      </c>
      <c r="M18" s="2">
        <f t="shared" si="2"/>
        <v>35.195466666666668</v>
      </c>
      <c r="N18" s="2">
        <f t="shared" si="2"/>
        <v>23.325166666666671</v>
      </c>
      <c r="O18" s="2">
        <f t="shared" si="2"/>
        <v>14.429250000000001</v>
      </c>
      <c r="P18" s="2">
        <f t="shared" si="2"/>
        <v>34.277733333333337</v>
      </c>
      <c r="Q18" s="2">
        <f t="shared" si="2"/>
        <v>12.689433333333334</v>
      </c>
      <c r="R18" s="2">
        <f t="shared" si="2"/>
        <v>16.232133333333334</v>
      </c>
      <c r="S18" s="2">
        <f t="shared" si="2"/>
        <v>70.165800000000004</v>
      </c>
      <c r="T18" s="2">
        <f t="shared" si="2"/>
        <v>42.741116666666663</v>
      </c>
      <c r="U18" s="2">
        <f t="shared" si="2"/>
        <v>42.387149999999998</v>
      </c>
      <c r="V18" s="2">
        <f t="shared" si="2"/>
        <v>37.809333333333328</v>
      </c>
      <c r="W18" s="2">
        <f t="shared" si="2"/>
        <v>38.8645</v>
      </c>
      <c r="X18" s="2">
        <f t="shared" si="2"/>
        <v>15.937816666666665</v>
      </c>
      <c r="Y18" s="2">
        <f t="shared" si="2"/>
        <v>28.999483333333334</v>
      </c>
      <c r="Z18" s="2">
        <f t="shared" si="2"/>
        <v>34.589366666666663</v>
      </c>
      <c r="AA18" s="2">
        <f t="shared" si="2"/>
        <v>32.843700000000005</v>
      </c>
      <c r="AB18" s="2">
        <f t="shared" si="2"/>
        <v>7.6019183333333338</v>
      </c>
      <c r="AC18" s="2">
        <f t="shared" si="2"/>
        <v>39.720316666666662</v>
      </c>
      <c r="AD18" s="2">
        <f t="shared" si="2"/>
        <v>32.416116666666674</v>
      </c>
      <c r="AE18" s="2">
        <f t="shared" si="2"/>
        <v>19.284216666666662</v>
      </c>
      <c r="AF18" s="2">
        <f t="shared" si="2"/>
        <v>26.403400000000001</v>
      </c>
      <c r="AG18" s="2">
        <f t="shared" si="2"/>
        <v>36.109866666666669</v>
      </c>
      <c r="AH18" s="2">
        <f t="shared" si="2"/>
        <v>11.601783333333335</v>
      </c>
    </row>
    <row r="19" spans="1:34" x14ac:dyDescent="0.25">
      <c r="A19" s="6" t="s">
        <v>47</v>
      </c>
      <c r="B19" s="7">
        <f>B18*3</f>
        <v>40.315199999999997</v>
      </c>
      <c r="C19" s="7">
        <f>C18*3</f>
        <v>110.8921</v>
      </c>
      <c r="D19" s="7">
        <f>D18*2</f>
        <v>52.34043333333333</v>
      </c>
      <c r="E19" s="7">
        <f>E18*2</f>
        <v>38.644466666666666</v>
      </c>
      <c r="F19" s="7">
        <f>F18*1</f>
        <v>57.256900000000002</v>
      </c>
      <c r="G19" s="7">
        <f>G18*3</f>
        <v>146.68950000000001</v>
      </c>
      <c r="H19" s="7">
        <f>H18*1</f>
        <v>51.750799999999998</v>
      </c>
      <c r="I19" s="7">
        <f>I18*2</f>
        <v>53.344900000000003</v>
      </c>
      <c r="J19" s="7">
        <f>J18*3</f>
        <v>107.19340000000003</v>
      </c>
      <c r="K19" s="7">
        <f>K18*2</f>
        <v>73.177066666666676</v>
      </c>
      <c r="L19" s="7">
        <f>L18*2</f>
        <v>88.102033333333338</v>
      </c>
      <c r="M19" s="7">
        <f>M18*4</f>
        <v>140.78186666666667</v>
      </c>
      <c r="N19" s="7">
        <f>N18*3</f>
        <v>69.975500000000011</v>
      </c>
      <c r="O19" s="7">
        <f>O18*3</f>
        <v>43.287750000000003</v>
      </c>
      <c r="P19" s="7">
        <f>P18*3</f>
        <v>102.83320000000001</v>
      </c>
      <c r="Q19" s="7">
        <f>Q18*2</f>
        <v>25.378866666666667</v>
      </c>
      <c r="R19" s="7">
        <f>R18*2</f>
        <v>32.464266666666667</v>
      </c>
      <c r="S19" s="7">
        <f>S18*1</f>
        <v>70.165800000000004</v>
      </c>
      <c r="T19" s="7">
        <f>T18*3</f>
        <v>128.22334999999998</v>
      </c>
      <c r="U19" s="7">
        <f>U18*2</f>
        <v>84.774299999999997</v>
      </c>
      <c r="V19" s="7">
        <f>V18*3</f>
        <v>113.42799999999998</v>
      </c>
      <c r="W19" s="7">
        <f>W18*3</f>
        <v>116.59350000000001</v>
      </c>
      <c r="X19" s="7">
        <f>X18*2</f>
        <v>31.875633333333329</v>
      </c>
      <c r="Y19" s="7">
        <f>Y18*2</f>
        <v>57.998966666666668</v>
      </c>
      <c r="Z19" s="7">
        <f>Z18*3</f>
        <v>103.76809999999999</v>
      </c>
      <c r="AA19" s="7">
        <f>AA18*3</f>
        <v>98.531100000000009</v>
      </c>
      <c r="AB19" s="7">
        <f>AB18*6</f>
        <v>45.611510000000003</v>
      </c>
      <c r="AC19" s="7">
        <f>AC18*3</f>
        <v>119.16094999999999</v>
      </c>
      <c r="AD19" s="7">
        <f>AD18*2</f>
        <v>64.832233333333349</v>
      </c>
      <c r="AE19" s="7">
        <f>AE18*3</f>
        <v>57.852649999999983</v>
      </c>
      <c r="AF19" s="7">
        <f>AF18*3</f>
        <v>79.2102</v>
      </c>
      <c r="AG19" s="7">
        <f>AG18*2</f>
        <v>72.219733333333338</v>
      </c>
      <c r="AH19" s="7">
        <f>AH18*3</f>
        <v>34.805350000000004</v>
      </c>
    </row>
    <row r="20" spans="1:34" x14ac:dyDescent="0.25">
      <c r="A20" s="8" t="s">
        <v>45</v>
      </c>
      <c r="B20" s="9">
        <f>STDEV(B3:B8)/B18*100</f>
        <v>6.7247282763340781</v>
      </c>
      <c r="C20" s="9">
        <f t="shared" ref="C20:AH20" si="3">STDEV(C3:C8)/C18*100</f>
        <v>1.9419974227743757</v>
      </c>
      <c r="D20" s="9">
        <f t="shared" si="3"/>
        <v>2.2468516835666623</v>
      </c>
      <c r="E20" s="9">
        <f t="shared" si="3"/>
        <v>2.6971386593295112</v>
      </c>
      <c r="F20" s="9">
        <f t="shared" si="3"/>
        <v>3.81968433688967</v>
      </c>
      <c r="G20" s="9">
        <f t="shared" si="3"/>
        <v>2.061146100103977</v>
      </c>
      <c r="H20" s="9">
        <f t="shared" si="3"/>
        <v>8.5561932909397207</v>
      </c>
      <c r="I20" s="9">
        <f t="shared" si="3"/>
        <v>5.9411624287641436</v>
      </c>
      <c r="J20" s="9">
        <f t="shared" si="3"/>
        <v>1.634659051960716</v>
      </c>
      <c r="K20" s="9">
        <f t="shared" si="3"/>
        <v>4.7254874387763248</v>
      </c>
      <c r="L20" s="9">
        <f t="shared" si="3"/>
        <v>2.8445173694318844</v>
      </c>
      <c r="M20" s="9">
        <f t="shared" si="3"/>
        <v>3.6553219834382844</v>
      </c>
      <c r="N20" s="9">
        <f t="shared" si="3"/>
        <v>4.9012100846854079</v>
      </c>
      <c r="O20" s="9">
        <f t="shared" si="3"/>
        <v>5.704970931943584</v>
      </c>
      <c r="P20" s="9">
        <f t="shared" si="3"/>
        <v>1.5352074930073107</v>
      </c>
      <c r="Q20" s="9">
        <f t="shared" si="3"/>
        <v>2.9020908206273792</v>
      </c>
      <c r="R20" s="9">
        <f t="shared" si="3"/>
        <v>7.0009168119469818</v>
      </c>
      <c r="S20" s="9">
        <f t="shared" si="3"/>
        <v>3.9444972721201856</v>
      </c>
      <c r="T20" s="9">
        <f t="shared" si="3"/>
        <v>1.5454834289266444</v>
      </c>
      <c r="U20" s="9">
        <f t="shared" si="3"/>
        <v>3.9038514902814869</v>
      </c>
      <c r="V20" s="9">
        <f t="shared" si="3"/>
        <v>1.4677470067473428</v>
      </c>
      <c r="W20" s="9">
        <f t="shared" si="3"/>
        <v>1.4914238780112208</v>
      </c>
      <c r="X20" s="9">
        <f t="shared" si="3"/>
        <v>7.2559114905382627</v>
      </c>
      <c r="Y20" s="9">
        <f t="shared" si="3"/>
        <v>3.9657264439303486</v>
      </c>
      <c r="Z20" s="9">
        <f t="shared" si="3"/>
        <v>2.3552288775071326</v>
      </c>
      <c r="AA20" s="9">
        <f t="shared" si="3"/>
        <v>1.8723577400471536</v>
      </c>
      <c r="AB20" s="9">
        <f t="shared" si="3"/>
        <v>1.8111917092935743</v>
      </c>
      <c r="AC20" s="9">
        <f t="shared" si="3"/>
        <v>2.8001854099221903</v>
      </c>
      <c r="AD20" s="9">
        <f t="shared" si="3"/>
        <v>1.7921276533256683</v>
      </c>
      <c r="AE20" s="9">
        <f t="shared" si="3"/>
        <v>1.3740000180172778</v>
      </c>
      <c r="AF20" s="9">
        <f t="shared" si="3"/>
        <v>7.1551975573821229</v>
      </c>
      <c r="AG20" s="9">
        <f t="shared" si="3"/>
        <v>2.7578389736958879</v>
      </c>
      <c r="AH20" s="9">
        <f t="shared" si="3"/>
        <v>6.683896685375375</v>
      </c>
    </row>
    <row r="21" spans="1:34" x14ac:dyDescent="0.25">
      <c r="A2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13.347149999999999</v>
      </c>
      <c r="C22" s="2">
        <f t="shared" ref="C22:AH22" si="4">AVERAGE(C2:C5)</f>
        <v>36.798400000000001</v>
      </c>
      <c r="D22" s="2">
        <f t="shared" si="4"/>
        <v>25.836999999999996</v>
      </c>
      <c r="E22" s="2">
        <f t="shared" si="4"/>
        <v>18.571100000000001</v>
      </c>
      <c r="F22" s="2">
        <f t="shared" si="4"/>
        <v>57.252600000000001</v>
      </c>
      <c r="G22" s="2">
        <f t="shared" si="4"/>
        <v>48.816549999999999</v>
      </c>
      <c r="H22" s="2">
        <f t="shared" si="4"/>
        <v>47.793424999999999</v>
      </c>
      <c r="I22" s="2">
        <f t="shared" si="4"/>
        <v>25.519674999999999</v>
      </c>
      <c r="J22" s="2">
        <f t="shared" si="4"/>
        <v>35.075975</v>
      </c>
      <c r="K22" s="2">
        <f t="shared" si="4"/>
        <v>36.145325</v>
      </c>
      <c r="L22" s="2">
        <f t="shared" si="4"/>
        <v>42.458674999999999</v>
      </c>
      <c r="M22" s="2">
        <f t="shared" si="4"/>
        <v>34.438375000000001</v>
      </c>
      <c r="N22" s="2">
        <f t="shared" si="4"/>
        <v>22.860074999999998</v>
      </c>
      <c r="O22" s="2">
        <f t="shared" si="4"/>
        <v>14.516824999999999</v>
      </c>
      <c r="P22" s="2">
        <f t="shared" si="4"/>
        <v>34.170725000000004</v>
      </c>
      <c r="Q22" s="2">
        <f t="shared" si="4"/>
        <v>13.044225000000001</v>
      </c>
      <c r="R22" s="2">
        <f t="shared" si="4"/>
        <v>15.878475000000002</v>
      </c>
      <c r="S22" s="2">
        <f t="shared" si="4"/>
        <v>67.057125000000013</v>
      </c>
      <c r="T22" s="2">
        <f t="shared" si="4"/>
        <v>41.937224999999998</v>
      </c>
      <c r="U22" s="2">
        <f t="shared" si="4"/>
        <v>42.187625000000004</v>
      </c>
      <c r="V22" s="2">
        <f t="shared" si="4"/>
        <v>36.285024999999997</v>
      </c>
      <c r="W22" s="2">
        <f t="shared" si="4"/>
        <v>38.120075</v>
      </c>
      <c r="X22" s="2">
        <f t="shared" si="4"/>
        <v>15.534474999999999</v>
      </c>
      <c r="Y22" s="2">
        <f t="shared" si="4"/>
        <v>29.083949999999998</v>
      </c>
      <c r="Z22" s="2">
        <f t="shared" si="4"/>
        <v>34.441000000000003</v>
      </c>
      <c r="AA22" s="2">
        <f t="shared" si="4"/>
        <v>32.258400000000002</v>
      </c>
      <c r="AB22" s="2">
        <f t="shared" si="4"/>
        <v>7.7676974999999997</v>
      </c>
      <c r="AC22" s="2">
        <f t="shared" si="4"/>
        <v>39.478099999999998</v>
      </c>
      <c r="AD22" s="2">
        <f t="shared" si="4"/>
        <v>32.224325</v>
      </c>
      <c r="AE22" s="2">
        <f t="shared" si="4"/>
        <v>18.999649999999999</v>
      </c>
      <c r="AF22" s="2">
        <f t="shared" si="4"/>
        <v>24.334499999999998</v>
      </c>
      <c r="AG22" s="2">
        <f t="shared" si="4"/>
        <v>35.896875000000001</v>
      </c>
      <c r="AH22" s="2">
        <f t="shared" si="4"/>
        <v>11.535399999999999</v>
      </c>
    </row>
    <row r="23" spans="1:34" x14ac:dyDescent="0.25">
      <c r="A23" s="6" t="s">
        <v>49</v>
      </c>
      <c r="B23" s="7">
        <f>B22*3</f>
        <v>40.041449999999998</v>
      </c>
      <c r="C23" s="7">
        <f>C22*3</f>
        <v>110.3952</v>
      </c>
      <c r="D23" s="7">
        <f>D22*2</f>
        <v>51.673999999999992</v>
      </c>
      <c r="E23" s="7">
        <f>E22*2</f>
        <v>37.142200000000003</v>
      </c>
      <c r="F23" s="7">
        <f>F22*1</f>
        <v>57.252600000000001</v>
      </c>
      <c r="G23" s="7">
        <f>G22*3</f>
        <v>146.44964999999999</v>
      </c>
      <c r="H23" s="7">
        <f>H22*1</f>
        <v>47.793424999999999</v>
      </c>
      <c r="I23" s="7">
        <f>I22*2</f>
        <v>51.039349999999999</v>
      </c>
      <c r="J23" s="7">
        <f>J22*3</f>
        <v>105.227925</v>
      </c>
      <c r="K23" s="7">
        <f>K22*2</f>
        <v>72.290649999999999</v>
      </c>
      <c r="L23" s="7">
        <f>L22*2</f>
        <v>84.917349999999999</v>
      </c>
      <c r="M23" s="7">
        <f>M22*4</f>
        <v>137.7535</v>
      </c>
      <c r="N23" s="7">
        <f>N22*3</f>
        <v>68.580224999999999</v>
      </c>
      <c r="O23" s="7">
        <f>O22*3</f>
        <v>43.550474999999999</v>
      </c>
      <c r="P23" s="7">
        <f>P22*3</f>
        <v>102.51217500000001</v>
      </c>
      <c r="Q23" s="7">
        <f>Q22*2</f>
        <v>26.088450000000002</v>
      </c>
      <c r="R23" s="7">
        <f>R22*2</f>
        <v>31.756950000000003</v>
      </c>
      <c r="S23" s="7">
        <f>S22*1</f>
        <v>67.057125000000013</v>
      </c>
      <c r="T23" s="7">
        <f>T22*3</f>
        <v>125.81167499999999</v>
      </c>
      <c r="U23" s="7">
        <f>U22*2</f>
        <v>84.375250000000008</v>
      </c>
      <c r="V23" s="7">
        <f>V22*3</f>
        <v>108.855075</v>
      </c>
      <c r="W23" s="7">
        <f>W22*3</f>
        <v>114.360225</v>
      </c>
      <c r="X23" s="7">
        <f>X22*2</f>
        <v>31.068949999999997</v>
      </c>
      <c r="Y23" s="7">
        <f>Y22*2</f>
        <v>58.167899999999996</v>
      </c>
      <c r="Z23" s="7">
        <f>Z22*3</f>
        <v>103.32300000000001</v>
      </c>
      <c r="AA23" s="7">
        <f>AA22*3</f>
        <v>96.775200000000012</v>
      </c>
      <c r="AB23" s="7">
        <f>AB22*6</f>
        <v>46.606184999999996</v>
      </c>
      <c r="AC23" s="7">
        <f>AC22*3</f>
        <v>118.43429999999999</v>
      </c>
      <c r="AD23" s="7">
        <f>AD22*2</f>
        <v>64.448650000000001</v>
      </c>
      <c r="AE23" s="7">
        <f>AE22*3</f>
        <v>56.998949999999994</v>
      </c>
      <c r="AF23" s="7">
        <f>AF22*3</f>
        <v>73.003500000000003</v>
      </c>
      <c r="AG23" s="7">
        <f>AG22*2</f>
        <v>71.793750000000003</v>
      </c>
      <c r="AH23" s="7">
        <f>AH22*3</f>
        <v>34.606200000000001</v>
      </c>
    </row>
    <row r="24" spans="1:34" x14ac:dyDescent="0.25">
      <c r="A24" s="8" t="s">
        <v>45</v>
      </c>
      <c r="B24" s="9">
        <f>STDEV(B2:B5)/B22*100</f>
        <v>5.7274208001468301</v>
      </c>
      <c r="C24" s="9">
        <f t="shared" ref="C24:AH24" si="5">STDEV(C2:C5)/C22*100</f>
        <v>2.7684066401662788</v>
      </c>
      <c r="D24" s="9">
        <f t="shared" si="5"/>
        <v>4.5860662276749729</v>
      </c>
      <c r="E24" s="9">
        <f t="shared" si="5"/>
        <v>5.787291199931194</v>
      </c>
      <c r="F24" s="9">
        <f t="shared" si="5"/>
        <v>2.6050537123594122</v>
      </c>
      <c r="G24" s="9">
        <f t="shared" si="5"/>
        <v>3.0188064022022729</v>
      </c>
      <c r="H24" s="9">
        <f t="shared" si="5"/>
        <v>15.730320987196075</v>
      </c>
      <c r="I24" s="9">
        <f t="shared" si="5"/>
        <v>4.0444209992690219</v>
      </c>
      <c r="J24" s="9">
        <f t="shared" si="5"/>
        <v>1.8537782976094324</v>
      </c>
      <c r="K24" s="9">
        <f t="shared" si="5"/>
        <v>5.5961880560108659</v>
      </c>
      <c r="L24" s="9">
        <f t="shared" si="5"/>
        <v>6.8316685880621382</v>
      </c>
      <c r="M24" s="9">
        <f t="shared" si="5"/>
        <v>6.3212378397785596</v>
      </c>
      <c r="N24" s="9">
        <f t="shared" si="5"/>
        <v>10.334373530868428</v>
      </c>
      <c r="O24" s="9">
        <f t="shared" si="5"/>
        <v>6.8265471898734624</v>
      </c>
      <c r="P24" s="9">
        <f t="shared" si="5"/>
        <v>1.8383335750712109</v>
      </c>
      <c r="Q24" s="9">
        <f t="shared" si="5"/>
        <v>1.7550606272079723</v>
      </c>
      <c r="R24" s="9">
        <f t="shared" si="5"/>
        <v>7.5755112391576267</v>
      </c>
      <c r="S24" s="9">
        <f t="shared" si="5"/>
        <v>9.7876599908364579</v>
      </c>
      <c r="T24" s="9">
        <f t="shared" si="5"/>
        <v>1.428110124122733</v>
      </c>
      <c r="U24" s="9">
        <f t="shared" si="5"/>
        <v>4.3321596962571691</v>
      </c>
      <c r="V24" s="9">
        <f t="shared" si="5"/>
        <v>8.0282453299202956</v>
      </c>
      <c r="W24" s="9">
        <f t="shared" si="5"/>
        <v>2.6097676518958441</v>
      </c>
      <c r="X24" s="9">
        <f t="shared" si="5"/>
        <v>9.1543938166221963</v>
      </c>
      <c r="Y24" s="9">
        <f t="shared" si="5"/>
        <v>4.8673716082953682</v>
      </c>
      <c r="Z24" s="9">
        <f t="shared" si="5"/>
        <v>2.6547036391060925</v>
      </c>
      <c r="AA24" s="9">
        <f t="shared" si="5"/>
        <v>2.9057099967055593</v>
      </c>
      <c r="AB24" s="9">
        <f t="shared" si="5"/>
        <v>1.9285434833532824</v>
      </c>
      <c r="AC24" s="9">
        <f t="shared" si="5"/>
        <v>2.6674854200239513</v>
      </c>
      <c r="AD24" s="9">
        <f t="shared" si="5"/>
        <v>1.2349549244814013</v>
      </c>
      <c r="AE24" s="9">
        <f t="shared" si="5"/>
        <v>3.9020971734593202</v>
      </c>
      <c r="AF24" s="9">
        <f t="shared" si="5"/>
        <v>13.166848395131039</v>
      </c>
      <c r="AG24" s="9">
        <f t="shared" si="5"/>
        <v>5.1596127162195131</v>
      </c>
      <c r="AH24" s="9">
        <f t="shared" si="5"/>
        <v>7.7730070870682555</v>
      </c>
    </row>
    <row r="25" spans="1:34" x14ac:dyDescent="0.25">
      <c r="A2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12.810750000000001</v>
      </c>
      <c r="C26" s="2">
        <f t="shared" ref="C26:AH26" si="6">AVERAGE(C6:C9)</f>
        <v>37.281275000000001</v>
      </c>
      <c r="D26" s="2">
        <f t="shared" si="6"/>
        <v>26.006774999999998</v>
      </c>
      <c r="E26" s="2">
        <f t="shared" si="6"/>
        <v>19.341700000000003</v>
      </c>
      <c r="F26" s="2">
        <f t="shared" si="6"/>
        <v>57.049625000000006</v>
      </c>
      <c r="G26" s="2">
        <f t="shared" si="6"/>
        <v>47.698875000000001</v>
      </c>
      <c r="H26" s="2">
        <f t="shared" si="6"/>
        <v>50.774949999999997</v>
      </c>
      <c r="I26" s="2">
        <f t="shared" si="6"/>
        <v>28.032825000000003</v>
      </c>
      <c r="J26" s="2">
        <f t="shared" si="6"/>
        <v>35.959024999999997</v>
      </c>
      <c r="K26" s="2">
        <f t="shared" si="6"/>
        <v>37.132125000000002</v>
      </c>
      <c r="L26" s="2">
        <f t="shared" si="6"/>
        <v>44.112400000000001</v>
      </c>
      <c r="M26" s="2">
        <f t="shared" si="6"/>
        <v>34.818624999999997</v>
      </c>
      <c r="N26" s="2">
        <f t="shared" si="6"/>
        <v>22.918324999999999</v>
      </c>
      <c r="O26" s="2">
        <f t="shared" si="6"/>
        <v>13.80245</v>
      </c>
      <c r="P26" s="2">
        <f t="shared" si="6"/>
        <v>34.283725000000004</v>
      </c>
      <c r="Q26" s="2">
        <f t="shared" si="6"/>
        <v>12.082924999999999</v>
      </c>
      <c r="R26" s="2">
        <f t="shared" si="6"/>
        <v>16.563675</v>
      </c>
      <c r="S26" s="2">
        <f t="shared" si="6"/>
        <v>70.120549999999994</v>
      </c>
      <c r="T26" s="2">
        <f t="shared" si="6"/>
        <v>42.312950000000001</v>
      </c>
      <c r="U26" s="2">
        <f t="shared" si="6"/>
        <v>42.721049999999998</v>
      </c>
      <c r="V26" s="2">
        <f t="shared" si="6"/>
        <v>37.255674999999997</v>
      </c>
      <c r="W26" s="2">
        <f t="shared" si="6"/>
        <v>39.240124999999999</v>
      </c>
      <c r="X26" s="2">
        <f t="shared" si="6"/>
        <v>16.226275000000001</v>
      </c>
      <c r="Y26" s="2">
        <f t="shared" si="6"/>
        <v>28.495150000000002</v>
      </c>
      <c r="Z26" s="2">
        <f t="shared" si="6"/>
        <v>35.023199999999996</v>
      </c>
      <c r="AA26" s="2">
        <f t="shared" si="6"/>
        <v>32.106699999999996</v>
      </c>
      <c r="AB26" s="2">
        <f t="shared" si="6"/>
        <v>7.2303950000000006</v>
      </c>
      <c r="AC26" s="2">
        <f t="shared" si="6"/>
        <v>40.001425000000005</v>
      </c>
      <c r="AD26" s="2">
        <f t="shared" si="6"/>
        <v>31.915325000000003</v>
      </c>
      <c r="AE26" s="2">
        <f t="shared" si="6"/>
        <v>19.130025</v>
      </c>
      <c r="AF26" s="2">
        <f t="shared" si="6"/>
        <v>27.318350000000002</v>
      </c>
      <c r="AG26" s="2">
        <f t="shared" si="6"/>
        <v>35.297849999999997</v>
      </c>
      <c r="AH26" s="2">
        <f t="shared" si="6"/>
        <v>10.929372499999999</v>
      </c>
    </row>
    <row r="27" spans="1:34" x14ac:dyDescent="0.25">
      <c r="A27" s="6" t="s">
        <v>51</v>
      </c>
      <c r="B27" s="7">
        <f>B26*3</f>
        <v>38.432250000000003</v>
      </c>
      <c r="C27" s="7">
        <f>C26*3</f>
        <v>111.84382500000001</v>
      </c>
      <c r="D27" s="7">
        <f>D26*2</f>
        <v>52.013549999999995</v>
      </c>
      <c r="E27" s="7">
        <f>E26*2</f>
        <v>38.683400000000006</v>
      </c>
      <c r="F27" s="7">
        <f>F26*1</f>
        <v>57.049625000000006</v>
      </c>
      <c r="G27" s="7">
        <f>G26*3</f>
        <v>143.09662500000002</v>
      </c>
      <c r="H27" s="7">
        <f>H26*1</f>
        <v>50.774949999999997</v>
      </c>
      <c r="I27" s="7">
        <f>I26*2</f>
        <v>56.065650000000005</v>
      </c>
      <c r="J27" s="7">
        <f>J26*3</f>
        <v>107.87707499999999</v>
      </c>
      <c r="K27" s="7">
        <f>K26*2</f>
        <v>74.264250000000004</v>
      </c>
      <c r="L27" s="7">
        <f>L26*2</f>
        <v>88.224800000000002</v>
      </c>
      <c r="M27" s="7">
        <f>M26*4</f>
        <v>139.27449999999999</v>
      </c>
      <c r="N27" s="7">
        <f>N26*3</f>
        <v>68.754975000000002</v>
      </c>
      <c r="O27" s="7">
        <f>O26*3</f>
        <v>41.407350000000001</v>
      </c>
      <c r="P27" s="7">
        <f>P26*3</f>
        <v>102.85117500000001</v>
      </c>
      <c r="Q27" s="7">
        <f>Q26*2</f>
        <v>24.165849999999999</v>
      </c>
      <c r="R27" s="7">
        <f>R26*2</f>
        <v>33.12735</v>
      </c>
      <c r="S27" s="7">
        <f>S26*1</f>
        <v>70.120549999999994</v>
      </c>
      <c r="T27" s="7">
        <f>T26*3</f>
        <v>126.93885</v>
      </c>
      <c r="U27" s="7">
        <f>U26*2</f>
        <v>85.442099999999996</v>
      </c>
      <c r="V27" s="7">
        <f>V26*3</f>
        <v>111.76702499999999</v>
      </c>
      <c r="W27" s="7">
        <f>W26*3</f>
        <v>117.72037499999999</v>
      </c>
      <c r="X27" s="7">
        <f>X26*2</f>
        <v>32.452550000000002</v>
      </c>
      <c r="Y27" s="7">
        <f>Y26*2</f>
        <v>56.990300000000005</v>
      </c>
      <c r="Z27" s="7">
        <f>Z26*3</f>
        <v>105.06959999999998</v>
      </c>
      <c r="AA27" s="7">
        <f>AA26*3</f>
        <v>96.320099999999996</v>
      </c>
      <c r="AB27" s="7">
        <f>AB26*6</f>
        <v>43.382370000000002</v>
      </c>
      <c r="AC27" s="7">
        <f>AC26*3</f>
        <v>120.00427500000001</v>
      </c>
      <c r="AD27" s="7">
        <f>AD26*2</f>
        <v>63.830650000000006</v>
      </c>
      <c r="AE27" s="7">
        <f>AE26*3</f>
        <v>57.390074999999996</v>
      </c>
      <c r="AF27" s="7">
        <f>AF26*3</f>
        <v>81.95505</v>
      </c>
      <c r="AG27" s="7">
        <f>AG26*2</f>
        <v>70.595699999999994</v>
      </c>
      <c r="AH27" s="7">
        <f>AH26*3</f>
        <v>32.788117499999998</v>
      </c>
    </row>
    <row r="28" spans="1:34" x14ac:dyDescent="0.25">
      <c r="A28" s="8" t="s">
        <v>45</v>
      </c>
      <c r="B28" s="9">
        <f>STDEV(B6:B9)/B26*100</f>
        <v>13.675689768500481</v>
      </c>
      <c r="C28" s="9">
        <f t="shared" ref="C28:AH28" si="7">STDEV(C6:C9)/C26*100</f>
        <v>2.5458622919262739</v>
      </c>
      <c r="D28" s="9">
        <f t="shared" si="7"/>
        <v>1.5015380117139649</v>
      </c>
      <c r="E28" s="9">
        <f t="shared" si="7"/>
        <v>3.0000680601007712</v>
      </c>
      <c r="F28" s="9">
        <f t="shared" si="7"/>
        <v>4.7794513927434998</v>
      </c>
      <c r="G28" s="9">
        <f t="shared" si="7"/>
        <v>3.316933069445748</v>
      </c>
      <c r="H28" s="9">
        <f t="shared" si="7"/>
        <v>11.913151011137384</v>
      </c>
      <c r="I28" s="9">
        <f t="shared" si="7"/>
        <v>3.5232237189712379</v>
      </c>
      <c r="J28" s="9">
        <f t="shared" si="7"/>
        <v>1.7160711972930918</v>
      </c>
      <c r="K28" s="9">
        <f t="shared" si="7"/>
        <v>1.9847552653794793</v>
      </c>
      <c r="L28" s="9">
        <f t="shared" si="7"/>
        <v>3.3234630756123305</v>
      </c>
      <c r="M28" s="9">
        <f t="shared" si="7"/>
        <v>3.9340681101881922</v>
      </c>
      <c r="N28" s="9">
        <f t="shared" si="7"/>
        <v>3.1048512747488966</v>
      </c>
      <c r="O28" s="9">
        <f t="shared" si="7"/>
        <v>6.5972299351893238</v>
      </c>
      <c r="P28" s="9">
        <f t="shared" si="7"/>
        <v>0.88623006211434818</v>
      </c>
      <c r="Q28" s="9">
        <f t="shared" si="7"/>
        <v>5.5507065846600572</v>
      </c>
      <c r="R28" s="9">
        <f t="shared" si="7"/>
        <v>9.2259994630625872</v>
      </c>
      <c r="S28" s="9">
        <f t="shared" si="7"/>
        <v>3.0047062753187004</v>
      </c>
      <c r="T28" s="9">
        <f t="shared" si="7"/>
        <v>4.6388738531144389</v>
      </c>
      <c r="U28" s="9">
        <f t="shared" si="7"/>
        <v>2.436377301655563</v>
      </c>
      <c r="V28" s="9">
        <f t="shared" si="7"/>
        <v>3.6319340126707877</v>
      </c>
      <c r="W28" s="9">
        <f t="shared" si="7"/>
        <v>0.99556668830901174</v>
      </c>
      <c r="X28" s="9">
        <f t="shared" si="7"/>
        <v>6.9488984494588486</v>
      </c>
      <c r="Y28" s="9">
        <f t="shared" si="7"/>
        <v>2.3424519377644701</v>
      </c>
      <c r="Z28" s="9">
        <f t="shared" si="7"/>
        <v>1.9702379026998951</v>
      </c>
      <c r="AA28" s="9">
        <f t="shared" si="7"/>
        <v>5.93539664900762</v>
      </c>
      <c r="AB28" s="9">
        <f t="shared" si="7"/>
        <v>7.5856190329381805</v>
      </c>
      <c r="AC28" s="9">
        <f t="shared" si="7"/>
        <v>3.0068011881422847</v>
      </c>
      <c r="AD28" s="9">
        <f t="shared" si="7"/>
        <v>4.0227559280289773</v>
      </c>
      <c r="AE28" s="9">
        <f t="shared" si="7"/>
        <v>1.2022250965594183</v>
      </c>
      <c r="AF28" s="9">
        <f t="shared" si="7"/>
        <v>4.9871435322816806</v>
      </c>
      <c r="AG28" s="9">
        <f t="shared" si="7"/>
        <v>1.9944012981532162</v>
      </c>
      <c r="AH28" s="9">
        <f t="shared" si="7"/>
        <v>12.601622332861332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2.7483093061751727</v>
      </c>
      <c r="C30" s="13">
        <f t="shared" ref="C30:AH30" si="8">(C19-C15)/C15*100</f>
        <v>-0.20465577546516467</v>
      </c>
      <c r="D30" s="13">
        <f t="shared" si="8"/>
        <v>0.95799029552407433</v>
      </c>
      <c r="E30" s="13">
        <f t="shared" si="8"/>
        <v>1.9298671337033118</v>
      </c>
      <c r="F30" s="13">
        <f t="shared" si="8"/>
        <v>0.18510138363447981</v>
      </c>
      <c r="G30" s="13">
        <f t="shared" si="8"/>
        <v>1.3237003308020392</v>
      </c>
      <c r="H30" s="13">
        <f t="shared" si="8"/>
        <v>5.0048760568488548</v>
      </c>
      <c r="I30" s="13">
        <f t="shared" si="8"/>
        <v>-0.38765697213016465</v>
      </c>
      <c r="J30" s="13">
        <f t="shared" si="8"/>
        <v>0.6014875296215767</v>
      </c>
      <c r="K30" s="13">
        <f t="shared" si="8"/>
        <v>-0.13699075681990319</v>
      </c>
      <c r="L30" s="13">
        <f t="shared" si="8"/>
        <v>1.7684409409647859</v>
      </c>
      <c r="M30" s="13">
        <f t="shared" si="8"/>
        <v>1.6372833552324404</v>
      </c>
      <c r="N30" s="13">
        <f t="shared" si="8"/>
        <v>1.904682848971011</v>
      </c>
      <c r="O30" s="13">
        <f t="shared" si="8"/>
        <v>1.9040918243846521</v>
      </c>
      <c r="P30" s="13">
        <f t="shared" si="8"/>
        <v>0.14756771351849524</v>
      </c>
      <c r="Q30" s="13">
        <f t="shared" si="8"/>
        <v>1.0017716560241285</v>
      </c>
      <c r="R30" s="13">
        <f t="shared" si="8"/>
        <v>6.8172629331499313E-2</v>
      </c>
      <c r="S30" s="13">
        <f t="shared" si="8"/>
        <v>2.2991532696555663</v>
      </c>
      <c r="T30" s="13">
        <f t="shared" si="8"/>
        <v>1.4623807408510754</v>
      </c>
      <c r="U30" s="13">
        <f t="shared" si="8"/>
        <v>-0.15825826984110361</v>
      </c>
      <c r="V30" s="13">
        <f t="shared" si="8"/>
        <v>2.8256008804194948</v>
      </c>
      <c r="W30" s="13">
        <f t="shared" si="8"/>
        <v>0.47673092882388124</v>
      </c>
      <c r="X30" s="13">
        <f t="shared" si="8"/>
        <v>0.3617147999758441</v>
      </c>
      <c r="Y30" s="13">
        <f t="shared" si="8"/>
        <v>0.72919977329737895</v>
      </c>
      <c r="Z30" s="13">
        <f t="shared" si="8"/>
        <v>-0.41095509149556159</v>
      </c>
      <c r="AA30" s="13">
        <f t="shared" si="8"/>
        <v>2.0543741872536563</v>
      </c>
      <c r="AB30" s="13">
        <f t="shared" si="8"/>
        <v>1.3718022252940945</v>
      </c>
      <c r="AC30" s="13">
        <f t="shared" si="8"/>
        <v>-4.8932937969460251E-2</v>
      </c>
      <c r="AD30" s="13">
        <f t="shared" si="8"/>
        <v>1.0798052894478622</v>
      </c>
      <c r="AE30" s="13">
        <f t="shared" si="8"/>
        <v>1.1507004277726358</v>
      </c>
      <c r="AF30" s="13">
        <f t="shared" si="8"/>
        <v>2.2340490408564087</v>
      </c>
      <c r="AG30" s="13">
        <f t="shared" si="8"/>
        <v>1.439725110720397</v>
      </c>
      <c r="AH30" s="13">
        <f t="shared" si="8"/>
        <v>3.2886786040974578</v>
      </c>
    </row>
    <row r="31" spans="1:34" x14ac:dyDescent="0.25">
      <c r="A31" s="12" t="s">
        <v>53</v>
      </c>
      <c r="B31" s="13">
        <f>(B27-B23)/B23*100</f>
        <v>-4.0188354817320411</v>
      </c>
      <c r="C31" s="13">
        <f t="shared" ref="C31:AH31" si="9">(C27-C23)/C23*100</f>
        <v>1.3122173790164853</v>
      </c>
      <c r="D31" s="13">
        <f t="shared" si="9"/>
        <v>0.65710028254054798</v>
      </c>
      <c r="E31" s="13">
        <f t="shared" si="9"/>
        <v>4.1494580288728278</v>
      </c>
      <c r="F31" s="13">
        <f t="shared" si="9"/>
        <v>-0.35452538400001926</v>
      </c>
      <c r="G31" s="13">
        <f t="shared" si="9"/>
        <v>-2.2895411494667104</v>
      </c>
      <c r="H31" s="13">
        <f t="shared" si="9"/>
        <v>6.2383581005127748</v>
      </c>
      <c r="I31" s="13">
        <f t="shared" si="9"/>
        <v>9.8478918716637391</v>
      </c>
      <c r="J31" s="13">
        <f t="shared" si="9"/>
        <v>2.5175351504840484</v>
      </c>
      <c r="K31" s="13">
        <f t="shared" si="9"/>
        <v>2.7300902675518959</v>
      </c>
      <c r="L31" s="13">
        <f t="shared" si="9"/>
        <v>3.8949048692640584</v>
      </c>
      <c r="M31" s="13">
        <f t="shared" si="9"/>
        <v>1.1041461741443859</v>
      </c>
      <c r="N31" s="13">
        <f t="shared" si="9"/>
        <v>0.25481106251839081</v>
      </c>
      <c r="O31" s="13">
        <f t="shared" si="9"/>
        <v>-4.9210140647145586</v>
      </c>
      <c r="P31" s="13">
        <f t="shared" si="9"/>
        <v>0.3306924275092189</v>
      </c>
      <c r="Q31" s="13">
        <f t="shared" si="9"/>
        <v>-7.3695447602291537</v>
      </c>
      <c r="R31" s="13">
        <f t="shared" si="9"/>
        <v>4.3152758687468298</v>
      </c>
      <c r="S31" s="13">
        <f t="shared" si="9"/>
        <v>4.5683810631606718</v>
      </c>
      <c r="T31" s="13">
        <f t="shared" si="9"/>
        <v>0.89592241737502365</v>
      </c>
      <c r="U31" s="13">
        <f t="shared" si="9"/>
        <v>1.264411068411635</v>
      </c>
      <c r="V31" s="13">
        <f t="shared" si="9"/>
        <v>2.6750705008471036</v>
      </c>
      <c r="W31" s="13">
        <f t="shared" si="9"/>
        <v>2.9382156252315785</v>
      </c>
      <c r="X31" s="13">
        <f t="shared" si="9"/>
        <v>4.4533207591502286</v>
      </c>
      <c r="Y31" s="13">
        <f t="shared" si="9"/>
        <v>-2.0244842946023343</v>
      </c>
      <c r="Z31" s="13">
        <f t="shared" si="9"/>
        <v>1.6904271072268249</v>
      </c>
      <c r="AA31" s="13">
        <f t="shared" si="9"/>
        <v>-0.47026510924288017</v>
      </c>
      <c r="AB31" s="13">
        <f t="shared" si="9"/>
        <v>-6.9171398602996463</v>
      </c>
      <c r="AC31" s="13">
        <f t="shared" si="9"/>
        <v>1.3256083752764307</v>
      </c>
      <c r="AD31" s="13">
        <f t="shared" si="9"/>
        <v>-0.95890294055809544</v>
      </c>
      <c r="AE31" s="13">
        <f t="shared" si="9"/>
        <v>0.68619685099462779</v>
      </c>
      <c r="AF31" s="13">
        <f t="shared" si="9"/>
        <v>12.2618093653044</v>
      </c>
      <c r="AG31" s="13">
        <f t="shared" si="9"/>
        <v>-1.6687385740402321</v>
      </c>
      <c r="AH31" s="13">
        <f t="shared" si="9"/>
        <v>-5.2536322971028389</v>
      </c>
    </row>
    <row r="32" spans="1:34" x14ac:dyDescent="0.25">
      <c r="R32" s="26"/>
    </row>
  </sheetData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E96E-AE7D-4D0A-ACC4-E372A1470C1F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34" width="6.5703125" style="2" customWidth="1"/>
  </cols>
  <sheetData>
    <row r="1" spans="1:34" x14ac:dyDescent="0.25">
      <c r="A1" s="14" t="s">
        <v>156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17.230599999999999</v>
      </c>
      <c r="C2" s="2">
        <v>25.115300000000001</v>
      </c>
      <c r="D2" s="2">
        <v>33.75</v>
      </c>
      <c r="E2" s="2">
        <v>22.5337</v>
      </c>
      <c r="F2" s="2">
        <v>48.963700000000003</v>
      </c>
      <c r="G2" s="2">
        <v>25.939699999999998</v>
      </c>
      <c r="H2" s="2">
        <v>29.8888</v>
      </c>
      <c r="I2" s="2">
        <v>35.541600000000003</v>
      </c>
      <c r="J2" s="2">
        <v>24.137899999999998</v>
      </c>
      <c r="K2" s="2">
        <v>22.055900000000001</v>
      </c>
      <c r="L2" s="2">
        <v>31.589099999999998</v>
      </c>
      <c r="M2" s="2">
        <v>24.877800000000001</v>
      </c>
      <c r="N2" s="2">
        <v>22.802700000000002</v>
      </c>
      <c r="O2" s="2">
        <v>12.2552</v>
      </c>
      <c r="P2" s="2">
        <v>23.034300000000002</v>
      </c>
      <c r="Q2" s="2">
        <v>15.0266</v>
      </c>
      <c r="R2" s="2">
        <v>18.920300000000001</v>
      </c>
      <c r="S2" s="2">
        <v>40.934399999999997</v>
      </c>
      <c r="T2" s="2">
        <v>26.594000000000001</v>
      </c>
      <c r="U2" s="2">
        <v>36.103200000000001</v>
      </c>
      <c r="V2" s="2">
        <v>38.904899999999998</v>
      </c>
      <c r="W2" s="2">
        <v>18.700800000000001</v>
      </c>
      <c r="X2" s="2">
        <v>20.106400000000001</v>
      </c>
      <c r="Y2" s="2">
        <v>34.417299999999997</v>
      </c>
      <c r="Z2" s="2">
        <v>23.323</v>
      </c>
      <c r="AA2" s="2">
        <v>21.069600000000001</v>
      </c>
      <c r="AB2" s="2">
        <v>8.2925900000000006</v>
      </c>
      <c r="AC2" s="2">
        <v>23.443100000000001</v>
      </c>
      <c r="AD2" s="2">
        <v>29.302700000000002</v>
      </c>
      <c r="AE2" s="2">
        <v>20.749700000000001</v>
      </c>
      <c r="AF2" s="2">
        <v>23.1877</v>
      </c>
      <c r="AG2" s="2">
        <v>35.741300000000003</v>
      </c>
      <c r="AH2" s="2">
        <v>17.18</v>
      </c>
    </row>
    <row r="3" spans="1:34" x14ac:dyDescent="0.25">
      <c r="A3" s="4" t="s">
        <v>35</v>
      </c>
      <c r="B3" s="2">
        <v>17.886099999999999</v>
      </c>
      <c r="C3" s="2">
        <v>24.987300000000001</v>
      </c>
      <c r="D3" s="2">
        <v>36.430199999999999</v>
      </c>
      <c r="E3" s="2">
        <v>23.8217</v>
      </c>
      <c r="F3" s="2">
        <v>52.366999999999997</v>
      </c>
      <c r="G3" s="2">
        <v>26.7532</v>
      </c>
      <c r="H3" s="2">
        <v>32.9039</v>
      </c>
      <c r="I3" s="2" t="s">
        <v>143</v>
      </c>
      <c r="J3" s="2">
        <v>26.3064</v>
      </c>
      <c r="K3" s="2">
        <v>25.413</v>
      </c>
      <c r="L3" s="2">
        <v>35.701300000000003</v>
      </c>
      <c r="M3" s="2">
        <v>26.166899999999998</v>
      </c>
      <c r="N3" s="2">
        <v>24.920200000000001</v>
      </c>
      <c r="O3" s="2">
        <v>12.2813</v>
      </c>
      <c r="P3" s="2">
        <v>26.559899999999999</v>
      </c>
      <c r="Q3" s="2">
        <v>17.2697</v>
      </c>
      <c r="R3" s="2">
        <v>18.840800000000002</v>
      </c>
      <c r="S3" s="2">
        <v>57.411900000000003</v>
      </c>
      <c r="T3" s="2">
        <v>26.7789</v>
      </c>
      <c r="U3" s="2">
        <v>38.468299999999999</v>
      </c>
      <c r="V3" s="2">
        <v>44.4497</v>
      </c>
      <c r="W3" s="2">
        <v>23.777200000000001</v>
      </c>
      <c r="X3" s="2">
        <v>24.3306</v>
      </c>
      <c r="Y3" s="2">
        <v>36.795000000000002</v>
      </c>
      <c r="Z3" s="2">
        <v>24.572800000000001</v>
      </c>
      <c r="AA3" s="2">
        <v>20.719100000000001</v>
      </c>
      <c r="AB3" s="2">
        <v>8.0879799999999999</v>
      </c>
      <c r="AC3" s="2">
        <v>24.816199999999998</v>
      </c>
      <c r="AD3" s="2">
        <v>30.330100000000002</v>
      </c>
      <c r="AE3" s="2">
        <v>22.100100000000001</v>
      </c>
      <c r="AF3" s="2">
        <v>24.498000000000001</v>
      </c>
      <c r="AG3" s="2">
        <v>37.6751</v>
      </c>
      <c r="AH3" s="2">
        <v>17.9482</v>
      </c>
    </row>
    <row r="4" spans="1:34" x14ac:dyDescent="0.25">
      <c r="A4" s="4" t="s">
        <v>36</v>
      </c>
      <c r="B4" s="2">
        <v>17.165700000000001</v>
      </c>
      <c r="C4" s="2">
        <v>26.157599999999999</v>
      </c>
      <c r="D4" s="2">
        <v>36.392099999999999</v>
      </c>
      <c r="E4" s="2">
        <v>24.176100000000002</v>
      </c>
      <c r="F4" s="2">
        <v>54.673900000000003</v>
      </c>
      <c r="G4" s="2">
        <v>28.6935</v>
      </c>
      <c r="H4" s="2">
        <v>32.407400000000003</v>
      </c>
      <c r="I4" s="2">
        <v>35.795499999999997</v>
      </c>
      <c r="J4" s="2">
        <v>26.221599999999999</v>
      </c>
      <c r="K4" s="2">
        <v>26.658300000000001</v>
      </c>
      <c r="L4" s="2">
        <v>36.2515</v>
      </c>
      <c r="M4" s="2">
        <v>26.5045</v>
      </c>
      <c r="N4" s="2">
        <v>24.5136</v>
      </c>
      <c r="O4" s="2">
        <v>12.306100000000001</v>
      </c>
      <c r="P4" s="2">
        <v>26.523700000000002</v>
      </c>
      <c r="Q4" s="2">
        <v>16.423400000000001</v>
      </c>
      <c r="R4" s="2">
        <v>21.225100000000001</v>
      </c>
      <c r="S4" s="2">
        <v>56.451599999999999</v>
      </c>
      <c r="T4" s="2">
        <v>26.506900000000002</v>
      </c>
      <c r="U4" s="2">
        <v>39.748199999999997</v>
      </c>
      <c r="V4" s="2">
        <v>46.232900000000001</v>
      </c>
      <c r="W4" s="2">
        <v>25.438400000000001</v>
      </c>
      <c r="X4" s="2">
        <v>23.7608</v>
      </c>
      <c r="Y4" s="2">
        <v>37.600200000000001</v>
      </c>
      <c r="Z4" s="2">
        <v>24.401700000000002</v>
      </c>
      <c r="AA4" s="2">
        <v>21.0535</v>
      </c>
      <c r="AB4" s="2">
        <v>8.2926199999999994</v>
      </c>
      <c r="AC4" s="2">
        <v>24.981100000000001</v>
      </c>
      <c r="AD4" s="2">
        <v>31.041799999999999</v>
      </c>
      <c r="AE4" s="2">
        <v>22.609200000000001</v>
      </c>
      <c r="AF4" s="2">
        <v>24.589500000000001</v>
      </c>
      <c r="AG4" s="2">
        <v>39.318800000000003</v>
      </c>
      <c r="AH4" s="2">
        <v>17.273299999999999</v>
      </c>
    </row>
    <row r="5" spans="1:34" x14ac:dyDescent="0.25">
      <c r="A5" s="4" t="s">
        <v>37</v>
      </c>
      <c r="B5" s="2">
        <v>16.854500000000002</v>
      </c>
      <c r="C5" s="2">
        <v>25.308900000000001</v>
      </c>
      <c r="D5" s="2">
        <v>34.591900000000003</v>
      </c>
      <c r="E5" s="2">
        <v>23.722899999999999</v>
      </c>
      <c r="F5" s="2">
        <v>55.065300000000001</v>
      </c>
      <c r="G5" s="2">
        <v>26.2393</v>
      </c>
      <c r="H5" s="2">
        <v>32.949800000000003</v>
      </c>
      <c r="I5" s="2">
        <v>34.260399999999997</v>
      </c>
      <c r="J5" s="2">
        <v>24.2728</v>
      </c>
      <c r="K5" s="2">
        <v>24.476400000000002</v>
      </c>
      <c r="L5" s="2">
        <v>33.151200000000003</v>
      </c>
      <c r="M5" s="2">
        <v>26.626100000000001</v>
      </c>
      <c r="N5" s="2">
        <v>25.327400000000001</v>
      </c>
      <c r="O5" s="2">
        <v>12.5694</v>
      </c>
      <c r="P5" s="2">
        <v>26.118099999999998</v>
      </c>
      <c r="Q5" s="2">
        <v>17.138200000000001</v>
      </c>
      <c r="R5" s="2">
        <v>20.4849</v>
      </c>
      <c r="S5" s="2">
        <v>60.7438</v>
      </c>
      <c r="T5" s="2">
        <v>25.971699999999998</v>
      </c>
      <c r="U5" s="2">
        <v>39.244799999999998</v>
      </c>
      <c r="V5" s="2">
        <v>42.721499999999999</v>
      </c>
      <c r="W5" s="2">
        <v>24.853000000000002</v>
      </c>
      <c r="X5" s="2">
        <v>23.1447</v>
      </c>
      <c r="Y5" s="2">
        <v>38.542200000000001</v>
      </c>
      <c r="Z5" s="2">
        <v>25.0442</v>
      </c>
      <c r="AA5" s="2">
        <v>19.758099999999999</v>
      </c>
      <c r="AB5" s="2">
        <v>8.7036899999999999</v>
      </c>
      <c r="AC5" s="2">
        <v>25.4894</v>
      </c>
      <c r="AD5" s="2">
        <v>30.557099999999998</v>
      </c>
      <c r="AE5" s="2">
        <v>22.0853</v>
      </c>
      <c r="AF5" s="2">
        <v>23.689299999999999</v>
      </c>
      <c r="AG5" s="2">
        <v>37.6023</v>
      </c>
      <c r="AH5" s="2">
        <v>16.681000000000001</v>
      </c>
    </row>
    <row r="6" spans="1:34" x14ac:dyDescent="0.25">
      <c r="A6" s="4" t="s">
        <v>38</v>
      </c>
      <c r="B6" s="2">
        <v>17.353100000000001</v>
      </c>
      <c r="C6" s="2">
        <v>24.982299999999999</v>
      </c>
      <c r="D6" s="2">
        <v>34.717599999999997</v>
      </c>
      <c r="E6" s="2">
        <v>25.090599999999998</v>
      </c>
      <c r="F6" s="2">
        <v>53.754300000000001</v>
      </c>
      <c r="G6" s="2">
        <v>27.921099999999999</v>
      </c>
      <c r="H6" s="2">
        <v>32.995800000000003</v>
      </c>
      <c r="I6" s="2">
        <v>34.626300000000001</v>
      </c>
      <c r="J6" s="2">
        <v>25.985499999999998</v>
      </c>
      <c r="K6" s="2">
        <v>25.501200000000001</v>
      </c>
      <c r="L6" s="2">
        <v>35.5779</v>
      </c>
      <c r="M6" s="2">
        <v>26.9895</v>
      </c>
      <c r="N6" s="2">
        <v>24.540900000000001</v>
      </c>
      <c r="O6" s="2">
        <v>12.1303</v>
      </c>
      <c r="P6" s="2">
        <v>26.689800000000002</v>
      </c>
      <c r="Q6" s="2">
        <v>17.506499999999999</v>
      </c>
      <c r="R6" s="2">
        <v>20.6693</v>
      </c>
      <c r="S6" s="2">
        <v>59.052</v>
      </c>
      <c r="T6" s="2">
        <v>26.218800000000002</v>
      </c>
      <c r="U6" s="2">
        <v>37.7181</v>
      </c>
      <c r="V6" s="2">
        <v>44.914400000000001</v>
      </c>
      <c r="W6" s="2">
        <v>23.5581</v>
      </c>
      <c r="X6" s="2">
        <v>26.0474</v>
      </c>
      <c r="Y6" s="2">
        <v>39.4831</v>
      </c>
      <c r="Z6" s="2">
        <v>25.0397</v>
      </c>
      <c r="AA6" s="2">
        <v>20.517800000000001</v>
      </c>
      <c r="AB6" s="2">
        <v>8.1002600000000005</v>
      </c>
      <c r="AC6" s="2">
        <v>24.348500000000001</v>
      </c>
      <c r="AD6" s="2">
        <v>30.935099999999998</v>
      </c>
      <c r="AE6" s="2">
        <v>20.6448</v>
      </c>
      <c r="AF6" s="2">
        <v>24.327000000000002</v>
      </c>
      <c r="AG6" s="2">
        <v>41.888300000000001</v>
      </c>
      <c r="AH6" s="2">
        <v>17.258900000000001</v>
      </c>
    </row>
    <row r="7" spans="1:34" x14ac:dyDescent="0.25">
      <c r="A7" s="4" t="s">
        <v>39</v>
      </c>
      <c r="B7" s="2">
        <v>16.690200000000001</v>
      </c>
      <c r="C7" s="2">
        <v>26.592700000000001</v>
      </c>
      <c r="D7" s="2">
        <v>33.273000000000003</v>
      </c>
      <c r="E7" s="2">
        <v>23.792400000000001</v>
      </c>
      <c r="F7" s="2">
        <v>49.969799999999999</v>
      </c>
      <c r="G7" s="2">
        <v>28.663699999999999</v>
      </c>
      <c r="H7" s="2">
        <v>32.995800000000003</v>
      </c>
      <c r="I7" s="2">
        <v>35.022199999999998</v>
      </c>
      <c r="J7" s="2">
        <v>25.7639</v>
      </c>
      <c r="K7" s="2">
        <v>26.879300000000001</v>
      </c>
      <c r="L7" s="2">
        <v>37.040100000000002</v>
      </c>
      <c r="M7" s="2">
        <v>26.5351</v>
      </c>
      <c r="N7" s="2">
        <v>25.819700000000001</v>
      </c>
      <c r="O7" s="2">
        <v>12.1008</v>
      </c>
      <c r="P7" s="2">
        <v>27.168600000000001</v>
      </c>
      <c r="Q7" s="2">
        <v>18.3995</v>
      </c>
      <c r="R7" s="2">
        <v>19.066700000000001</v>
      </c>
      <c r="S7" s="2">
        <v>56.0974</v>
      </c>
      <c r="T7" s="2">
        <v>26.7987</v>
      </c>
      <c r="U7" s="2">
        <v>38.580399999999997</v>
      </c>
      <c r="V7" s="2">
        <v>45.829300000000003</v>
      </c>
      <c r="W7" s="2">
        <v>23.941400000000002</v>
      </c>
      <c r="X7" s="2">
        <v>26.119399999999999</v>
      </c>
      <c r="Y7" s="2">
        <v>38.675199999999997</v>
      </c>
      <c r="Z7" s="2">
        <v>25.226900000000001</v>
      </c>
      <c r="AA7" s="2">
        <v>20.2561</v>
      </c>
      <c r="AB7" s="2">
        <v>8.5509299999999993</v>
      </c>
      <c r="AC7" s="2">
        <v>24.191800000000001</v>
      </c>
      <c r="AD7" s="2">
        <v>31.087700000000002</v>
      </c>
      <c r="AE7" s="2">
        <v>21.915600000000001</v>
      </c>
      <c r="AF7" s="2">
        <v>25.6157</v>
      </c>
      <c r="AG7" s="2">
        <v>40.047199999999997</v>
      </c>
      <c r="AH7" s="2">
        <v>16.854399999999998</v>
      </c>
    </row>
    <row r="8" spans="1:34" x14ac:dyDescent="0.25">
      <c r="A8" s="4" t="s">
        <v>40</v>
      </c>
      <c r="B8" s="2">
        <v>16.666</v>
      </c>
      <c r="C8" s="2">
        <v>26.125599999999999</v>
      </c>
      <c r="D8" s="2">
        <v>33.493699999999997</v>
      </c>
      <c r="E8" s="2">
        <v>23.864100000000001</v>
      </c>
      <c r="F8" s="2">
        <v>55.681800000000003</v>
      </c>
      <c r="G8" s="2">
        <v>27.771899999999999</v>
      </c>
      <c r="H8" s="2">
        <v>33.75</v>
      </c>
      <c r="I8" s="2">
        <v>35.656500000000001</v>
      </c>
      <c r="J8" s="2">
        <v>25.679300000000001</v>
      </c>
      <c r="K8" s="2">
        <v>25.403199999999998</v>
      </c>
      <c r="L8" s="2">
        <v>36.6218</v>
      </c>
      <c r="M8" s="2">
        <v>25.429300000000001</v>
      </c>
      <c r="N8" s="2">
        <v>24.780799999999999</v>
      </c>
      <c r="O8" s="2">
        <v>11.818199999999999</v>
      </c>
      <c r="P8" s="2">
        <v>27.391300000000001</v>
      </c>
      <c r="Q8" s="2">
        <v>16.179099999999998</v>
      </c>
      <c r="R8" s="2">
        <v>18.5762</v>
      </c>
      <c r="S8" s="2">
        <v>59.567799999999998</v>
      </c>
      <c r="T8" s="2">
        <v>26.4009</v>
      </c>
      <c r="U8" s="2">
        <v>39.398499999999999</v>
      </c>
      <c r="V8" s="2">
        <v>47.061799999999998</v>
      </c>
      <c r="W8" s="2">
        <v>24.6433</v>
      </c>
      <c r="X8" s="2">
        <v>24.898599999999998</v>
      </c>
      <c r="Y8" s="2">
        <v>37.8476</v>
      </c>
      <c r="Z8" s="2">
        <v>24.507300000000001</v>
      </c>
      <c r="AA8" s="2">
        <v>20.832999999999998</v>
      </c>
      <c r="AB8" s="2">
        <v>7.6406900000000002</v>
      </c>
      <c r="AC8" s="2">
        <v>23.992799999999999</v>
      </c>
      <c r="AD8" s="2">
        <v>30.5366</v>
      </c>
      <c r="AE8" s="2">
        <v>21.007999999999999</v>
      </c>
      <c r="AF8" s="2">
        <v>24.954699999999999</v>
      </c>
      <c r="AG8" s="2">
        <v>40.134700000000002</v>
      </c>
      <c r="AH8" s="2">
        <v>16.5425</v>
      </c>
    </row>
    <row r="9" spans="1:34" x14ac:dyDescent="0.25">
      <c r="A9" s="4" t="s">
        <v>41</v>
      </c>
      <c r="B9" s="2">
        <v>14.1921</v>
      </c>
      <c r="C9" s="2">
        <v>23.607099999999999</v>
      </c>
      <c r="D9" s="2">
        <v>30.874400000000001</v>
      </c>
      <c r="E9" s="2">
        <v>23.927299999999999</v>
      </c>
      <c r="F9" s="2">
        <v>55.681800000000003</v>
      </c>
      <c r="G9" s="2">
        <v>25.859000000000002</v>
      </c>
      <c r="H9" s="2">
        <v>33.052700000000002</v>
      </c>
      <c r="I9" s="2">
        <v>35.982399999999998</v>
      </c>
      <c r="J9" s="2">
        <v>26.418800000000001</v>
      </c>
      <c r="K9" s="2">
        <v>26.470600000000001</v>
      </c>
      <c r="L9" s="2">
        <v>35.815800000000003</v>
      </c>
      <c r="M9" s="2">
        <v>26.4513</v>
      </c>
      <c r="N9" s="2">
        <v>24.260100000000001</v>
      </c>
      <c r="O9" s="2">
        <v>11.2957</v>
      </c>
      <c r="P9" s="2">
        <v>26.962599999999998</v>
      </c>
      <c r="Q9" s="2">
        <v>16.347899999999999</v>
      </c>
      <c r="R9" s="2">
        <v>19.324000000000002</v>
      </c>
      <c r="S9" s="2">
        <v>56.582000000000001</v>
      </c>
      <c r="T9" s="2">
        <v>25.677600000000002</v>
      </c>
      <c r="U9" s="2">
        <v>37.360199999999999</v>
      </c>
      <c r="V9" s="2">
        <v>43.218299999999999</v>
      </c>
      <c r="W9" s="2">
        <v>23.152000000000001</v>
      </c>
      <c r="X9" s="2">
        <v>24.345600000000001</v>
      </c>
      <c r="Y9" s="2">
        <v>37.246600000000001</v>
      </c>
      <c r="Z9" s="2">
        <v>25.037800000000001</v>
      </c>
      <c r="AA9" s="2">
        <v>20.082599999999999</v>
      </c>
      <c r="AB9" s="2">
        <v>8.7788000000000004</v>
      </c>
      <c r="AC9" s="2">
        <v>24.081499999999998</v>
      </c>
      <c r="AD9" s="2">
        <v>32.654600000000002</v>
      </c>
      <c r="AE9" s="2">
        <v>18.621700000000001</v>
      </c>
      <c r="AF9" s="2">
        <v>23.771000000000001</v>
      </c>
      <c r="AG9" s="2">
        <v>33.9649</v>
      </c>
      <c r="AH9" s="2">
        <v>14.2295</v>
      </c>
    </row>
    <row r="14" spans="1:34" x14ac:dyDescent="0.25">
      <c r="A14" s="5" t="s">
        <v>43</v>
      </c>
      <c r="B14" s="2">
        <f>AVERAGE(B2:B9)</f>
        <v>16.754787499999999</v>
      </c>
      <c r="C14" s="2">
        <f t="shared" ref="C14:AH14" si="0">AVERAGE(C2:C9)</f>
        <v>25.359599999999997</v>
      </c>
      <c r="D14" s="2">
        <f t="shared" si="0"/>
        <v>34.190362499999999</v>
      </c>
      <c r="E14" s="2">
        <f t="shared" si="0"/>
        <v>23.866100000000003</v>
      </c>
      <c r="F14" s="2">
        <f t="shared" si="0"/>
        <v>53.269700000000007</v>
      </c>
      <c r="G14" s="2">
        <f t="shared" si="0"/>
        <v>27.230174999999999</v>
      </c>
      <c r="H14" s="2">
        <f t="shared" si="0"/>
        <v>32.618025000000003</v>
      </c>
      <c r="I14" s="2">
        <f t="shared" si="0"/>
        <v>35.269271428571422</v>
      </c>
      <c r="J14" s="2">
        <f t="shared" si="0"/>
        <v>25.598275000000001</v>
      </c>
      <c r="K14" s="2">
        <f t="shared" si="0"/>
        <v>25.3572375</v>
      </c>
      <c r="L14" s="2">
        <f t="shared" si="0"/>
        <v>35.218587500000005</v>
      </c>
      <c r="M14" s="2">
        <f t="shared" si="0"/>
        <v>26.1975625</v>
      </c>
      <c r="N14" s="2">
        <f t="shared" si="0"/>
        <v>24.620675000000002</v>
      </c>
      <c r="O14" s="2">
        <f t="shared" si="0"/>
        <v>12.094625000000001</v>
      </c>
      <c r="P14" s="2">
        <f t="shared" si="0"/>
        <v>26.306037500000002</v>
      </c>
      <c r="Q14" s="2">
        <f t="shared" si="0"/>
        <v>16.786362500000003</v>
      </c>
      <c r="R14" s="2">
        <f t="shared" si="0"/>
        <v>19.638412500000001</v>
      </c>
      <c r="S14" s="2">
        <f t="shared" si="0"/>
        <v>55.855112499999997</v>
      </c>
      <c r="T14" s="2">
        <f t="shared" si="0"/>
        <v>26.368437500000002</v>
      </c>
      <c r="U14" s="2">
        <f t="shared" si="0"/>
        <v>38.327712500000004</v>
      </c>
      <c r="V14" s="2">
        <f t="shared" si="0"/>
        <v>44.166600000000003</v>
      </c>
      <c r="W14" s="2">
        <f t="shared" si="0"/>
        <v>23.508025000000004</v>
      </c>
      <c r="X14" s="2">
        <f t="shared" si="0"/>
        <v>24.094187499999997</v>
      </c>
      <c r="Y14" s="2">
        <f t="shared" si="0"/>
        <v>37.575899999999997</v>
      </c>
      <c r="Z14" s="2">
        <f t="shared" si="0"/>
        <v>24.644174999999997</v>
      </c>
      <c r="AA14" s="2">
        <f t="shared" si="0"/>
        <v>20.536225000000002</v>
      </c>
      <c r="AB14" s="2">
        <f t="shared" si="0"/>
        <v>8.3059449999999995</v>
      </c>
      <c r="AC14" s="2">
        <f t="shared" si="0"/>
        <v>24.418050000000001</v>
      </c>
      <c r="AD14" s="2">
        <f t="shared" si="0"/>
        <v>30.805712499999998</v>
      </c>
      <c r="AE14" s="2">
        <f t="shared" si="0"/>
        <v>21.216800000000003</v>
      </c>
      <c r="AF14" s="2">
        <f t="shared" si="0"/>
        <v>24.329112500000001</v>
      </c>
      <c r="AG14" s="2">
        <f t="shared" si="0"/>
        <v>38.296575000000004</v>
      </c>
      <c r="AH14" s="2">
        <f t="shared" si="0"/>
        <v>16.745974999999998</v>
      </c>
    </row>
    <row r="15" spans="1:34" x14ac:dyDescent="0.25">
      <c r="A15" s="6" t="s">
        <v>44</v>
      </c>
      <c r="B15" s="7">
        <f>B14*3</f>
        <v>50.264362499999997</v>
      </c>
      <c r="C15" s="7">
        <f>C14*3</f>
        <v>76.078799999999987</v>
      </c>
      <c r="D15" s="7">
        <f>D14*2</f>
        <v>68.380724999999998</v>
      </c>
      <c r="E15" s="7">
        <f>E14*2</f>
        <v>47.732200000000006</v>
      </c>
      <c r="F15" s="7">
        <f>F14*1</f>
        <v>53.269700000000007</v>
      </c>
      <c r="G15" s="7">
        <f>G14*3</f>
        <v>81.690524999999994</v>
      </c>
      <c r="H15" s="7">
        <f>H14*1</f>
        <v>32.618025000000003</v>
      </c>
      <c r="I15" s="7">
        <f>I14*2</f>
        <v>70.538542857142843</v>
      </c>
      <c r="J15" s="7">
        <f>J14*3</f>
        <v>76.794825000000003</v>
      </c>
      <c r="K15" s="7">
        <f>K14*2</f>
        <v>50.714475</v>
      </c>
      <c r="L15" s="7">
        <f>L14*2</f>
        <v>70.437175000000011</v>
      </c>
      <c r="M15" s="7">
        <f>M14*4</f>
        <v>104.79025</v>
      </c>
      <c r="N15" s="7">
        <f>N14*3</f>
        <v>73.862025000000003</v>
      </c>
      <c r="O15" s="7">
        <f>O14*3</f>
        <v>36.283875000000002</v>
      </c>
      <c r="P15" s="7">
        <f>P14*3</f>
        <v>78.918112500000007</v>
      </c>
      <c r="Q15" s="7">
        <f>Q14*2</f>
        <v>33.572725000000005</v>
      </c>
      <c r="R15" s="7">
        <f>R14*2</f>
        <v>39.276825000000002</v>
      </c>
      <c r="S15" s="7">
        <f>S14*1</f>
        <v>55.855112499999997</v>
      </c>
      <c r="T15" s="7">
        <f>T14*3</f>
        <v>79.105312500000011</v>
      </c>
      <c r="U15" s="7">
        <f>U14*2</f>
        <v>76.655425000000008</v>
      </c>
      <c r="V15" s="7">
        <f>V14*3</f>
        <v>132.49979999999999</v>
      </c>
      <c r="W15" s="7">
        <f>W14*3</f>
        <v>70.524075000000011</v>
      </c>
      <c r="X15" s="7">
        <f>X14*2</f>
        <v>48.188374999999994</v>
      </c>
      <c r="Y15" s="7">
        <f>Y14*2</f>
        <v>75.151799999999994</v>
      </c>
      <c r="Z15" s="7">
        <f>Z14*3</f>
        <v>73.932524999999998</v>
      </c>
      <c r="AA15" s="7">
        <f>AA14*3</f>
        <v>61.608675000000005</v>
      </c>
      <c r="AB15" s="7">
        <f>AB14*6</f>
        <v>49.835669999999993</v>
      </c>
      <c r="AC15" s="7">
        <f>AC14*3</f>
        <v>73.25415000000001</v>
      </c>
      <c r="AD15" s="7">
        <f>AD14*2</f>
        <v>61.611424999999997</v>
      </c>
      <c r="AE15" s="7">
        <f>AE14*3</f>
        <v>63.650400000000005</v>
      </c>
      <c r="AF15" s="7">
        <f>AF14*3</f>
        <v>72.987337499999995</v>
      </c>
      <c r="AG15" s="7">
        <f>AG14*2</f>
        <v>76.593150000000009</v>
      </c>
      <c r="AH15" s="7">
        <f>AH14*3</f>
        <v>50.23792499999999</v>
      </c>
    </row>
    <row r="16" spans="1:34" x14ac:dyDescent="0.25">
      <c r="A16" s="8" t="s">
        <v>45</v>
      </c>
      <c r="B16" s="9">
        <f>STDEV(B2:B9)/B14*100</f>
        <v>6.6241105951552219</v>
      </c>
      <c r="C16" s="9">
        <f>STDEV(C2:C9)/C14*100</f>
        <v>3.6986942401344205</v>
      </c>
      <c r="D16" s="9">
        <f t="shared" ref="D16:AH16" si="1">STDEV(D2:D9)/D14*100</f>
        <v>5.2808828072565994</v>
      </c>
      <c r="E16" s="9">
        <f t="shared" si="1"/>
        <v>2.9212270905024846</v>
      </c>
      <c r="F16" s="9">
        <f t="shared" si="1"/>
        <v>4.8804670677650916</v>
      </c>
      <c r="G16" s="9">
        <f t="shared" si="1"/>
        <v>4.3278985101201322</v>
      </c>
      <c r="H16" s="9">
        <f t="shared" si="1"/>
        <v>3.5603475940020815</v>
      </c>
      <c r="I16" s="9">
        <f t="shared" si="1"/>
        <v>1.830876385532259</v>
      </c>
      <c r="J16" s="9">
        <f t="shared" si="1"/>
        <v>3.5055395616929435</v>
      </c>
      <c r="K16" s="9">
        <f t="shared" si="1"/>
        <v>6.1366252537487416</v>
      </c>
      <c r="L16" s="9">
        <f t="shared" si="1"/>
        <v>5.3142030131126248</v>
      </c>
      <c r="M16" s="9">
        <f t="shared" si="1"/>
        <v>2.6666529278562412</v>
      </c>
      <c r="N16" s="9">
        <f t="shared" si="1"/>
        <v>3.6019991691135878</v>
      </c>
      <c r="O16" s="9">
        <f t="shared" si="1"/>
        <v>3.1973024151074072</v>
      </c>
      <c r="P16" s="9">
        <f t="shared" si="1"/>
        <v>5.2500284753958777</v>
      </c>
      <c r="Q16" s="9">
        <f t="shared" si="1"/>
        <v>6.0700745293738381</v>
      </c>
      <c r="R16" s="9">
        <f t="shared" si="1"/>
        <v>5.093052107414394</v>
      </c>
      <c r="S16" s="9">
        <f t="shared" si="1"/>
        <v>11.199073575592571</v>
      </c>
      <c r="T16" s="9">
        <f t="shared" si="1"/>
        <v>1.4908419947629958</v>
      </c>
      <c r="U16" s="9">
        <f t="shared" si="1"/>
        <v>3.1718125792890364</v>
      </c>
      <c r="V16" s="9">
        <f t="shared" si="1"/>
        <v>5.8499102964852856</v>
      </c>
      <c r="W16" s="9">
        <f t="shared" si="1"/>
        <v>8.8536350410009526</v>
      </c>
      <c r="X16" s="9">
        <f t="shared" si="1"/>
        <v>7.9367049839912971</v>
      </c>
      <c r="Y16" s="9">
        <f t="shared" si="1"/>
        <v>4.0919251899005058</v>
      </c>
      <c r="Z16" s="9">
        <f t="shared" si="1"/>
        <v>2.4915193819378803</v>
      </c>
      <c r="AA16" s="9">
        <f t="shared" si="1"/>
        <v>2.3014386145742112</v>
      </c>
      <c r="AB16" s="9">
        <f t="shared" si="1"/>
        <v>4.4922410298039397</v>
      </c>
      <c r="AC16" s="9">
        <f t="shared" si="1"/>
        <v>2.6468446140909743</v>
      </c>
      <c r="AD16" s="9">
        <f t="shared" si="1"/>
        <v>3.0525323300923892</v>
      </c>
      <c r="AE16" s="9">
        <f t="shared" si="1"/>
        <v>5.9844487704671359</v>
      </c>
      <c r="AF16" s="9">
        <f t="shared" si="1"/>
        <v>3.1711674720474092</v>
      </c>
      <c r="AG16" s="9">
        <f t="shared" si="1"/>
        <v>6.7336489958830565</v>
      </c>
      <c r="AH16" s="9">
        <f t="shared" si="1"/>
        <v>6.6054439106060956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17.102599999999999</v>
      </c>
      <c r="C18" s="2">
        <f t="shared" ref="C18:AH18" si="2">AVERAGE(C3:C8)</f>
        <v>25.692399999999996</v>
      </c>
      <c r="D18" s="2">
        <f t="shared" si="2"/>
        <v>34.816416666666662</v>
      </c>
      <c r="E18" s="2">
        <f t="shared" si="2"/>
        <v>24.077966666666665</v>
      </c>
      <c r="F18" s="2">
        <f t="shared" si="2"/>
        <v>53.585350000000005</v>
      </c>
      <c r="G18" s="2">
        <f t="shared" si="2"/>
        <v>27.673783333333333</v>
      </c>
      <c r="H18" s="2">
        <f t="shared" si="2"/>
        <v>33.000450000000001</v>
      </c>
      <c r="I18" s="2">
        <f t="shared" si="2"/>
        <v>35.072179999999996</v>
      </c>
      <c r="J18" s="2">
        <f t="shared" si="2"/>
        <v>25.704916666666666</v>
      </c>
      <c r="K18" s="2">
        <f t="shared" si="2"/>
        <v>25.721900000000002</v>
      </c>
      <c r="L18" s="2">
        <f t="shared" si="2"/>
        <v>35.723966666666662</v>
      </c>
      <c r="M18" s="2">
        <f t="shared" si="2"/>
        <v>26.375233333333338</v>
      </c>
      <c r="N18" s="2">
        <f t="shared" si="2"/>
        <v>24.983766666666668</v>
      </c>
      <c r="O18" s="2">
        <f t="shared" si="2"/>
        <v>12.201016666666668</v>
      </c>
      <c r="P18" s="2">
        <f t="shared" si="2"/>
        <v>26.741900000000001</v>
      </c>
      <c r="Q18" s="2">
        <f t="shared" si="2"/>
        <v>17.152733333333334</v>
      </c>
      <c r="R18" s="2">
        <f t="shared" si="2"/>
        <v>19.810500000000001</v>
      </c>
      <c r="S18" s="2">
        <f t="shared" si="2"/>
        <v>58.220750000000002</v>
      </c>
      <c r="T18" s="2">
        <f t="shared" si="2"/>
        <v>26.445983333333334</v>
      </c>
      <c r="U18" s="2">
        <f t="shared" si="2"/>
        <v>38.859716666666664</v>
      </c>
      <c r="V18" s="2">
        <f t="shared" si="2"/>
        <v>45.201600000000006</v>
      </c>
      <c r="W18" s="2">
        <f t="shared" si="2"/>
        <v>24.368566666666666</v>
      </c>
      <c r="X18" s="2">
        <f t="shared" si="2"/>
        <v>24.716916666666663</v>
      </c>
      <c r="Y18" s="2">
        <f t="shared" si="2"/>
        <v>38.157216666666663</v>
      </c>
      <c r="Z18" s="2">
        <f t="shared" si="2"/>
        <v>24.798766666666666</v>
      </c>
      <c r="AA18" s="2">
        <f t="shared" si="2"/>
        <v>20.522933333333331</v>
      </c>
      <c r="AB18" s="2">
        <f t="shared" si="2"/>
        <v>8.2293616666666676</v>
      </c>
      <c r="AC18" s="2">
        <f t="shared" si="2"/>
        <v>24.636633333333332</v>
      </c>
      <c r="AD18" s="2">
        <f t="shared" si="2"/>
        <v>30.74806666666667</v>
      </c>
      <c r="AE18" s="2">
        <f t="shared" si="2"/>
        <v>21.727166666666665</v>
      </c>
      <c r="AF18" s="2">
        <f t="shared" si="2"/>
        <v>24.61236666666667</v>
      </c>
      <c r="AG18" s="2">
        <f t="shared" si="2"/>
        <v>39.444400000000002</v>
      </c>
      <c r="AH18" s="2">
        <f t="shared" si="2"/>
        <v>17.093050000000002</v>
      </c>
    </row>
    <row r="19" spans="1:34" x14ac:dyDescent="0.25">
      <c r="A19" s="6" t="s">
        <v>47</v>
      </c>
      <c r="B19" s="7">
        <f>B18*3</f>
        <v>51.3078</v>
      </c>
      <c r="C19" s="7">
        <f>C18*3</f>
        <v>77.077199999999991</v>
      </c>
      <c r="D19" s="7">
        <f>D18*2</f>
        <v>69.632833333333323</v>
      </c>
      <c r="E19" s="7">
        <f>E18*2</f>
        <v>48.15593333333333</v>
      </c>
      <c r="F19" s="7">
        <f>F18*1</f>
        <v>53.585350000000005</v>
      </c>
      <c r="G19" s="7">
        <f>G18*3</f>
        <v>83.021349999999998</v>
      </c>
      <c r="H19" s="7">
        <f>H18*1</f>
        <v>33.000450000000001</v>
      </c>
      <c r="I19" s="7">
        <f>I18*2</f>
        <v>70.144359999999992</v>
      </c>
      <c r="J19" s="7">
        <f>J18*3</f>
        <v>77.114750000000001</v>
      </c>
      <c r="K19" s="7">
        <f>K18*2</f>
        <v>51.443800000000003</v>
      </c>
      <c r="L19" s="7">
        <f>L18*2</f>
        <v>71.447933333333324</v>
      </c>
      <c r="M19" s="7">
        <f>M18*4</f>
        <v>105.50093333333335</v>
      </c>
      <c r="N19" s="7">
        <f>N18*3</f>
        <v>74.951300000000003</v>
      </c>
      <c r="O19" s="7">
        <f>O18*3</f>
        <v>36.603050000000003</v>
      </c>
      <c r="P19" s="7">
        <f>P18*3</f>
        <v>80.225700000000003</v>
      </c>
      <c r="Q19" s="7">
        <f>Q18*2</f>
        <v>34.305466666666668</v>
      </c>
      <c r="R19" s="7">
        <f>R18*2</f>
        <v>39.621000000000002</v>
      </c>
      <c r="S19" s="7">
        <f>S18*1</f>
        <v>58.220750000000002</v>
      </c>
      <c r="T19" s="7">
        <f>T18*3</f>
        <v>79.337950000000006</v>
      </c>
      <c r="U19" s="7">
        <f>U18*2</f>
        <v>77.719433333333328</v>
      </c>
      <c r="V19" s="7">
        <f>V18*3</f>
        <v>135.60480000000001</v>
      </c>
      <c r="W19" s="7">
        <f>W18*3</f>
        <v>73.105699999999999</v>
      </c>
      <c r="X19" s="7">
        <f>X18*2</f>
        <v>49.433833333333325</v>
      </c>
      <c r="Y19" s="7">
        <f>Y18*2</f>
        <v>76.314433333333326</v>
      </c>
      <c r="Z19" s="7">
        <f>Z18*3</f>
        <v>74.396299999999997</v>
      </c>
      <c r="AA19" s="7">
        <f>AA18*3</f>
        <v>61.568799999999996</v>
      </c>
      <c r="AB19" s="7">
        <f>AB18*6</f>
        <v>49.376170000000002</v>
      </c>
      <c r="AC19" s="7">
        <f>AC18*3</f>
        <v>73.909899999999993</v>
      </c>
      <c r="AD19" s="7">
        <f>AD18*2</f>
        <v>61.49613333333334</v>
      </c>
      <c r="AE19" s="7">
        <f>AE18*3</f>
        <v>65.1815</v>
      </c>
      <c r="AF19" s="7">
        <f>AF18*3</f>
        <v>73.837100000000007</v>
      </c>
      <c r="AG19" s="7">
        <f>AG18*2</f>
        <v>78.888800000000003</v>
      </c>
      <c r="AH19" s="7">
        <f>AH18*3</f>
        <v>51.279150000000001</v>
      </c>
    </row>
    <row r="20" spans="1:34" x14ac:dyDescent="0.25">
      <c r="A20" s="8" t="s">
        <v>45</v>
      </c>
      <c r="B20" s="9">
        <f>STDEV(B3:B8)/B18*100</f>
        <v>2.7460680037048788</v>
      </c>
      <c r="C20" s="9">
        <f t="shared" ref="C20:AH20" si="3">STDEV(C3:C8)/C18*100</f>
        <v>2.6757823742862641</v>
      </c>
      <c r="D20" s="9">
        <f t="shared" si="3"/>
        <v>3.91273659588385</v>
      </c>
      <c r="E20" s="9">
        <f t="shared" si="3"/>
        <v>2.1613183224920398</v>
      </c>
      <c r="F20" s="9">
        <f t="shared" si="3"/>
        <v>3.9460294914700955</v>
      </c>
      <c r="G20" s="9">
        <f t="shared" si="3"/>
        <v>3.611997893836902</v>
      </c>
      <c r="H20" s="9">
        <f t="shared" si="3"/>
        <v>1.303691752896067</v>
      </c>
      <c r="I20" s="9">
        <f t="shared" si="3"/>
        <v>1.8723677245776873</v>
      </c>
      <c r="J20" s="9">
        <f t="shared" si="3"/>
        <v>2.8917117035100568</v>
      </c>
      <c r="K20" s="9">
        <f t="shared" si="3"/>
        <v>3.4831124181866429</v>
      </c>
      <c r="L20" s="9">
        <f t="shared" si="3"/>
        <v>3.849863652372469</v>
      </c>
      <c r="M20" s="9">
        <f t="shared" si="3"/>
        <v>2.0210290284994601</v>
      </c>
      <c r="N20" s="9">
        <f t="shared" si="3"/>
        <v>2.0246126875163197</v>
      </c>
      <c r="O20" s="9">
        <f t="shared" si="3"/>
        <v>2.0564937375760266</v>
      </c>
      <c r="P20" s="9">
        <f t="shared" si="3"/>
        <v>1.7350156505301695</v>
      </c>
      <c r="Q20" s="9">
        <f t="shared" si="3"/>
        <v>4.6445248479927486</v>
      </c>
      <c r="R20" s="9">
        <f t="shared" si="3"/>
        <v>5.6257808232736073</v>
      </c>
      <c r="S20" s="9">
        <f t="shared" si="3"/>
        <v>3.1823434433633633</v>
      </c>
      <c r="T20" s="9">
        <f t="shared" si="3"/>
        <v>1.2165457161150957</v>
      </c>
      <c r="U20" s="9">
        <f t="shared" si="3"/>
        <v>1.9127840348401561</v>
      </c>
      <c r="V20" s="9">
        <f t="shared" si="3"/>
        <v>3.3865944072381611</v>
      </c>
      <c r="W20" s="9">
        <f t="shared" si="3"/>
        <v>2.9839692631574892</v>
      </c>
      <c r="X20" s="9">
        <f t="shared" si="3"/>
        <v>4.8903875054879595</v>
      </c>
      <c r="Y20" s="9">
        <f t="shared" si="3"/>
        <v>2.468574886849868</v>
      </c>
      <c r="Z20" s="9">
        <f t="shared" si="3"/>
        <v>1.3913562737975829</v>
      </c>
      <c r="AA20" s="9">
        <f t="shared" si="3"/>
        <v>2.2565127170722357</v>
      </c>
      <c r="AB20" s="9">
        <f t="shared" si="3"/>
        <v>4.5970541766269113</v>
      </c>
      <c r="AC20" s="9">
        <f t="shared" si="3"/>
        <v>2.2770435430159544</v>
      </c>
      <c r="AD20" s="9">
        <f t="shared" si="3"/>
        <v>1.0206990179437956</v>
      </c>
      <c r="AE20" s="9">
        <f t="shared" si="3"/>
        <v>3.4254392502720714</v>
      </c>
      <c r="AF20" s="9">
        <f t="shared" si="3"/>
        <v>2.6148533781920702</v>
      </c>
      <c r="AG20" s="9">
        <f t="shared" si="3"/>
        <v>4.1428935215389027</v>
      </c>
      <c r="AH20" s="9">
        <f t="shared" si="3"/>
        <v>3.0072318982272321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17.284224999999999</v>
      </c>
      <c r="C22" s="2">
        <f t="shared" ref="C22:AH22" si="4">AVERAGE(C2:C5)</f>
        <v>25.392274999999998</v>
      </c>
      <c r="D22" s="2">
        <f t="shared" si="4"/>
        <v>35.291049999999998</v>
      </c>
      <c r="E22" s="2">
        <f t="shared" si="4"/>
        <v>23.563600000000001</v>
      </c>
      <c r="F22" s="2">
        <f t="shared" si="4"/>
        <v>52.767475000000005</v>
      </c>
      <c r="G22" s="2">
        <f t="shared" si="4"/>
        <v>26.906424999999999</v>
      </c>
      <c r="H22" s="2">
        <f t="shared" si="4"/>
        <v>32.037475000000001</v>
      </c>
      <c r="I22" s="2">
        <f t="shared" si="4"/>
        <v>35.199166666666663</v>
      </c>
      <c r="J22" s="2">
        <f t="shared" si="4"/>
        <v>25.234674999999999</v>
      </c>
      <c r="K22" s="2">
        <f t="shared" si="4"/>
        <v>24.6509</v>
      </c>
      <c r="L22" s="2">
        <f t="shared" si="4"/>
        <v>34.173275000000004</v>
      </c>
      <c r="M22" s="2">
        <f t="shared" si="4"/>
        <v>26.043824999999998</v>
      </c>
      <c r="N22" s="2">
        <f t="shared" si="4"/>
        <v>24.390975000000001</v>
      </c>
      <c r="O22" s="2">
        <f t="shared" si="4"/>
        <v>12.353000000000002</v>
      </c>
      <c r="P22" s="2">
        <f t="shared" si="4"/>
        <v>25.559000000000001</v>
      </c>
      <c r="Q22" s="2">
        <f t="shared" si="4"/>
        <v>16.464475</v>
      </c>
      <c r="R22" s="2">
        <f t="shared" si="4"/>
        <v>19.867774999999998</v>
      </c>
      <c r="S22" s="2">
        <f t="shared" si="4"/>
        <v>53.885424999999998</v>
      </c>
      <c r="T22" s="2">
        <f t="shared" si="4"/>
        <v>26.462875</v>
      </c>
      <c r="U22" s="2">
        <f t="shared" si="4"/>
        <v>38.391125000000002</v>
      </c>
      <c r="V22" s="2">
        <f t="shared" si="4"/>
        <v>43.077249999999999</v>
      </c>
      <c r="W22" s="2">
        <f t="shared" si="4"/>
        <v>23.192350000000005</v>
      </c>
      <c r="X22" s="2">
        <f t="shared" si="4"/>
        <v>22.835625</v>
      </c>
      <c r="Y22" s="2">
        <f t="shared" si="4"/>
        <v>36.838675000000002</v>
      </c>
      <c r="Z22" s="2">
        <f t="shared" si="4"/>
        <v>24.335425000000001</v>
      </c>
      <c r="AA22" s="2">
        <f t="shared" si="4"/>
        <v>20.650075000000001</v>
      </c>
      <c r="AB22" s="2">
        <f t="shared" si="4"/>
        <v>8.34422</v>
      </c>
      <c r="AC22" s="2">
        <f t="shared" si="4"/>
        <v>24.682449999999999</v>
      </c>
      <c r="AD22" s="2">
        <f t="shared" si="4"/>
        <v>30.307924999999997</v>
      </c>
      <c r="AE22" s="2">
        <f t="shared" si="4"/>
        <v>21.886075000000002</v>
      </c>
      <c r="AF22" s="2">
        <f t="shared" si="4"/>
        <v>23.991125</v>
      </c>
      <c r="AG22" s="2">
        <f t="shared" si="4"/>
        <v>37.584375000000009</v>
      </c>
      <c r="AH22" s="2">
        <f t="shared" si="4"/>
        <v>17.270624999999999</v>
      </c>
    </row>
    <row r="23" spans="1:34" x14ac:dyDescent="0.25">
      <c r="A23" s="6" t="s">
        <v>49</v>
      </c>
      <c r="B23" s="7">
        <f>B22*3</f>
        <v>51.852674999999998</v>
      </c>
      <c r="C23" s="7">
        <f>C22*3</f>
        <v>76.176824999999994</v>
      </c>
      <c r="D23" s="7">
        <f>D22*2</f>
        <v>70.582099999999997</v>
      </c>
      <c r="E23" s="7">
        <f>E22*2</f>
        <v>47.127200000000002</v>
      </c>
      <c r="F23" s="7">
        <f>F22*1</f>
        <v>52.767475000000005</v>
      </c>
      <c r="G23" s="7">
        <f>G22*3</f>
        <v>80.719274999999996</v>
      </c>
      <c r="H23" s="7">
        <f>H22*1</f>
        <v>32.037475000000001</v>
      </c>
      <c r="I23" s="7">
        <f>I22*2</f>
        <v>70.398333333333326</v>
      </c>
      <c r="J23" s="7">
        <f>J22*3</f>
        <v>75.704025000000001</v>
      </c>
      <c r="K23" s="7">
        <f>K22*2</f>
        <v>49.3018</v>
      </c>
      <c r="L23" s="7">
        <f>L22*2</f>
        <v>68.346550000000008</v>
      </c>
      <c r="M23" s="7">
        <f>M22*4</f>
        <v>104.17529999999999</v>
      </c>
      <c r="N23" s="7">
        <f>N22*3</f>
        <v>73.172925000000006</v>
      </c>
      <c r="O23" s="7">
        <f>O22*3</f>
        <v>37.059000000000005</v>
      </c>
      <c r="P23" s="7">
        <f>P22*3</f>
        <v>76.677000000000007</v>
      </c>
      <c r="Q23" s="7">
        <f>Q22*2</f>
        <v>32.92895</v>
      </c>
      <c r="R23" s="7">
        <f>R22*2</f>
        <v>39.735549999999996</v>
      </c>
      <c r="S23" s="7">
        <f>S22*1</f>
        <v>53.885424999999998</v>
      </c>
      <c r="T23" s="7">
        <f>T22*3</f>
        <v>79.388625000000005</v>
      </c>
      <c r="U23" s="7">
        <f>U22*2</f>
        <v>76.782250000000005</v>
      </c>
      <c r="V23" s="7">
        <f>V22*3</f>
        <v>129.23175000000001</v>
      </c>
      <c r="W23" s="7">
        <f>W22*3</f>
        <v>69.577050000000014</v>
      </c>
      <c r="X23" s="7">
        <f>X22*2</f>
        <v>45.671250000000001</v>
      </c>
      <c r="Y23" s="7">
        <f>Y22*2</f>
        <v>73.677350000000004</v>
      </c>
      <c r="Z23" s="7">
        <f>Z22*3</f>
        <v>73.006275000000002</v>
      </c>
      <c r="AA23" s="7">
        <f>AA22*3</f>
        <v>61.950225000000003</v>
      </c>
      <c r="AB23" s="7">
        <f>AB22*6</f>
        <v>50.06532</v>
      </c>
      <c r="AC23" s="7">
        <f>AC22*3</f>
        <v>74.047349999999994</v>
      </c>
      <c r="AD23" s="7">
        <f>AD22*2</f>
        <v>60.615849999999995</v>
      </c>
      <c r="AE23" s="7">
        <f>AE22*3</f>
        <v>65.658225000000002</v>
      </c>
      <c r="AF23" s="7">
        <f>AF22*3</f>
        <v>71.973375000000004</v>
      </c>
      <c r="AG23" s="7">
        <f>AG22*2</f>
        <v>75.168750000000017</v>
      </c>
      <c r="AH23" s="7">
        <f>AH22*3</f>
        <v>51.811875000000001</v>
      </c>
    </row>
    <row r="24" spans="1:34" x14ac:dyDescent="0.25">
      <c r="A24" s="8" t="s">
        <v>45</v>
      </c>
      <c r="B24" s="9">
        <f>STDEV(B2:B5)/B22*100</f>
        <v>2.5082322766108063</v>
      </c>
      <c r="C24" s="9">
        <f t="shared" ref="C24:AH24" si="5">STDEV(C2:C5)/C22*100</f>
        <v>2.0756917186971759</v>
      </c>
      <c r="D24" s="9">
        <f t="shared" si="5"/>
        <v>3.7923486237256285</v>
      </c>
      <c r="E24" s="9">
        <f t="shared" si="5"/>
        <v>3.0285657333608249</v>
      </c>
      <c r="F24" s="9">
        <f t="shared" si="5"/>
        <v>5.3089537997779557</v>
      </c>
      <c r="G24" s="9">
        <f t="shared" si="5"/>
        <v>4.600529029506105</v>
      </c>
      <c r="H24" s="9">
        <f t="shared" si="5"/>
        <v>4.5364059353370951</v>
      </c>
      <c r="I24" s="9">
        <f t="shared" si="5"/>
        <v>2.3376910373052744</v>
      </c>
      <c r="J24" s="9">
        <f t="shared" si="5"/>
        <v>4.7170843143420242</v>
      </c>
      <c r="K24" s="9">
        <f t="shared" si="5"/>
        <v>7.8991596373676458</v>
      </c>
      <c r="L24" s="9">
        <f t="shared" si="5"/>
        <v>6.405883150753275</v>
      </c>
      <c r="M24" s="9">
        <f t="shared" si="5"/>
        <v>3.0765631460622962</v>
      </c>
      <c r="N24" s="9">
        <f t="shared" si="5"/>
        <v>4.5498324981690184</v>
      </c>
      <c r="O24" s="9">
        <f t="shared" si="5"/>
        <v>1.1799226591158669</v>
      </c>
      <c r="P24" s="9">
        <f t="shared" si="5"/>
        <v>6.6317436321828973</v>
      </c>
      <c r="Q24" s="9">
        <f t="shared" si="5"/>
        <v>6.2448412467874901</v>
      </c>
      <c r="R24" s="9">
        <f t="shared" si="5"/>
        <v>5.9381006312768623</v>
      </c>
      <c r="S24" s="9">
        <f t="shared" si="5"/>
        <v>16.382449205874465</v>
      </c>
      <c r="T24" s="9">
        <f t="shared" si="5"/>
        <v>1.3095085817401857</v>
      </c>
      <c r="U24" s="9">
        <f t="shared" si="5"/>
        <v>4.2030158568030629</v>
      </c>
      <c r="V24" s="9">
        <f t="shared" si="5"/>
        <v>7.2642989434609397</v>
      </c>
      <c r="W24" s="9">
        <f t="shared" si="5"/>
        <v>13.247388576677285</v>
      </c>
      <c r="X24" s="9">
        <f t="shared" si="5"/>
        <v>8.2451235334951782</v>
      </c>
      <c r="Y24" s="9">
        <f t="shared" si="5"/>
        <v>4.791469795523617</v>
      </c>
      <c r="Z24" s="9">
        <f t="shared" si="5"/>
        <v>2.9897861963131014</v>
      </c>
      <c r="AA24" s="9">
        <f t="shared" si="5"/>
        <v>2.9840471551730094</v>
      </c>
      <c r="AB24" s="9">
        <f t="shared" si="5"/>
        <v>3.0959361301405535</v>
      </c>
      <c r="AC24" s="9">
        <f t="shared" si="5"/>
        <v>3.5429930809471877</v>
      </c>
      <c r="AD24" s="9">
        <f t="shared" si="5"/>
        <v>2.4183313371782837</v>
      </c>
      <c r="AE24" s="9">
        <f t="shared" si="5"/>
        <v>3.6359701680414753</v>
      </c>
      <c r="AF24" s="9">
        <f t="shared" si="5"/>
        <v>2.7977391636838522</v>
      </c>
      <c r="AG24" s="9">
        <f t="shared" si="5"/>
        <v>3.8903316583755463</v>
      </c>
      <c r="AH24" s="9">
        <f t="shared" si="5"/>
        <v>3.017909952180029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16.225349999999999</v>
      </c>
      <c r="C26" s="2">
        <f t="shared" ref="C26:AH26" si="6">AVERAGE(C6:C9)</f>
        <v>25.326925000000003</v>
      </c>
      <c r="D26" s="2">
        <f t="shared" si="6"/>
        <v>33.089675</v>
      </c>
      <c r="E26" s="2">
        <f t="shared" si="6"/>
        <v>24.168599999999998</v>
      </c>
      <c r="F26" s="2">
        <f t="shared" si="6"/>
        <v>53.771925000000003</v>
      </c>
      <c r="G26" s="2">
        <f t="shared" si="6"/>
        <v>27.553925</v>
      </c>
      <c r="H26" s="2">
        <f t="shared" si="6"/>
        <v>33.198575000000005</v>
      </c>
      <c r="I26" s="2">
        <f t="shared" si="6"/>
        <v>35.321849999999998</v>
      </c>
      <c r="J26" s="2">
        <f t="shared" si="6"/>
        <v>25.961874999999999</v>
      </c>
      <c r="K26" s="2">
        <f t="shared" si="6"/>
        <v>26.063575</v>
      </c>
      <c r="L26" s="2">
        <f t="shared" si="6"/>
        <v>36.2639</v>
      </c>
      <c r="M26" s="2">
        <f t="shared" si="6"/>
        <v>26.351300000000002</v>
      </c>
      <c r="N26" s="2">
        <f t="shared" si="6"/>
        <v>24.850375</v>
      </c>
      <c r="O26" s="2">
        <f t="shared" si="6"/>
        <v>11.83625</v>
      </c>
      <c r="P26" s="2">
        <f t="shared" si="6"/>
        <v>27.053075</v>
      </c>
      <c r="Q26" s="2">
        <f t="shared" si="6"/>
        <v>17.108249999999998</v>
      </c>
      <c r="R26" s="2">
        <f t="shared" si="6"/>
        <v>19.409050000000001</v>
      </c>
      <c r="S26" s="2">
        <f t="shared" si="6"/>
        <v>57.824799999999996</v>
      </c>
      <c r="T26" s="2">
        <f t="shared" si="6"/>
        <v>26.273999999999997</v>
      </c>
      <c r="U26" s="2">
        <f t="shared" si="6"/>
        <v>38.264299999999999</v>
      </c>
      <c r="V26" s="2">
        <f t="shared" si="6"/>
        <v>45.255949999999999</v>
      </c>
      <c r="W26" s="2">
        <f t="shared" si="6"/>
        <v>23.823699999999999</v>
      </c>
      <c r="X26" s="2">
        <f t="shared" si="6"/>
        <v>25.35275</v>
      </c>
      <c r="Y26" s="2">
        <f t="shared" si="6"/>
        <v>38.313124999999999</v>
      </c>
      <c r="Z26" s="2">
        <f t="shared" si="6"/>
        <v>24.952925</v>
      </c>
      <c r="AA26" s="2">
        <f t="shared" si="6"/>
        <v>20.422374999999999</v>
      </c>
      <c r="AB26" s="2">
        <f t="shared" si="6"/>
        <v>8.267669999999999</v>
      </c>
      <c r="AC26" s="2">
        <f t="shared" si="6"/>
        <v>24.153649999999999</v>
      </c>
      <c r="AD26" s="2">
        <f t="shared" si="6"/>
        <v>31.303500000000003</v>
      </c>
      <c r="AE26" s="2">
        <f t="shared" si="6"/>
        <v>20.547525</v>
      </c>
      <c r="AF26" s="2">
        <f t="shared" si="6"/>
        <v>24.667100000000001</v>
      </c>
      <c r="AG26" s="2">
        <f t="shared" si="6"/>
        <v>39.008775</v>
      </c>
      <c r="AH26" s="2">
        <f t="shared" si="6"/>
        <v>16.221325</v>
      </c>
    </row>
    <row r="27" spans="1:34" x14ac:dyDescent="0.25">
      <c r="A27" s="6" t="s">
        <v>51</v>
      </c>
      <c r="B27" s="7">
        <f>B26*3</f>
        <v>48.676049999999996</v>
      </c>
      <c r="C27" s="7">
        <f>C26*3</f>
        <v>75.980775000000008</v>
      </c>
      <c r="D27" s="7">
        <f>D26*2</f>
        <v>66.179349999999999</v>
      </c>
      <c r="E27" s="7">
        <f>E26*2</f>
        <v>48.337199999999996</v>
      </c>
      <c r="F27" s="7">
        <f>F26*1</f>
        <v>53.771925000000003</v>
      </c>
      <c r="G27" s="7">
        <f>G26*3</f>
        <v>82.661775000000006</v>
      </c>
      <c r="H27" s="7">
        <f>H26*1</f>
        <v>33.198575000000005</v>
      </c>
      <c r="I27" s="7">
        <f>I26*2</f>
        <v>70.643699999999995</v>
      </c>
      <c r="J27" s="7">
        <f>J26*3</f>
        <v>77.885625000000005</v>
      </c>
      <c r="K27" s="7">
        <f>K26*2</f>
        <v>52.12715</v>
      </c>
      <c r="L27" s="7">
        <f>L26*2</f>
        <v>72.527799999999999</v>
      </c>
      <c r="M27" s="7">
        <f>M26*4</f>
        <v>105.40520000000001</v>
      </c>
      <c r="N27" s="7">
        <f>N26*3</f>
        <v>74.551124999999999</v>
      </c>
      <c r="O27" s="7">
        <f>O26*3</f>
        <v>35.508749999999999</v>
      </c>
      <c r="P27" s="7">
        <f>P26*3</f>
        <v>81.159224999999992</v>
      </c>
      <c r="Q27" s="7">
        <f>Q26*2</f>
        <v>34.216499999999996</v>
      </c>
      <c r="R27" s="7">
        <f>R26*2</f>
        <v>38.818100000000001</v>
      </c>
      <c r="S27" s="7">
        <f>S26*1</f>
        <v>57.824799999999996</v>
      </c>
      <c r="T27" s="7">
        <f>T26*3</f>
        <v>78.821999999999989</v>
      </c>
      <c r="U27" s="7">
        <f>U26*2</f>
        <v>76.528599999999997</v>
      </c>
      <c r="V27" s="7">
        <f>V26*3</f>
        <v>135.76785000000001</v>
      </c>
      <c r="W27" s="7">
        <f>W26*3</f>
        <v>71.471099999999993</v>
      </c>
      <c r="X27" s="7">
        <f>X26*2</f>
        <v>50.705500000000001</v>
      </c>
      <c r="Y27" s="7">
        <f>Y26*2</f>
        <v>76.626249999999999</v>
      </c>
      <c r="Z27" s="7">
        <f>Z26*3</f>
        <v>74.858775000000009</v>
      </c>
      <c r="AA27" s="7">
        <f>AA26*3</f>
        <v>61.267124999999993</v>
      </c>
      <c r="AB27" s="7">
        <f>AB26*6</f>
        <v>49.606019999999994</v>
      </c>
      <c r="AC27" s="7">
        <f>AC26*3</f>
        <v>72.460949999999997</v>
      </c>
      <c r="AD27" s="7">
        <f>AD26*2</f>
        <v>62.607000000000006</v>
      </c>
      <c r="AE27" s="7">
        <f>AE26*3</f>
        <v>61.642575000000001</v>
      </c>
      <c r="AF27" s="7">
        <f>AF26*3</f>
        <v>74.001300000000001</v>
      </c>
      <c r="AG27" s="7">
        <f>AG26*2</f>
        <v>78.01755</v>
      </c>
      <c r="AH27" s="7">
        <f>AH26*3</f>
        <v>48.663975000000001</v>
      </c>
    </row>
    <row r="28" spans="1:34" x14ac:dyDescent="0.25">
      <c r="A28" s="8" t="s">
        <v>45</v>
      </c>
      <c r="B28" s="9">
        <f>STDEV(B6:B9)/B26*100</f>
        <v>8.581522617300644</v>
      </c>
      <c r="C28" s="9">
        <f t="shared" ref="C28:AH28" si="7">STDEV(C6:C9)/C26*100</f>
        <v>5.2562405256917497</v>
      </c>
      <c r="D28" s="9">
        <f t="shared" si="7"/>
        <v>4.8587184974769935</v>
      </c>
      <c r="E28" s="9">
        <f t="shared" si="7"/>
        <v>2.5534461212095754</v>
      </c>
      <c r="F28" s="9">
        <f t="shared" si="7"/>
        <v>5.0076099366633615</v>
      </c>
      <c r="G28" s="9">
        <f t="shared" si="7"/>
        <v>4.3382796312718916</v>
      </c>
      <c r="H28" s="9">
        <f t="shared" si="7"/>
        <v>1.1102703242319207</v>
      </c>
      <c r="I28" s="9">
        <f t="shared" si="7"/>
        <v>1.7313002632357248</v>
      </c>
      <c r="J28" s="9">
        <f t="shared" si="7"/>
        <v>1.2743612146001793</v>
      </c>
      <c r="K28" s="9">
        <f t="shared" si="7"/>
        <v>2.7874419879688901</v>
      </c>
      <c r="L28" s="9">
        <f t="shared" si="7"/>
        <v>1.8850982311117899</v>
      </c>
      <c r="M28" s="9">
        <f t="shared" si="7"/>
        <v>2.499215048140913</v>
      </c>
      <c r="N28" s="9">
        <f t="shared" si="7"/>
        <v>2.7377882298605485</v>
      </c>
      <c r="O28" s="9">
        <f t="shared" si="7"/>
        <v>3.268398279790854</v>
      </c>
      <c r="P28" s="9">
        <f t="shared" si="7"/>
        <v>1.1046033584115742</v>
      </c>
      <c r="Q28" s="9">
        <f t="shared" si="7"/>
        <v>6.1000543657573161</v>
      </c>
      <c r="R28" s="9">
        <f t="shared" si="7"/>
        <v>4.614350073552969</v>
      </c>
      <c r="S28" s="9">
        <f t="shared" si="7"/>
        <v>3.0073880814157405</v>
      </c>
      <c r="T28" s="9">
        <f t="shared" si="7"/>
        <v>1.771826514047206</v>
      </c>
      <c r="U28" s="9">
        <f t="shared" si="7"/>
        <v>2.3866815094035965</v>
      </c>
      <c r="V28" s="9">
        <f t="shared" si="7"/>
        <v>3.5762961110887788</v>
      </c>
      <c r="W28" s="9">
        <f t="shared" si="7"/>
        <v>2.6628191056165318</v>
      </c>
      <c r="X28" s="9">
        <f t="shared" si="7"/>
        <v>3.4468057924249784</v>
      </c>
      <c r="Y28" s="9">
        <f t="shared" si="7"/>
        <v>2.5458252419729726</v>
      </c>
      <c r="Z28" s="9">
        <f t="shared" si="7"/>
        <v>1.242506526408389</v>
      </c>
      <c r="AA28" s="9">
        <f t="shared" si="7"/>
        <v>1.6012504797166878</v>
      </c>
      <c r="AB28" s="9">
        <f t="shared" si="7"/>
        <v>6.0983222833324007</v>
      </c>
      <c r="AC28" s="9">
        <f t="shared" si="7"/>
        <v>0.63467597012930921</v>
      </c>
      <c r="AD28" s="9">
        <f t="shared" si="7"/>
        <v>2.9715978617003431</v>
      </c>
      <c r="AE28" s="9">
        <f t="shared" si="7"/>
        <v>6.7680900278122706</v>
      </c>
      <c r="AF28" s="9">
        <f t="shared" si="7"/>
        <v>3.2272851843770058</v>
      </c>
      <c r="AG28" s="9">
        <f t="shared" si="7"/>
        <v>8.8899748314495817</v>
      </c>
      <c r="AH28" s="9">
        <f t="shared" si="7"/>
        <v>8.3833197363359986</v>
      </c>
    </row>
    <row r="29" spans="1:3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2.0758992019445253</v>
      </c>
      <c r="C30" s="13">
        <f t="shared" ref="C30:AH30" si="8">(C19-C15)/C15*100</f>
        <v>1.3123235382261602</v>
      </c>
      <c r="D30" s="13">
        <f t="shared" si="8"/>
        <v>1.8310837349754996</v>
      </c>
      <c r="E30" s="13">
        <f t="shared" si="8"/>
        <v>0.88773057460859517</v>
      </c>
      <c r="F30" s="13">
        <f t="shared" si="8"/>
        <v>0.59255073709819639</v>
      </c>
      <c r="G30" s="13">
        <f t="shared" si="8"/>
        <v>1.6291057010589718</v>
      </c>
      <c r="H30" s="13">
        <f t="shared" si="8"/>
        <v>1.1724345664705258</v>
      </c>
      <c r="I30" s="13">
        <f t="shared" si="8"/>
        <v>-0.55881910963367176</v>
      </c>
      <c r="J30" s="13">
        <f t="shared" si="8"/>
        <v>0.41659708189972144</v>
      </c>
      <c r="K30" s="13">
        <f t="shared" si="8"/>
        <v>1.4381002662454909</v>
      </c>
      <c r="L30" s="13">
        <f t="shared" si="8"/>
        <v>1.4349785228230885</v>
      </c>
      <c r="M30" s="13">
        <f t="shared" si="8"/>
        <v>0.67819604718315851</v>
      </c>
      <c r="N30" s="13">
        <f t="shared" si="8"/>
        <v>1.4747429413152437</v>
      </c>
      <c r="O30" s="13">
        <f t="shared" si="8"/>
        <v>0.87966073083429286</v>
      </c>
      <c r="P30" s="13">
        <f t="shared" si="8"/>
        <v>1.6568915025685602</v>
      </c>
      <c r="Q30" s="13">
        <f t="shared" si="8"/>
        <v>2.1825504681751693</v>
      </c>
      <c r="R30" s="13">
        <f t="shared" si="8"/>
        <v>0.87628009646910066</v>
      </c>
      <c r="S30" s="13">
        <f t="shared" si="8"/>
        <v>4.2353105993654658</v>
      </c>
      <c r="T30" s="13">
        <f t="shared" si="8"/>
        <v>0.29408581124054795</v>
      </c>
      <c r="U30" s="13">
        <f t="shared" si="8"/>
        <v>1.388040485501606</v>
      </c>
      <c r="V30" s="13">
        <f t="shared" si="8"/>
        <v>2.3433997636222985</v>
      </c>
      <c r="W30" s="13">
        <f t="shared" si="8"/>
        <v>3.660629366638255</v>
      </c>
      <c r="X30" s="13">
        <f t="shared" si="8"/>
        <v>2.584561802163555</v>
      </c>
      <c r="Y30" s="13">
        <f t="shared" si="8"/>
        <v>1.5470465555493444</v>
      </c>
      <c r="Z30" s="13">
        <f t="shared" si="8"/>
        <v>0.62729495577216965</v>
      </c>
      <c r="AA30" s="13">
        <f t="shared" si="8"/>
        <v>-6.4723028047607267E-2</v>
      </c>
      <c r="AB30" s="13">
        <f t="shared" si="8"/>
        <v>-0.92203034493163527</v>
      </c>
      <c r="AC30" s="13">
        <f t="shared" si="8"/>
        <v>0.89517112682350874</v>
      </c>
      <c r="AD30" s="13">
        <f t="shared" si="8"/>
        <v>-0.18712708992959834</v>
      </c>
      <c r="AE30" s="13">
        <f t="shared" si="8"/>
        <v>2.4054837047371187</v>
      </c>
      <c r="AF30" s="13">
        <f t="shared" si="8"/>
        <v>1.1642601704713662</v>
      </c>
      <c r="AG30" s="13">
        <f t="shared" si="8"/>
        <v>2.9972001412658895</v>
      </c>
      <c r="AH30" s="13">
        <f t="shared" si="8"/>
        <v>2.0725875919437589</v>
      </c>
    </row>
    <row r="31" spans="1:34" x14ac:dyDescent="0.25">
      <c r="A31" s="12" t="s">
        <v>53</v>
      </c>
      <c r="B31" s="13">
        <f>(B27-B23)/B23*100</f>
        <v>-6.1262509600517259</v>
      </c>
      <c r="C31" s="13">
        <f t="shared" ref="C31:AH31" si="9">(C27-C23)/C23*100</f>
        <v>-0.25736173698494974</v>
      </c>
      <c r="D31" s="13">
        <f t="shared" si="9"/>
        <v>-6.2377713329583528</v>
      </c>
      <c r="E31" s="13">
        <f t="shared" si="9"/>
        <v>2.5675193943200396</v>
      </c>
      <c r="F31" s="13">
        <f t="shared" si="9"/>
        <v>1.9035400121002539</v>
      </c>
      <c r="G31" s="13">
        <f t="shared" si="9"/>
        <v>2.4064884130835043</v>
      </c>
      <c r="H31" s="13">
        <f t="shared" si="9"/>
        <v>3.6241932299596167</v>
      </c>
      <c r="I31" s="13">
        <f t="shared" si="9"/>
        <v>0.34854044840077064</v>
      </c>
      <c r="J31" s="13">
        <f t="shared" si="9"/>
        <v>2.8817490219311366</v>
      </c>
      <c r="K31" s="13">
        <f t="shared" si="9"/>
        <v>5.730723827527596</v>
      </c>
      <c r="L31" s="13">
        <f t="shared" si="9"/>
        <v>6.1177191826068631</v>
      </c>
      <c r="M31" s="13">
        <f t="shared" si="9"/>
        <v>1.1806061513621895</v>
      </c>
      <c r="N31" s="13">
        <f t="shared" si="9"/>
        <v>1.8834835425808008</v>
      </c>
      <c r="O31" s="13">
        <f t="shared" si="9"/>
        <v>-4.1831943657411292</v>
      </c>
      <c r="P31" s="13">
        <f t="shared" si="9"/>
        <v>5.8455925505692514</v>
      </c>
      <c r="Q31" s="13">
        <f t="shared" si="9"/>
        <v>3.9100851985866414</v>
      </c>
      <c r="R31" s="13">
        <f t="shared" si="9"/>
        <v>-2.3088896466765787</v>
      </c>
      <c r="S31" s="13">
        <f t="shared" si="9"/>
        <v>7.310650328915469</v>
      </c>
      <c r="T31" s="13">
        <f t="shared" si="9"/>
        <v>-0.71373575244566345</v>
      </c>
      <c r="U31" s="13">
        <f t="shared" si="9"/>
        <v>-0.33034978787416031</v>
      </c>
      <c r="V31" s="13">
        <f t="shared" si="9"/>
        <v>5.0576580445594868</v>
      </c>
      <c r="W31" s="13">
        <f t="shared" si="9"/>
        <v>2.7222338400377399</v>
      </c>
      <c r="X31" s="13">
        <f t="shared" si="9"/>
        <v>11.02279880668911</v>
      </c>
      <c r="Y31" s="13">
        <f t="shared" si="9"/>
        <v>4.0024512282268487</v>
      </c>
      <c r="Z31" s="13">
        <f t="shared" si="9"/>
        <v>2.5374531161876241</v>
      </c>
      <c r="AA31" s="13">
        <f t="shared" si="9"/>
        <v>-1.102659433440331</v>
      </c>
      <c r="AB31" s="13">
        <f t="shared" si="9"/>
        <v>-0.91740150667169629</v>
      </c>
      <c r="AC31" s="13">
        <f t="shared" si="9"/>
        <v>-2.142412929024466</v>
      </c>
      <c r="AD31" s="13">
        <f t="shared" si="9"/>
        <v>3.2848669118720792</v>
      </c>
      <c r="AE31" s="13">
        <f t="shared" si="9"/>
        <v>-6.115989276286407</v>
      </c>
      <c r="AF31" s="13">
        <f t="shared" si="9"/>
        <v>2.8176044266369282</v>
      </c>
      <c r="AG31" s="13">
        <f t="shared" si="9"/>
        <v>3.7898727862309562</v>
      </c>
      <c r="AH31" s="13">
        <f t="shared" si="9"/>
        <v>-6.0756342054789556</v>
      </c>
    </row>
  </sheetData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C0A7-7A8E-4501-BC0B-9006B9358AC2}">
  <dimension ref="A1:AH32"/>
  <sheetViews>
    <sheetView zoomScale="70" zoomScaleNormal="7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10" customWidth="1"/>
  </cols>
  <sheetData>
    <row r="1" spans="1:34" x14ac:dyDescent="0.25">
      <c r="A1" s="1" t="s">
        <v>157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15.6813</v>
      </c>
      <c r="C2" s="2">
        <v>35.278100000000002</v>
      </c>
      <c r="D2" s="2">
        <v>38.434699999999999</v>
      </c>
      <c r="E2" s="2">
        <v>39.061100000000003</v>
      </c>
      <c r="F2" s="2">
        <v>56.423900000000003</v>
      </c>
      <c r="G2" s="2">
        <v>55.388100000000001</v>
      </c>
      <c r="H2" s="2">
        <v>41.962699999999998</v>
      </c>
      <c r="I2" s="2">
        <v>33.674399999999999</v>
      </c>
      <c r="J2" s="2">
        <v>38.208300000000001</v>
      </c>
      <c r="K2" s="2">
        <v>37.082700000000003</v>
      </c>
      <c r="L2" s="2">
        <v>41.4786</v>
      </c>
      <c r="M2" s="2">
        <v>38.1785</v>
      </c>
      <c r="N2" s="2">
        <v>33.133000000000003</v>
      </c>
      <c r="O2" s="2">
        <v>15.0616</v>
      </c>
      <c r="P2" s="2">
        <v>36.8185</v>
      </c>
      <c r="Q2" s="2">
        <v>15.417400000000001</v>
      </c>
      <c r="R2" s="2">
        <v>15.1214</v>
      </c>
      <c r="S2" s="2">
        <v>54.230200000000004</v>
      </c>
      <c r="T2" s="2">
        <v>41.0411</v>
      </c>
      <c r="U2" s="2">
        <v>39.338700000000003</v>
      </c>
      <c r="V2" s="2">
        <v>40.266599999999997</v>
      </c>
      <c r="W2" s="2">
        <v>43.371400000000001</v>
      </c>
      <c r="X2" s="2">
        <v>20.226900000000001</v>
      </c>
      <c r="Y2" s="2">
        <v>31.404299999999999</v>
      </c>
      <c r="Z2" s="2">
        <v>36.984200000000001</v>
      </c>
      <c r="AA2" s="2">
        <v>29.240200000000002</v>
      </c>
      <c r="AB2" s="2">
        <v>8.4764199999999992</v>
      </c>
      <c r="AC2" s="2">
        <v>31.569900000000001</v>
      </c>
      <c r="AD2" s="2">
        <v>41.8247</v>
      </c>
      <c r="AE2" s="2">
        <v>26.494199999999999</v>
      </c>
      <c r="AF2" s="2">
        <v>27.968</v>
      </c>
      <c r="AG2" s="2">
        <v>40.056899999999999</v>
      </c>
      <c r="AH2" s="2">
        <v>15.020899999999999</v>
      </c>
    </row>
    <row r="3" spans="1:34" x14ac:dyDescent="0.25">
      <c r="A3" s="4" t="s">
        <v>35</v>
      </c>
      <c r="B3" s="2">
        <v>15.090999999999999</v>
      </c>
      <c r="C3" s="2">
        <v>35.814799999999998</v>
      </c>
      <c r="D3" s="2">
        <v>41.71</v>
      </c>
      <c r="E3" s="2">
        <v>38.087299999999999</v>
      </c>
      <c r="F3" s="2">
        <v>57.869</v>
      </c>
      <c r="G3" s="2">
        <v>55.332500000000003</v>
      </c>
      <c r="H3" s="2">
        <v>42.403799999999997</v>
      </c>
      <c r="I3" s="2">
        <v>32.586199999999998</v>
      </c>
      <c r="J3" s="2">
        <v>38.786299999999997</v>
      </c>
      <c r="K3" s="2">
        <v>36.531799999999997</v>
      </c>
      <c r="L3" s="2">
        <v>40.762900000000002</v>
      </c>
      <c r="M3" s="2">
        <v>37.841099999999997</v>
      </c>
      <c r="N3" s="2">
        <v>34.0655</v>
      </c>
      <c r="O3" s="2">
        <v>14.282299999999999</v>
      </c>
      <c r="P3" s="2">
        <v>35.041699999999999</v>
      </c>
      <c r="Q3" s="2">
        <v>13.984</v>
      </c>
      <c r="R3" s="2">
        <v>15.7567</v>
      </c>
      <c r="S3" s="2">
        <v>80.710099999999997</v>
      </c>
      <c r="T3" s="2">
        <v>40.552999999999997</v>
      </c>
      <c r="U3" s="2">
        <v>39.0565</v>
      </c>
      <c r="V3" s="2">
        <v>41.385100000000001</v>
      </c>
      <c r="W3" s="2">
        <v>42.417400000000001</v>
      </c>
      <c r="X3" s="2">
        <v>23.058399999999999</v>
      </c>
      <c r="Y3" s="2">
        <v>35.111499999999999</v>
      </c>
      <c r="Z3" s="2">
        <v>37.877899999999997</v>
      </c>
      <c r="AA3" s="2">
        <v>30.0901</v>
      </c>
      <c r="AB3" s="2">
        <v>8.1626399999999997</v>
      </c>
      <c r="AC3" s="2">
        <v>33.406999999999996</v>
      </c>
      <c r="AD3" s="2">
        <v>41.408499999999997</v>
      </c>
      <c r="AE3" s="2">
        <v>27.599299999999999</v>
      </c>
      <c r="AF3" s="2">
        <v>30.228300000000001</v>
      </c>
      <c r="AG3" s="2">
        <v>41.7943</v>
      </c>
      <c r="AH3" s="2">
        <v>14.719900000000001</v>
      </c>
    </row>
    <row r="4" spans="1:34" x14ac:dyDescent="0.25">
      <c r="A4" s="4" t="s">
        <v>36</v>
      </c>
      <c r="B4" s="2">
        <v>16.654900000000001</v>
      </c>
      <c r="C4" s="2">
        <v>36.5349</v>
      </c>
      <c r="D4" s="2">
        <v>38.315600000000003</v>
      </c>
      <c r="E4" s="2">
        <v>38.593899999999998</v>
      </c>
      <c r="F4" s="2">
        <v>58.91</v>
      </c>
      <c r="G4" s="2">
        <v>52.078400000000002</v>
      </c>
      <c r="H4" s="2">
        <v>44.0471</v>
      </c>
      <c r="I4" s="2">
        <v>33.081600000000002</v>
      </c>
      <c r="J4" s="2">
        <v>38.8889</v>
      </c>
      <c r="K4" s="2">
        <v>36.1357</v>
      </c>
      <c r="L4" s="2">
        <v>41.447400000000002</v>
      </c>
      <c r="M4" s="2">
        <v>36.7684</v>
      </c>
      <c r="N4" s="2">
        <v>34.792900000000003</v>
      </c>
      <c r="O4" s="2">
        <v>13.3636</v>
      </c>
      <c r="P4" s="2">
        <v>34.764600000000002</v>
      </c>
      <c r="Q4" s="2">
        <v>13.476900000000001</v>
      </c>
      <c r="R4" s="2">
        <v>14.734</v>
      </c>
      <c r="S4" s="2">
        <v>78.330399999999997</v>
      </c>
      <c r="T4" s="2">
        <v>39.620899999999999</v>
      </c>
      <c r="U4" s="2">
        <v>40.161499999999997</v>
      </c>
      <c r="V4" s="2">
        <v>39.819400000000002</v>
      </c>
      <c r="W4" s="2">
        <v>42.570300000000003</v>
      </c>
      <c r="X4" s="2">
        <v>22.813500000000001</v>
      </c>
      <c r="Y4" s="2">
        <v>36.961500000000001</v>
      </c>
      <c r="Z4" s="2">
        <v>38.1312</v>
      </c>
      <c r="AA4" s="2">
        <v>29.1128</v>
      </c>
      <c r="AB4" s="2">
        <v>7.65944</v>
      </c>
      <c r="AC4" s="2">
        <v>33.499600000000001</v>
      </c>
      <c r="AD4" s="2">
        <v>41.928100000000001</v>
      </c>
      <c r="AE4" s="2">
        <v>26.561699999999998</v>
      </c>
      <c r="AF4" s="2">
        <v>30.055199999999999</v>
      </c>
      <c r="AG4" s="2">
        <v>39.557499999999997</v>
      </c>
      <c r="AH4" s="2">
        <v>15.7568</v>
      </c>
    </row>
    <row r="5" spans="1:34" x14ac:dyDescent="0.25">
      <c r="A5" s="4" t="s">
        <v>37</v>
      </c>
      <c r="B5" s="2">
        <v>14.930899999999999</v>
      </c>
      <c r="C5" s="2">
        <v>37.112900000000003</v>
      </c>
      <c r="D5" s="2">
        <v>40.805599999999998</v>
      </c>
      <c r="E5" s="2">
        <v>39.072699999999998</v>
      </c>
      <c r="F5" s="2">
        <v>58.674799999999998</v>
      </c>
      <c r="G5" s="2">
        <v>55.042400000000001</v>
      </c>
      <c r="H5" s="2">
        <v>43.542700000000004</v>
      </c>
      <c r="I5" s="2">
        <v>28.778400000000001</v>
      </c>
      <c r="J5" s="2">
        <v>37.799999999999997</v>
      </c>
      <c r="K5" s="2">
        <v>35.894500000000001</v>
      </c>
      <c r="L5" s="2">
        <v>43.178899999999999</v>
      </c>
      <c r="M5" s="2">
        <v>38.208300000000001</v>
      </c>
      <c r="N5" s="2">
        <v>33.554000000000002</v>
      </c>
      <c r="O5" s="2">
        <v>13.853999999999999</v>
      </c>
      <c r="P5" s="2">
        <v>36.370100000000001</v>
      </c>
      <c r="Q5" s="2">
        <v>14.487500000000001</v>
      </c>
      <c r="R5" s="2">
        <v>13.870900000000001</v>
      </c>
      <c r="S5" s="2">
        <v>78.427899999999994</v>
      </c>
      <c r="T5" s="2">
        <v>38.753900000000002</v>
      </c>
      <c r="U5" s="2">
        <v>39.373800000000003</v>
      </c>
      <c r="V5" s="2">
        <v>41.319200000000002</v>
      </c>
      <c r="W5" s="2">
        <v>43.802100000000003</v>
      </c>
      <c r="X5" s="2">
        <v>20.794</v>
      </c>
      <c r="Y5" s="2">
        <v>37.0319</v>
      </c>
      <c r="Z5" s="2">
        <v>35.518700000000003</v>
      </c>
      <c r="AA5" s="2">
        <v>29.584099999999999</v>
      </c>
      <c r="AB5" s="2">
        <v>7.7680999999999996</v>
      </c>
      <c r="AC5" s="2">
        <v>32.512500000000003</v>
      </c>
      <c r="AD5" s="2">
        <v>40.893900000000002</v>
      </c>
      <c r="AE5" s="2">
        <v>25.939399999999999</v>
      </c>
      <c r="AF5" s="2">
        <v>29.573499999999999</v>
      </c>
      <c r="AG5" s="2">
        <v>42.374000000000002</v>
      </c>
      <c r="AH5" s="2">
        <v>14.055300000000001</v>
      </c>
    </row>
    <row r="6" spans="1:34" x14ac:dyDescent="0.25">
      <c r="A6" s="4" t="s">
        <v>38</v>
      </c>
      <c r="B6" s="2">
        <v>14.3522</v>
      </c>
      <c r="C6" s="2">
        <v>35.826500000000003</v>
      </c>
      <c r="D6" s="2">
        <v>38.334499999999998</v>
      </c>
      <c r="E6" s="2">
        <v>39.577599999999997</v>
      </c>
      <c r="F6" s="2">
        <v>59.433999999999997</v>
      </c>
      <c r="G6" s="2">
        <v>52.877699999999997</v>
      </c>
      <c r="H6" s="2">
        <v>44.000300000000003</v>
      </c>
      <c r="I6" s="2">
        <v>32.887500000000003</v>
      </c>
      <c r="J6" s="2">
        <v>38.192799999999998</v>
      </c>
      <c r="K6" s="2">
        <v>34.463900000000002</v>
      </c>
      <c r="L6" s="2">
        <v>44.623600000000003</v>
      </c>
      <c r="M6" s="2">
        <v>34.729900000000001</v>
      </c>
      <c r="N6" s="2">
        <v>31.4558</v>
      </c>
      <c r="O6" s="2">
        <v>13.395</v>
      </c>
      <c r="P6" s="2">
        <v>34.000700000000002</v>
      </c>
      <c r="Q6" s="2">
        <v>14.5654</v>
      </c>
      <c r="R6" s="2">
        <v>15.401199999999999</v>
      </c>
      <c r="S6" s="2">
        <v>79.359399999999994</v>
      </c>
      <c r="T6" s="2">
        <v>40.177999999999997</v>
      </c>
      <c r="U6" s="2">
        <v>39.440100000000001</v>
      </c>
      <c r="V6" s="2">
        <v>39.787100000000002</v>
      </c>
      <c r="W6" s="2">
        <v>42.688400000000001</v>
      </c>
      <c r="X6" s="2">
        <v>20.371400000000001</v>
      </c>
      <c r="Y6" s="2">
        <v>36.684800000000003</v>
      </c>
      <c r="Z6" s="2">
        <v>34.845100000000002</v>
      </c>
      <c r="AA6" s="2">
        <v>28.831099999999999</v>
      </c>
      <c r="AB6" s="2">
        <v>7.5935600000000001</v>
      </c>
      <c r="AC6" s="2">
        <v>32.124499999999998</v>
      </c>
      <c r="AD6" s="2">
        <v>41.330800000000004</v>
      </c>
      <c r="AE6" s="2">
        <v>24.9192</v>
      </c>
      <c r="AF6" s="2">
        <v>29.156400000000001</v>
      </c>
      <c r="AG6" s="2">
        <v>39.475999999999999</v>
      </c>
      <c r="AH6" s="2">
        <v>13.821899999999999</v>
      </c>
    </row>
    <row r="7" spans="1:34" x14ac:dyDescent="0.25">
      <c r="A7" s="4" t="s">
        <v>39</v>
      </c>
      <c r="B7" s="2">
        <v>15.9361</v>
      </c>
      <c r="C7" s="2">
        <v>36.959400000000002</v>
      </c>
      <c r="D7" s="2">
        <v>39.558700000000002</v>
      </c>
      <c r="E7" s="2">
        <v>39.104999999999997</v>
      </c>
      <c r="F7" s="2">
        <v>58.8628</v>
      </c>
      <c r="G7" s="2">
        <v>52.292499999999997</v>
      </c>
      <c r="H7" s="2">
        <v>42.993600000000001</v>
      </c>
      <c r="I7" s="2">
        <v>30.899699999999999</v>
      </c>
      <c r="J7" s="2">
        <v>38.756700000000002</v>
      </c>
      <c r="K7" s="2">
        <v>36.076599999999999</v>
      </c>
      <c r="L7" s="2">
        <v>38.761299999999999</v>
      </c>
      <c r="M7" s="2">
        <v>36.665999999999997</v>
      </c>
      <c r="N7" s="2">
        <v>32.2455</v>
      </c>
      <c r="O7" s="2">
        <v>13.2555</v>
      </c>
      <c r="P7" s="2">
        <v>34.621699999999997</v>
      </c>
      <c r="Q7" s="2">
        <v>14.222099999999999</v>
      </c>
      <c r="R7" s="2">
        <v>12.121</v>
      </c>
      <c r="S7" s="2">
        <v>77.627200000000002</v>
      </c>
      <c r="T7" s="2">
        <v>39.680300000000003</v>
      </c>
      <c r="U7" s="2">
        <v>39.774500000000003</v>
      </c>
      <c r="V7" s="2">
        <v>40.818199999999997</v>
      </c>
      <c r="W7" s="2">
        <v>41.266399999999997</v>
      </c>
      <c r="X7" s="2">
        <v>22.331399999999999</v>
      </c>
      <c r="Y7" s="2">
        <v>37.177500000000002</v>
      </c>
      <c r="Z7" s="2">
        <v>36.123899999999999</v>
      </c>
      <c r="AA7" s="2">
        <v>28.9877</v>
      </c>
      <c r="AB7" s="2">
        <v>7.7365899999999996</v>
      </c>
      <c r="AC7" s="2">
        <v>32.830399999999997</v>
      </c>
      <c r="AD7" s="2">
        <v>42.301499999999997</v>
      </c>
      <c r="AE7" s="2">
        <v>25.213000000000001</v>
      </c>
      <c r="AF7" s="2">
        <v>29.639800000000001</v>
      </c>
      <c r="AG7" s="2">
        <v>38.109200000000001</v>
      </c>
      <c r="AH7" s="2">
        <v>15.3391</v>
      </c>
    </row>
    <row r="8" spans="1:34" x14ac:dyDescent="0.25">
      <c r="A8" s="4" t="s">
        <v>40</v>
      </c>
      <c r="B8" s="2">
        <v>16.241900000000001</v>
      </c>
      <c r="C8" s="2">
        <v>35.9589</v>
      </c>
      <c r="D8" s="2">
        <v>39.234900000000003</v>
      </c>
      <c r="E8" s="2">
        <v>37.1462</v>
      </c>
      <c r="F8" s="2">
        <v>59.401899999999998</v>
      </c>
      <c r="G8" s="2">
        <v>50.052999999999997</v>
      </c>
      <c r="H8" s="2">
        <v>43.773200000000003</v>
      </c>
      <c r="I8" s="2">
        <v>29.462900000000001</v>
      </c>
      <c r="J8" s="2">
        <v>38.566899999999997</v>
      </c>
      <c r="K8" s="2">
        <v>34.648000000000003</v>
      </c>
      <c r="L8" s="2">
        <v>39.8446</v>
      </c>
      <c r="M8" s="2">
        <v>36.1145</v>
      </c>
      <c r="N8" s="2">
        <v>32.913699999999999</v>
      </c>
      <c r="O8" s="2">
        <v>13.421099999999999</v>
      </c>
      <c r="P8" s="2">
        <v>35.141300000000001</v>
      </c>
      <c r="Q8" s="2">
        <v>13.537599999999999</v>
      </c>
      <c r="R8" s="2">
        <v>18.109400000000001</v>
      </c>
      <c r="S8" s="2">
        <v>78.735900000000001</v>
      </c>
      <c r="T8" s="2">
        <v>36.947099999999999</v>
      </c>
      <c r="U8" s="2">
        <v>40.296700000000001</v>
      </c>
      <c r="V8" s="2">
        <v>41.38</v>
      </c>
      <c r="W8" s="2">
        <v>42.344099999999997</v>
      </c>
      <c r="X8" s="2">
        <v>21.9025</v>
      </c>
      <c r="Y8" s="2">
        <v>38.569200000000002</v>
      </c>
      <c r="Z8" s="2">
        <v>36.3581</v>
      </c>
      <c r="AA8" s="2">
        <v>28.371099999999998</v>
      </c>
      <c r="AB8" s="2">
        <v>7.5971599999999997</v>
      </c>
      <c r="AC8" s="2">
        <v>33.318199999999997</v>
      </c>
      <c r="AD8" s="2">
        <v>40.490900000000003</v>
      </c>
      <c r="AE8" s="2">
        <v>24.209299999999999</v>
      </c>
      <c r="AF8" s="2">
        <v>30.5868</v>
      </c>
      <c r="AG8" s="2">
        <v>41.061500000000002</v>
      </c>
      <c r="AH8" s="2">
        <v>15.5501</v>
      </c>
    </row>
    <row r="9" spans="1:34" x14ac:dyDescent="0.25">
      <c r="A9" s="4" t="s">
        <v>41</v>
      </c>
      <c r="B9" s="2">
        <v>11.5992</v>
      </c>
      <c r="C9" s="2">
        <v>38.725000000000001</v>
      </c>
      <c r="D9" s="2">
        <v>38.496200000000002</v>
      </c>
      <c r="E9" s="2">
        <v>34.61</v>
      </c>
      <c r="F9" s="2">
        <v>58.612400000000001</v>
      </c>
      <c r="G9" s="2">
        <v>50.627600000000001</v>
      </c>
      <c r="H9" s="2">
        <v>44.253399999999999</v>
      </c>
      <c r="I9" s="2">
        <v>33.207799999999999</v>
      </c>
      <c r="J9" s="2">
        <v>37.597999999999999</v>
      </c>
      <c r="K9" s="2">
        <v>35.300699999999999</v>
      </c>
      <c r="L9" s="2">
        <v>42.749099999999999</v>
      </c>
      <c r="M9" s="2">
        <v>34.826799999999999</v>
      </c>
      <c r="N9" s="2">
        <v>32.062600000000003</v>
      </c>
      <c r="O9" s="2">
        <v>13.4331</v>
      </c>
      <c r="P9" s="2">
        <v>33.7117</v>
      </c>
      <c r="Q9" s="2">
        <v>13.2448</v>
      </c>
      <c r="R9" s="2">
        <v>18.250800000000002</v>
      </c>
      <c r="S9" s="2">
        <v>80.937200000000004</v>
      </c>
      <c r="T9" s="2">
        <v>35.6143</v>
      </c>
      <c r="U9" s="2">
        <v>38.510199999999998</v>
      </c>
      <c r="V9" s="2">
        <v>40.938200000000002</v>
      </c>
      <c r="W9" s="2">
        <v>40.491500000000002</v>
      </c>
      <c r="X9" s="2">
        <v>21.68</v>
      </c>
      <c r="Y9" s="2">
        <v>36.571199999999997</v>
      </c>
      <c r="Z9" s="2">
        <v>34.361899999999999</v>
      </c>
      <c r="AA9" s="2">
        <v>28.058199999999999</v>
      </c>
      <c r="AB9" s="2">
        <v>6.8563400000000003</v>
      </c>
      <c r="AC9" s="2">
        <v>32.7119</v>
      </c>
      <c r="AD9" s="2">
        <v>40.873100000000001</v>
      </c>
      <c r="AE9" s="2">
        <v>21.74</v>
      </c>
      <c r="AF9" s="2">
        <v>31.594799999999999</v>
      </c>
      <c r="AG9" s="2">
        <v>38.241399999999999</v>
      </c>
      <c r="AH9" s="2">
        <v>11.109400000000001</v>
      </c>
    </row>
    <row r="10" spans="1:34" x14ac:dyDescent="0.25">
      <c r="A10" s="5" t="s">
        <v>56</v>
      </c>
      <c r="B10" s="2">
        <f>AVERAGE(B2:B8)</f>
        <v>15.555471428571428</v>
      </c>
      <c r="C10" s="2">
        <f>AVERAGE(C2:C8)</f>
        <v>36.212214285714289</v>
      </c>
      <c r="D10" s="2">
        <f t="shared" ref="D10:AD10" si="0">AVERAGE(D2:D9)</f>
        <v>39.361274999999992</v>
      </c>
      <c r="E10" s="2">
        <f t="shared" si="0"/>
        <v>38.156725000000002</v>
      </c>
      <c r="F10" s="2">
        <f>AVERAGE(F3:F9)</f>
        <v>58.823557142857148</v>
      </c>
      <c r="G10" s="2">
        <f t="shared" si="0"/>
        <v>52.961525000000009</v>
      </c>
      <c r="H10" s="2">
        <f t="shared" si="0"/>
        <v>43.372099999999996</v>
      </c>
      <c r="I10" s="2">
        <f t="shared" si="0"/>
        <v>31.822312499999999</v>
      </c>
      <c r="J10" s="2">
        <f t="shared" si="0"/>
        <v>38.349737499999996</v>
      </c>
      <c r="K10" s="2">
        <f t="shared" si="0"/>
        <v>35.766737499999998</v>
      </c>
      <c r="L10" s="2">
        <f t="shared" si="0"/>
        <v>41.605800000000002</v>
      </c>
      <c r="M10" s="2">
        <f t="shared" si="0"/>
        <v>36.666687500000002</v>
      </c>
      <c r="N10" s="2">
        <f t="shared" si="0"/>
        <v>33.027875000000002</v>
      </c>
      <c r="O10" s="2">
        <f>AVERAGE(O3:O9)</f>
        <v>13.572085714285711</v>
      </c>
      <c r="P10" s="2">
        <f t="shared" si="0"/>
        <v>35.058787500000001</v>
      </c>
      <c r="Q10" s="2">
        <f>AVERAGE(Q3:Q9)</f>
        <v>13.931185714285714</v>
      </c>
      <c r="R10" s="2">
        <f t="shared" si="0"/>
        <v>15.420674999999999</v>
      </c>
      <c r="S10" s="2">
        <f>AVERAGE(S3:S9)</f>
        <v>79.161157142857149</v>
      </c>
      <c r="T10" s="2">
        <f>AVERAGE(T2:T7)</f>
        <v>39.971200000000003</v>
      </c>
      <c r="U10" s="2">
        <f t="shared" si="0"/>
        <v>39.494</v>
      </c>
      <c r="V10" s="2">
        <f t="shared" si="0"/>
        <v>40.714224999999999</v>
      </c>
      <c r="W10" s="2">
        <f>AVERAGE(W2:W8)</f>
        <v>42.637157142857141</v>
      </c>
      <c r="X10" s="2">
        <f>AVERAGE(X3:X9)</f>
        <v>21.850171428571429</v>
      </c>
      <c r="Y10" s="2">
        <f>AVERAGE(Y3:Y9)</f>
        <v>36.872514285714281</v>
      </c>
      <c r="Z10" s="2">
        <f>AVERAGE(Z2:Z8)</f>
        <v>36.548442857142859</v>
      </c>
      <c r="AA10" s="2">
        <f t="shared" si="0"/>
        <v>29.034412499999995</v>
      </c>
      <c r="AB10" s="2">
        <f>AVERAGE(AB2:AB8)</f>
        <v>7.8562728571428577</v>
      </c>
      <c r="AC10" s="2">
        <f>AVERAGE(AC3:AC9)</f>
        <v>32.914871428571423</v>
      </c>
      <c r="AD10" s="2">
        <f t="shared" si="0"/>
        <v>41.381437500000004</v>
      </c>
      <c r="AE10" s="2">
        <f>AVERAGE(AE2:AE8)</f>
        <v>25.848014285714278</v>
      </c>
      <c r="AF10" s="2">
        <f>AVERAGE(AF3:AF9)</f>
        <v>30.119257142857144</v>
      </c>
      <c r="AG10" s="2">
        <f>AVERAGE(AG2:AG8)</f>
        <v>40.347057142857146</v>
      </c>
      <c r="AH10" s="2">
        <f>AVERAGE(AH2:AH8)</f>
        <v>14.894857142857143</v>
      </c>
    </row>
    <row r="11" spans="1:34" x14ac:dyDescent="0.25">
      <c r="A11" s="6" t="s">
        <v>57</v>
      </c>
      <c r="B11" s="7">
        <f>B10*3</f>
        <v>46.666414285714282</v>
      </c>
      <c r="C11" s="7">
        <f>C10*3</f>
        <v>108.63664285714287</v>
      </c>
      <c r="D11" s="7">
        <f>D10*2</f>
        <v>78.722549999999984</v>
      </c>
      <c r="E11" s="7">
        <f>E10*2</f>
        <v>76.313450000000003</v>
      </c>
      <c r="F11" s="7">
        <f>F10*1</f>
        <v>58.823557142857148</v>
      </c>
      <c r="G11" s="7">
        <f>G10*3</f>
        <v>158.88457500000004</v>
      </c>
      <c r="H11" s="7">
        <f>H10*1</f>
        <v>43.372099999999996</v>
      </c>
      <c r="I11" s="7">
        <f>I10*2</f>
        <v>63.644624999999998</v>
      </c>
      <c r="J11" s="7">
        <f>J10*3</f>
        <v>115.04921249999998</v>
      </c>
      <c r="K11" s="7">
        <f>K10*2</f>
        <v>71.533474999999996</v>
      </c>
      <c r="L11" s="7">
        <f>L10*2</f>
        <v>83.211600000000004</v>
      </c>
      <c r="M11" s="7">
        <f>M10*2</f>
        <v>73.333375000000004</v>
      </c>
      <c r="N11" s="7">
        <f>N10*3</f>
        <v>99.083625000000012</v>
      </c>
      <c r="O11" s="7">
        <f>O10*3</f>
        <v>40.716257142857131</v>
      </c>
      <c r="P11" s="7">
        <f>P10*3</f>
        <v>105.17636250000001</v>
      </c>
      <c r="Q11" s="7">
        <f>Q10*2</f>
        <v>27.862371428571429</v>
      </c>
      <c r="R11" s="7">
        <f>R10*4</f>
        <v>61.682699999999997</v>
      </c>
      <c r="S11" s="7">
        <f>S10*1</f>
        <v>79.161157142857149</v>
      </c>
      <c r="T11" s="7">
        <f>T10*3</f>
        <v>119.9136</v>
      </c>
      <c r="U11" s="7">
        <f>U10*2</f>
        <v>78.988</v>
      </c>
      <c r="V11" s="7">
        <f>V10*1</f>
        <v>40.714224999999999</v>
      </c>
      <c r="W11" s="7">
        <f>W10*3</f>
        <v>127.91147142857142</v>
      </c>
      <c r="X11" s="7">
        <f>X10*4</f>
        <v>87.400685714285714</v>
      </c>
      <c r="Y11" s="7">
        <f>Y10*2</f>
        <v>73.745028571428563</v>
      </c>
      <c r="Z11" s="7">
        <f>Z10*3</f>
        <v>109.64532857142858</v>
      </c>
      <c r="AA11" s="7">
        <f>AA10*3</f>
        <v>87.103237499999977</v>
      </c>
      <c r="AB11" s="7">
        <f>AB10*6</f>
        <v>47.137637142857145</v>
      </c>
      <c r="AC11" s="7">
        <f>AC10*3</f>
        <v>98.744614285714277</v>
      </c>
      <c r="AD11" s="7">
        <f>AD10*2</f>
        <v>82.762875000000008</v>
      </c>
      <c r="AE11" s="7">
        <f>AE10*3</f>
        <v>77.544042857142841</v>
      </c>
      <c r="AF11" s="7">
        <f>AF10*3</f>
        <v>90.357771428571425</v>
      </c>
      <c r="AG11" s="7">
        <f>AG10*2</f>
        <v>80.694114285714292</v>
      </c>
      <c r="AH11" s="7">
        <f>AH10*3</f>
        <v>44.684571428571431</v>
      </c>
    </row>
    <row r="14" spans="1:34" x14ac:dyDescent="0.25">
      <c r="A14" s="5" t="s">
        <v>43</v>
      </c>
      <c r="B14" s="2">
        <f>AVERAGE(B2:B9)</f>
        <v>15.0609375</v>
      </c>
      <c r="C14" s="2">
        <f t="shared" ref="C14:AH14" si="1">AVERAGE(C2:C9)</f>
        <v>36.526312500000003</v>
      </c>
      <c r="D14" s="2">
        <f t="shared" si="1"/>
        <v>39.361274999999992</v>
      </c>
      <c r="E14" s="2">
        <f t="shared" si="1"/>
        <v>38.156725000000002</v>
      </c>
      <c r="F14" s="2">
        <f t="shared" si="1"/>
        <v>58.523599999999995</v>
      </c>
      <c r="G14" s="2">
        <f t="shared" si="1"/>
        <v>52.961525000000009</v>
      </c>
      <c r="H14" s="2">
        <f t="shared" si="1"/>
        <v>43.372099999999996</v>
      </c>
      <c r="I14" s="2">
        <f t="shared" si="1"/>
        <v>31.822312499999999</v>
      </c>
      <c r="J14" s="2">
        <f t="shared" si="1"/>
        <v>38.349737499999996</v>
      </c>
      <c r="K14" s="2">
        <f t="shared" si="1"/>
        <v>35.766737499999998</v>
      </c>
      <c r="L14" s="2">
        <f t="shared" si="1"/>
        <v>41.605800000000002</v>
      </c>
      <c r="M14" s="2">
        <f t="shared" si="1"/>
        <v>36.666687500000002</v>
      </c>
      <c r="N14" s="2">
        <f t="shared" si="1"/>
        <v>33.027875000000002</v>
      </c>
      <c r="O14" s="2">
        <f t="shared" si="1"/>
        <v>13.758274999999998</v>
      </c>
      <c r="P14" s="2">
        <f t="shared" si="1"/>
        <v>35.058787500000001</v>
      </c>
      <c r="Q14" s="2">
        <f t="shared" si="1"/>
        <v>14.1169625</v>
      </c>
      <c r="R14" s="2">
        <f t="shared" si="1"/>
        <v>15.420674999999999</v>
      </c>
      <c r="S14" s="2">
        <f t="shared" si="1"/>
        <v>76.044787499999998</v>
      </c>
      <c r="T14" s="2">
        <f t="shared" si="1"/>
        <v>39.048575</v>
      </c>
      <c r="U14" s="2">
        <f t="shared" si="1"/>
        <v>39.494</v>
      </c>
      <c r="V14" s="2">
        <f t="shared" si="1"/>
        <v>40.714224999999999</v>
      </c>
      <c r="W14" s="2">
        <f t="shared" si="1"/>
        <v>42.368949999999998</v>
      </c>
      <c r="X14" s="2">
        <f t="shared" si="1"/>
        <v>21.6472625</v>
      </c>
      <c r="Y14" s="2">
        <f t="shared" si="1"/>
        <v>36.188987499999996</v>
      </c>
      <c r="Z14" s="2">
        <f t="shared" si="1"/>
        <v>36.275125000000003</v>
      </c>
      <c r="AA14" s="2">
        <f t="shared" si="1"/>
        <v>29.034412499999995</v>
      </c>
      <c r="AB14" s="2">
        <f t="shared" si="1"/>
        <v>7.7312812500000012</v>
      </c>
      <c r="AC14" s="2">
        <f t="shared" si="1"/>
        <v>32.746749999999999</v>
      </c>
      <c r="AD14" s="2">
        <f t="shared" si="1"/>
        <v>41.381437500000004</v>
      </c>
      <c r="AE14" s="2">
        <f t="shared" si="1"/>
        <v>25.334512499999995</v>
      </c>
      <c r="AF14" s="2">
        <f t="shared" si="1"/>
        <v>29.850349999999999</v>
      </c>
      <c r="AG14" s="2">
        <f t="shared" si="1"/>
        <v>40.083850000000005</v>
      </c>
      <c r="AH14" s="2">
        <f t="shared" si="1"/>
        <v>14.421675</v>
      </c>
    </row>
    <row r="15" spans="1:34" x14ac:dyDescent="0.25">
      <c r="A15" s="6" t="s">
        <v>44</v>
      </c>
      <c r="B15" s="7">
        <f>B14*3</f>
        <v>45.182812499999997</v>
      </c>
      <c r="C15" s="7">
        <f>C14*3</f>
        <v>109.57893750000001</v>
      </c>
      <c r="D15" s="7">
        <f>D14*2</f>
        <v>78.722549999999984</v>
      </c>
      <c r="E15" s="7">
        <f>E14*2</f>
        <v>76.313450000000003</v>
      </c>
      <c r="F15" s="7">
        <f>F14*1</f>
        <v>58.523599999999995</v>
      </c>
      <c r="G15" s="7">
        <f>G14*3</f>
        <v>158.88457500000004</v>
      </c>
      <c r="H15" s="7">
        <f>H14*1</f>
        <v>43.372099999999996</v>
      </c>
      <c r="I15" s="7">
        <f>I14*2</f>
        <v>63.644624999999998</v>
      </c>
      <c r="J15" s="7">
        <f>J14*3</f>
        <v>115.04921249999998</v>
      </c>
      <c r="K15" s="7">
        <f>K14*2</f>
        <v>71.533474999999996</v>
      </c>
      <c r="L15" s="7">
        <f>L14*2</f>
        <v>83.211600000000004</v>
      </c>
      <c r="M15" s="7">
        <f>M14*4</f>
        <v>146.66675000000001</v>
      </c>
      <c r="N15" s="7">
        <f>N14*3</f>
        <v>99.083625000000012</v>
      </c>
      <c r="O15" s="7">
        <f>O14*3</f>
        <v>41.274824999999993</v>
      </c>
      <c r="P15" s="7">
        <f>P14*3</f>
        <v>105.17636250000001</v>
      </c>
      <c r="Q15" s="7">
        <f>Q14*2</f>
        <v>28.233924999999999</v>
      </c>
      <c r="R15" s="7">
        <f>R14*2</f>
        <v>30.841349999999998</v>
      </c>
      <c r="S15" s="7">
        <f>S14*1</f>
        <v>76.044787499999998</v>
      </c>
      <c r="T15" s="7">
        <f>T14*3</f>
        <v>117.145725</v>
      </c>
      <c r="U15" s="7">
        <f>U14*2</f>
        <v>78.988</v>
      </c>
      <c r="V15" s="7">
        <f>V14*3</f>
        <v>122.142675</v>
      </c>
      <c r="W15" s="7">
        <f>W14*3</f>
        <v>127.10684999999999</v>
      </c>
      <c r="X15" s="7">
        <f>X14*2</f>
        <v>43.294525</v>
      </c>
      <c r="Y15" s="7">
        <f>Y14*2</f>
        <v>72.377974999999992</v>
      </c>
      <c r="Z15" s="7">
        <f>Z14*3</f>
        <v>108.82537500000001</v>
      </c>
      <c r="AA15" s="7">
        <f>AA14*3</f>
        <v>87.103237499999977</v>
      </c>
      <c r="AB15" s="7">
        <f>AB14*6</f>
        <v>46.387687500000006</v>
      </c>
      <c r="AC15" s="7">
        <f>AC14*3</f>
        <v>98.240250000000003</v>
      </c>
      <c r="AD15" s="7">
        <f>AD14*2</f>
        <v>82.762875000000008</v>
      </c>
      <c r="AE15" s="7">
        <f>AE14*3</f>
        <v>76.003537499999993</v>
      </c>
      <c r="AF15" s="7">
        <f>AF14*3</f>
        <v>89.551050000000004</v>
      </c>
      <c r="AG15" s="7">
        <f>AG14*2</f>
        <v>80.167700000000011</v>
      </c>
      <c r="AH15" s="7">
        <f>AH14*3</f>
        <v>43.265025000000001</v>
      </c>
    </row>
    <row r="16" spans="1:34" x14ac:dyDescent="0.25">
      <c r="A16" s="8" t="s">
        <v>45</v>
      </c>
      <c r="B16" s="9">
        <f>STDEV(B2:B9)/B14*100</f>
        <v>10.525206352424686</v>
      </c>
      <c r="C16" s="9">
        <f>STDEV(C2:C9)/C14*100</f>
        <v>2.9707054088419764</v>
      </c>
      <c r="D16" s="9">
        <f t="shared" ref="D16:AH16" si="2">STDEV(D2:D9)/D14*100</f>
        <v>3.2438829949253956</v>
      </c>
      <c r="E16" s="9">
        <f t="shared" si="2"/>
        <v>4.2457139967915962</v>
      </c>
      <c r="F16" s="9">
        <f t="shared" si="2"/>
        <v>1.6757568030784848</v>
      </c>
      <c r="G16" s="9">
        <f t="shared" si="2"/>
        <v>3.9722703795688616</v>
      </c>
      <c r="H16" s="9">
        <f t="shared" si="2"/>
        <v>1.9259177608749674</v>
      </c>
      <c r="I16" s="9">
        <f t="shared" si="2"/>
        <v>5.8594191309964501</v>
      </c>
      <c r="J16" s="9">
        <f t="shared" si="2"/>
        <v>1.2490029417571957</v>
      </c>
      <c r="K16" s="9">
        <f t="shared" si="2"/>
        <v>2.5299582516839068</v>
      </c>
      <c r="L16" s="9">
        <f t="shared" si="2"/>
        <v>4.5270719508285824</v>
      </c>
      <c r="M16" s="9">
        <f t="shared" si="2"/>
        <v>3.7864587952446542</v>
      </c>
      <c r="N16" s="9">
        <f t="shared" si="2"/>
        <v>3.3380141147292033</v>
      </c>
      <c r="O16" s="9">
        <f t="shared" si="2"/>
        <v>4.5493545779769748</v>
      </c>
      <c r="P16" s="9">
        <f t="shared" si="2"/>
        <v>3.055958277550983</v>
      </c>
      <c r="Q16" s="9">
        <f t="shared" si="2"/>
        <v>5.05469796537938</v>
      </c>
      <c r="R16" s="9">
        <f t="shared" si="2"/>
        <v>13.245260162904996</v>
      </c>
      <c r="S16" s="9">
        <f t="shared" si="2"/>
        <v>11.690356446063966</v>
      </c>
      <c r="T16" s="9">
        <f t="shared" si="2"/>
        <v>4.7942508784791649</v>
      </c>
      <c r="U16" s="9">
        <f t="shared" si="2"/>
        <v>1.4730932363745941</v>
      </c>
      <c r="V16" s="9">
        <f t="shared" si="2"/>
        <v>1.6557035922103613</v>
      </c>
      <c r="W16" s="9">
        <f t="shared" si="2"/>
        <v>2.5144625549531634</v>
      </c>
      <c r="X16" s="9">
        <f t="shared" si="2"/>
        <v>5.017779073585146</v>
      </c>
      <c r="Y16" s="9">
        <f t="shared" si="2"/>
        <v>5.9445650005472155</v>
      </c>
      <c r="Z16" s="9">
        <f t="shared" si="2"/>
        <v>3.7312488520683686</v>
      </c>
      <c r="AA16" s="9">
        <f t="shared" si="2"/>
        <v>2.2174715028465362</v>
      </c>
      <c r="AB16" s="9">
        <f t="shared" si="2"/>
        <v>6.0871061368706147</v>
      </c>
      <c r="AC16" s="9">
        <f t="shared" si="2"/>
        <v>2.0532270867146636</v>
      </c>
      <c r="AD16" s="9">
        <f t="shared" si="2"/>
        <v>1.4824402345311178</v>
      </c>
      <c r="AE16" s="9">
        <f t="shared" si="2"/>
        <v>7.1111776314427475</v>
      </c>
      <c r="AF16" s="9">
        <f t="shared" si="2"/>
        <v>3.5625098738624148</v>
      </c>
      <c r="AG16" s="9">
        <f t="shared" si="2"/>
        <v>3.8955116290233192</v>
      </c>
      <c r="AH16" s="9">
        <f t="shared" si="2"/>
        <v>10.421036098491612</v>
      </c>
    </row>
    <row r="18" spans="1:34" x14ac:dyDescent="0.25">
      <c r="A18" s="5" t="s">
        <v>46</v>
      </c>
      <c r="B18" s="2">
        <f>AVERAGE(B3:B8)</f>
        <v>15.5345</v>
      </c>
      <c r="C18" s="2">
        <f t="shared" ref="C18:AH18" si="3">AVERAGE(C3:C8)</f>
        <v>36.367900000000006</v>
      </c>
      <c r="D18" s="2">
        <f t="shared" si="3"/>
        <v>39.659883333333333</v>
      </c>
      <c r="E18" s="2">
        <f t="shared" si="3"/>
        <v>38.597116666666658</v>
      </c>
      <c r="F18" s="2">
        <f t="shared" si="3"/>
        <v>58.858750000000008</v>
      </c>
      <c r="G18" s="2">
        <f t="shared" si="3"/>
        <v>52.946083333333341</v>
      </c>
      <c r="H18" s="2">
        <f t="shared" si="3"/>
        <v>43.460116666666671</v>
      </c>
      <c r="I18" s="2">
        <f t="shared" si="3"/>
        <v>31.282716666666669</v>
      </c>
      <c r="J18" s="2">
        <f t="shared" si="3"/>
        <v>38.498599999999996</v>
      </c>
      <c r="K18" s="2">
        <f t="shared" si="3"/>
        <v>35.625083333333329</v>
      </c>
      <c r="L18" s="2">
        <f t="shared" si="3"/>
        <v>41.436450000000001</v>
      </c>
      <c r="M18" s="2">
        <f t="shared" si="3"/>
        <v>36.721366666666668</v>
      </c>
      <c r="N18" s="2">
        <f t="shared" si="3"/>
        <v>33.171233333333333</v>
      </c>
      <c r="O18" s="2">
        <f t="shared" si="3"/>
        <v>13.595249999999998</v>
      </c>
      <c r="P18" s="2">
        <f t="shared" si="3"/>
        <v>34.990016666666669</v>
      </c>
      <c r="Q18" s="2">
        <f t="shared" si="3"/>
        <v>14.045583333333333</v>
      </c>
      <c r="R18" s="2">
        <f t="shared" si="3"/>
        <v>14.998866666666666</v>
      </c>
      <c r="S18" s="2">
        <f t="shared" si="3"/>
        <v>78.865150000000014</v>
      </c>
      <c r="T18" s="2">
        <f t="shared" si="3"/>
        <v>39.288866666666664</v>
      </c>
      <c r="U18" s="2">
        <f t="shared" si="3"/>
        <v>39.68385</v>
      </c>
      <c r="V18" s="2">
        <f t="shared" si="3"/>
        <v>40.7515</v>
      </c>
      <c r="W18" s="2">
        <f t="shared" si="3"/>
        <v>42.514783333333334</v>
      </c>
      <c r="X18" s="2">
        <f t="shared" si="3"/>
        <v>21.878533333333333</v>
      </c>
      <c r="Y18" s="2">
        <f t="shared" si="3"/>
        <v>36.922733333333333</v>
      </c>
      <c r="Z18" s="2">
        <f t="shared" si="3"/>
        <v>36.475816666666667</v>
      </c>
      <c r="AA18" s="2">
        <f t="shared" si="3"/>
        <v>29.162816666666668</v>
      </c>
      <c r="AB18" s="2">
        <f t="shared" si="3"/>
        <v>7.7529150000000007</v>
      </c>
      <c r="AC18" s="2">
        <f t="shared" si="3"/>
        <v>32.948699999999995</v>
      </c>
      <c r="AD18" s="2">
        <f t="shared" si="3"/>
        <v>41.392283333333339</v>
      </c>
      <c r="AE18" s="2">
        <f t="shared" si="3"/>
        <v>25.740316666666672</v>
      </c>
      <c r="AF18" s="2">
        <f t="shared" si="3"/>
        <v>29.873333333333335</v>
      </c>
      <c r="AG18" s="2">
        <f t="shared" si="3"/>
        <v>40.395416666666662</v>
      </c>
      <c r="AH18" s="2">
        <f t="shared" si="3"/>
        <v>14.873849999999999</v>
      </c>
    </row>
    <row r="19" spans="1:34" x14ac:dyDescent="0.25">
      <c r="A19" s="6" t="s">
        <v>47</v>
      </c>
      <c r="B19" s="7">
        <f>B18*3</f>
        <v>46.603499999999997</v>
      </c>
      <c r="C19" s="7">
        <f>C18*3</f>
        <v>109.10370000000002</v>
      </c>
      <c r="D19" s="7">
        <f>D18*2</f>
        <v>79.319766666666666</v>
      </c>
      <c r="E19" s="7">
        <f>E18*2</f>
        <v>77.194233333333315</v>
      </c>
      <c r="F19" s="7">
        <f>F18*1</f>
        <v>58.858750000000008</v>
      </c>
      <c r="G19" s="7">
        <f>G18*3</f>
        <v>158.83825000000002</v>
      </c>
      <c r="H19" s="7">
        <f>H18*1</f>
        <v>43.460116666666671</v>
      </c>
      <c r="I19" s="7">
        <f>I18*2</f>
        <v>62.565433333333338</v>
      </c>
      <c r="J19" s="7">
        <f>J18*3</f>
        <v>115.49579999999999</v>
      </c>
      <c r="K19" s="7">
        <f>K18*2</f>
        <v>71.250166666666658</v>
      </c>
      <c r="L19" s="7">
        <f>L18*2</f>
        <v>82.872900000000001</v>
      </c>
      <c r="M19" s="7">
        <f>M18*4</f>
        <v>146.88546666666667</v>
      </c>
      <c r="N19" s="7">
        <f>N18*3</f>
        <v>99.5137</v>
      </c>
      <c r="O19" s="7">
        <f>O18*3</f>
        <v>40.785749999999993</v>
      </c>
      <c r="P19" s="7">
        <f>P18*3</f>
        <v>104.97005000000001</v>
      </c>
      <c r="Q19" s="7">
        <f>Q18*2</f>
        <v>28.091166666666666</v>
      </c>
      <c r="R19" s="7">
        <f>R18*2</f>
        <v>29.997733333333333</v>
      </c>
      <c r="S19" s="7">
        <f>S18*1</f>
        <v>78.865150000000014</v>
      </c>
      <c r="T19" s="7">
        <f>T18*3</f>
        <v>117.86659999999999</v>
      </c>
      <c r="U19" s="7">
        <f>U18*2</f>
        <v>79.367699999999999</v>
      </c>
      <c r="V19" s="7">
        <f>V18*3</f>
        <v>122.25450000000001</v>
      </c>
      <c r="W19" s="7">
        <f>W18*3</f>
        <v>127.54435000000001</v>
      </c>
      <c r="X19" s="7">
        <f>X18*2</f>
        <v>43.757066666666667</v>
      </c>
      <c r="Y19" s="7">
        <f>Y18*2</f>
        <v>73.845466666666667</v>
      </c>
      <c r="Z19" s="7">
        <f>Z18*3</f>
        <v>109.42744999999999</v>
      </c>
      <c r="AA19" s="7">
        <f>AA18*3</f>
        <v>87.48845</v>
      </c>
      <c r="AB19" s="7">
        <f>AB18*6</f>
        <v>46.517490000000002</v>
      </c>
      <c r="AC19" s="7">
        <f>AC18*3</f>
        <v>98.846099999999979</v>
      </c>
      <c r="AD19" s="7">
        <f>AD18*2</f>
        <v>82.784566666666677</v>
      </c>
      <c r="AE19" s="7">
        <f>AE18*3</f>
        <v>77.220950000000016</v>
      </c>
      <c r="AF19" s="7">
        <f>AF18*3</f>
        <v>89.62</v>
      </c>
      <c r="AG19" s="7">
        <f>AG18*2</f>
        <v>80.790833333333325</v>
      </c>
      <c r="AH19" s="7">
        <f>AH18*3</f>
        <v>44.621549999999999</v>
      </c>
    </row>
    <row r="20" spans="1:34" x14ac:dyDescent="0.25">
      <c r="A20" s="8" t="s">
        <v>45</v>
      </c>
      <c r="B20" s="9">
        <f>STDEV(B3:B8)/B18*100</f>
        <v>5.6676276429153019</v>
      </c>
      <c r="C20" s="9">
        <f t="shared" ref="C20:AH20" si="4">STDEV(C3:C8)/C18*100</f>
        <v>1.6028997027324878</v>
      </c>
      <c r="D20" s="9">
        <f t="shared" si="4"/>
        <v>3.4332772902415423</v>
      </c>
      <c r="E20" s="9">
        <f t="shared" si="4"/>
        <v>2.2618003065088352</v>
      </c>
      <c r="F20" s="9">
        <f t="shared" si="4"/>
        <v>0.97362535961556651</v>
      </c>
      <c r="G20" s="9">
        <f t="shared" si="4"/>
        <v>3.743674861978318</v>
      </c>
      <c r="H20" s="9">
        <f t="shared" si="4"/>
        <v>1.4821582576453896</v>
      </c>
      <c r="I20" s="9">
        <f t="shared" si="4"/>
        <v>5.9358703609673578</v>
      </c>
      <c r="J20" s="9">
        <f t="shared" si="4"/>
        <v>1.0946171125803201</v>
      </c>
      <c r="K20" s="9">
        <f t="shared" si="4"/>
        <v>2.4023670935416241</v>
      </c>
      <c r="L20" s="9">
        <f t="shared" si="4"/>
        <v>5.2139480442894897</v>
      </c>
      <c r="M20" s="9">
        <f t="shared" si="4"/>
        <v>3.4022209882461985</v>
      </c>
      <c r="N20" s="9">
        <f t="shared" si="4"/>
        <v>3.6778962108975883</v>
      </c>
      <c r="O20" s="9">
        <f t="shared" si="4"/>
        <v>2.9024163504771412</v>
      </c>
      <c r="P20" s="9">
        <f t="shared" si="4"/>
        <v>2.2486900455480652</v>
      </c>
      <c r="Q20" s="9">
        <f t="shared" si="4"/>
        <v>3.3118328210651073</v>
      </c>
      <c r="R20" s="9">
        <f t="shared" si="4"/>
        <v>13.346396542737086</v>
      </c>
      <c r="S20" s="9">
        <f t="shared" si="4"/>
        <v>1.3508074653650364</v>
      </c>
      <c r="T20" s="9">
        <f t="shared" si="4"/>
        <v>3.3033618791513888</v>
      </c>
      <c r="U20" s="9">
        <f t="shared" si="4"/>
        <v>1.2143097839053061</v>
      </c>
      <c r="V20" s="9">
        <f t="shared" si="4"/>
        <v>1.8759307083475725</v>
      </c>
      <c r="W20" s="9">
        <f t="shared" si="4"/>
        <v>1.9072472794308433</v>
      </c>
      <c r="X20" s="9">
        <f t="shared" si="4"/>
        <v>4.9732698256232268</v>
      </c>
      <c r="Y20" s="9">
        <f t="shared" si="4"/>
        <v>2.9979356879427614</v>
      </c>
      <c r="Z20" s="9">
        <f t="shared" si="4"/>
        <v>3.5574919513139616</v>
      </c>
      <c r="AA20" s="9">
        <f t="shared" si="4"/>
        <v>2.061612289880784</v>
      </c>
      <c r="AB20" s="9">
        <f t="shared" si="4"/>
        <v>2.7468563911930111</v>
      </c>
      <c r="AC20" s="9">
        <f t="shared" si="4"/>
        <v>1.6808816718855524</v>
      </c>
      <c r="AD20" s="9">
        <f t="shared" si="4"/>
        <v>1.5947546630692799</v>
      </c>
      <c r="AE20" s="9">
        <f t="shared" si="4"/>
        <v>4.7474199247297104</v>
      </c>
      <c r="AF20" s="9">
        <f t="shared" si="4"/>
        <v>1.7242170634839338</v>
      </c>
      <c r="AG20" s="9">
        <f t="shared" si="4"/>
        <v>4.0053944366596106</v>
      </c>
      <c r="AH20" s="9">
        <f t="shared" si="4"/>
        <v>5.4235053902856301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15.589525</v>
      </c>
      <c r="C22" s="2">
        <f t="shared" ref="C22:AH22" si="5">AVERAGE(C2:C5)</f>
        <v>36.185175000000001</v>
      </c>
      <c r="D22" s="2">
        <f t="shared" si="5"/>
        <v>39.816474999999997</v>
      </c>
      <c r="E22" s="2">
        <f t="shared" si="5"/>
        <v>38.703749999999999</v>
      </c>
      <c r="F22" s="2">
        <f t="shared" si="5"/>
        <v>57.969425000000001</v>
      </c>
      <c r="G22" s="2">
        <f t="shared" si="5"/>
        <v>54.460350000000005</v>
      </c>
      <c r="H22" s="2">
        <f t="shared" si="5"/>
        <v>42.989075</v>
      </c>
      <c r="I22" s="2">
        <f t="shared" si="5"/>
        <v>32.030149999999999</v>
      </c>
      <c r="J22" s="2">
        <f t="shared" si="5"/>
        <v>38.420874999999995</v>
      </c>
      <c r="K22" s="2">
        <f t="shared" si="5"/>
        <v>36.411175</v>
      </c>
      <c r="L22" s="2">
        <f t="shared" si="5"/>
        <v>41.716949999999997</v>
      </c>
      <c r="M22" s="2">
        <f t="shared" si="5"/>
        <v>37.749074999999998</v>
      </c>
      <c r="N22" s="2">
        <f t="shared" si="5"/>
        <v>33.88635</v>
      </c>
      <c r="O22" s="2">
        <f t="shared" si="5"/>
        <v>14.140374999999999</v>
      </c>
      <c r="P22" s="2">
        <f t="shared" si="5"/>
        <v>35.748725</v>
      </c>
      <c r="Q22" s="2">
        <f t="shared" si="5"/>
        <v>14.341450000000002</v>
      </c>
      <c r="R22" s="2">
        <f t="shared" si="5"/>
        <v>14.870749999999999</v>
      </c>
      <c r="S22" s="2">
        <f t="shared" si="5"/>
        <v>72.92465</v>
      </c>
      <c r="T22" s="2">
        <f t="shared" si="5"/>
        <v>39.992225000000005</v>
      </c>
      <c r="U22" s="2">
        <f t="shared" si="5"/>
        <v>39.482624999999999</v>
      </c>
      <c r="V22" s="2">
        <f t="shared" si="5"/>
        <v>40.697575000000001</v>
      </c>
      <c r="W22" s="2">
        <f t="shared" si="5"/>
        <v>43.040300000000002</v>
      </c>
      <c r="X22" s="2">
        <f t="shared" si="5"/>
        <v>21.723199999999999</v>
      </c>
      <c r="Y22" s="2">
        <f t="shared" si="5"/>
        <v>35.127299999999998</v>
      </c>
      <c r="Z22" s="2">
        <f t="shared" si="5"/>
        <v>37.128</v>
      </c>
      <c r="AA22" s="2">
        <f t="shared" si="5"/>
        <v>29.506799999999998</v>
      </c>
      <c r="AB22" s="2">
        <f t="shared" si="5"/>
        <v>8.0166500000000003</v>
      </c>
      <c r="AC22" s="2">
        <f t="shared" si="5"/>
        <v>32.747250000000001</v>
      </c>
      <c r="AD22" s="2">
        <f t="shared" si="5"/>
        <v>41.513800000000003</v>
      </c>
      <c r="AE22" s="2">
        <f t="shared" si="5"/>
        <v>26.648649999999996</v>
      </c>
      <c r="AF22" s="2">
        <f t="shared" si="5"/>
        <v>29.456249999999997</v>
      </c>
      <c r="AG22" s="2">
        <f t="shared" si="5"/>
        <v>40.945675000000001</v>
      </c>
      <c r="AH22" s="2">
        <f t="shared" si="5"/>
        <v>14.888225</v>
      </c>
    </row>
    <row r="23" spans="1:34" x14ac:dyDescent="0.25">
      <c r="A23" s="6" t="s">
        <v>49</v>
      </c>
      <c r="B23" s="7">
        <f>B22*3</f>
        <v>46.768574999999998</v>
      </c>
      <c r="C23" s="7">
        <f>C22*3</f>
        <v>108.555525</v>
      </c>
      <c r="D23" s="7">
        <f>D22*2</f>
        <v>79.632949999999994</v>
      </c>
      <c r="E23" s="7">
        <f>E22*2</f>
        <v>77.407499999999999</v>
      </c>
      <c r="F23" s="7">
        <f>F22*1</f>
        <v>57.969425000000001</v>
      </c>
      <c r="G23" s="7">
        <f>G22*3</f>
        <v>163.38105000000002</v>
      </c>
      <c r="H23" s="7">
        <f>H22*1</f>
        <v>42.989075</v>
      </c>
      <c r="I23" s="7">
        <f>I22*2</f>
        <v>64.060299999999998</v>
      </c>
      <c r="J23" s="7">
        <f>J22*3</f>
        <v>115.26262499999999</v>
      </c>
      <c r="K23" s="7">
        <f>K22*2</f>
        <v>72.82235</v>
      </c>
      <c r="L23" s="7">
        <f>L22*2</f>
        <v>83.433899999999994</v>
      </c>
      <c r="M23" s="7">
        <f>M22*4</f>
        <v>150.99629999999999</v>
      </c>
      <c r="N23" s="7">
        <f>N22*3</f>
        <v>101.65905000000001</v>
      </c>
      <c r="O23" s="7">
        <f>O22*3</f>
        <v>42.421124999999996</v>
      </c>
      <c r="P23" s="7">
        <f>P22*3</f>
        <v>107.24617499999999</v>
      </c>
      <c r="Q23" s="7">
        <f>Q22*2</f>
        <v>28.682900000000004</v>
      </c>
      <c r="R23" s="7">
        <f>R22*2</f>
        <v>29.741499999999998</v>
      </c>
      <c r="S23" s="7">
        <f>S22*1</f>
        <v>72.92465</v>
      </c>
      <c r="T23" s="7">
        <f>T22*3</f>
        <v>119.97667500000001</v>
      </c>
      <c r="U23" s="7">
        <f>U22*2</f>
        <v>78.965249999999997</v>
      </c>
      <c r="V23" s="7">
        <f>V22*3</f>
        <v>122.092725</v>
      </c>
      <c r="W23" s="7">
        <f>W22*3</f>
        <v>129.12090000000001</v>
      </c>
      <c r="X23" s="7">
        <f>X22*2</f>
        <v>43.446399999999997</v>
      </c>
      <c r="Y23" s="7">
        <f>Y22*2</f>
        <v>70.254599999999996</v>
      </c>
      <c r="Z23" s="7">
        <f>Z22*3</f>
        <v>111.384</v>
      </c>
      <c r="AA23" s="7">
        <f>AA22*3</f>
        <v>88.520399999999995</v>
      </c>
      <c r="AB23" s="7">
        <f>AB22*6</f>
        <v>48.099900000000005</v>
      </c>
      <c r="AC23" s="7">
        <f>AC22*3</f>
        <v>98.241749999999996</v>
      </c>
      <c r="AD23" s="7">
        <f>AD22*2</f>
        <v>83.027600000000007</v>
      </c>
      <c r="AE23" s="7">
        <f>AE22*3</f>
        <v>79.945949999999982</v>
      </c>
      <c r="AF23" s="7">
        <f>AF22*3</f>
        <v>88.368749999999991</v>
      </c>
      <c r="AG23" s="7">
        <f>AG22*2</f>
        <v>81.891350000000003</v>
      </c>
      <c r="AH23" s="7">
        <f>AH22*3</f>
        <v>44.664675000000003</v>
      </c>
    </row>
    <row r="24" spans="1:34" x14ac:dyDescent="0.25">
      <c r="A24" s="8" t="s">
        <v>45</v>
      </c>
      <c r="B24" s="9">
        <f>STDEV(B2:B5)/B22*100</f>
        <v>5.0041279559870633</v>
      </c>
      <c r="C24" s="9">
        <f t="shared" ref="C24:AH24" si="6">STDEV(C2:C5)/C22*100</f>
        <v>2.2240207310584572</v>
      </c>
      <c r="D24" s="9">
        <f t="shared" si="6"/>
        <v>4.2832904650434296</v>
      </c>
      <c r="E24" s="9">
        <f t="shared" si="6"/>
        <v>1.2081069718884869</v>
      </c>
      <c r="F24" s="9">
        <f t="shared" si="6"/>
        <v>1.9366086919530918</v>
      </c>
      <c r="G24" s="9">
        <f t="shared" si="6"/>
        <v>2.9290736482125261</v>
      </c>
      <c r="H24" s="9">
        <f t="shared" si="6"/>
        <v>2.2560714622458371</v>
      </c>
      <c r="I24" s="9">
        <f t="shared" si="6"/>
        <v>6.9091312667726221</v>
      </c>
      <c r="J24" s="9">
        <f t="shared" si="6"/>
        <v>1.329915930371538</v>
      </c>
      <c r="K24" s="9">
        <f t="shared" si="6"/>
        <v>1.4256094689470231</v>
      </c>
      <c r="L24" s="9">
        <f t="shared" si="6"/>
        <v>2.4667995924986279</v>
      </c>
      <c r="M24" s="9">
        <f t="shared" si="6"/>
        <v>1.7872141853981456</v>
      </c>
      <c r="N24" s="9">
        <f t="shared" si="6"/>
        <v>2.1087868073387734</v>
      </c>
      <c r="O24" s="9">
        <f t="shared" si="6"/>
        <v>5.0901461943501838</v>
      </c>
      <c r="P24" s="9">
        <f t="shared" si="6"/>
        <v>2.7967951811809866</v>
      </c>
      <c r="Q24" s="9">
        <f t="shared" si="6"/>
        <v>5.7699146031804007</v>
      </c>
      <c r="R24" s="9">
        <f t="shared" si="6"/>
        <v>5.3036864896761609</v>
      </c>
      <c r="S24" s="9">
        <f t="shared" si="6"/>
        <v>17.156580075311368</v>
      </c>
      <c r="T24" s="9">
        <f t="shared" si="6"/>
        <v>2.5360477929619338</v>
      </c>
      <c r="U24" s="9">
        <f t="shared" si="6"/>
        <v>1.2014032444206191</v>
      </c>
      <c r="V24" s="9">
        <f t="shared" si="6"/>
        <v>1.9117602685828141</v>
      </c>
      <c r="W24" s="9">
        <f t="shared" si="6"/>
        <v>1.5287873118177242</v>
      </c>
      <c r="X24" s="9">
        <f t="shared" si="6"/>
        <v>6.5500893814908867</v>
      </c>
      <c r="Y24" s="9">
        <f t="shared" si="6"/>
        <v>7.5054454632840493</v>
      </c>
      <c r="Z24" s="9">
        <f t="shared" si="6"/>
        <v>3.1789875032427952</v>
      </c>
      <c r="AA24" s="9">
        <f t="shared" si="6"/>
        <v>1.480521668614879</v>
      </c>
      <c r="AB24" s="9">
        <f t="shared" si="6"/>
        <v>4.6788875945112975</v>
      </c>
      <c r="AC24" s="9">
        <f t="shared" si="6"/>
        <v>2.7554165441668355</v>
      </c>
      <c r="AD24" s="9">
        <f t="shared" si="6"/>
        <v>1.1329796948049591</v>
      </c>
      <c r="AE24" s="9">
        <f t="shared" si="6"/>
        <v>2.5981947550707654</v>
      </c>
      <c r="AF24" s="9">
        <f t="shared" si="6"/>
        <v>3.4971165685665819</v>
      </c>
      <c r="AG24" s="9">
        <f t="shared" si="6"/>
        <v>3.2999831988016362</v>
      </c>
      <c r="AH24" s="9">
        <f t="shared" si="6"/>
        <v>4.7401224299585172</v>
      </c>
    </row>
    <row r="26" spans="1:34" x14ac:dyDescent="0.25">
      <c r="A26" s="5" t="s">
        <v>50</v>
      </c>
      <c r="B26" s="2">
        <f>AVERAGE(B6:B9)</f>
        <v>14.532350000000001</v>
      </c>
      <c r="C26" s="2">
        <f t="shared" ref="C26:AH26" si="7">AVERAGE(C6:C9)</f>
        <v>36.867449999999998</v>
      </c>
      <c r="D26" s="2">
        <f t="shared" si="7"/>
        <v>38.906075000000001</v>
      </c>
      <c r="E26" s="2">
        <f t="shared" si="7"/>
        <v>37.609700000000004</v>
      </c>
      <c r="F26" s="2">
        <f t="shared" si="7"/>
        <v>59.077774999999995</v>
      </c>
      <c r="G26" s="2">
        <f t="shared" si="7"/>
        <v>51.462699999999998</v>
      </c>
      <c r="H26" s="2">
        <f t="shared" si="7"/>
        <v>43.755125</v>
      </c>
      <c r="I26" s="2">
        <f t="shared" si="7"/>
        <v>31.614474999999999</v>
      </c>
      <c r="J26" s="2">
        <f t="shared" si="7"/>
        <v>38.278599999999997</v>
      </c>
      <c r="K26" s="2">
        <f t="shared" si="7"/>
        <v>35.122300000000003</v>
      </c>
      <c r="L26" s="2">
        <f t="shared" si="7"/>
        <v>41.49465</v>
      </c>
      <c r="M26" s="2">
        <f t="shared" si="7"/>
        <v>35.584299999999999</v>
      </c>
      <c r="N26" s="2">
        <f t="shared" si="7"/>
        <v>32.169400000000003</v>
      </c>
      <c r="O26" s="2">
        <f t="shared" si="7"/>
        <v>13.376175</v>
      </c>
      <c r="P26" s="2">
        <f t="shared" si="7"/>
        <v>34.368850000000002</v>
      </c>
      <c r="Q26" s="2">
        <f t="shared" si="7"/>
        <v>13.892474999999999</v>
      </c>
      <c r="R26" s="2">
        <f t="shared" si="7"/>
        <v>15.970600000000001</v>
      </c>
      <c r="S26" s="2">
        <f t="shared" si="7"/>
        <v>79.164925000000011</v>
      </c>
      <c r="T26" s="2">
        <f t="shared" si="7"/>
        <v>38.104924999999994</v>
      </c>
      <c r="U26" s="2">
        <f t="shared" si="7"/>
        <v>39.505375000000001</v>
      </c>
      <c r="V26" s="2">
        <f t="shared" si="7"/>
        <v>40.730874999999997</v>
      </c>
      <c r="W26" s="2">
        <f t="shared" si="7"/>
        <v>41.697600000000001</v>
      </c>
      <c r="X26" s="2">
        <f t="shared" si="7"/>
        <v>21.571325000000002</v>
      </c>
      <c r="Y26" s="2">
        <f t="shared" si="7"/>
        <v>37.250675000000001</v>
      </c>
      <c r="Z26" s="2">
        <f t="shared" si="7"/>
        <v>35.422249999999998</v>
      </c>
      <c r="AA26" s="2">
        <f t="shared" si="7"/>
        <v>28.562024999999998</v>
      </c>
      <c r="AB26" s="2">
        <f t="shared" si="7"/>
        <v>7.4459124999999995</v>
      </c>
      <c r="AC26" s="2">
        <f t="shared" si="7"/>
        <v>32.746250000000003</v>
      </c>
      <c r="AD26" s="2">
        <f t="shared" si="7"/>
        <v>41.249074999999998</v>
      </c>
      <c r="AE26" s="2">
        <f t="shared" si="7"/>
        <v>24.020374999999998</v>
      </c>
      <c r="AF26" s="2">
        <f t="shared" si="7"/>
        <v>30.244450000000001</v>
      </c>
      <c r="AG26" s="2">
        <f t="shared" si="7"/>
        <v>39.222025000000002</v>
      </c>
      <c r="AH26" s="2">
        <f t="shared" si="7"/>
        <v>13.955125000000001</v>
      </c>
    </row>
    <row r="27" spans="1:34" x14ac:dyDescent="0.25">
      <c r="A27" s="6" t="s">
        <v>51</v>
      </c>
      <c r="B27" s="7">
        <f>B26*3</f>
        <v>43.597050000000003</v>
      </c>
      <c r="C27" s="7">
        <f>C26*3</f>
        <v>110.60235</v>
      </c>
      <c r="D27" s="7">
        <f>D26*2</f>
        <v>77.812150000000003</v>
      </c>
      <c r="E27" s="7">
        <f>E26*2</f>
        <v>75.219400000000007</v>
      </c>
      <c r="F27" s="7">
        <f>F26*1</f>
        <v>59.077774999999995</v>
      </c>
      <c r="G27" s="7">
        <f>G26*3</f>
        <v>154.38810000000001</v>
      </c>
      <c r="H27" s="7">
        <f>H26*1</f>
        <v>43.755125</v>
      </c>
      <c r="I27" s="7">
        <f>I26*2</f>
        <v>63.228949999999998</v>
      </c>
      <c r="J27" s="7">
        <f>J26*3</f>
        <v>114.83579999999999</v>
      </c>
      <c r="K27" s="7">
        <f>K26*2</f>
        <v>70.244600000000005</v>
      </c>
      <c r="L27" s="7">
        <f>L26*2</f>
        <v>82.9893</v>
      </c>
      <c r="M27" s="7">
        <f>M26*4</f>
        <v>142.3372</v>
      </c>
      <c r="N27" s="7">
        <f>N26*3</f>
        <v>96.508200000000016</v>
      </c>
      <c r="O27" s="7">
        <f>O26*3</f>
        <v>40.128524999999996</v>
      </c>
      <c r="P27" s="7">
        <f>P26*3</f>
        <v>103.10655</v>
      </c>
      <c r="Q27" s="7">
        <f>Q26*2</f>
        <v>27.784949999999998</v>
      </c>
      <c r="R27" s="7">
        <f>R26*2</f>
        <v>31.941200000000002</v>
      </c>
      <c r="S27" s="7">
        <f>S26*1</f>
        <v>79.164925000000011</v>
      </c>
      <c r="T27" s="7">
        <f>T26*3</f>
        <v>114.31477499999998</v>
      </c>
      <c r="U27" s="7">
        <f>U26*2</f>
        <v>79.010750000000002</v>
      </c>
      <c r="V27" s="7">
        <f>V26*3</f>
        <v>122.19262499999999</v>
      </c>
      <c r="W27" s="7">
        <f>W26*3</f>
        <v>125.09280000000001</v>
      </c>
      <c r="X27" s="7">
        <f>X26*2</f>
        <v>43.142650000000003</v>
      </c>
      <c r="Y27" s="7">
        <f>Y26*2</f>
        <v>74.501350000000002</v>
      </c>
      <c r="Z27" s="7">
        <f>Z26*3</f>
        <v>106.26675</v>
      </c>
      <c r="AA27" s="7">
        <f>AA26*3</f>
        <v>85.686074999999988</v>
      </c>
      <c r="AB27" s="7">
        <f>AB26*6</f>
        <v>44.675474999999999</v>
      </c>
      <c r="AC27" s="7">
        <f>AC26*3</f>
        <v>98.23875000000001</v>
      </c>
      <c r="AD27" s="7">
        <f>AD26*2</f>
        <v>82.498149999999995</v>
      </c>
      <c r="AE27" s="7">
        <f>AE26*3</f>
        <v>72.06112499999999</v>
      </c>
      <c r="AF27" s="7">
        <f>AF26*3</f>
        <v>90.733350000000002</v>
      </c>
      <c r="AG27" s="7">
        <f>AG26*2</f>
        <v>78.444050000000004</v>
      </c>
      <c r="AH27" s="7">
        <f>AH26*3</f>
        <v>41.865375</v>
      </c>
    </row>
    <row r="28" spans="1:34" x14ac:dyDescent="0.25">
      <c r="A28" s="8" t="s">
        <v>45</v>
      </c>
      <c r="B28" s="9">
        <f>STDEV(B6:B9)/B26*100</f>
        <v>14.612843673764836</v>
      </c>
      <c r="C28" s="9">
        <f t="shared" ref="C28:AH28" si="8">STDEV(C6:C9)/C26*100</f>
        <v>3.6282900075115365</v>
      </c>
      <c r="D28" s="9">
        <f t="shared" si="8"/>
        <v>1.5051331752131443</v>
      </c>
      <c r="E28" s="9">
        <f t="shared" si="8"/>
        <v>6.008849803784468</v>
      </c>
      <c r="F28" s="9">
        <f t="shared" si="8"/>
        <v>0.68739183996537456</v>
      </c>
      <c r="G28" s="9">
        <f t="shared" si="8"/>
        <v>2.6010804172570325</v>
      </c>
      <c r="H28" s="9">
        <f t="shared" si="8"/>
        <v>1.2438624098948181</v>
      </c>
      <c r="I28" s="9">
        <f t="shared" si="8"/>
        <v>5.569063353706488</v>
      </c>
      <c r="J28" s="9">
        <f t="shared" si="8"/>
        <v>1.3340217608669016</v>
      </c>
      <c r="K28" s="9">
        <f t="shared" si="8"/>
        <v>2.0799241257523402</v>
      </c>
      <c r="L28" s="9">
        <f t="shared" si="8"/>
        <v>6.4602584139383499</v>
      </c>
      <c r="M28" s="9">
        <f t="shared" si="8"/>
        <v>2.6930298005668218</v>
      </c>
      <c r="N28" s="9">
        <f t="shared" si="8"/>
        <v>1.8654760787659381</v>
      </c>
      <c r="O28" s="9">
        <f t="shared" si="8"/>
        <v>0.61308415932710991</v>
      </c>
      <c r="P28" s="9">
        <f t="shared" si="8"/>
        <v>1.8615395140323638</v>
      </c>
      <c r="Q28" s="9">
        <f t="shared" si="8"/>
        <v>4.3723399036602641</v>
      </c>
      <c r="R28" s="9">
        <f t="shared" si="8"/>
        <v>18.045529264462647</v>
      </c>
      <c r="S28" s="9">
        <f t="shared" si="8"/>
        <v>1.7453673020546476</v>
      </c>
      <c r="T28" s="9">
        <f t="shared" si="8"/>
        <v>5.7342755979516218</v>
      </c>
      <c r="U28" s="9">
        <f t="shared" si="8"/>
        <v>1.9017118133129784</v>
      </c>
      <c r="V28" s="9">
        <f t="shared" si="8"/>
        <v>1.6546768221715993</v>
      </c>
      <c r="W28" s="9">
        <f t="shared" si="8"/>
        <v>2.4142570087350141</v>
      </c>
      <c r="X28" s="9">
        <f t="shared" si="8"/>
        <v>3.9144440473391775</v>
      </c>
      <c r="Y28" s="9">
        <f t="shared" si="8"/>
        <v>2.4632107508851369</v>
      </c>
      <c r="Z28" s="9">
        <f t="shared" si="8"/>
        <v>2.7397846776002797</v>
      </c>
      <c r="AA28" s="9">
        <f t="shared" si="8"/>
        <v>1.4907572555077029</v>
      </c>
      <c r="AB28" s="9">
        <f t="shared" si="8"/>
        <v>5.3539400660257535</v>
      </c>
      <c r="AC28" s="9">
        <f t="shared" si="8"/>
        <v>1.4980788458472416</v>
      </c>
      <c r="AD28" s="9">
        <f t="shared" si="8"/>
        <v>1.8936762884946192</v>
      </c>
      <c r="AE28" s="9">
        <f t="shared" si="8"/>
        <v>6.567572101833842</v>
      </c>
      <c r="AF28" s="9">
        <f t="shared" si="8"/>
        <v>3.5662584017512424</v>
      </c>
      <c r="AG28" s="9">
        <f t="shared" si="8"/>
        <v>3.4983518605471366</v>
      </c>
      <c r="AH28" s="9">
        <f t="shared" si="8"/>
        <v>14.671132522428657</v>
      </c>
    </row>
    <row r="29" spans="1:34" x14ac:dyDescent="0.25">
      <c r="A29" s="10"/>
    </row>
    <row r="30" spans="1:34" x14ac:dyDescent="0.25">
      <c r="A30" s="12" t="s">
        <v>52</v>
      </c>
      <c r="B30" s="13">
        <f>(B19-B15)/B15*100</f>
        <v>3.144309575682124</v>
      </c>
      <c r="C30" s="13">
        <f t="shared" ref="C30:AH30" si="9">(C19-C15)/C15*100</f>
        <v>-0.43369420332259706</v>
      </c>
      <c r="D30" s="13">
        <f t="shared" si="9"/>
        <v>0.75863480878945411</v>
      </c>
      <c r="E30" s="13">
        <f t="shared" si="9"/>
        <v>1.1541652661926727</v>
      </c>
      <c r="F30" s="13">
        <f t="shared" si="9"/>
        <v>0.5726749550608865</v>
      </c>
      <c r="G30" s="13">
        <f t="shared" si="9"/>
        <v>-2.91563860116845E-2</v>
      </c>
      <c r="H30" s="13">
        <f t="shared" si="9"/>
        <v>0.20293383688287009</v>
      </c>
      <c r="I30" s="13">
        <f t="shared" si="9"/>
        <v>-1.6956524870193821</v>
      </c>
      <c r="J30" s="13">
        <f t="shared" si="9"/>
        <v>0.38817084471569668</v>
      </c>
      <c r="K30" s="13">
        <f t="shared" si="9"/>
        <v>-0.39605000782268407</v>
      </c>
      <c r="L30" s="13">
        <f t="shared" si="9"/>
        <v>-0.40703459613804194</v>
      </c>
      <c r="M30" s="13">
        <f t="shared" si="9"/>
        <v>0.14912491526993374</v>
      </c>
      <c r="N30" s="13">
        <f t="shared" si="9"/>
        <v>0.43405254904631108</v>
      </c>
      <c r="O30" s="13">
        <f t="shared" si="9"/>
        <v>-1.1849232552772779</v>
      </c>
      <c r="P30" s="13">
        <f t="shared" si="9"/>
        <v>-0.19615861881513127</v>
      </c>
      <c r="Q30" s="13">
        <f t="shared" si="9"/>
        <v>-0.50562694819559484</v>
      </c>
      <c r="R30" s="13">
        <f t="shared" si="9"/>
        <v>-2.7353428649091747</v>
      </c>
      <c r="S30" s="13">
        <f t="shared" si="9"/>
        <v>3.7088176490729436</v>
      </c>
      <c r="T30" s="13">
        <f t="shared" si="9"/>
        <v>0.61536603234987231</v>
      </c>
      <c r="U30" s="13">
        <f t="shared" si="9"/>
        <v>0.48070593001468542</v>
      </c>
      <c r="V30" s="13">
        <f t="shared" si="9"/>
        <v>9.1552768105013491E-2</v>
      </c>
      <c r="W30" s="13">
        <f t="shared" si="9"/>
        <v>0.34419860141291692</v>
      </c>
      <c r="X30" s="13">
        <f t="shared" si="9"/>
        <v>1.0683606452932943</v>
      </c>
      <c r="Y30" s="13">
        <f t="shared" si="9"/>
        <v>2.0275389946550382</v>
      </c>
      <c r="Z30" s="13">
        <f t="shared" si="9"/>
        <v>0.55324872530876645</v>
      </c>
      <c r="AA30" s="13">
        <f t="shared" si="9"/>
        <v>0.44224820001670195</v>
      </c>
      <c r="AB30" s="13">
        <f t="shared" si="9"/>
        <v>0.27982101931681047</v>
      </c>
      <c r="AC30" s="13">
        <f t="shared" si="9"/>
        <v>0.6167024208508991</v>
      </c>
      <c r="AD30" s="13">
        <f t="shared" si="9"/>
        <v>2.620941656107174E-2</v>
      </c>
      <c r="AE30" s="13">
        <f t="shared" si="9"/>
        <v>1.6017839959094313</v>
      </c>
      <c r="AF30" s="13">
        <f t="shared" si="9"/>
        <v>7.6995188777798762E-2</v>
      </c>
      <c r="AG30" s="13">
        <f t="shared" si="9"/>
        <v>0.77728727820969534</v>
      </c>
      <c r="AH30" s="13">
        <f t="shared" si="9"/>
        <v>3.1353847593986082</v>
      </c>
    </row>
    <row r="31" spans="1:34" x14ac:dyDescent="0.25">
      <c r="A31" s="12" t="s">
        <v>53</v>
      </c>
      <c r="B31" s="13">
        <f>(B27-B23)/B23*100</f>
        <v>-6.7813163005287116</v>
      </c>
      <c r="C31" s="13">
        <f t="shared" ref="C31:AH31" si="10">(C27-C23)/C23*100</f>
        <v>1.8855097425948593</v>
      </c>
      <c r="D31" s="13">
        <f t="shared" si="10"/>
        <v>-2.2864907051666319</v>
      </c>
      <c r="E31" s="13">
        <f t="shared" si="10"/>
        <v>-2.8267286761618595</v>
      </c>
      <c r="F31" s="13">
        <f t="shared" si="10"/>
        <v>1.911956173448321</v>
      </c>
      <c r="G31" s="13">
        <f t="shared" si="10"/>
        <v>-5.5042797190983945</v>
      </c>
      <c r="H31" s="13">
        <f t="shared" si="10"/>
        <v>1.7819643711803519</v>
      </c>
      <c r="I31" s="13">
        <f t="shared" si="10"/>
        <v>-1.2977616402046204</v>
      </c>
      <c r="J31" s="13">
        <f t="shared" si="10"/>
        <v>-0.37030650655404895</v>
      </c>
      <c r="K31" s="13">
        <f t="shared" si="10"/>
        <v>-3.5397786531195368</v>
      </c>
      <c r="L31" s="13">
        <f t="shared" si="10"/>
        <v>-0.53287692412795529</v>
      </c>
      <c r="M31" s="13">
        <f t="shared" si="10"/>
        <v>-5.7346438290209729</v>
      </c>
      <c r="N31" s="13">
        <f t="shared" si="10"/>
        <v>-5.0667894299622027</v>
      </c>
      <c r="O31" s="13">
        <f t="shared" si="10"/>
        <v>-5.4043828399176128</v>
      </c>
      <c r="P31" s="13">
        <f t="shared" si="10"/>
        <v>-3.8599278715534568</v>
      </c>
      <c r="Q31" s="13">
        <f t="shared" si="10"/>
        <v>-3.1306109214898252</v>
      </c>
      <c r="R31" s="13">
        <f t="shared" si="10"/>
        <v>7.3960627406149779</v>
      </c>
      <c r="S31" s="13">
        <f t="shared" si="10"/>
        <v>8.5571545423941178</v>
      </c>
      <c r="T31" s="13">
        <f t="shared" si="10"/>
        <v>-4.7191672881416586</v>
      </c>
      <c r="U31" s="13">
        <f t="shared" si="10"/>
        <v>5.7620282339388644E-2</v>
      </c>
      <c r="V31" s="13">
        <f t="shared" si="10"/>
        <v>8.1823057024889068E-2</v>
      </c>
      <c r="W31" s="13">
        <f t="shared" si="10"/>
        <v>-3.119634389165499</v>
      </c>
      <c r="X31" s="13">
        <f t="shared" si="10"/>
        <v>-0.69913732783382221</v>
      </c>
      <c r="Y31" s="13">
        <f t="shared" si="10"/>
        <v>6.0447999134576325</v>
      </c>
      <c r="Z31" s="13">
        <f t="shared" si="10"/>
        <v>-4.5942415427709538</v>
      </c>
      <c r="AA31" s="13">
        <f t="shared" si="10"/>
        <v>-3.2018890560819959</v>
      </c>
      <c r="AB31" s="13">
        <f t="shared" si="10"/>
        <v>-7.1194014956372174</v>
      </c>
      <c r="AC31" s="13">
        <f t="shared" si="10"/>
        <v>-3.0536915313356117E-3</v>
      </c>
      <c r="AD31" s="13">
        <f t="shared" si="10"/>
        <v>-0.63767951861791894</v>
      </c>
      <c r="AE31" s="13">
        <f t="shared" si="10"/>
        <v>-9.8626947331290626</v>
      </c>
      <c r="AF31" s="13">
        <f t="shared" si="10"/>
        <v>2.6758328028856471</v>
      </c>
      <c r="AG31" s="13">
        <f t="shared" si="10"/>
        <v>-4.2096021130436831</v>
      </c>
      <c r="AH31" s="13">
        <f t="shared" si="10"/>
        <v>-6.2673690114167453</v>
      </c>
    </row>
    <row r="32" spans="1:34" x14ac:dyDescent="0.25">
      <c r="A32" s="35" t="s">
        <v>158</v>
      </c>
    </row>
  </sheetData>
  <conditionalFormatting sqref="B30:AH30">
    <cfRule type="colorScale" priority="5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1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6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B1FD-5B39-45D7-BDE3-46EDE79270C5}">
  <dimension ref="A1:AH31"/>
  <sheetViews>
    <sheetView topLeftCell="F1"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34" width="6.5703125" style="2" customWidth="1"/>
  </cols>
  <sheetData>
    <row r="1" spans="1:34" x14ac:dyDescent="0.25">
      <c r="A1" s="14" t="s">
        <v>159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15.916700000000001</v>
      </c>
      <c r="C2" s="2">
        <v>33.572699999999998</v>
      </c>
      <c r="D2" s="2">
        <v>35.585599999999999</v>
      </c>
      <c r="E2" s="2">
        <v>22.6127</v>
      </c>
      <c r="F2" s="2">
        <v>67.395099999999999</v>
      </c>
      <c r="G2" s="2">
        <v>44.390799999999999</v>
      </c>
      <c r="H2" s="2">
        <v>59.838500000000003</v>
      </c>
      <c r="I2" s="2">
        <v>39.428400000000003</v>
      </c>
      <c r="J2" s="2">
        <v>28.3401</v>
      </c>
      <c r="K2" s="2">
        <v>26.366099999999999</v>
      </c>
      <c r="L2" s="2">
        <v>37.615099999999998</v>
      </c>
      <c r="M2" s="2">
        <v>29.2761</v>
      </c>
      <c r="N2" s="2">
        <v>24.948799999999999</v>
      </c>
      <c r="O2" s="2">
        <v>15.6416</v>
      </c>
      <c r="P2" s="2">
        <v>26.942799999999998</v>
      </c>
      <c r="Q2" s="2">
        <v>14.513299999999999</v>
      </c>
      <c r="R2" s="2">
        <v>15.6424</v>
      </c>
      <c r="S2" s="2">
        <v>50.529899999999998</v>
      </c>
      <c r="T2" s="2">
        <v>39.006999999999998</v>
      </c>
      <c r="U2" s="2">
        <v>44.340899999999998</v>
      </c>
      <c r="V2" s="2">
        <v>50.012300000000003</v>
      </c>
      <c r="W2" s="2">
        <v>25.782399999999999</v>
      </c>
      <c r="X2" s="2">
        <v>20.437200000000001</v>
      </c>
      <c r="Y2" s="2">
        <v>36.645200000000003</v>
      </c>
      <c r="Z2" s="2">
        <v>29.291</v>
      </c>
      <c r="AA2" s="2">
        <v>25.8628</v>
      </c>
      <c r="AB2" s="2">
        <v>8.4360499999999998</v>
      </c>
      <c r="AC2" s="2">
        <v>32.846699999999998</v>
      </c>
      <c r="AD2" s="2">
        <v>35.249499999999998</v>
      </c>
      <c r="AE2" s="2">
        <v>29.323399999999999</v>
      </c>
      <c r="AF2" s="2">
        <v>25.072299999999998</v>
      </c>
      <c r="AG2" s="2">
        <v>32.729700000000001</v>
      </c>
      <c r="AH2" s="2">
        <v>13.942</v>
      </c>
    </row>
    <row r="3" spans="1:34" x14ac:dyDescent="0.25">
      <c r="A3" s="4" t="s">
        <v>35</v>
      </c>
      <c r="B3" s="2">
        <v>15.4259</v>
      </c>
      <c r="C3" s="2">
        <v>34.013800000000003</v>
      </c>
      <c r="D3" s="2">
        <v>39.609000000000002</v>
      </c>
      <c r="E3" s="2">
        <v>25.1736</v>
      </c>
      <c r="F3" s="2">
        <v>69.122299999999996</v>
      </c>
      <c r="G3" s="2">
        <v>44.817799999999998</v>
      </c>
      <c r="H3" s="2">
        <v>61.063400000000001</v>
      </c>
      <c r="I3" s="2">
        <v>36.921300000000002</v>
      </c>
      <c r="J3" s="2">
        <v>29.5121</v>
      </c>
      <c r="K3" s="2">
        <v>26.8902</v>
      </c>
      <c r="L3" s="2">
        <v>42.460999999999999</v>
      </c>
      <c r="M3" s="2">
        <v>31.899100000000001</v>
      </c>
      <c r="N3" s="2">
        <v>28.429600000000001</v>
      </c>
      <c r="O3" s="2">
        <v>16.427199999999999</v>
      </c>
      <c r="P3" s="2">
        <v>27.2879</v>
      </c>
      <c r="Q3" s="2">
        <v>15.7987</v>
      </c>
      <c r="R3" s="2">
        <v>19.131499999999999</v>
      </c>
      <c r="S3" s="2">
        <v>76.484999999999999</v>
      </c>
      <c r="T3" s="2">
        <v>39.403100000000002</v>
      </c>
      <c r="U3" s="2">
        <v>43.070599999999999</v>
      </c>
      <c r="V3" s="2" t="s">
        <v>160</v>
      </c>
      <c r="W3" s="2">
        <v>27.0215</v>
      </c>
      <c r="X3" s="2">
        <v>24.435700000000001</v>
      </c>
      <c r="Y3" s="2">
        <v>43.598599999999998</v>
      </c>
      <c r="Z3" s="2">
        <v>31.030100000000001</v>
      </c>
      <c r="AA3" s="2">
        <v>27.005500000000001</v>
      </c>
      <c r="AB3" s="2">
        <v>8.7118300000000009</v>
      </c>
      <c r="AC3" s="2">
        <v>32.110100000000003</v>
      </c>
      <c r="AD3" s="2">
        <v>38.093899999999998</v>
      </c>
      <c r="AE3" s="2">
        <v>30.5504</v>
      </c>
      <c r="AF3" s="2">
        <v>26.354600000000001</v>
      </c>
      <c r="AG3" s="2">
        <v>32.5289</v>
      </c>
      <c r="AH3" s="2">
        <v>13.438599999999999</v>
      </c>
    </row>
    <row r="4" spans="1:34" x14ac:dyDescent="0.25">
      <c r="A4" s="4" t="s">
        <v>36</v>
      </c>
      <c r="B4" s="2">
        <v>16.307200000000002</v>
      </c>
      <c r="C4" s="2">
        <v>34.491700000000002</v>
      </c>
      <c r="D4" s="2">
        <v>37.968699999999998</v>
      </c>
      <c r="E4" s="2">
        <v>24.724299999999999</v>
      </c>
      <c r="F4" s="2">
        <v>70.826300000000003</v>
      </c>
      <c r="G4" s="2">
        <v>44.669499999999999</v>
      </c>
      <c r="H4" s="2">
        <v>61.630899999999997</v>
      </c>
      <c r="I4" s="2">
        <v>37.933300000000003</v>
      </c>
      <c r="J4" s="2">
        <v>29.509499999999999</v>
      </c>
      <c r="K4" s="2">
        <v>26.805299999999999</v>
      </c>
      <c r="L4" s="2">
        <v>44.9557</v>
      </c>
      <c r="M4" s="2">
        <v>32.008699999999997</v>
      </c>
      <c r="N4" s="2">
        <v>28.715299999999999</v>
      </c>
      <c r="O4" s="2">
        <v>16.220199999999998</v>
      </c>
      <c r="P4" s="2">
        <v>27.102900000000002</v>
      </c>
      <c r="Q4" s="2">
        <v>14.677199999999999</v>
      </c>
      <c r="R4" s="2">
        <v>20.202200000000001</v>
      </c>
      <c r="S4" s="2">
        <v>76.535899999999998</v>
      </c>
      <c r="T4" s="2">
        <v>41.069099999999999</v>
      </c>
      <c r="U4" s="2">
        <v>47.158200000000001</v>
      </c>
      <c r="V4" s="2">
        <v>57.500500000000002</v>
      </c>
      <c r="W4" s="2">
        <v>26.8886</v>
      </c>
      <c r="X4" s="2">
        <v>24.473700000000001</v>
      </c>
      <c r="Y4" s="2">
        <v>45.375</v>
      </c>
      <c r="Z4" s="2">
        <v>30.772500000000001</v>
      </c>
      <c r="AA4" s="2">
        <v>26.479900000000001</v>
      </c>
      <c r="AB4" s="2">
        <v>8.7884799999999998</v>
      </c>
      <c r="AC4" s="2">
        <v>32.930100000000003</v>
      </c>
      <c r="AD4" s="2">
        <v>39.090499999999999</v>
      </c>
      <c r="AE4" s="2">
        <v>30.563400000000001</v>
      </c>
      <c r="AF4" s="2">
        <v>28.0487</v>
      </c>
      <c r="AG4" s="2">
        <v>31.727799999999998</v>
      </c>
      <c r="AH4" s="2">
        <v>13.9778</v>
      </c>
    </row>
    <row r="5" spans="1:34" x14ac:dyDescent="0.25">
      <c r="A5" s="4" t="s">
        <v>37</v>
      </c>
      <c r="B5" s="2">
        <v>16.8004</v>
      </c>
      <c r="C5" s="2">
        <v>33.806100000000001</v>
      </c>
      <c r="D5" s="2">
        <v>38.596200000000003</v>
      </c>
      <c r="E5" s="2">
        <v>26.5199</v>
      </c>
      <c r="F5" s="2">
        <v>63.625700000000002</v>
      </c>
      <c r="G5" s="2">
        <v>43.921399999999998</v>
      </c>
      <c r="H5" s="2">
        <v>64.639099999999999</v>
      </c>
      <c r="I5" s="2">
        <v>35.024999999999999</v>
      </c>
      <c r="J5" s="2">
        <v>28.627700000000001</v>
      </c>
      <c r="K5" s="2">
        <v>25.237500000000001</v>
      </c>
      <c r="L5" s="2">
        <v>41.733699999999999</v>
      </c>
      <c r="M5" s="2">
        <v>29.6906</v>
      </c>
      <c r="N5" s="2">
        <v>29.089700000000001</v>
      </c>
      <c r="O5" s="2">
        <v>15.679600000000001</v>
      </c>
      <c r="P5" s="2">
        <v>27.226099999999999</v>
      </c>
      <c r="Q5" s="2">
        <v>15.321</v>
      </c>
      <c r="R5" s="2">
        <v>20.760100000000001</v>
      </c>
      <c r="S5" s="2">
        <v>77.169899999999998</v>
      </c>
      <c r="T5" s="2">
        <v>38.750500000000002</v>
      </c>
      <c r="U5" s="2">
        <v>46.646900000000002</v>
      </c>
      <c r="V5" s="2">
        <v>52.6599</v>
      </c>
      <c r="W5" s="2">
        <v>26.3095</v>
      </c>
      <c r="X5" s="2">
        <v>23.324300000000001</v>
      </c>
      <c r="Y5" s="2">
        <v>45.407699999999998</v>
      </c>
      <c r="Z5" s="2">
        <v>30.467700000000001</v>
      </c>
      <c r="AA5" s="2">
        <v>26.6479</v>
      </c>
      <c r="AB5" s="2">
        <v>8.3463700000000003</v>
      </c>
      <c r="AC5" s="2">
        <v>32.557299999999998</v>
      </c>
      <c r="AD5" s="2">
        <v>38.945599999999999</v>
      </c>
      <c r="AE5" s="2">
        <v>30.350999999999999</v>
      </c>
      <c r="AF5" s="2">
        <v>26.662600000000001</v>
      </c>
      <c r="AG5" s="2">
        <v>32.093699999999998</v>
      </c>
      <c r="AH5" s="2">
        <v>14.638999999999999</v>
      </c>
    </row>
    <row r="6" spans="1:34" x14ac:dyDescent="0.25">
      <c r="A6" s="4" t="s">
        <v>38</v>
      </c>
      <c r="B6" s="2">
        <v>15.399699999999999</v>
      </c>
      <c r="C6" s="2">
        <v>32.755600000000001</v>
      </c>
      <c r="D6" s="2">
        <v>39.160499999999999</v>
      </c>
      <c r="E6" s="2">
        <v>27.8843</v>
      </c>
      <c r="F6" s="2">
        <v>68.650599999999997</v>
      </c>
      <c r="G6" s="2">
        <v>44.462400000000002</v>
      </c>
      <c r="H6" s="2">
        <v>61.907800000000002</v>
      </c>
      <c r="I6" s="2">
        <v>38.022199999999998</v>
      </c>
      <c r="J6" s="2">
        <v>29.494399999999999</v>
      </c>
      <c r="K6" s="2">
        <v>25.721299999999999</v>
      </c>
      <c r="L6" s="2">
        <v>44.176600000000001</v>
      </c>
      <c r="M6" s="2">
        <v>29.364799999999999</v>
      </c>
      <c r="N6" s="2">
        <v>24.8155</v>
      </c>
      <c r="O6" s="2">
        <v>16.3659</v>
      </c>
      <c r="P6" s="2">
        <v>27.2483</v>
      </c>
      <c r="Q6" s="2">
        <v>15.2828</v>
      </c>
      <c r="R6" s="2">
        <v>19.660299999999999</v>
      </c>
      <c r="S6" s="2">
        <v>75.643199999999993</v>
      </c>
      <c r="T6" s="2">
        <v>39.883600000000001</v>
      </c>
      <c r="U6" s="2">
        <v>43.972499999999997</v>
      </c>
      <c r="V6" s="2">
        <v>56.379399999999997</v>
      </c>
      <c r="W6" s="2">
        <v>26.792200000000001</v>
      </c>
      <c r="X6" s="2">
        <v>22.818999999999999</v>
      </c>
      <c r="Y6" s="2">
        <v>46.014200000000002</v>
      </c>
      <c r="Z6" s="2">
        <v>29.4727</v>
      </c>
      <c r="AA6" s="2">
        <v>27.831499999999998</v>
      </c>
      <c r="AB6" s="2">
        <v>8.3168299999999995</v>
      </c>
      <c r="AC6" s="2">
        <v>32.458300000000001</v>
      </c>
      <c r="AD6" s="2">
        <v>40.9756</v>
      </c>
      <c r="AE6" s="2">
        <v>29.119499999999999</v>
      </c>
      <c r="AF6" s="2">
        <v>26.763999999999999</v>
      </c>
      <c r="AG6" s="2">
        <v>32.822299999999998</v>
      </c>
      <c r="AH6" s="2">
        <v>14.322800000000001</v>
      </c>
    </row>
    <row r="7" spans="1:34" x14ac:dyDescent="0.25">
      <c r="A7" s="4" t="s">
        <v>39</v>
      </c>
      <c r="B7" s="2">
        <v>16.801500000000001</v>
      </c>
      <c r="C7" s="2">
        <v>34.158700000000003</v>
      </c>
      <c r="D7" s="2">
        <v>40.928699999999999</v>
      </c>
      <c r="E7" s="2">
        <v>27.268799999999999</v>
      </c>
      <c r="F7" s="2">
        <v>69.747200000000007</v>
      </c>
      <c r="G7" s="2">
        <v>45.082799999999999</v>
      </c>
      <c r="H7" s="2">
        <v>62.722200000000001</v>
      </c>
      <c r="I7" s="2">
        <v>37.225099999999998</v>
      </c>
      <c r="J7" s="2">
        <v>29.561599999999999</v>
      </c>
      <c r="K7" s="2">
        <v>26.927499999999998</v>
      </c>
      <c r="L7" s="2">
        <v>44.572499999999998</v>
      </c>
      <c r="M7" s="2">
        <v>30.844200000000001</v>
      </c>
      <c r="N7" s="2">
        <v>28.601400000000002</v>
      </c>
      <c r="O7" s="2">
        <v>15.129</v>
      </c>
      <c r="P7" s="2">
        <v>27.636800000000001</v>
      </c>
      <c r="Q7" s="2">
        <v>15.5709</v>
      </c>
      <c r="R7" s="2">
        <v>16.747</v>
      </c>
      <c r="S7" s="2">
        <v>80.366900000000001</v>
      </c>
      <c r="T7" s="2">
        <v>41.150199999999998</v>
      </c>
      <c r="U7" s="2">
        <v>46.959000000000003</v>
      </c>
      <c r="V7" s="2">
        <v>59.407299999999999</v>
      </c>
      <c r="W7" s="2">
        <v>27.116199999999999</v>
      </c>
      <c r="X7" s="2">
        <v>22.6572</v>
      </c>
      <c r="Y7" s="2">
        <v>46.292700000000004</v>
      </c>
      <c r="Z7" s="2">
        <v>30.713200000000001</v>
      </c>
      <c r="AA7" s="2">
        <v>28.317599999999999</v>
      </c>
      <c r="AB7" s="2">
        <v>8.5329499999999996</v>
      </c>
      <c r="AC7" s="2">
        <v>33.4116</v>
      </c>
      <c r="AD7" s="2">
        <v>42.374000000000002</v>
      </c>
      <c r="AE7" s="2">
        <v>29.963000000000001</v>
      </c>
      <c r="AF7" s="2">
        <v>27.658200000000001</v>
      </c>
      <c r="AG7" s="2">
        <v>32.164000000000001</v>
      </c>
      <c r="AH7" s="2">
        <v>14.2631</v>
      </c>
    </row>
    <row r="8" spans="1:34" x14ac:dyDescent="0.25">
      <c r="A8" s="4" t="s">
        <v>40</v>
      </c>
      <c r="B8" s="2">
        <v>17.508099999999999</v>
      </c>
      <c r="C8" s="2">
        <v>34.397599999999997</v>
      </c>
      <c r="D8" s="2">
        <v>39.935400000000001</v>
      </c>
      <c r="E8" s="2">
        <v>26.691099999999999</v>
      </c>
      <c r="F8" s="2">
        <v>71.178799999999995</v>
      </c>
      <c r="G8" s="2">
        <v>45.519399999999997</v>
      </c>
      <c r="H8" s="2" t="s">
        <v>123</v>
      </c>
      <c r="I8" s="2">
        <v>37.529800000000002</v>
      </c>
      <c r="J8" s="2">
        <v>30.0245</v>
      </c>
      <c r="K8" s="2">
        <v>26.494199999999999</v>
      </c>
      <c r="L8" s="2">
        <v>42.692599999999999</v>
      </c>
      <c r="M8" s="2">
        <v>30.9206</v>
      </c>
      <c r="N8" s="2">
        <v>27.648900000000001</v>
      </c>
      <c r="O8" s="2">
        <v>15.571099999999999</v>
      </c>
      <c r="P8" s="2">
        <v>27.638500000000001</v>
      </c>
      <c r="Q8" s="2">
        <v>14.237299999999999</v>
      </c>
      <c r="R8" s="2">
        <v>18.965699999999998</v>
      </c>
      <c r="S8" s="2">
        <v>78.642300000000006</v>
      </c>
      <c r="T8" s="2">
        <v>40.246400000000001</v>
      </c>
      <c r="U8" s="2">
        <v>46.858400000000003</v>
      </c>
      <c r="V8" s="2">
        <v>54.978400000000001</v>
      </c>
      <c r="W8" s="2">
        <v>27.340399999999999</v>
      </c>
      <c r="X8" s="2">
        <v>23.013500000000001</v>
      </c>
      <c r="Y8" s="2">
        <v>43.892200000000003</v>
      </c>
      <c r="Z8" s="2">
        <v>31.392399999999999</v>
      </c>
      <c r="AA8" s="2">
        <v>27.856100000000001</v>
      </c>
      <c r="AB8" s="2">
        <v>8.3536400000000004</v>
      </c>
      <c r="AC8" s="2">
        <v>34.787399999999998</v>
      </c>
      <c r="AD8" s="2">
        <v>42.862699999999997</v>
      </c>
      <c r="AE8" s="2">
        <v>29.645099999999999</v>
      </c>
      <c r="AF8" s="2">
        <v>27.7149</v>
      </c>
      <c r="AG8" s="2">
        <v>34.008099999999999</v>
      </c>
      <c r="AH8" s="2">
        <v>16.454000000000001</v>
      </c>
    </row>
    <row r="9" spans="1:34" x14ac:dyDescent="0.25">
      <c r="A9" s="4" t="s">
        <v>41</v>
      </c>
      <c r="B9" s="2">
        <v>13.8483</v>
      </c>
      <c r="C9" s="2">
        <v>34.376100000000001</v>
      </c>
      <c r="D9" s="2">
        <v>36.732700000000001</v>
      </c>
      <c r="E9" s="2">
        <v>26.9297</v>
      </c>
      <c r="F9" s="2">
        <v>68.333200000000005</v>
      </c>
      <c r="G9" s="2">
        <v>43.345799999999997</v>
      </c>
      <c r="H9" s="2">
        <v>62.231000000000002</v>
      </c>
      <c r="I9" s="2">
        <v>37.098300000000002</v>
      </c>
      <c r="J9" s="2">
        <v>29.099900000000002</v>
      </c>
      <c r="K9" s="2">
        <v>25.2257</v>
      </c>
      <c r="L9" s="2">
        <v>44.4422</v>
      </c>
      <c r="M9" s="2">
        <v>30.39</v>
      </c>
      <c r="N9" s="2">
        <v>27.4419</v>
      </c>
      <c r="O9" s="2">
        <v>14.554600000000001</v>
      </c>
      <c r="P9" s="2">
        <v>27.806100000000001</v>
      </c>
      <c r="Q9" s="2">
        <v>13.3215</v>
      </c>
      <c r="R9" s="2">
        <v>19.989100000000001</v>
      </c>
      <c r="S9" s="2">
        <v>78.186899999999994</v>
      </c>
      <c r="T9" s="2">
        <v>37.917000000000002</v>
      </c>
      <c r="U9" s="2">
        <v>42.229199999999999</v>
      </c>
      <c r="V9" s="2">
        <v>55.210099999999997</v>
      </c>
      <c r="W9" s="2">
        <v>26.099799999999998</v>
      </c>
      <c r="X9" s="2">
        <v>24.5883</v>
      </c>
      <c r="Y9" s="2">
        <v>41.217500000000001</v>
      </c>
      <c r="Z9" s="2">
        <v>28.4223</v>
      </c>
      <c r="AA9" s="2">
        <v>26.304300000000001</v>
      </c>
      <c r="AB9" s="2">
        <v>8.3763900000000007</v>
      </c>
      <c r="AC9" s="2">
        <v>31.775400000000001</v>
      </c>
      <c r="AD9" s="2">
        <v>38.973700000000001</v>
      </c>
      <c r="AE9" s="2">
        <v>28.097200000000001</v>
      </c>
      <c r="AF9" s="2">
        <v>28.784600000000001</v>
      </c>
      <c r="AG9" s="2">
        <v>29.661000000000001</v>
      </c>
      <c r="AH9" s="2">
        <v>11.7475</v>
      </c>
    </row>
    <row r="14" spans="1:34" x14ac:dyDescent="0.25">
      <c r="A14" s="5" t="s">
        <v>43</v>
      </c>
      <c r="B14" s="2">
        <f>AVERAGE(B2:B9)</f>
        <v>16.000975</v>
      </c>
      <c r="C14" s="2">
        <f t="shared" ref="C14:AH14" si="0">AVERAGE(C2:C9)</f>
        <v>33.946537500000005</v>
      </c>
      <c r="D14" s="2">
        <f t="shared" si="0"/>
        <v>38.564600000000006</v>
      </c>
      <c r="E14" s="2">
        <f t="shared" si="0"/>
        <v>25.975549999999998</v>
      </c>
      <c r="F14" s="2">
        <f t="shared" si="0"/>
        <v>68.60990000000001</v>
      </c>
      <c r="G14" s="2">
        <f t="shared" si="0"/>
        <v>44.526237500000001</v>
      </c>
      <c r="H14" s="2">
        <f t="shared" si="0"/>
        <v>62.0047</v>
      </c>
      <c r="I14" s="2">
        <f t="shared" si="0"/>
        <v>37.397925000000001</v>
      </c>
      <c r="J14" s="2">
        <f t="shared" si="0"/>
        <v>29.271224999999998</v>
      </c>
      <c r="K14" s="2">
        <f t="shared" si="0"/>
        <v>26.208475</v>
      </c>
      <c r="L14" s="2">
        <f t="shared" si="0"/>
        <v>42.831175000000002</v>
      </c>
      <c r="M14" s="2">
        <f t="shared" si="0"/>
        <v>30.549262499999998</v>
      </c>
      <c r="N14" s="2">
        <f t="shared" si="0"/>
        <v>27.461387500000001</v>
      </c>
      <c r="O14" s="2">
        <f t="shared" si="0"/>
        <v>15.698650000000001</v>
      </c>
      <c r="P14" s="2">
        <f t="shared" si="0"/>
        <v>27.361174999999996</v>
      </c>
      <c r="Q14" s="2">
        <f t="shared" si="0"/>
        <v>14.840337499999999</v>
      </c>
      <c r="R14" s="2">
        <f t="shared" si="0"/>
        <v>18.887287499999999</v>
      </c>
      <c r="S14" s="2">
        <f t="shared" si="0"/>
        <v>74.194999999999993</v>
      </c>
      <c r="T14" s="2">
        <f t="shared" si="0"/>
        <v>39.678362499999992</v>
      </c>
      <c r="U14" s="2">
        <f t="shared" si="0"/>
        <v>45.154462500000001</v>
      </c>
      <c r="V14" s="2">
        <f t="shared" si="0"/>
        <v>55.163985714285722</v>
      </c>
      <c r="W14" s="2">
        <f t="shared" si="0"/>
        <v>26.668824999999995</v>
      </c>
      <c r="X14" s="2">
        <f t="shared" si="0"/>
        <v>23.218612499999999</v>
      </c>
      <c r="Y14" s="2">
        <f t="shared" si="0"/>
        <v>43.555387500000009</v>
      </c>
      <c r="Z14" s="2">
        <f t="shared" si="0"/>
        <v>30.195237500000005</v>
      </c>
      <c r="AA14" s="2">
        <f t="shared" si="0"/>
        <v>27.038200000000003</v>
      </c>
      <c r="AB14" s="2">
        <f t="shared" si="0"/>
        <v>8.4828174999999995</v>
      </c>
      <c r="AC14" s="2">
        <f t="shared" si="0"/>
        <v>32.859612499999997</v>
      </c>
      <c r="AD14" s="2">
        <f t="shared" si="0"/>
        <v>39.570687499999998</v>
      </c>
      <c r="AE14" s="2">
        <f t="shared" si="0"/>
        <v>29.701625</v>
      </c>
      <c r="AF14" s="2">
        <f t="shared" si="0"/>
        <v>27.1324875</v>
      </c>
      <c r="AG14" s="2">
        <f t="shared" si="0"/>
        <v>32.2169375</v>
      </c>
      <c r="AH14" s="2">
        <f t="shared" si="0"/>
        <v>14.098099999999999</v>
      </c>
    </row>
    <row r="15" spans="1:34" x14ac:dyDescent="0.25">
      <c r="A15" s="6" t="s">
        <v>44</v>
      </c>
      <c r="B15" s="7">
        <f>B14*3</f>
        <v>48.002925000000005</v>
      </c>
      <c r="C15" s="7">
        <f>C14*3</f>
        <v>101.83961250000002</v>
      </c>
      <c r="D15" s="7">
        <f>D14*2</f>
        <v>77.129200000000012</v>
      </c>
      <c r="E15" s="7">
        <f>E14*2</f>
        <v>51.951099999999997</v>
      </c>
      <c r="F15" s="7">
        <f>F14*1</f>
        <v>68.60990000000001</v>
      </c>
      <c r="G15" s="7">
        <f>G14*3</f>
        <v>133.57871249999999</v>
      </c>
      <c r="H15" s="7">
        <f>H14*1</f>
        <v>62.0047</v>
      </c>
      <c r="I15" s="7">
        <f>I14*2</f>
        <v>74.795850000000002</v>
      </c>
      <c r="J15" s="7">
        <f>J14*3</f>
        <v>87.813674999999989</v>
      </c>
      <c r="K15" s="7">
        <f>K14*2</f>
        <v>52.41695</v>
      </c>
      <c r="L15" s="7">
        <f>L14*2</f>
        <v>85.662350000000004</v>
      </c>
      <c r="M15" s="7">
        <f>M14*4</f>
        <v>122.19704999999999</v>
      </c>
      <c r="N15" s="7">
        <f>N14*3</f>
        <v>82.384162500000002</v>
      </c>
      <c r="O15" s="7">
        <f>O14*3</f>
        <v>47.095950000000002</v>
      </c>
      <c r="P15" s="7">
        <f>P14*3</f>
        <v>82.08352499999998</v>
      </c>
      <c r="Q15" s="7">
        <f>Q14*2</f>
        <v>29.680674999999997</v>
      </c>
      <c r="R15" s="7">
        <f>R14*2</f>
        <v>37.774574999999999</v>
      </c>
      <c r="S15" s="7">
        <f>S14*1</f>
        <v>74.194999999999993</v>
      </c>
      <c r="T15" s="7">
        <f>T14*3</f>
        <v>119.03508749999997</v>
      </c>
      <c r="U15" s="7">
        <f>U14*2</f>
        <v>90.308925000000002</v>
      </c>
      <c r="V15" s="7">
        <f>V14*3</f>
        <v>165.49195714285716</v>
      </c>
      <c r="W15" s="7">
        <f>W14*3</f>
        <v>80.00647499999998</v>
      </c>
      <c r="X15" s="7">
        <f>X14*2</f>
        <v>46.437224999999998</v>
      </c>
      <c r="Y15" s="7">
        <f>Y14*2</f>
        <v>87.110775000000018</v>
      </c>
      <c r="Z15" s="7">
        <f>Z14*3</f>
        <v>90.585712500000014</v>
      </c>
      <c r="AA15" s="7">
        <f>AA14*3</f>
        <v>81.11460000000001</v>
      </c>
      <c r="AB15" s="7">
        <f>AB14*6</f>
        <v>50.896904999999997</v>
      </c>
      <c r="AC15" s="7">
        <f>AC14*3</f>
        <v>98.578837499999992</v>
      </c>
      <c r="AD15" s="7">
        <f>AD14*2</f>
        <v>79.141374999999996</v>
      </c>
      <c r="AE15" s="7">
        <f>AE14*3</f>
        <v>89.104874999999993</v>
      </c>
      <c r="AF15" s="7">
        <f>AF14*3</f>
        <v>81.397462500000003</v>
      </c>
      <c r="AG15" s="7">
        <f>AG14*2</f>
        <v>64.433875</v>
      </c>
      <c r="AH15" s="7">
        <f>AH14*3</f>
        <v>42.294299999999993</v>
      </c>
    </row>
    <row r="16" spans="1:34" x14ac:dyDescent="0.25">
      <c r="A16" s="8" t="s">
        <v>45</v>
      </c>
      <c r="B16" s="9">
        <f>STDEV(B2:B9)/B14*100</f>
        <v>7.0779227869966501</v>
      </c>
      <c r="C16" s="9">
        <f>STDEV(C2:C9)/C14*100</f>
        <v>1.69316459490422</v>
      </c>
      <c r="D16" s="9">
        <f t="shared" ref="D16:AH16" si="1">STDEV(D2:D9)/D14*100</f>
        <v>4.544484715700623</v>
      </c>
      <c r="E16" s="9">
        <f t="shared" si="1"/>
        <v>6.5965057480249101</v>
      </c>
      <c r="F16" s="9">
        <f t="shared" si="1"/>
        <v>3.4607014558905753</v>
      </c>
      <c r="G16" s="9">
        <f t="shared" si="1"/>
        <v>1.5145266044476344</v>
      </c>
      <c r="H16" s="9">
        <f t="shared" si="1"/>
        <v>2.395189286400921</v>
      </c>
      <c r="I16" s="9">
        <f t="shared" si="1"/>
        <v>3.3204562931612376</v>
      </c>
      <c r="J16" s="9">
        <f t="shared" si="1"/>
        <v>1.8831063635293868</v>
      </c>
      <c r="K16" s="9">
        <f t="shared" si="1"/>
        <v>2.7326322783394006</v>
      </c>
      <c r="L16" s="9">
        <f t="shared" si="1"/>
        <v>5.6172414522867635</v>
      </c>
      <c r="M16" s="9">
        <f t="shared" si="1"/>
        <v>3.4914121376443799</v>
      </c>
      <c r="N16" s="9">
        <f t="shared" si="1"/>
        <v>6.1259302873878578</v>
      </c>
      <c r="O16" s="9">
        <f t="shared" si="1"/>
        <v>4.1009267601472574</v>
      </c>
      <c r="P16" s="9">
        <f t="shared" si="1"/>
        <v>1.0955173533657439</v>
      </c>
      <c r="Q16" s="9">
        <f t="shared" si="1"/>
        <v>5.5115395760239698</v>
      </c>
      <c r="R16" s="9">
        <f t="shared" si="1"/>
        <v>9.4339001591952663</v>
      </c>
      <c r="S16" s="9">
        <f t="shared" si="1"/>
        <v>13.042697392049831</v>
      </c>
      <c r="T16" s="9">
        <f t="shared" si="1"/>
        <v>2.8505700101804945</v>
      </c>
      <c r="U16" s="9">
        <f t="shared" si="1"/>
        <v>4.3783809872282653</v>
      </c>
      <c r="V16" s="9">
        <f t="shared" si="1"/>
        <v>5.625897336718312</v>
      </c>
      <c r="W16" s="9">
        <f t="shared" si="1"/>
        <v>2.0428658143531795</v>
      </c>
      <c r="X16" s="9">
        <f t="shared" si="1"/>
        <v>5.9135964503152652</v>
      </c>
      <c r="Y16" s="9">
        <f t="shared" si="1"/>
        <v>7.4453413466920884</v>
      </c>
      <c r="Z16" s="9">
        <f t="shared" si="1"/>
        <v>3.3794443871613304</v>
      </c>
      <c r="AA16" s="9">
        <f t="shared" si="1"/>
        <v>3.2243814919407505</v>
      </c>
      <c r="AB16" s="9">
        <f t="shared" si="1"/>
        <v>2.1123726110076184</v>
      </c>
      <c r="AC16" s="9">
        <f t="shared" si="1"/>
        <v>2.821237070848297</v>
      </c>
      <c r="AD16" s="9">
        <f t="shared" si="1"/>
        <v>6.2269695507239788</v>
      </c>
      <c r="AE16" s="9">
        <f t="shared" si="1"/>
        <v>2.8490015665437416</v>
      </c>
      <c r="AF16" s="9">
        <f t="shared" si="1"/>
        <v>4.2688123433800804</v>
      </c>
      <c r="AG16" s="9">
        <f t="shared" si="1"/>
        <v>3.842077123557218</v>
      </c>
      <c r="AH16" s="9">
        <f t="shared" si="1"/>
        <v>9.2559754192008423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16.373799999999999</v>
      </c>
      <c r="C18" s="2">
        <f t="shared" ref="C18:AH18" si="2">AVERAGE(C3:C8)</f>
        <v>33.937250000000006</v>
      </c>
      <c r="D18" s="2">
        <f t="shared" si="2"/>
        <v>39.366416666666673</v>
      </c>
      <c r="E18" s="2">
        <f t="shared" si="2"/>
        <v>26.376999999999999</v>
      </c>
      <c r="F18" s="2">
        <f t="shared" si="2"/>
        <v>68.858483333333325</v>
      </c>
      <c r="G18" s="2">
        <f t="shared" si="2"/>
        <v>44.745550000000001</v>
      </c>
      <c r="H18" s="2">
        <f t="shared" si="2"/>
        <v>62.392679999999999</v>
      </c>
      <c r="I18" s="2">
        <f t="shared" si="2"/>
        <v>37.109450000000002</v>
      </c>
      <c r="J18" s="2">
        <f t="shared" si="2"/>
        <v>29.454966666666664</v>
      </c>
      <c r="K18" s="2">
        <f t="shared" si="2"/>
        <v>26.346</v>
      </c>
      <c r="L18" s="2">
        <f t="shared" si="2"/>
        <v>43.432016666666662</v>
      </c>
      <c r="M18" s="2">
        <f t="shared" si="2"/>
        <v>30.788</v>
      </c>
      <c r="N18" s="2">
        <f t="shared" si="2"/>
        <v>27.883399999999998</v>
      </c>
      <c r="O18" s="2">
        <f t="shared" si="2"/>
        <v>15.898833333333334</v>
      </c>
      <c r="P18" s="2">
        <f t="shared" si="2"/>
        <v>27.356750000000002</v>
      </c>
      <c r="Q18" s="2">
        <f t="shared" si="2"/>
        <v>15.147983333333334</v>
      </c>
      <c r="R18" s="2">
        <f t="shared" si="2"/>
        <v>19.244466666666664</v>
      </c>
      <c r="S18" s="2">
        <f t="shared" si="2"/>
        <v>77.473866666666652</v>
      </c>
      <c r="T18" s="2">
        <f t="shared" si="2"/>
        <v>40.083816666666671</v>
      </c>
      <c r="U18" s="2">
        <f t="shared" si="2"/>
        <v>45.7776</v>
      </c>
      <c r="V18" s="2">
        <f t="shared" si="2"/>
        <v>56.185099999999998</v>
      </c>
      <c r="W18" s="2">
        <f t="shared" si="2"/>
        <v>26.911399999999997</v>
      </c>
      <c r="X18" s="2">
        <f t="shared" si="2"/>
        <v>23.453900000000001</v>
      </c>
      <c r="Y18" s="2">
        <f t="shared" si="2"/>
        <v>45.09673333333334</v>
      </c>
      <c r="Z18" s="2">
        <f t="shared" si="2"/>
        <v>30.641433333333335</v>
      </c>
      <c r="AA18" s="2">
        <f t="shared" si="2"/>
        <v>27.356416666666664</v>
      </c>
      <c r="AB18" s="2">
        <f t="shared" si="2"/>
        <v>8.5083500000000001</v>
      </c>
      <c r="AC18" s="2">
        <f t="shared" si="2"/>
        <v>33.042466666666662</v>
      </c>
      <c r="AD18" s="2">
        <f t="shared" si="2"/>
        <v>40.390383333333325</v>
      </c>
      <c r="AE18" s="2">
        <f t="shared" si="2"/>
        <v>30.032066666666669</v>
      </c>
      <c r="AF18" s="2">
        <f t="shared" si="2"/>
        <v>27.200500000000002</v>
      </c>
      <c r="AG18" s="2">
        <f t="shared" si="2"/>
        <v>32.55746666666667</v>
      </c>
      <c r="AH18" s="2">
        <f t="shared" si="2"/>
        <v>14.515883333333335</v>
      </c>
    </row>
    <row r="19" spans="1:34" x14ac:dyDescent="0.25">
      <c r="A19" s="6" t="s">
        <v>47</v>
      </c>
      <c r="B19" s="7">
        <f>B18*3</f>
        <v>49.121399999999994</v>
      </c>
      <c r="C19" s="7">
        <f>C18*3</f>
        <v>101.81175000000002</v>
      </c>
      <c r="D19" s="7">
        <f>D18*2</f>
        <v>78.732833333333346</v>
      </c>
      <c r="E19" s="7">
        <f>E18*2</f>
        <v>52.753999999999998</v>
      </c>
      <c r="F19" s="7">
        <f>F18*1</f>
        <v>68.858483333333325</v>
      </c>
      <c r="G19" s="7">
        <f>G18*3</f>
        <v>134.23665</v>
      </c>
      <c r="H19" s="7">
        <f>H18*1</f>
        <v>62.392679999999999</v>
      </c>
      <c r="I19" s="7">
        <f>I18*2</f>
        <v>74.218900000000005</v>
      </c>
      <c r="J19" s="7">
        <f>J18*3</f>
        <v>88.364899999999992</v>
      </c>
      <c r="K19" s="7">
        <f>K18*2</f>
        <v>52.692</v>
      </c>
      <c r="L19" s="7">
        <f>L18*2</f>
        <v>86.864033333333325</v>
      </c>
      <c r="M19" s="7">
        <f>M18*4</f>
        <v>123.152</v>
      </c>
      <c r="N19" s="7">
        <f>N18*3</f>
        <v>83.650199999999998</v>
      </c>
      <c r="O19" s="7">
        <f>O18*3</f>
        <v>47.6965</v>
      </c>
      <c r="P19" s="7">
        <f>P18*3</f>
        <v>82.070250000000001</v>
      </c>
      <c r="Q19" s="7">
        <f>Q18*2</f>
        <v>30.295966666666668</v>
      </c>
      <c r="R19" s="7">
        <f>R18*2</f>
        <v>38.488933333333328</v>
      </c>
      <c r="S19" s="7">
        <f>S18*1</f>
        <v>77.473866666666652</v>
      </c>
      <c r="T19" s="7">
        <f>T18*3</f>
        <v>120.25145000000001</v>
      </c>
      <c r="U19" s="7">
        <f>U18*2</f>
        <v>91.555199999999999</v>
      </c>
      <c r="V19" s="7">
        <f>V18*3</f>
        <v>168.55529999999999</v>
      </c>
      <c r="W19" s="7">
        <f>W18*3</f>
        <v>80.734199999999987</v>
      </c>
      <c r="X19" s="7">
        <f>X18*2</f>
        <v>46.907800000000002</v>
      </c>
      <c r="Y19" s="7">
        <f>Y18*2</f>
        <v>90.19346666666668</v>
      </c>
      <c r="Z19" s="7">
        <f>Z18*3</f>
        <v>91.924300000000002</v>
      </c>
      <c r="AA19" s="7">
        <f>AA18*3</f>
        <v>82.069249999999997</v>
      </c>
      <c r="AB19" s="7">
        <f>AB18*6</f>
        <v>51.0501</v>
      </c>
      <c r="AC19" s="7">
        <f>AC18*3</f>
        <v>99.127399999999994</v>
      </c>
      <c r="AD19" s="7">
        <f>AD18*2</f>
        <v>80.780766666666651</v>
      </c>
      <c r="AE19" s="7">
        <f>AE18*3</f>
        <v>90.09620000000001</v>
      </c>
      <c r="AF19" s="7">
        <f>AF18*3</f>
        <v>81.601500000000001</v>
      </c>
      <c r="AG19" s="7">
        <f>AG18*2</f>
        <v>65.11493333333334</v>
      </c>
      <c r="AH19" s="7">
        <f>AH18*3</f>
        <v>43.547650000000004</v>
      </c>
    </row>
    <row r="20" spans="1:34" x14ac:dyDescent="0.25">
      <c r="A20" s="8" t="s">
        <v>45</v>
      </c>
      <c r="B20" s="9">
        <f>STDEV(B3:B8)/B18*100</f>
        <v>5.1122095966165402</v>
      </c>
      <c r="C20" s="9">
        <f t="shared" ref="C20:AH20" si="3">STDEV(C3:C8)/C18*100</f>
        <v>1.8578792341829093</v>
      </c>
      <c r="D20" s="9">
        <f t="shared" si="3"/>
        <v>2.6429605636398046</v>
      </c>
      <c r="E20" s="9">
        <f t="shared" si="3"/>
        <v>4.6015415819396432</v>
      </c>
      <c r="F20" s="9">
        <f t="shared" si="3"/>
        <v>3.9793253915254878</v>
      </c>
      <c r="G20" s="9">
        <f t="shared" si="3"/>
        <v>1.2171192059221947</v>
      </c>
      <c r="H20" s="9">
        <f t="shared" si="3"/>
        <v>2.2291206656261688</v>
      </c>
      <c r="I20" s="9">
        <f t="shared" si="3"/>
        <v>2.9720927028940305</v>
      </c>
      <c r="J20" s="9">
        <f t="shared" si="3"/>
        <v>1.5393321560621005</v>
      </c>
      <c r="K20" s="9">
        <f t="shared" si="3"/>
        <v>2.6765271729884139</v>
      </c>
      <c r="L20" s="9">
        <f t="shared" si="3"/>
        <v>3.0109495890135474</v>
      </c>
      <c r="M20" s="9">
        <f t="shared" si="3"/>
        <v>3.5506587931851534</v>
      </c>
      <c r="N20" s="9">
        <f t="shared" si="3"/>
        <v>5.6542007787091215</v>
      </c>
      <c r="O20" s="9">
        <f t="shared" si="3"/>
        <v>3.2667042518320906</v>
      </c>
      <c r="P20" s="9">
        <f t="shared" si="3"/>
        <v>0.82683617807149601</v>
      </c>
      <c r="Q20" s="9">
        <f t="shared" si="3"/>
        <v>3.8508899254624649</v>
      </c>
      <c r="R20" s="9">
        <f t="shared" si="3"/>
        <v>7.2432480575547977</v>
      </c>
      <c r="S20" s="9">
        <f t="shared" si="3"/>
        <v>2.2383581736393303</v>
      </c>
      <c r="T20" s="9">
        <f t="shared" si="3"/>
        <v>2.3444450963835064</v>
      </c>
      <c r="U20" s="9">
        <f t="shared" si="3"/>
        <v>3.8846576429689188</v>
      </c>
      <c r="V20" s="9">
        <f t="shared" si="3"/>
        <v>4.5406425521871112</v>
      </c>
      <c r="W20" s="9">
        <f t="shared" si="3"/>
        <v>1.3033407490023052</v>
      </c>
      <c r="X20" s="9">
        <f t="shared" si="3"/>
        <v>3.4388134342292527</v>
      </c>
      <c r="Y20" s="9">
        <f t="shared" si="3"/>
        <v>2.4575806451037483</v>
      </c>
      <c r="Z20" s="9">
        <f t="shared" si="3"/>
        <v>2.1318096771276496</v>
      </c>
      <c r="AA20" s="9">
        <f t="shared" si="3"/>
        <v>2.7319103363664738</v>
      </c>
      <c r="AB20" s="9">
        <f t="shared" si="3"/>
        <v>2.3933468911106757</v>
      </c>
      <c r="AC20" s="9">
        <f t="shared" si="3"/>
        <v>2.9153042399281635</v>
      </c>
      <c r="AD20" s="9">
        <f t="shared" si="3"/>
        <v>4.8819202176390606</v>
      </c>
      <c r="AE20" s="9">
        <f t="shared" si="3"/>
        <v>1.9070011495915646</v>
      </c>
      <c r="AF20" s="9">
        <f t="shared" si="3"/>
        <v>2.5412191991895754</v>
      </c>
      <c r="AG20" s="9">
        <f t="shared" si="3"/>
        <v>2.4700342982757717</v>
      </c>
      <c r="AH20" s="9">
        <f t="shared" si="3"/>
        <v>7.1078430920632902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16.112549999999999</v>
      </c>
      <c r="C22" s="2">
        <f t="shared" ref="C22:AH22" si="4">AVERAGE(C2:C5)</f>
        <v>33.971074999999999</v>
      </c>
      <c r="D22" s="2">
        <f t="shared" si="4"/>
        <v>37.939875000000001</v>
      </c>
      <c r="E22" s="2">
        <f t="shared" si="4"/>
        <v>24.757624999999997</v>
      </c>
      <c r="F22" s="2">
        <f t="shared" si="4"/>
        <v>67.742350000000002</v>
      </c>
      <c r="G22" s="2">
        <f t="shared" si="4"/>
        <v>44.449874999999999</v>
      </c>
      <c r="H22" s="2">
        <f t="shared" si="4"/>
        <v>61.792974999999998</v>
      </c>
      <c r="I22" s="2">
        <f t="shared" si="4"/>
        <v>37.327000000000005</v>
      </c>
      <c r="J22" s="2">
        <f t="shared" si="4"/>
        <v>28.997350000000001</v>
      </c>
      <c r="K22" s="2">
        <f t="shared" si="4"/>
        <v>26.324774999999999</v>
      </c>
      <c r="L22" s="2">
        <f t="shared" si="4"/>
        <v>41.691375000000001</v>
      </c>
      <c r="M22" s="2">
        <f t="shared" si="4"/>
        <v>30.718624999999999</v>
      </c>
      <c r="N22" s="2">
        <f t="shared" si="4"/>
        <v>27.795850000000002</v>
      </c>
      <c r="O22" s="2">
        <f t="shared" si="4"/>
        <v>15.992149999999999</v>
      </c>
      <c r="P22" s="2">
        <f t="shared" si="4"/>
        <v>27.139925000000002</v>
      </c>
      <c r="Q22" s="2">
        <f t="shared" si="4"/>
        <v>15.077549999999999</v>
      </c>
      <c r="R22" s="2">
        <f t="shared" si="4"/>
        <v>18.934049999999999</v>
      </c>
      <c r="S22" s="2">
        <f t="shared" si="4"/>
        <v>70.180174999999991</v>
      </c>
      <c r="T22" s="2">
        <f t="shared" si="4"/>
        <v>39.557424999999995</v>
      </c>
      <c r="U22" s="2">
        <f t="shared" si="4"/>
        <v>45.304149999999993</v>
      </c>
      <c r="V22" s="2">
        <f t="shared" si="4"/>
        <v>53.390899999999995</v>
      </c>
      <c r="W22" s="2">
        <f t="shared" si="4"/>
        <v>26.500499999999999</v>
      </c>
      <c r="X22" s="2">
        <f t="shared" si="4"/>
        <v>23.167724999999997</v>
      </c>
      <c r="Y22" s="2">
        <f t="shared" si="4"/>
        <v>42.756625</v>
      </c>
      <c r="Z22" s="2">
        <f t="shared" si="4"/>
        <v>30.390325000000004</v>
      </c>
      <c r="AA22" s="2">
        <f t="shared" si="4"/>
        <v>26.499025000000003</v>
      </c>
      <c r="AB22" s="2">
        <f t="shared" si="4"/>
        <v>8.5706825000000002</v>
      </c>
      <c r="AC22" s="2">
        <f t="shared" si="4"/>
        <v>32.611049999999999</v>
      </c>
      <c r="AD22" s="2">
        <f t="shared" si="4"/>
        <v>37.844875000000002</v>
      </c>
      <c r="AE22" s="2">
        <f t="shared" si="4"/>
        <v>30.197050000000001</v>
      </c>
      <c r="AF22" s="2">
        <f t="shared" si="4"/>
        <v>26.534549999999999</v>
      </c>
      <c r="AG22" s="2">
        <f t="shared" si="4"/>
        <v>32.270025000000004</v>
      </c>
      <c r="AH22" s="2">
        <f t="shared" si="4"/>
        <v>13.99935</v>
      </c>
    </row>
    <row r="23" spans="1:34" x14ac:dyDescent="0.25">
      <c r="A23" s="6" t="s">
        <v>49</v>
      </c>
      <c r="B23" s="7">
        <f>B22*3</f>
        <v>48.337649999999996</v>
      </c>
      <c r="C23" s="7">
        <f>C22*3</f>
        <v>101.913225</v>
      </c>
      <c r="D23" s="7">
        <f>D22*2</f>
        <v>75.879750000000001</v>
      </c>
      <c r="E23" s="7">
        <f>E22*2</f>
        <v>49.515249999999995</v>
      </c>
      <c r="F23" s="7">
        <f>F22*1</f>
        <v>67.742350000000002</v>
      </c>
      <c r="G23" s="7">
        <f>G22*3</f>
        <v>133.349625</v>
      </c>
      <c r="H23" s="7">
        <f>H22*1</f>
        <v>61.792974999999998</v>
      </c>
      <c r="I23" s="7">
        <f>I22*2</f>
        <v>74.654000000000011</v>
      </c>
      <c r="J23" s="7">
        <f>J22*3</f>
        <v>86.992050000000006</v>
      </c>
      <c r="K23" s="7">
        <f>K22*2</f>
        <v>52.649549999999998</v>
      </c>
      <c r="L23" s="7">
        <f>L22*2</f>
        <v>83.382750000000001</v>
      </c>
      <c r="M23" s="7">
        <f>M22*4</f>
        <v>122.8745</v>
      </c>
      <c r="N23" s="7">
        <f>N22*3</f>
        <v>83.387550000000005</v>
      </c>
      <c r="O23" s="7">
        <f>O22*3</f>
        <v>47.97645</v>
      </c>
      <c r="P23" s="7">
        <f>P22*3</f>
        <v>81.419775000000001</v>
      </c>
      <c r="Q23" s="7">
        <f>Q22*2</f>
        <v>30.155099999999997</v>
      </c>
      <c r="R23" s="7">
        <f>R22*2</f>
        <v>37.868099999999998</v>
      </c>
      <c r="S23" s="7">
        <f>S22*1</f>
        <v>70.180174999999991</v>
      </c>
      <c r="T23" s="7">
        <f>T22*3</f>
        <v>118.67227499999998</v>
      </c>
      <c r="U23" s="7">
        <f>U22*2</f>
        <v>90.608299999999986</v>
      </c>
      <c r="V23" s="7">
        <f>V22*3</f>
        <v>160.17269999999999</v>
      </c>
      <c r="W23" s="7">
        <f>W22*3</f>
        <v>79.501499999999993</v>
      </c>
      <c r="X23" s="7">
        <f>X22*2</f>
        <v>46.335449999999994</v>
      </c>
      <c r="Y23" s="7">
        <f>Y22*2</f>
        <v>85.513249999999999</v>
      </c>
      <c r="Z23" s="7">
        <f>Z22*3</f>
        <v>91.170975000000013</v>
      </c>
      <c r="AA23" s="7">
        <f>AA22*3</f>
        <v>79.497075000000009</v>
      </c>
      <c r="AB23" s="7">
        <f>AB22*6</f>
        <v>51.424095000000001</v>
      </c>
      <c r="AC23" s="7">
        <f>AC22*3</f>
        <v>97.833149999999989</v>
      </c>
      <c r="AD23" s="7">
        <f>AD22*2</f>
        <v>75.689750000000004</v>
      </c>
      <c r="AE23" s="7">
        <f>AE22*3</f>
        <v>90.591149999999999</v>
      </c>
      <c r="AF23" s="7">
        <f>AF22*3</f>
        <v>79.603650000000002</v>
      </c>
      <c r="AG23" s="7">
        <f>AG22*2</f>
        <v>64.540050000000008</v>
      </c>
      <c r="AH23" s="7">
        <f>AH22*3</f>
        <v>41.998049999999999</v>
      </c>
    </row>
    <row r="24" spans="1:34" x14ac:dyDescent="0.25">
      <c r="A24" s="8" t="s">
        <v>45</v>
      </c>
      <c r="B24" s="9">
        <f>STDEV(B2:B5)/B22*100</f>
        <v>3.6204343339695506</v>
      </c>
      <c r="C24" s="9">
        <f t="shared" ref="C24:AH24" si="5">STDEV(C2:C5)/C22*100</f>
        <v>1.1511701475456655</v>
      </c>
      <c r="D24" s="9">
        <f t="shared" si="5"/>
        <v>4.5040173219006139</v>
      </c>
      <c r="E24" s="9">
        <f t="shared" si="5"/>
        <v>6.5464557542259012</v>
      </c>
      <c r="F24" s="9">
        <f t="shared" si="5"/>
        <v>4.5484916341268855</v>
      </c>
      <c r="G24" s="9">
        <f t="shared" si="5"/>
        <v>0.88703062501130703</v>
      </c>
      <c r="H24" s="9">
        <f t="shared" si="5"/>
        <v>3.3005723411657613</v>
      </c>
      <c r="I24" s="9">
        <f t="shared" si="5"/>
        <v>4.9513149005334327</v>
      </c>
      <c r="J24" s="9">
        <f t="shared" si="5"/>
        <v>2.0843148822242168</v>
      </c>
      <c r="K24" s="9">
        <f t="shared" si="5"/>
        <v>2.8884170652988264</v>
      </c>
      <c r="L24" s="9">
        <f t="shared" si="5"/>
        <v>7.3102137842488633</v>
      </c>
      <c r="M24" s="9">
        <f t="shared" si="5"/>
        <v>4.6781784083935101</v>
      </c>
      <c r="N24" s="9">
        <f t="shared" si="5"/>
        <v>6.8973704080039306</v>
      </c>
      <c r="O24" s="9">
        <f t="shared" si="5"/>
        <v>2.4534776344067621</v>
      </c>
      <c r="P24" s="9">
        <f t="shared" si="5"/>
        <v>0.56102868213210177</v>
      </c>
      <c r="Q24" s="9">
        <f t="shared" si="5"/>
        <v>3.9386557524310937</v>
      </c>
      <c r="R24" s="9">
        <f t="shared" si="5"/>
        <v>12.126976772526927</v>
      </c>
      <c r="S24" s="9">
        <f t="shared" si="5"/>
        <v>18.671779801060921</v>
      </c>
      <c r="T24" s="9">
        <f t="shared" si="5"/>
        <v>2.6364817168261077</v>
      </c>
      <c r="U24" s="9">
        <f t="shared" si="5"/>
        <v>4.2567345152579845</v>
      </c>
      <c r="V24" s="9">
        <f t="shared" si="5"/>
        <v>7.1121542296613622</v>
      </c>
      <c r="W24" s="9">
        <f t="shared" si="5"/>
        <v>2.1503634420092679</v>
      </c>
      <c r="X24" s="9">
        <f t="shared" si="5"/>
        <v>8.1872758042460312</v>
      </c>
      <c r="Y24" s="9">
        <f t="shared" si="5"/>
        <v>9.7318964497978193</v>
      </c>
      <c r="Z24" s="9">
        <f t="shared" si="5"/>
        <v>2.527405772450678</v>
      </c>
      <c r="AA24" s="9">
        <f t="shared" si="5"/>
        <v>1.8017027529552592</v>
      </c>
      <c r="AB24" s="9">
        <f t="shared" si="5"/>
        <v>2.4824153668864222</v>
      </c>
      <c r="AC24" s="9">
        <f t="shared" si="5"/>
        <v>1.1352251935084841</v>
      </c>
      <c r="AD24" s="9">
        <f t="shared" si="5"/>
        <v>4.7172363456950928</v>
      </c>
      <c r="AE24" s="9">
        <f t="shared" si="5"/>
        <v>1.9554541842659683</v>
      </c>
      <c r="AF24" s="9">
        <f t="shared" si="5"/>
        <v>4.6051890364655508</v>
      </c>
      <c r="AG24" s="9">
        <f t="shared" si="5"/>
        <v>1.3897875584853889</v>
      </c>
      <c r="AH24" s="9">
        <f t="shared" si="5"/>
        <v>3.517240468031515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15.8894</v>
      </c>
      <c r="C26" s="2">
        <f t="shared" ref="C26:AH26" si="6">AVERAGE(C6:C9)</f>
        <v>33.921999999999997</v>
      </c>
      <c r="D26" s="2">
        <f t="shared" si="6"/>
        <v>39.189325000000004</v>
      </c>
      <c r="E26" s="2">
        <f t="shared" si="6"/>
        <v>27.193474999999999</v>
      </c>
      <c r="F26" s="2">
        <f t="shared" si="6"/>
        <v>69.477450000000005</v>
      </c>
      <c r="G26" s="2">
        <f t="shared" si="6"/>
        <v>44.602599999999995</v>
      </c>
      <c r="H26" s="2">
        <f t="shared" si="6"/>
        <v>62.286999999999999</v>
      </c>
      <c r="I26" s="2">
        <f t="shared" si="6"/>
        <v>37.468849999999996</v>
      </c>
      <c r="J26" s="2">
        <f t="shared" si="6"/>
        <v>29.545100000000001</v>
      </c>
      <c r="K26" s="2">
        <f t="shared" si="6"/>
        <v>26.092175000000001</v>
      </c>
      <c r="L26" s="2">
        <f t="shared" si="6"/>
        <v>43.970974999999996</v>
      </c>
      <c r="M26" s="2">
        <f t="shared" si="6"/>
        <v>30.379900000000003</v>
      </c>
      <c r="N26" s="2">
        <f t="shared" si="6"/>
        <v>27.126925</v>
      </c>
      <c r="O26" s="2">
        <f t="shared" si="6"/>
        <v>15.405150000000001</v>
      </c>
      <c r="P26" s="2">
        <f t="shared" si="6"/>
        <v>27.582425000000001</v>
      </c>
      <c r="Q26" s="2">
        <f t="shared" si="6"/>
        <v>14.603125</v>
      </c>
      <c r="R26" s="2">
        <f t="shared" si="6"/>
        <v>18.840525</v>
      </c>
      <c r="S26" s="2">
        <f t="shared" si="6"/>
        <v>78.209824999999995</v>
      </c>
      <c r="T26" s="2">
        <f t="shared" si="6"/>
        <v>39.799300000000002</v>
      </c>
      <c r="U26" s="2">
        <f t="shared" si="6"/>
        <v>45.004774999999995</v>
      </c>
      <c r="V26" s="2">
        <f t="shared" si="6"/>
        <v>56.493799999999993</v>
      </c>
      <c r="W26" s="2">
        <f t="shared" si="6"/>
        <v>26.837150000000001</v>
      </c>
      <c r="X26" s="2">
        <f t="shared" si="6"/>
        <v>23.269500000000001</v>
      </c>
      <c r="Y26" s="2">
        <f t="shared" si="6"/>
        <v>44.354150000000004</v>
      </c>
      <c r="Z26" s="2">
        <f t="shared" si="6"/>
        <v>30.000149999999998</v>
      </c>
      <c r="AA26" s="2">
        <f t="shared" si="6"/>
        <v>27.577375</v>
      </c>
      <c r="AB26" s="2">
        <f t="shared" si="6"/>
        <v>8.3949525000000005</v>
      </c>
      <c r="AC26" s="2">
        <f t="shared" si="6"/>
        <v>33.108174999999996</v>
      </c>
      <c r="AD26" s="2">
        <f t="shared" si="6"/>
        <v>41.296500000000002</v>
      </c>
      <c r="AE26" s="2">
        <f t="shared" si="6"/>
        <v>29.206199999999999</v>
      </c>
      <c r="AF26" s="2">
        <f t="shared" si="6"/>
        <v>27.730425</v>
      </c>
      <c r="AG26" s="2">
        <f t="shared" si="6"/>
        <v>32.163849999999996</v>
      </c>
      <c r="AH26" s="2">
        <f t="shared" si="6"/>
        <v>14.196850000000001</v>
      </c>
    </row>
    <row r="27" spans="1:34" x14ac:dyDescent="0.25">
      <c r="A27" s="6" t="s">
        <v>51</v>
      </c>
      <c r="B27" s="7">
        <f>B26*3</f>
        <v>47.668199999999999</v>
      </c>
      <c r="C27" s="7">
        <f>C26*3</f>
        <v>101.76599999999999</v>
      </c>
      <c r="D27" s="7">
        <f>D26*2</f>
        <v>78.378650000000007</v>
      </c>
      <c r="E27" s="7">
        <f>E26*2</f>
        <v>54.386949999999999</v>
      </c>
      <c r="F27" s="7">
        <f>F26*1</f>
        <v>69.477450000000005</v>
      </c>
      <c r="G27" s="7">
        <f>G26*3</f>
        <v>133.80779999999999</v>
      </c>
      <c r="H27" s="7">
        <f>H26*1</f>
        <v>62.286999999999999</v>
      </c>
      <c r="I27" s="7">
        <f>I26*2</f>
        <v>74.937699999999992</v>
      </c>
      <c r="J27" s="7">
        <f>J26*3</f>
        <v>88.635300000000001</v>
      </c>
      <c r="K27" s="7">
        <f>K26*2</f>
        <v>52.184350000000002</v>
      </c>
      <c r="L27" s="7">
        <f>L26*2</f>
        <v>87.941949999999991</v>
      </c>
      <c r="M27" s="7">
        <f>M26*4</f>
        <v>121.51960000000001</v>
      </c>
      <c r="N27" s="7">
        <f>N26*3</f>
        <v>81.380775</v>
      </c>
      <c r="O27" s="7">
        <f>O26*3</f>
        <v>46.215450000000004</v>
      </c>
      <c r="P27" s="7">
        <f>P26*3</f>
        <v>82.747275000000002</v>
      </c>
      <c r="Q27" s="7">
        <f>Q26*2</f>
        <v>29.206250000000001</v>
      </c>
      <c r="R27" s="7">
        <f>R26*2</f>
        <v>37.681049999999999</v>
      </c>
      <c r="S27" s="7">
        <f>S26*1</f>
        <v>78.209824999999995</v>
      </c>
      <c r="T27" s="7">
        <f>T26*3</f>
        <v>119.39790000000001</v>
      </c>
      <c r="U27" s="7">
        <f>U26*2</f>
        <v>90.00954999999999</v>
      </c>
      <c r="V27" s="7">
        <f>V26*3</f>
        <v>169.48139999999998</v>
      </c>
      <c r="W27" s="7">
        <f>W26*3</f>
        <v>80.511449999999996</v>
      </c>
      <c r="X27" s="7">
        <f>X26*2</f>
        <v>46.539000000000001</v>
      </c>
      <c r="Y27" s="7">
        <f>Y26*2</f>
        <v>88.708300000000008</v>
      </c>
      <c r="Z27" s="7">
        <f>Z26*3</f>
        <v>90.000450000000001</v>
      </c>
      <c r="AA27" s="7">
        <f>AA26*3</f>
        <v>82.732124999999996</v>
      </c>
      <c r="AB27" s="7">
        <f>AB26*6</f>
        <v>50.369714999999999</v>
      </c>
      <c r="AC27" s="7">
        <f>AC26*3</f>
        <v>99.324524999999994</v>
      </c>
      <c r="AD27" s="7">
        <f>AD26*2</f>
        <v>82.593000000000004</v>
      </c>
      <c r="AE27" s="7">
        <f>AE26*3</f>
        <v>87.618600000000001</v>
      </c>
      <c r="AF27" s="7">
        <f>AF26*3</f>
        <v>83.191275000000005</v>
      </c>
      <c r="AG27" s="7">
        <f>AG26*2</f>
        <v>64.327699999999993</v>
      </c>
      <c r="AH27" s="7">
        <f>AH26*3</f>
        <v>42.590550000000007</v>
      </c>
    </row>
    <row r="28" spans="1:34" x14ac:dyDescent="0.25">
      <c r="A28" s="8" t="s">
        <v>45</v>
      </c>
      <c r="B28" s="9">
        <f>STDEV(B6:B9)/B26*100</f>
        <v>10.185637169898557</v>
      </c>
      <c r="C28" s="9">
        <f t="shared" ref="C28:AH28" si="7">STDEV(C6:C9)/C26*100</f>
        <v>2.3142845200973072</v>
      </c>
      <c r="D28" s="9">
        <f t="shared" si="7"/>
        <v>4.5688984470805867</v>
      </c>
      <c r="E28" s="9">
        <f t="shared" si="7"/>
        <v>1.9047491314358775</v>
      </c>
      <c r="F28" s="9">
        <f t="shared" si="7"/>
        <v>1.8507658700694134</v>
      </c>
      <c r="G28" s="9">
        <f t="shared" si="7"/>
        <v>2.1152444858287445</v>
      </c>
      <c r="H28" s="9">
        <f t="shared" si="7"/>
        <v>0.65836827310392476</v>
      </c>
      <c r="I28" s="9">
        <f t="shared" si="7"/>
        <v>1.0967699110832867</v>
      </c>
      <c r="J28" s="9">
        <f t="shared" si="7"/>
        <v>1.2827059441481323</v>
      </c>
      <c r="K28" s="9">
        <f t="shared" si="7"/>
        <v>2.9252629599627591</v>
      </c>
      <c r="L28" s="9">
        <f t="shared" si="7"/>
        <v>1.9740895486827108</v>
      </c>
      <c r="M28" s="9">
        <f t="shared" si="7"/>
        <v>2.3571991636553102</v>
      </c>
      <c r="N28" s="9">
        <f t="shared" si="7"/>
        <v>5.9776994036818838</v>
      </c>
      <c r="O28" s="9">
        <f t="shared" si="7"/>
        <v>4.9582277668554697</v>
      </c>
      <c r="P28" s="9">
        <f t="shared" si="7"/>
        <v>0.85736442787032441</v>
      </c>
      <c r="Q28" s="9">
        <f t="shared" si="7"/>
        <v>7.044677799290648</v>
      </c>
      <c r="R28" s="9">
        <f t="shared" si="7"/>
        <v>7.7462057621101073</v>
      </c>
      <c r="S28" s="9">
        <f t="shared" si="7"/>
        <v>2.49554272959432</v>
      </c>
      <c r="T28" s="9">
        <f t="shared" si="7"/>
        <v>3.4252000870451034</v>
      </c>
      <c r="U28" s="9">
        <f t="shared" si="7"/>
        <v>5.1353577970389033</v>
      </c>
      <c r="V28" s="9">
        <f t="shared" si="7"/>
        <v>3.6053846599270507</v>
      </c>
      <c r="W28" s="9">
        <f t="shared" si="7"/>
        <v>2.0144751528767966</v>
      </c>
      <c r="X28" s="9">
        <f t="shared" si="7"/>
        <v>3.8298407278652071</v>
      </c>
      <c r="Y28" s="9">
        <f t="shared" si="7"/>
        <v>5.2979783587645883</v>
      </c>
      <c r="Z28" s="9">
        <f t="shared" si="7"/>
        <v>4.3946779025974685</v>
      </c>
      <c r="AA28" s="9">
        <f t="shared" si="7"/>
        <v>3.1825769816912119</v>
      </c>
      <c r="AB28" s="9">
        <f t="shared" si="7"/>
        <v>1.1341941716168875</v>
      </c>
      <c r="AC28" s="9">
        <f t="shared" si="7"/>
        <v>3.9421705024593532</v>
      </c>
      <c r="AD28" s="9">
        <f t="shared" si="7"/>
        <v>4.2202841120075778</v>
      </c>
      <c r="AE28" s="9">
        <f t="shared" si="7"/>
        <v>2.7975680040567963</v>
      </c>
      <c r="AF28" s="9">
        <f t="shared" si="7"/>
        <v>2.9815081261142611</v>
      </c>
      <c r="AG28" s="9">
        <f t="shared" si="7"/>
        <v>5.7044278553221179</v>
      </c>
      <c r="AH28" s="9">
        <f t="shared" si="7"/>
        <v>13.557771792267875</v>
      </c>
    </row>
    <row r="29" spans="1:3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2.3300142647557189</v>
      </c>
      <c r="C30" s="13">
        <f t="shared" ref="C30:AH30" si="8">(C19-C15)/C15*100</f>
        <v>-2.7359196795841773E-2</v>
      </c>
      <c r="D30" s="13">
        <f t="shared" si="8"/>
        <v>2.0791520375335595</v>
      </c>
      <c r="E30" s="13">
        <f t="shared" si="8"/>
        <v>1.5454918182675652</v>
      </c>
      <c r="F30" s="13">
        <f t="shared" si="8"/>
        <v>0.3623140878114014</v>
      </c>
      <c r="G30" s="13">
        <f t="shared" si="8"/>
        <v>0.49254666981462542</v>
      </c>
      <c r="H30" s="13">
        <f t="shared" si="8"/>
        <v>0.62572675942307421</v>
      </c>
      <c r="I30" s="13">
        <f t="shared" si="8"/>
        <v>-0.77136632580550457</v>
      </c>
      <c r="J30" s="13">
        <f t="shared" si="8"/>
        <v>0.62772113796627049</v>
      </c>
      <c r="K30" s="13">
        <f t="shared" si="8"/>
        <v>0.52473484245077251</v>
      </c>
      <c r="L30" s="13">
        <f t="shared" si="8"/>
        <v>1.4028138771972996</v>
      </c>
      <c r="M30" s="13">
        <f t="shared" si="8"/>
        <v>0.78148367738829283</v>
      </c>
      <c r="N30" s="13">
        <f t="shared" si="8"/>
        <v>1.5367486438913498</v>
      </c>
      <c r="O30" s="13">
        <f t="shared" si="8"/>
        <v>1.275162726306611</v>
      </c>
      <c r="P30" s="13">
        <f t="shared" si="8"/>
        <v>-1.6172551069144305E-2</v>
      </c>
      <c r="Q30" s="13">
        <f t="shared" si="8"/>
        <v>2.0730379840305897</v>
      </c>
      <c r="R30" s="13">
        <f t="shared" si="8"/>
        <v>1.8911088565081928</v>
      </c>
      <c r="S30" s="13">
        <f t="shared" si="8"/>
        <v>4.4192555652896548</v>
      </c>
      <c r="T30" s="13">
        <f t="shared" si="8"/>
        <v>1.0218520652576755</v>
      </c>
      <c r="U30" s="13">
        <f t="shared" si="8"/>
        <v>1.3800131050170259</v>
      </c>
      <c r="V30" s="13">
        <f t="shared" si="8"/>
        <v>1.851052407639646</v>
      </c>
      <c r="W30" s="13">
        <f t="shared" si="8"/>
        <v>0.90958263065583977</v>
      </c>
      <c r="X30" s="13">
        <f t="shared" si="8"/>
        <v>1.0133572796393491</v>
      </c>
      <c r="Y30" s="13">
        <f t="shared" si="8"/>
        <v>3.5388178634235103</v>
      </c>
      <c r="Z30" s="13">
        <f t="shared" si="8"/>
        <v>1.4777026785542899</v>
      </c>
      <c r="AA30" s="13">
        <f t="shared" si="8"/>
        <v>1.176915129951928</v>
      </c>
      <c r="AB30" s="13">
        <f t="shared" si="8"/>
        <v>0.30099079698461773</v>
      </c>
      <c r="AC30" s="13">
        <f t="shared" si="8"/>
        <v>0.55647085511634553</v>
      </c>
      <c r="AD30" s="13">
        <f t="shared" si="8"/>
        <v>2.0714723072054966</v>
      </c>
      <c r="AE30" s="13">
        <f t="shared" si="8"/>
        <v>1.1125373331145099</v>
      </c>
      <c r="AF30" s="13">
        <f t="shared" si="8"/>
        <v>0.25066813354285866</v>
      </c>
      <c r="AG30" s="13">
        <f t="shared" si="8"/>
        <v>1.0569880103180815</v>
      </c>
      <c r="AH30" s="13">
        <f t="shared" si="8"/>
        <v>2.9634016876978979</v>
      </c>
    </row>
    <row r="31" spans="1:34" x14ac:dyDescent="0.25">
      <c r="A31" s="12" t="s">
        <v>53</v>
      </c>
      <c r="B31" s="13">
        <f>(B27-B23)/B23*100</f>
        <v>-1.3849452755771077</v>
      </c>
      <c r="C31" s="13">
        <f t="shared" ref="C31:AH31" si="9">(C27-C23)/C23*100</f>
        <v>-0.1444611334790023</v>
      </c>
      <c r="D31" s="13">
        <f t="shared" si="9"/>
        <v>3.2932369966954376</v>
      </c>
      <c r="E31" s="13">
        <f t="shared" si="9"/>
        <v>9.8387870403562623</v>
      </c>
      <c r="F31" s="13">
        <f t="shared" si="9"/>
        <v>2.561322422384229</v>
      </c>
      <c r="G31" s="13">
        <f t="shared" si="9"/>
        <v>0.34358926768634174</v>
      </c>
      <c r="H31" s="13">
        <f t="shared" si="9"/>
        <v>0.79948408374900315</v>
      </c>
      <c r="I31" s="13">
        <f t="shared" si="9"/>
        <v>0.38001982479168139</v>
      </c>
      <c r="J31" s="13">
        <f t="shared" si="9"/>
        <v>1.8889657158326474</v>
      </c>
      <c r="K31" s="13">
        <f t="shared" si="9"/>
        <v>-0.88357830218870981</v>
      </c>
      <c r="L31" s="13">
        <f t="shared" si="9"/>
        <v>5.4677975960255445</v>
      </c>
      <c r="M31" s="13">
        <f t="shared" si="9"/>
        <v>-1.1026697972321242</v>
      </c>
      <c r="N31" s="13">
        <f t="shared" si="9"/>
        <v>-2.4065642892734043</v>
      </c>
      <c r="O31" s="13">
        <f t="shared" si="9"/>
        <v>-3.6705508640176499</v>
      </c>
      <c r="P31" s="13">
        <f t="shared" si="9"/>
        <v>1.630439288244165</v>
      </c>
      <c r="Q31" s="13">
        <f t="shared" si="9"/>
        <v>-3.1465655892369675</v>
      </c>
      <c r="R31" s="13">
        <f t="shared" si="9"/>
        <v>-0.4939513733194939</v>
      </c>
      <c r="S31" s="13">
        <f t="shared" si="9"/>
        <v>11.441479021675288</v>
      </c>
      <c r="T31" s="13">
        <f t="shared" si="9"/>
        <v>0.61145284355593776</v>
      </c>
      <c r="U31" s="13">
        <f t="shared" si="9"/>
        <v>-0.66081142676774152</v>
      </c>
      <c r="V31" s="13">
        <f t="shared" si="9"/>
        <v>5.8116645345929658</v>
      </c>
      <c r="W31" s="13">
        <f t="shared" si="9"/>
        <v>1.270353389558692</v>
      </c>
      <c r="X31" s="13">
        <f t="shared" si="9"/>
        <v>0.43929647818248668</v>
      </c>
      <c r="Y31" s="13">
        <f t="shared" si="9"/>
        <v>3.7363215642020497</v>
      </c>
      <c r="Z31" s="13">
        <f t="shared" si="9"/>
        <v>-1.2838789976744374</v>
      </c>
      <c r="AA31" s="13">
        <f t="shared" si="9"/>
        <v>4.069395006042658</v>
      </c>
      <c r="AB31" s="13">
        <f t="shared" si="9"/>
        <v>-2.0503618002416997</v>
      </c>
      <c r="AC31" s="13">
        <f t="shared" si="9"/>
        <v>1.5244066045098263</v>
      </c>
      <c r="AD31" s="13">
        <f t="shared" si="9"/>
        <v>9.1204555438484078</v>
      </c>
      <c r="AE31" s="13">
        <f t="shared" si="9"/>
        <v>-3.2812807873616774</v>
      </c>
      <c r="AF31" s="13">
        <f t="shared" si="9"/>
        <v>4.5068599241366476</v>
      </c>
      <c r="AG31" s="13">
        <f t="shared" si="9"/>
        <v>-0.32902050742138389</v>
      </c>
      <c r="AH31" s="13">
        <f t="shared" si="9"/>
        <v>1.4107797862043792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9461-19BF-4B35-B608-2A3958537D85}">
  <dimension ref="A1:AH31"/>
  <sheetViews>
    <sheetView zoomScale="70" zoomScaleNormal="70" workbookViewId="0">
      <selection activeCell="A10" sqref="A10:XFD10"/>
    </sheetView>
  </sheetViews>
  <sheetFormatPr baseColWidth="10" defaultRowHeight="15" x14ac:dyDescent="0.25"/>
  <cols>
    <col min="1" max="1" width="13.28515625" style="10" bestFit="1" customWidth="1"/>
    <col min="2" max="34" width="6.7109375" style="2" customWidth="1"/>
  </cols>
  <sheetData>
    <row r="1" spans="1:34" x14ac:dyDescent="0.25">
      <c r="A1" s="1" t="s">
        <v>161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14.8026</v>
      </c>
      <c r="C2" s="2">
        <v>40.552999999999997</v>
      </c>
      <c r="D2" s="2">
        <v>54.832599999999999</v>
      </c>
      <c r="E2" s="2">
        <v>36.947099999999999</v>
      </c>
      <c r="F2" s="2">
        <v>70.522400000000005</v>
      </c>
      <c r="G2" s="2">
        <v>49.461599999999997</v>
      </c>
      <c r="H2" s="2">
        <v>44.170699999999997</v>
      </c>
      <c r="I2" s="2">
        <v>35.044499999999999</v>
      </c>
      <c r="J2" s="2">
        <v>41.572400000000002</v>
      </c>
      <c r="K2" s="2">
        <v>32.8003</v>
      </c>
      <c r="L2" s="2">
        <v>45.759500000000003</v>
      </c>
      <c r="M2" s="2">
        <v>32.8125</v>
      </c>
      <c r="N2" s="2">
        <v>32.7087</v>
      </c>
      <c r="O2" s="2">
        <v>14.3804</v>
      </c>
      <c r="P2" s="2">
        <v>31.321000000000002</v>
      </c>
      <c r="Q2" s="2">
        <v>14.134600000000001</v>
      </c>
      <c r="R2" s="2">
        <v>16.146699999999999</v>
      </c>
      <c r="S2" s="2">
        <v>76.5625</v>
      </c>
      <c r="T2" s="2">
        <v>35.841999999999999</v>
      </c>
      <c r="U2" s="2">
        <v>51.1997</v>
      </c>
      <c r="V2" s="2">
        <v>61.868699999999997</v>
      </c>
      <c r="W2" s="2">
        <v>36.914099999999998</v>
      </c>
      <c r="X2" s="2">
        <v>21.953399999999998</v>
      </c>
      <c r="Y2" s="2">
        <v>46.091099999999997</v>
      </c>
      <c r="Z2" s="2">
        <v>34.539499999999997</v>
      </c>
      <c r="AA2" s="2">
        <v>23.774899999999999</v>
      </c>
      <c r="AB2" s="2">
        <v>8.9285700000000006</v>
      </c>
      <c r="AC2" s="2">
        <v>32.388399999999997</v>
      </c>
      <c r="AD2" s="2">
        <v>39.346899999999998</v>
      </c>
      <c r="AE2" s="2">
        <v>27.155200000000001</v>
      </c>
      <c r="AF2" s="2">
        <v>32.363</v>
      </c>
      <c r="AG2" s="2">
        <v>40.712699999999998</v>
      </c>
      <c r="AH2" s="2">
        <v>14.831799999999999</v>
      </c>
    </row>
    <row r="3" spans="1:34" x14ac:dyDescent="0.25">
      <c r="A3" s="4" t="s">
        <v>35</v>
      </c>
      <c r="B3" s="2">
        <v>15.768000000000001</v>
      </c>
      <c r="C3" s="2">
        <v>41.206000000000003</v>
      </c>
      <c r="D3" s="2">
        <v>54.435499999999998</v>
      </c>
      <c r="E3" s="2">
        <v>36.362099999999998</v>
      </c>
      <c r="F3" s="2">
        <v>70.673100000000005</v>
      </c>
      <c r="G3" s="2">
        <v>49.528300000000002</v>
      </c>
      <c r="H3" s="2">
        <v>44.595799999999997</v>
      </c>
      <c r="I3" s="2">
        <v>36.996600000000001</v>
      </c>
      <c r="J3" s="2">
        <v>40.833300000000001</v>
      </c>
      <c r="K3" s="2">
        <v>34.012900000000002</v>
      </c>
      <c r="L3" s="2">
        <v>43.611499999999999</v>
      </c>
      <c r="M3" s="2">
        <v>34.112000000000002</v>
      </c>
      <c r="N3" s="2">
        <v>34.112000000000002</v>
      </c>
      <c r="O3" s="2">
        <v>14.355499999999999</v>
      </c>
      <c r="P3" s="2">
        <v>30.969100000000001</v>
      </c>
      <c r="Q3" s="2">
        <v>14.5654</v>
      </c>
      <c r="R3" s="2">
        <v>18.826799999999999</v>
      </c>
      <c r="S3" s="2">
        <v>84.289000000000001</v>
      </c>
      <c r="T3" s="2">
        <v>37.1629</v>
      </c>
      <c r="U3" s="2">
        <v>49.218800000000002</v>
      </c>
      <c r="V3" s="2">
        <v>62.0777</v>
      </c>
      <c r="W3" s="2">
        <v>36.123899999999999</v>
      </c>
      <c r="X3" s="2">
        <v>23.8018</v>
      </c>
      <c r="Y3" s="2">
        <v>47.034999999999997</v>
      </c>
      <c r="Z3" s="2">
        <v>35.366799999999998</v>
      </c>
      <c r="AA3" s="2">
        <v>24.269400000000001</v>
      </c>
      <c r="AB3" s="2">
        <v>8.7834599999999998</v>
      </c>
      <c r="AC3" s="2">
        <v>32.579799999999999</v>
      </c>
      <c r="AD3" s="2">
        <v>40.296100000000003</v>
      </c>
      <c r="AE3" s="2">
        <v>26.46</v>
      </c>
      <c r="AF3" s="2">
        <v>31.925699999999999</v>
      </c>
      <c r="AG3" s="2">
        <v>41.973399999999998</v>
      </c>
      <c r="AH3" s="2">
        <v>15.7201</v>
      </c>
    </row>
    <row r="4" spans="1:34" x14ac:dyDescent="0.25">
      <c r="A4" s="4" t="s">
        <v>36</v>
      </c>
      <c r="B4" s="2">
        <v>16.724799999999998</v>
      </c>
      <c r="C4" s="2">
        <v>42.137799999999999</v>
      </c>
      <c r="D4" s="2">
        <v>54.1858</v>
      </c>
      <c r="E4" s="2">
        <v>35.8887</v>
      </c>
      <c r="F4" s="2">
        <v>71.282300000000006</v>
      </c>
      <c r="G4" s="2">
        <v>51.326799999999999</v>
      </c>
      <c r="H4" s="2">
        <v>44.396000000000001</v>
      </c>
      <c r="I4" s="2">
        <v>38.729500000000002</v>
      </c>
      <c r="J4" s="2">
        <v>41.385100000000001</v>
      </c>
      <c r="K4" s="2">
        <v>33.9998</v>
      </c>
      <c r="L4" s="2">
        <v>50.666400000000003</v>
      </c>
      <c r="M4" s="2">
        <v>34.801099999999998</v>
      </c>
      <c r="N4" s="2">
        <v>35.276200000000003</v>
      </c>
      <c r="O4" s="2">
        <v>13.978400000000001</v>
      </c>
      <c r="P4" s="2">
        <v>32.6828</v>
      </c>
      <c r="Q4" s="2">
        <v>14.5654</v>
      </c>
      <c r="R4" s="2">
        <v>20.170100000000001</v>
      </c>
      <c r="S4" s="2">
        <v>85.864500000000007</v>
      </c>
      <c r="T4" s="2">
        <v>37.756900000000002</v>
      </c>
      <c r="U4" s="2">
        <v>51.954700000000003</v>
      </c>
      <c r="V4" s="2">
        <v>62.182699999999997</v>
      </c>
      <c r="W4" s="2">
        <v>36.458300000000001</v>
      </c>
      <c r="X4" s="2">
        <v>22.997499999999999</v>
      </c>
      <c r="Y4" s="2">
        <v>47.898299999999999</v>
      </c>
      <c r="Z4" s="2">
        <v>35.904299999999999</v>
      </c>
      <c r="AA4" s="2">
        <v>24.262799999999999</v>
      </c>
      <c r="AB4" s="2">
        <v>8.9985300000000006</v>
      </c>
      <c r="AC4" s="2">
        <v>32.049399999999999</v>
      </c>
      <c r="AD4" s="2">
        <v>38.602899999999998</v>
      </c>
      <c r="AE4" s="2">
        <v>26.759699999999999</v>
      </c>
      <c r="AF4" s="2">
        <v>31.754000000000001</v>
      </c>
      <c r="AG4" s="2">
        <v>42.295400000000001</v>
      </c>
      <c r="AH4" s="2">
        <v>16.6675</v>
      </c>
    </row>
    <row r="5" spans="1:34" x14ac:dyDescent="0.25">
      <c r="A5" s="4" t="s">
        <v>37</v>
      </c>
      <c r="B5" s="2">
        <v>15.9137</v>
      </c>
      <c r="C5" s="2">
        <v>41.520200000000003</v>
      </c>
      <c r="D5" s="2">
        <v>55.198599999999999</v>
      </c>
      <c r="E5" s="2">
        <v>36.947099999999999</v>
      </c>
      <c r="F5" s="2">
        <v>70.673100000000005</v>
      </c>
      <c r="G5" s="2">
        <v>53.728099999999998</v>
      </c>
      <c r="H5" s="2">
        <v>44.808700000000002</v>
      </c>
      <c r="I5" s="2">
        <v>34.133099999999999</v>
      </c>
      <c r="J5" s="2">
        <v>40.742800000000003</v>
      </c>
      <c r="K5" s="2">
        <v>32.605499999999999</v>
      </c>
      <c r="L5" s="2">
        <v>46.401499999999999</v>
      </c>
      <c r="M5" s="2">
        <v>36.139600000000002</v>
      </c>
      <c r="N5" s="2">
        <v>33.503799999999998</v>
      </c>
      <c r="O5" s="2">
        <v>14.245100000000001</v>
      </c>
      <c r="P5" s="2">
        <v>33.075000000000003</v>
      </c>
      <c r="Q5" s="2">
        <v>14.5474</v>
      </c>
      <c r="R5" s="2">
        <v>20.192299999999999</v>
      </c>
      <c r="S5" s="2">
        <v>85.069400000000002</v>
      </c>
      <c r="T5" s="2">
        <v>37.415199999999999</v>
      </c>
      <c r="U5" s="2">
        <v>54.724800000000002</v>
      </c>
      <c r="V5" s="2">
        <v>62.820500000000003</v>
      </c>
      <c r="W5" s="2">
        <v>36.171300000000002</v>
      </c>
      <c r="X5" s="2">
        <v>22.629300000000001</v>
      </c>
      <c r="Y5" s="2">
        <v>48.994599999999998</v>
      </c>
      <c r="Z5" s="2">
        <v>34.182499999999997</v>
      </c>
      <c r="AA5" s="2">
        <v>24.653400000000001</v>
      </c>
      <c r="AB5" s="2">
        <v>8.7456300000000002</v>
      </c>
      <c r="AC5" s="2">
        <v>34.027799999999999</v>
      </c>
      <c r="AD5" s="2">
        <v>39.4313</v>
      </c>
      <c r="AE5" s="2">
        <v>27.2376</v>
      </c>
      <c r="AF5" s="2">
        <v>34.590000000000003</v>
      </c>
      <c r="AG5" s="2">
        <v>44.1</v>
      </c>
      <c r="AH5" s="2">
        <v>16.043399999999998</v>
      </c>
    </row>
    <row r="6" spans="1:34" x14ac:dyDescent="0.25">
      <c r="A6" s="4" t="s">
        <v>38</v>
      </c>
      <c r="B6" s="2">
        <v>15.0123</v>
      </c>
      <c r="C6" s="2">
        <v>40.247</v>
      </c>
      <c r="D6" s="2">
        <v>53.450200000000002</v>
      </c>
      <c r="E6" s="2">
        <v>37.1462</v>
      </c>
      <c r="F6" s="2">
        <v>67.781800000000004</v>
      </c>
      <c r="G6" s="2">
        <v>52.3504</v>
      </c>
      <c r="H6" s="2">
        <v>43.473999999999997</v>
      </c>
      <c r="I6" s="2">
        <v>36.226700000000001</v>
      </c>
      <c r="J6" s="2">
        <v>40.833300000000001</v>
      </c>
      <c r="K6" s="2">
        <v>34.112000000000002</v>
      </c>
      <c r="L6" s="2">
        <v>48.018300000000004</v>
      </c>
      <c r="M6" s="2">
        <v>35.641199999999998</v>
      </c>
      <c r="N6" s="2">
        <v>33.558199999999999</v>
      </c>
      <c r="O6" s="2">
        <v>13.837</v>
      </c>
      <c r="P6" s="2">
        <v>33.903500000000001</v>
      </c>
      <c r="Q6" s="2">
        <v>14.637499999999999</v>
      </c>
      <c r="R6" s="2">
        <v>20.5078</v>
      </c>
      <c r="S6" s="2">
        <v>85.069400000000002</v>
      </c>
      <c r="T6" s="2">
        <v>37.3307</v>
      </c>
      <c r="U6" s="2">
        <v>49.218800000000002</v>
      </c>
      <c r="V6" s="2">
        <v>64.025899999999993</v>
      </c>
      <c r="W6" s="2">
        <v>36.362099999999998</v>
      </c>
      <c r="X6" s="2">
        <v>22.346499999999999</v>
      </c>
      <c r="Y6" s="2">
        <v>48.186199999999999</v>
      </c>
      <c r="Z6" s="2">
        <v>35.156300000000002</v>
      </c>
      <c r="AA6" s="2">
        <v>23.7437</v>
      </c>
      <c r="AB6" s="2">
        <v>8.7211300000000005</v>
      </c>
      <c r="AC6" s="2">
        <v>33.736199999999997</v>
      </c>
      <c r="AD6" s="2">
        <v>39.830199999999998</v>
      </c>
      <c r="AE6" s="2">
        <v>27.020099999999999</v>
      </c>
      <c r="AF6" s="2">
        <v>32.055599999999998</v>
      </c>
      <c r="AG6" s="2">
        <v>41.240699999999997</v>
      </c>
      <c r="AH6" s="2">
        <v>14.9587</v>
      </c>
    </row>
    <row r="7" spans="1:34" x14ac:dyDescent="0.25">
      <c r="A7" s="4" t="s">
        <v>39</v>
      </c>
      <c r="B7" s="2">
        <v>16.3156</v>
      </c>
      <c r="C7" s="2">
        <v>40.402500000000003</v>
      </c>
      <c r="D7" s="2">
        <v>54.114899999999999</v>
      </c>
      <c r="E7" s="2">
        <v>36.786299999999997</v>
      </c>
      <c r="F7" s="2">
        <v>68.900899999999993</v>
      </c>
      <c r="G7" s="2">
        <v>54.525199999999998</v>
      </c>
      <c r="H7" s="2">
        <v>45.9375</v>
      </c>
      <c r="I7" s="2">
        <v>37.628</v>
      </c>
      <c r="J7" s="2">
        <v>40.833300000000001</v>
      </c>
      <c r="K7" s="2">
        <v>33.558199999999999</v>
      </c>
      <c r="L7" s="2">
        <v>44.3127</v>
      </c>
      <c r="M7" s="2">
        <v>36.5227</v>
      </c>
      <c r="N7" s="2">
        <v>33.234499999999997</v>
      </c>
      <c r="O7" s="2">
        <v>13.703200000000001</v>
      </c>
      <c r="P7" s="2">
        <v>34.710299999999997</v>
      </c>
      <c r="Q7" s="2">
        <v>14.4231</v>
      </c>
      <c r="R7" s="2">
        <v>16.494599999999998</v>
      </c>
      <c r="S7" s="2">
        <v>81.305300000000003</v>
      </c>
      <c r="T7" s="2">
        <v>36.506599999999999</v>
      </c>
      <c r="U7" s="2">
        <v>50.728499999999997</v>
      </c>
      <c r="V7" s="2">
        <v>65.389799999999994</v>
      </c>
      <c r="W7" s="2">
        <v>36.4679</v>
      </c>
      <c r="X7" s="2">
        <v>22.948</v>
      </c>
      <c r="Y7" s="2">
        <v>48.018300000000004</v>
      </c>
      <c r="Z7" s="2">
        <v>36.171300000000002</v>
      </c>
      <c r="AA7" s="2">
        <v>24.2806</v>
      </c>
      <c r="AB7" s="2">
        <v>8.7583400000000005</v>
      </c>
      <c r="AC7" s="2">
        <v>33.088200000000001</v>
      </c>
      <c r="AD7" s="2">
        <v>42.709099999999999</v>
      </c>
      <c r="AE7" s="2">
        <v>27.598700000000001</v>
      </c>
      <c r="AF7" s="2">
        <v>32.071599999999997</v>
      </c>
      <c r="AG7" s="2">
        <v>42.1875</v>
      </c>
      <c r="AH7" s="2">
        <v>16.398800000000001</v>
      </c>
    </row>
    <row r="8" spans="1:34" x14ac:dyDescent="0.25">
      <c r="A8" s="4" t="s">
        <v>40</v>
      </c>
      <c r="B8" s="2">
        <v>15.358000000000001</v>
      </c>
      <c r="C8" s="2">
        <v>41.201500000000003</v>
      </c>
      <c r="D8" s="2">
        <v>53.106900000000003</v>
      </c>
      <c r="E8" s="2">
        <v>36.811900000000001</v>
      </c>
      <c r="F8" s="2">
        <v>71.282300000000006</v>
      </c>
      <c r="G8" s="2">
        <v>52.953899999999997</v>
      </c>
      <c r="H8" s="2">
        <v>44.470599999999997</v>
      </c>
      <c r="I8" s="2">
        <v>35.526299999999999</v>
      </c>
      <c r="J8" s="2">
        <v>41.572400000000002</v>
      </c>
      <c r="K8" s="2">
        <v>32.502899999999997</v>
      </c>
      <c r="L8" s="2">
        <v>49.572800000000001</v>
      </c>
      <c r="M8" s="2">
        <v>37.9998</v>
      </c>
      <c r="N8" s="2">
        <v>34.626300000000001</v>
      </c>
      <c r="O8" s="2">
        <v>13.425700000000001</v>
      </c>
      <c r="P8" s="2">
        <v>35.053800000000003</v>
      </c>
      <c r="Q8" s="2">
        <v>14.4055</v>
      </c>
      <c r="R8" s="2">
        <v>18.3566</v>
      </c>
      <c r="S8" s="2">
        <v>85.864500000000007</v>
      </c>
      <c r="T8" s="2">
        <v>37.3307</v>
      </c>
      <c r="U8" s="2">
        <v>51.358699999999999</v>
      </c>
      <c r="V8" s="2">
        <v>64.2483</v>
      </c>
      <c r="W8" s="2">
        <v>36.256999999999998</v>
      </c>
      <c r="X8" s="2">
        <v>22.192</v>
      </c>
      <c r="Y8" s="2">
        <v>48.186199999999999</v>
      </c>
      <c r="Z8" s="2">
        <v>36.75</v>
      </c>
      <c r="AA8" s="2">
        <v>23.239899999999999</v>
      </c>
      <c r="AB8" s="2">
        <v>9.4424499999999991</v>
      </c>
      <c r="AC8" s="2">
        <v>32.618299999999998</v>
      </c>
      <c r="AD8" s="2">
        <v>41.308900000000001</v>
      </c>
      <c r="AE8" s="2">
        <v>26.456299999999999</v>
      </c>
      <c r="AF8" s="2">
        <v>32.887099999999997</v>
      </c>
      <c r="AG8" s="2">
        <v>44.222299999999997</v>
      </c>
      <c r="AH8" s="2">
        <v>15.3552</v>
      </c>
    </row>
    <row r="9" spans="1:34" x14ac:dyDescent="0.25">
      <c r="A9" s="4" t="s">
        <v>41</v>
      </c>
      <c r="B9" s="2">
        <v>13.1</v>
      </c>
      <c r="C9" s="2">
        <v>43.646099999999997</v>
      </c>
      <c r="D9" s="2">
        <v>56.713000000000001</v>
      </c>
      <c r="E9" s="2">
        <v>35.8887</v>
      </c>
      <c r="F9" s="2">
        <v>70.3125</v>
      </c>
      <c r="G9" s="2">
        <v>52.650399999999998</v>
      </c>
      <c r="H9" s="2">
        <v>43.597200000000001</v>
      </c>
      <c r="I9" s="2">
        <v>38.774900000000002</v>
      </c>
      <c r="J9" s="2">
        <v>41.856499999999997</v>
      </c>
      <c r="K9" s="2">
        <v>33.234499999999997</v>
      </c>
      <c r="L9" s="2">
        <v>46.795400000000001</v>
      </c>
      <c r="M9" s="2">
        <v>34.112000000000002</v>
      </c>
      <c r="N9" s="2">
        <v>35.457799999999999</v>
      </c>
      <c r="O9" s="2">
        <v>14.107799999999999</v>
      </c>
      <c r="P9" s="2">
        <v>36.843600000000002</v>
      </c>
      <c r="Q9" s="2">
        <v>14.3704</v>
      </c>
      <c r="R9" s="2">
        <v>18.560600000000001</v>
      </c>
      <c r="S9" s="2">
        <v>89.198999999999998</v>
      </c>
      <c r="T9" s="2">
        <v>35.795499999999997</v>
      </c>
      <c r="U9" s="2">
        <v>50.113599999999998</v>
      </c>
      <c r="V9" s="2">
        <v>66.097099999999998</v>
      </c>
      <c r="W9" s="2">
        <v>38.122399999999999</v>
      </c>
      <c r="X9" s="2">
        <v>20.646100000000001</v>
      </c>
      <c r="Y9" s="2">
        <v>47.851599999999998</v>
      </c>
      <c r="Z9" s="2">
        <v>35.8887</v>
      </c>
      <c r="AA9" s="2">
        <v>23.2636</v>
      </c>
      <c r="AB9" s="2">
        <v>8.0521499999999993</v>
      </c>
      <c r="AC9" s="2">
        <v>34.239100000000001</v>
      </c>
      <c r="AD9" s="2">
        <v>40.787999999999997</v>
      </c>
      <c r="AE9" s="2">
        <v>27.840900000000001</v>
      </c>
      <c r="AF9" s="2">
        <v>35.472999999999999</v>
      </c>
      <c r="AG9" s="2">
        <v>41.3399</v>
      </c>
      <c r="AH9" s="2">
        <v>13.1668</v>
      </c>
    </row>
    <row r="10" spans="1:34" x14ac:dyDescent="0.25">
      <c r="A10" s="5" t="s">
        <v>56</v>
      </c>
      <c r="B10" s="2">
        <f>AVERAGE(B2:B8)</f>
        <v>15.699285714285717</v>
      </c>
      <c r="C10" s="2">
        <f>AVERAGE(C2:C8)</f>
        <v>41.038285714285713</v>
      </c>
      <c r="D10" s="2">
        <f>AVERAGE(D2:D8)</f>
        <v>54.189214285714286</v>
      </c>
      <c r="E10" s="2">
        <f t="shared" ref="E10:AG10" si="0">AVERAGE(E2:E9)</f>
        <v>36.597262499999999</v>
      </c>
      <c r="F10" s="2">
        <f t="shared" si="0"/>
        <v>70.178550000000001</v>
      </c>
      <c r="G10" s="2">
        <f t="shared" si="0"/>
        <v>52.065587499999992</v>
      </c>
      <c r="H10" s="2">
        <f t="shared" si="0"/>
        <v>44.431312499999997</v>
      </c>
      <c r="I10" s="2">
        <f t="shared" si="0"/>
        <v>36.632449999999999</v>
      </c>
      <c r="J10" s="2">
        <f t="shared" si="0"/>
        <v>41.203637499999999</v>
      </c>
      <c r="K10" s="2">
        <f t="shared" si="0"/>
        <v>33.3532625</v>
      </c>
      <c r="L10" s="2">
        <f t="shared" si="0"/>
        <v>46.892262500000001</v>
      </c>
      <c r="M10" s="2">
        <f t="shared" si="0"/>
        <v>35.267612499999998</v>
      </c>
      <c r="N10" s="2">
        <f t="shared" si="0"/>
        <v>34.059687500000003</v>
      </c>
      <c r="O10" s="2">
        <f t="shared" si="0"/>
        <v>14.004137500000001</v>
      </c>
      <c r="P10" s="2">
        <f>AVERAGE(P2:P8)</f>
        <v>33.10221428571429</v>
      </c>
      <c r="Q10" s="2">
        <f t="shared" si="0"/>
        <v>14.456162500000001</v>
      </c>
      <c r="R10" s="2">
        <f t="shared" si="0"/>
        <v>18.656937500000002</v>
      </c>
      <c r="S10" s="2">
        <f>AVERAGE(S3:S9)</f>
        <v>85.237300000000005</v>
      </c>
      <c r="T10" s="2">
        <f t="shared" si="0"/>
        <v>36.892562499999997</v>
      </c>
      <c r="U10" s="2">
        <f t="shared" si="0"/>
        <v>51.064700000000002</v>
      </c>
      <c r="V10" s="2">
        <f>AVERAGE(V2:V8)</f>
        <v>63.230514285714285</v>
      </c>
      <c r="W10" s="2">
        <f>AVERAGE(W2:W8)</f>
        <v>36.393514285714282</v>
      </c>
      <c r="X10" s="2">
        <f>AVERAGE(X3:X8)</f>
        <v>22.819183333333338</v>
      </c>
      <c r="Y10" s="2">
        <f t="shared" si="0"/>
        <v>47.782662500000001</v>
      </c>
      <c r="Z10" s="2">
        <f t="shared" si="0"/>
        <v>35.494925000000002</v>
      </c>
      <c r="AA10" s="2">
        <f t="shared" si="0"/>
        <v>23.936037500000001</v>
      </c>
      <c r="AB10" s="2">
        <f t="shared" si="0"/>
        <v>8.8037825000000005</v>
      </c>
      <c r="AC10" s="2">
        <f t="shared" si="0"/>
        <v>33.090899999999998</v>
      </c>
      <c r="AD10" s="2">
        <f t="shared" si="0"/>
        <v>40.289175</v>
      </c>
      <c r="AE10" s="2">
        <f t="shared" si="0"/>
        <v>27.066062500000001</v>
      </c>
      <c r="AF10" s="2">
        <f>AVERAGE(AF2:AF8)</f>
        <v>32.521000000000001</v>
      </c>
      <c r="AG10" s="2">
        <f t="shared" si="0"/>
        <v>42.258987500000003</v>
      </c>
      <c r="AH10" s="2">
        <f>AVERAGE(AH2:AH8)</f>
        <v>15.710785714285711</v>
      </c>
    </row>
    <row r="11" spans="1:34" x14ac:dyDescent="0.25">
      <c r="A11" s="6" t="s">
        <v>57</v>
      </c>
      <c r="B11" s="7">
        <f>B10*3</f>
        <v>47.097857142857151</v>
      </c>
      <c r="C11" s="7">
        <f>C10*3</f>
        <v>123.11485714285715</v>
      </c>
      <c r="D11" s="7">
        <f>D10*2</f>
        <v>108.37842857142857</v>
      </c>
      <c r="E11" s="7">
        <f>E10*2</f>
        <v>73.194524999999999</v>
      </c>
      <c r="F11" s="7">
        <f>F10*1</f>
        <v>70.178550000000001</v>
      </c>
      <c r="G11" s="7">
        <f>G10*3</f>
        <v>156.19676249999998</v>
      </c>
      <c r="H11" s="7">
        <f>H10*1</f>
        <v>44.431312499999997</v>
      </c>
      <c r="I11" s="7">
        <f>I10*2</f>
        <v>73.264899999999997</v>
      </c>
      <c r="J11" s="7">
        <f>J10*3</f>
        <v>123.6109125</v>
      </c>
      <c r="K11" s="7">
        <f>K10*2</f>
        <v>66.706524999999999</v>
      </c>
      <c r="L11" s="7">
        <f>L10*2</f>
        <v>93.784525000000002</v>
      </c>
      <c r="M11" s="7">
        <f>M10*2</f>
        <v>70.535224999999997</v>
      </c>
      <c r="N11" s="7">
        <f>N10*3</f>
        <v>102.17906250000001</v>
      </c>
      <c r="O11" s="7">
        <f>O10*3</f>
        <v>42.012412500000003</v>
      </c>
      <c r="P11" s="7">
        <f>P10*3</f>
        <v>99.306642857142862</v>
      </c>
      <c r="Q11" s="7">
        <f>Q10*2</f>
        <v>28.912325000000003</v>
      </c>
      <c r="R11" s="7">
        <f>R10*4</f>
        <v>74.627750000000006</v>
      </c>
      <c r="S11" s="7">
        <f>S10*1</f>
        <v>85.237300000000005</v>
      </c>
      <c r="T11" s="7">
        <f>T10*3</f>
        <v>110.67768749999999</v>
      </c>
      <c r="U11" s="7">
        <f>U10*2</f>
        <v>102.1294</v>
      </c>
      <c r="V11" s="7">
        <f>V10*1</f>
        <v>63.230514285714285</v>
      </c>
      <c r="W11" s="7">
        <f>W10*3</f>
        <v>109.18054285714285</v>
      </c>
      <c r="X11" s="7">
        <f>X10*4</f>
        <v>91.276733333333354</v>
      </c>
      <c r="Y11" s="7">
        <f>Y10*2</f>
        <v>95.565325000000001</v>
      </c>
      <c r="Z11" s="7">
        <f>Z10*3</f>
        <v>106.48477500000001</v>
      </c>
      <c r="AA11" s="7">
        <f>AA10*3</f>
        <v>71.808112500000007</v>
      </c>
      <c r="AB11" s="7">
        <f>AB10*6</f>
        <v>52.822695000000003</v>
      </c>
      <c r="AC11" s="7">
        <f>AC10*3</f>
        <v>99.272699999999986</v>
      </c>
      <c r="AD11" s="7">
        <f>AD10*2</f>
        <v>80.57835</v>
      </c>
      <c r="AE11" s="7">
        <f>AE10*3</f>
        <v>81.198187500000003</v>
      </c>
      <c r="AF11" s="7">
        <f>AF10*3</f>
        <v>97.563000000000002</v>
      </c>
      <c r="AG11" s="7">
        <f>AG10*2</f>
        <v>84.517975000000007</v>
      </c>
      <c r="AH11" s="7">
        <f>AH10*3</f>
        <v>47.132357142857131</v>
      </c>
    </row>
    <row r="14" spans="1:34" x14ac:dyDescent="0.25">
      <c r="A14" s="5" t="s">
        <v>43</v>
      </c>
      <c r="B14" s="2">
        <f>AVERAGE(B2:B9)</f>
        <v>15.374375000000001</v>
      </c>
      <c r="C14" s="2">
        <f t="shared" ref="C14:AH14" si="1">AVERAGE(C2:C9)</f>
        <v>41.364262499999995</v>
      </c>
      <c r="D14" s="2">
        <f t="shared" si="1"/>
        <v>54.504687500000003</v>
      </c>
      <c r="E14" s="2">
        <f t="shared" si="1"/>
        <v>36.597262499999999</v>
      </c>
      <c r="F14" s="2">
        <f t="shared" si="1"/>
        <v>70.178550000000001</v>
      </c>
      <c r="G14" s="2">
        <f t="shared" si="1"/>
        <v>52.065587499999992</v>
      </c>
      <c r="H14" s="2">
        <f t="shared" si="1"/>
        <v>44.431312499999997</v>
      </c>
      <c r="I14" s="2">
        <f t="shared" si="1"/>
        <v>36.632449999999999</v>
      </c>
      <c r="J14" s="2">
        <f t="shared" si="1"/>
        <v>41.203637499999999</v>
      </c>
      <c r="K14" s="2">
        <f t="shared" si="1"/>
        <v>33.3532625</v>
      </c>
      <c r="L14" s="2">
        <f t="shared" si="1"/>
        <v>46.892262500000001</v>
      </c>
      <c r="M14" s="2">
        <f t="shared" si="1"/>
        <v>35.267612499999998</v>
      </c>
      <c r="N14" s="2">
        <f t="shared" si="1"/>
        <v>34.059687500000003</v>
      </c>
      <c r="O14" s="2">
        <f t="shared" si="1"/>
        <v>14.004137500000001</v>
      </c>
      <c r="P14" s="2">
        <f t="shared" si="1"/>
        <v>33.5698875</v>
      </c>
      <c r="Q14" s="2">
        <f t="shared" si="1"/>
        <v>14.456162500000001</v>
      </c>
      <c r="R14" s="2">
        <f t="shared" si="1"/>
        <v>18.656937500000002</v>
      </c>
      <c r="S14" s="2">
        <f t="shared" si="1"/>
        <v>84.15294999999999</v>
      </c>
      <c r="T14" s="2">
        <f t="shared" si="1"/>
        <v>36.892562499999997</v>
      </c>
      <c r="U14" s="2">
        <f t="shared" si="1"/>
        <v>51.064700000000002</v>
      </c>
      <c r="V14" s="2">
        <f t="shared" si="1"/>
        <v>63.588837500000004</v>
      </c>
      <c r="W14" s="2">
        <f t="shared" si="1"/>
        <v>36.609624999999994</v>
      </c>
      <c r="X14" s="2">
        <f t="shared" si="1"/>
        <v>22.439325</v>
      </c>
      <c r="Y14" s="2">
        <f t="shared" si="1"/>
        <v>47.782662500000001</v>
      </c>
      <c r="Z14" s="2">
        <f t="shared" si="1"/>
        <v>35.494925000000002</v>
      </c>
      <c r="AA14" s="2">
        <f t="shared" si="1"/>
        <v>23.936037500000001</v>
      </c>
      <c r="AB14" s="2">
        <f t="shared" si="1"/>
        <v>8.8037825000000005</v>
      </c>
      <c r="AC14" s="2">
        <f t="shared" si="1"/>
        <v>33.090899999999998</v>
      </c>
      <c r="AD14" s="2">
        <f t="shared" si="1"/>
        <v>40.289175</v>
      </c>
      <c r="AE14" s="2">
        <f t="shared" si="1"/>
        <v>27.066062500000001</v>
      </c>
      <c r="AF14" s="2">
        <f t="shared" si="1"/>
        <v>32.89</v>
      </c>
      <c r="AG14" s="2">
        <f t="shared" si="1"/>
        <v>42.258987500000003</v>
      </c>
      <c r="AH14" s="2">
        <f t="shared" si="1"/>
        <v>15.392787499999997</v>
      </c>
    </row>
    <row r="15" spans="1:34" x14ac:dyDescent="0.25">
      <c r="A15" s="6" t="s">
        <v>44</v>
      </c>
      <c r="B15" s="7">
        <f>B14*3</f>
        <v>46.123125000000002</v>
      </c>
      <c r="C15" s="7">
        <f>C14*3</f>
        <v>124.09278749999999</v>
      </c>
      <c r="D15" s="7">
        <f>D14*2</f>
        <v>109.00937500000001</v>
      </c>
      <c r="E15" s="7">
        <f>E14*2</f>
        <v>73.194524999999999</v>
      </c>
      <c r="F15" s="7">
        <f>F14*1</f>
        <v>70.178550000000001</v>
      </c>
      <c r="G15" s="7">
        <f>G14*3</f>
        <v>156.19676249999998</v>
      </c>
      <c r="H15" s="7">
        <f>H14*1</f>
        <v>44.431312499999997</v>
      </c>
      <c r="I15" s="7">
        <f>I14*2</f>
        <v>73.264899999999997</v>
      </c>
      <c r="J15" s="7">
        <f>J14*3</f>
        <v>123.6109125</v>
      </c>
      <c r="K15" s="7">
        <f>K14*2</f>
        <v>66.706524999999999</v>
      </c>
      <c r="L15" s="7">
        <f>L14*2</f>
        <v>93.784525000000002</v>
      </c>
      <c r="M15" s="7">
        <f>M14*4</f>
        <v>141.07044999999999</v>
      </c>
      <c r="N15" s="7">
        <f>N14*3</f>
        <v>102.17906250000001</v>
      </c>
      <c r="O15" s="7">
        <f>O14*3</f>
        <v>42.012412500000003</v>
      </c>
      <c r="P15" s="7">
        <f>P14*3</f>
        <v>100.70966250000001</v>
      </c>
      <c r="Q15" s="7">
        <f>Q14*2</f>
        <v>28.912325000000003</v>
      </c>
      <c r="R15" s="7">
        <f>R14*2</f>
        <v>37.313875000000003</v>
      </c>
      <c r="S15" s="7">
        <f>S14*1</f>
        <v>84.15294999999999</v>
      </c>
      <c r="T15" s="7">
        <f>T14*3</f>
        <v>110.67768749999999</v>
      </c>
      <c r="U15" s="7">
        <f>U14*2</f>
        <v>102.1294</v>
      </c>
      <c r="V15" s="7">
        <f>V14*3</f>
        <v>190.7665125</v>
      </c>
      <c r="W15" s="7">
        <f>W14*3</f>
        <v>109.82887499999998</v>
      </c>
      <c r="X15" s="7">
        <f>X14*2</f>
        <v>44.87865</v>
      </c>
      <c r="Y15" s="7">
        <f>Y14*2</f>
        <v>95.565325000000001</v>
      </c>
      <c r="Z15" s="7">
        <f>Z14*3</f>
        <v>106.48477500000001</v>
      </c>
      <c r="AA15" s="7">
        <f>AA14*3</f>
        <v>71.808112500000007</v>
      </c>
      <c r="AB15" s="7">
        <f>AB14*6</f>
        <v>52.822695000000003</v>
      </c>
      <c r="AC15" s="7">
        <f>AC14*3</f>
        <v>99.272699999999986</v>
      </c>
      <c r="AD15" s="7">
        <f>AD14*2</f>
        <v>80.57835</v>
      </c>
      <c r="AE15" s="7">
        <f>AE14*3</f>
        <v>81.198187500000003</v>
      </c>
      <c r="AF15" s="7">
        <f>AF14*3</f>
        <v>98.67</v>
      </c>
      <c r="AG15" s="7">
        <f>AG14*2</f>
        <v>84.517975000000007</v>
      </c>
      <c r="AH15" s="7">
        <f>AH14*3</f>
        <v>46.178362499999992</v>
      </c>
    </row>
    <row r="16" spans="1:34" x14ac:dyDescent="0.25">
      <c r="A16" s="8" t="s">
        <v>45</v>
      </c>
      <c r="B16" s="9">
        <f>STDEV(B2:B9)/B14*100</f>
        <v>7.2871877610542883</v>
      </c>
      <c r="C16" s="9">
        <f>STDEV(C2:C9)/C14*100</f>
        <v>2.6970858966630975</v>
      </c>
      <c r="D16" s="9">
        <f t="shared" ref="D16:AH16" si="2">STDEV(D2:D9)/D14*100</f>
        <v>2.0559277349122018</v>
      </c>
      <c r="E16" s="9">
        <f t="shared" si="2"/>
        <v>1.3415371437451777</v>
      </c>
      <c r="F16" s="9">
        <f t="shared" si="2"/>
        <v>1.7400792517143353</v>
      </c>
      <c r="G16" s="9">
        <f t="shared" si="2"/>
        <v>3.5407862545688173</v>
      </c>
      <c r="H16" s="9">
        <f t="shared" si="2"/>
        <v>1.7268794097865117</v>
      </c>
      <c r="I16" s="9">
        <f t="shared" si="2"/>
        <v>4.6450475583394644</v>
      </c>
      <c r="J16" s="9">
        <f t="shared" si="2"/>
        <v>1.0677685554940566</v>
      </c>
      <c r="K16" s="9">
        <f t="shared" si="2"/>
        <v>1.9865088956254835</v>
      </c>
      <c r="L16" s="9">
        <f t="shared" si="2"/>
        <v>5.2017363701854515</v>
      </c>
      <c r="M16" s="9">
        <f t="shared" si="2"/>
        <v>4.6537283229840405</v>
      </c>
      <c r="N16" s="9">
        <f t="shared" si="2"/>
        <v>2.899091756073334</v>
      </c>
      <c r="O16" s="9">
        <f t="shared" si="2"/>
        <v>2.3952140143058651</v>
      </c>
      <c r="P16" s="9">
        <f t="shared" si="2"/>
        <v>5.8703151853886295</v>
      </c>
      <c r="Q16" s="9">
        <f t="shared" si="2"/>
        <v>1.1076917794710908</v>
      </c>
      <c r="R16" s="9">
        <f t="shared" si="2"/>
        <v>8.871816377213996</v>
      </c>
      <c r="S16" s="9">
        <f t="shared" si="2"/>
        <v>4.4630979805444078</v>
      </c>
      <c r="T16" s="9">
        <f t="shared" si="2"/>
        <v>2.0318805112665839</v>
      </c>
      <c r="U16" s="9">
        <f t="shared" si="2"/>
        <v>3.4815756953907004</v>
      </c>
      <c r="V16" s="9">
        <f t="shared" si="2"/>
        <v>2.5197243034570427</v>
      </c>
      <c r="W16" s="9">
        <f t="shared" si="2"/>
        <v>1.7994459035102262</v>
      </c>
      <c r="X16" s="9">
        <f t="shared" si="2"/>
        <v>4.1204817178781372</v>
      </c>
      <c r="Y16" s="9">
        <f t="shared" si="2"/>
        <v>1.8190611327117392</v>
      </c>
      <c r="Z16" s="9">
        <f t="shared" si="2"/>
        <v>2.4098650814974869</v>
      </c>
      <c r="AA16" s="9">
        <f t="shared" si="2"/>
        <v>2.148320244003052</v>
      </c>
      <c r="AB16" s="9">
        <f t="shared" si="2"/>
        <v>4.3762007777843701</v>
      </c>
      <c r="AC16" s="9">
        <f t="shared" si="2"/>
        <v>2.4697343405714269</v>
      </c>
      <c r="AD16" s="9">
        <f t="shared" si="2"/>
        <v>3.2256861333341047</v>
      </c>
      <c r="AE16" s="9">
        <f t="shared" si="2"/>
        <v>1.8507800321454146</v>
      </c>
      <c r="AF16" s="9">
        <f t="shared" si="2"/>
        <v>4.2107592256656847</v>
      </c>
      <c r="AG16" s="9">
        <f t="shared" si="2"/>
        <v>3.0468154843774977</v>
      </c>
      <c r="AH16" s="9">
        <f t="shared" si="2"/>
        <v>7.2121122946498053</v>
      </c>
    </row>
    <row r="17" spans="1:34" x14ac:dyDescent="0.25">
      <c r="A1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15.848733333333335</v>
      </c>
      <c r="C18" s="2">
        <f t="shared" ref="C18:AH18" si="3">AVERAGE(C3:C8)</f>
        <v>41.119166666666665</v>
      </c>
      <c r="D18" s="2">
        <f t="shared" si="3"/>
        <v>54.081983333333334</v>
      </c>
      <c r="E18" s="2">
        <f t="shared" si="3"/>
        <v>36.657050000000005</v>
      </c>
      <c r="F18" s="2">
        <f t="shared" si="3"/>
        <v>70.098916666666668</v>
      </c>
      <c r="G18" s="2">
        <f t="shared" si="3"/>
        <v>52.402116666666664</v>
      </c>
      <c r="H18" s="2">
        <f t="shared" si="3"/>
        <v>44.613766666666663</v>
      </c>
      <c r="I18" s="2">
        <f t="shared" si="3"/>
        <v>36.540033333333334</v>
      </c>
      <c r="J18" s="2">
        <f t="shared" si="3"/>
        <v>41.033366666666666</v>
      </c>
      <c r="K18" s="2">
        <f t="shared" si="3"/>
        <v>33.465216666666663</v>
      </c>
      <c r="L18" s="2">
        <f t="shared" si="3"/>
        <v>47.097200000000008</v>
      </c>
      <c r="M18" s="2">
        <f t="shared" si="3"/>
        <v>35.869399999999992</v>
      </c>
      <c r="N18" s="2">
        <f t="shared" si="3"/>
        <v>34.051833333333327</v>
      </c>
      <c r="O18" s="2">
        <f t="shared" si="3"/>
        <v>13.924149999999999</v>
      </c>
      <c r="P18" s="2">
        <f t="shared" si="3"/>
        <v>33.39908333333333</v>
      </c>
      <c r="Q18" s="2">
        <f t="shared" si="3"/>
        <v>14.524050000000003</v>
      </c>
      <c r="R18" s="2">
        <f t="shared" si="3"/>
        <v>19.091366666666666</v>
      </c>
      <c r="S18" s="2">
        <f t="shared" si="3"/>
        <v>84.577016666666665</v>
      </c>
      <c r="T18" s="2">
        <f t="shared" si="3"/>
        <v>37.250500000000002</v>
      </c>
      <c r="U18" s="2">
        <f t="shared" si="3"/>
        <v>51.200716666666665</v>
      </c>
      <c r="V18" s="2">
        <f t="shared" si="3"/>
        <v>63.457483333333336</v>
      </c>
      <c r="W18" s="2">
        <f t="shared" si="3"/>
        <v>36.306750000000001</v>
      </c>
      <c r="X18" s="2">
        <f t="shared" si="3"/>
        <v>22.819183333333338</v>
      </c>
      <c r="Y18" s="2">
        <f t="shared" si="3"/>
        <v>48.053100000000001</v>
      </c>
      <c r="Z18" s="2">
        <f t="shared" si="3"/>
        <v>35.588533333333331</v>
      </c>
      <c r="AA18" s="2">
        <f t="shared" si="3"/>
        <v>24.074966666666668</v>
      </c>
      <c r="AB18" s="2">
        <f t="shared" si="3"/>
        <v>8.9082566666666683</v>
      </c>
      <c r="AC18" s="2">
        <f t="shared" si="3"/>
        <v>33.016616666666664</v>
      </c>
      <c r="AD18" s="2">
        <f t="shared" si="3"/>
        <v>40.363083333333329</v>
      </c>
      <c r="AE18" s="2">
        <f t="shared" si="3"/>
        <v>26.922066666666666</v>
      </c>
      <c r="AF18" s="2">
        <f t="shared" si="3"/>
        <v>32.547333333333334</v>
      </c>
      <c r="AG18" s="2">
        <f t="shared" si="3"/>
        <v>42.669883333333331</v>
      </c>
      <c r="AH18" s="2">
        <f t="shared" si="3"/>
        <v>15.857283333333333</v>
      </c>
    </row>
    <row r="19" spans="1:34" x14ac:dyDescent="0.25">
      <c r="A19" s="6" t="s">
        <v>47</v>
      </c>
      <c r="B19" s="7">
        <f>B18*3</f>
        <v>47.546200000000006</v>
      </c>
      <c r="C19" s="7">
        <f>C18*3</f>
        <v>123.35749999999999</v>
      </c>
      <c r="D19" s="7">
        <f>D18*2</f>
        <v>108.16396666666667</v>
      </c>
      <c r="E19" s="7">
        <f>E18*2</f>
        <v>73.31410000000001</v>
      </c>
      <c r="F19" s="7">
        <f>F18*1</f>
        <v>70.098916666666668</v>
      </c>
      <c r="G19" s="7">
        <f>G18*3</f>
        <v>157.20634999999999</v>
      </c>
      <c r="H19" s="7">
        <f>H18*1</f>
        <v>44.613766666666663</v>
      </c>
      <c r="I19" s="7">
        <f>I18*2</f>
        <v>73.080066666666667</v>
      </c>
      <c r="J19" s="7">
        <f>J18*3</f>
        <v>123.1001</v>
      </c>
      <c r="K19" s="7">
        <f>K18*2</f>
        <v>66.930433333333326</v>
      </c>
      <c r="L19" s="7">
        <f>L18*2</f>
        <v>94.194400000000016</v>
      </c>
      <c r="M19" s="7">
        <f>M18*4</f>
        <v>143.47759999999997</v>
      </c>
      <c r="N19" s="7">
        <f>N18*3</f>
        <v>102.15549999999999</v>
      </c>
      <c r="O19" s="7">
        <f>O18*3</f>
        <v>41.772449999999999</v>
      </c>
      <c r="P19" s="7">
        <f>P18*3</f>
        <v>100.19725</v>
      </c>
      <c r="Q19" s="7">
        <f>Q18*2</f>
        <v>29.048100000000005</v>
      </c>
      <c r="R19" s="7">
        <f>R18*2</f>
        <v>38.182733333333331</v>
      </c>
      <c r="S19" s="7">
        <f>S18*1</f>
        <v>84.577016666666665</v>
      </c>
      <c r="T19" s="7">
        <f>T18*3</f>
        <v>111.75150000000001</v>
      </c>
      <c r="U19" s="7">
        <f>U18*2</f>
        <v>102.40143333333333</v>
      </c>
      <c r="V19" s="7">
        <f>V18*3</f>
        <v>190.37245000000001</v>
      </c>
      <c r="W19" s="7">
        <f>W18*3</f>
        <v>108.92025000000001</v>
      </c>
      <c r="X19" s="7">
        <f>X18*2</f>
        <v>45.638366666666677</v>
      </c>
      <c r="Y19" s="7">
        <f>Y18*2</f>
        <v>96.106200000000001</v>
      </c>
      <c r="Z19" s="7">
        <f>Z18*3</f>
        <v>106.76559999999999</v>
      </c>
      <c r="AA19" s="7">
        <f>AA18*3</f>
        <v>72.224900000000005</v>
      </c>
      <c r="AB19" s="7">
        <f>AB18*6</f>
        <v>53.449540000000013</v>
      </c>
      <c r="AC19" s="7">
        <f>AC18*3</f>
        <v>99.049849999999992</v>
      </c>
      <c r="AD19" s="7">
        <f>AD18*2</f>
        <v>80.726166666666657</v>
      </c>
      <c r="AE19" s="7">
        <f>AE18*3</f>
        <v>80.766199999999998</v>
      </c>
      <c r="AF19" s="7">
        <f>AF18*3</f>
        <v>97.641999999999996</v>
      </c>
      <c r="AG19" s="7">
        <f>AG18*2</f>
        <v>85.339766666666662</v>
      </c>
      <c r="AH19" s="7">
        <f>AH18*3</f>
        <v>47.571849999999998</v>
      </c>
    </row>
    <row r="20" spans="1:34" x14ac:dyDescent="0.25">
      <c r="A20" s="8" t="s">
        <v>45</v>
      </c>
      <c r="B20" s="9">
        <f>STDEV(B3:B8)/B18*100</f>
        <v>3.9268509059908601</v>
      </c>
      <c r="C20" s="9">
        <f t="shared" ref="C20:AH20" si="4">STDEV(C3:C8)/C18*100</f>
        <v>1.7151915202911432</v>
      </c>
      <c r="D20" s="9">
        <f t="shared" si="4"/>
        <v>1.3671946179211536</v>
      </c>
      <c r="E20" s="9">
        <f t="shared" si="4"/>
        <v>1.2450139090578844</v>
      </c>
      <c r="F20" s="9">
        <f t="shared" si="4"/>
        <v>2.0439548422214835</v>
      </c>
      <c r="G20" s="9">
        <f t="shared" si="4"/>
        <v>3.4124240735404232</v>
      </c>
      <c r="H20" s="9">
        <f t="shared" si="4"/>
        <v>1.7812431448476167</v>
      </c>
      <c r="I20" s="9">
        <f t="shared" si="4"/>
        <v>4.4306291415316679</v>
      </c>
      <c r="J20" s="9">
        <f t="shared" si="4"/>
        <v>0.85732754757513163</v>
      </c>
      <c r="K20" s="9">
        <f t="shared" si="4"/>
        <v>2.1868383168798804</v>
      </c>
      <c r="L20" s="9">
        <f t="shared" si="4"/>
        <v>6.0132936817144103</v>
      </c>
      <c r="M20" s="9">
        <f t="shared" si="4"/>
        <v>3.8063058948499791</v>
      </c>
      <c r="N20" s="9">
        <f t="shared" si="4"/>
        <v>2.2916621720156729</v>
      </c>
      <c r="O20" s="9">
        <f t="shared" si="4"/>
        <v>2.481362760591614</v>
      </c>
      <c r="P20" s="9">
        <f t="shared" si="4"/>
        <v>4.4880908804784738</v>
      </c>
      <c r="Q20" s="9">
        <f t="shared" si="4"/>
        <v>0.62408906989126012</v>
      </c>
      <c r="R20" s="9">
        <f t="shared" si="4"/>
        <v>8.0245551733886629</v>
      </c>
      <c r="S20" s="9">
        <f t="shared" si="4"/>
        <v>2.0195215835200515</v>
      </c>
      <c r="T20" s="9">
        <f t="shared" si="4"/>
        <v>1.1117264927415496</v>
      </c>
      <c r="U20" s="9">
        <f t="shared" si="4"/>
        <v>4.0113781677952574</v>
      </c>
      <c r="V20" s="9">
        <f t="shared" si="4"/>
        <v>2.0687554529086638</v>
      </c>
      <c r="W20" s="9">
        <f t="shared" si="4"/>
        <v>0.40151782928270718</v>
      </c>
      <c r="X20" s="9">
        <f t="shared" si="4"/>
        <v>2.530187859415777</v>
      </c>
      <c r="Y20" s="9">
        <f t="shared" si="4"/>
        <v>1.3107375123383895</v>
      </c>
      <c r="Z20" s="9">
        <f t="shared" si="4"/>
        <v>2.5136385599691042</v>
      </c>
      <c r="AA20" s="9">
        <f t="shared" si="4"/>
        <v>2.082677822224495</v>
      </c>
      <c r="AB20" s="9">
        <f t="shared" si="4"/>
        <v>3.1472574487587259</v>
      </c>
      <c r="AC20" s="9">
        <f t="shared" si="4"/>
        <v>2.2787962918225233</v>
      </c>
      <c r="AD20" s="9">
        <f t="shared" si="4"/>
        <v>3.6163656947787484</v>
      </c>
      <c r="AE20" s="9">
        <f t="shared" si="4"/>
        <v>1.6808022789700234</v>
      </c>
      <c r="AF20" s="9">
        <f t="shared" si="4"/>
        <v>3.3010903485161447</v>
      </c>
      <c r="AG20" s="9">
        <f t="shared" si="4"/>
        <v>2.8425557474862648</v>
      </c>
      <c r="AH20" s="9">
        <f t="shared" si="4"/>
        <v>4.0504489470233755</v>
      </c>
    </row>
    <row r="21" spans="1:34" x14ac:dyDescent="0.25">
      <c r="A2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15.802275</v>
      </c>
      <c r="C22" s="2">
        <f t="shared" ref="C22:AH22" si="5">AVERAGE(C2:C5)</f>
        <v>41.35425</v>
      </c>
      <c r="D22" s="2">
        <f t="shared" si="5"/>
        <v>54.663125000000001</v>
      </c>
      <c r="E22" s="2">
        <f t="shared" si="5"/>
        <v>36.536250000000003</v>
      </c>
      <c r="F22" s="2">
        <f t="shared" si="5"/>
        <v>70.787724999999995</v>
      </c>
      <c r="G22" s="2">
        <f t="shared" si="5"/>
        <v>51.011200000000002</v>
      </c>
      <c r="H22" s="2">
        <f t="shared" si="5"/>
        <v>44.492800000000003</v>
      </c>
      <c r="I22" s="2">
        <f t="shared" si="5"/>
        <v>36.225925000000004</v>
      </c>
      <c r="J22" s="2">
        <f t="shared" si="5"/>
        <v>41.133399999999995</v>
      </c>
      <c r="K22" s="2">
        <f t="shared" si="5"/>
        <v>33.354624999999999</v>
      </c>
      <c r="L22" s="2">
        <f t="shared" si="5"/>
        <v>46.609725000000005</v>
      </c>
      <c r="M22" s="2">
        <f t="shared" si="5"/>
        <v>34.466299999999997</v>
      </c>
      <c r="N22" s="2">
        <f t="shared" si="5"/>
        <v>33.900175000000004</v>
      </c>
      <c r="O22" s="2">
        <f t="shared" si="5"/>
        <v>14.239850000000001</v>
      </c>
      <c r="P22" s="2">
        <f t="shared" si="5"/>
        <v>32.011975000000007</v>
      </c>
      <c r="Q22" s="2">
        <f t="shared" si="5"/>
        <v>14.453199999999999</v>
      </c>
      <c r="R22" s="2">
        <f t="shared" si="5"/>
        <v>18.833975000000002</v>
      </c>
      <c r="S22" s="2">
        <f t="shared" si="5"/>
        <v>82.946349999999995</v>
      </c>
      <c r="T22" s="2">
        <f t="shared" si="5"/>
        <v>37.044249999999998</v>
      </c>
      <c r="U22" s="2">
        <f t="shared" si="5"/>
        <v>51.774500000000003</v>
      </c>
      <c r="V22" s="2">
        <f t="shared" si="5"/>
        <v>62.237400000000001</v>
      </c>
      <c r="W22" s="2">
        <f t="shared" si="5"/>
        <v>36.416899999999998</v>
      </c>
      <c r="X22" s="2">
        <f t="shared" si="5"/>
        <v>22.845500000000001</v>
      </c>
      <c r="Y22" s="2">
        <f t="shared" si="5"/>
        <v>47.504749999999994</v>
      </c>
      <c r="Z22" s="2">
        <f t="shared" si="5"/>
        <v>34.998275</v>
      </c>
      <c r="AA22" s="2">
        <f t="shared" si="5"/>
        <v>24.240124999999999</v>
      </c>
      <c r="AB22" s="2">
        <f t="shared" si="5"/>
        <v>8.8640474999999999</v>
      </c>
      <c r="AC22" s="2">
        <f t="shared" si="5"/>
        <v>32.761349999999993</v>
      </c>
      <c r="AD22" s="2">
        <f t="shared" si="5"/>
        <v>39.4193</v>
      </c>
      <c r="AE22" s="2">
        <f t="shared" si="5"/>
        <v>26.903124999999999</v>
      </c>
      <c r="AF22" s="2">
        <f t="shared" si="5"/>
        <v>32.658175</v>
      </c>
      <c r="AG22" s="2">
        <f t="shared" si="5"/>
        <v>42.270375000000001</v>
      </c>
      <c r="AH22" s="2">
        <f t="shared" si="5"/>
        <v>15.8157</v>
      </c>
    </row>
    <row r="23" spans="1:34" x14ac:dyDescent="0.25">
      <c r="A23" s="6" t="s">
        <v>49</v>
      </c>
      <c r="B23" s="7">
        <f>B22*3</f>
        <v>47.406824999999998</v>
      </c>
      <c r="C23" s="7">
        <f>C22*3</f>
        <v>124.06274999999999</v>
      </c>
      <c r="D23" s="7">
        <f>D22*2</f>
        <v>109.32625</v>
      </c>
      <c r="E23" s="7">
        <f>E22*2</f>
        <v>73.072500000000005</v>
      </c>
      <c r="F23" s="7">
        <f>F22*1</f>
        <v>70.787724999999995</v>
      </c>
      <c r="G23" s="7">
        <f>G22*3</f>
        <v>153.03360000000001</v>
      </c>
      <c r="H23" s="7">
        <f>H22*1</f>
        <v>44.492800000000003</v>
      </c>
      <c r="I23" s="7">
        <f>I22*2</f>
        <v>72.451850000000007</v>
      </c>
      <c r="J23" s="7">
        <f>J22*3</f>
        <v>123.40019999999998</v>
      </c>
      <c r="K23" s="7">
        <f>K22*2</f>
        <v>66.709249999999997</v>
      </c>
      <c r="L23" s="7">
        <f>L22*2</f>
        <v>93.219450000000009</v>
      </c>
      <c r="M23" s="7">
        <f>M22*4</f>
        <v>137.86519999999999</v>
      </c>
      <c r="N23" s="7">
        <f>N22*3</f>
        <v>101.70052500000001</v>
      </c>
      <c r="O23" s="7">
        <f>O22*3</f>
        <v>42.719549999999998</v>
      </c>
      <c r="P23" s="7">
        <f>P22*3</f>
        <v>96.03592500000002</v>
      </c>
      <c r="Q23" s="7">
        <f>Q22*2</f>
        <v>28.906399999999998</v>
      </c>
      <c r="R23" s="7">
        <f>R22*2</f>
        <v>37.667950000000005</v>
      </c>
      <c r="S23" s="7">
        <f>S22*1</f>
        <v>82.946349999999995</v>
      </c>
      <c r="T23" s="7">
        <f>T22*3</f>
        <v>111.13274999999999</v>
      </c>
      <c r="U23" s="7">
        <f>U22*2</f>
        <v>103.54900000000001</v>
      </c>
      <c r="V23" s="7">
        <f>V22*3</f>
        <v>186.7122</v>
      </c>
      <c r="W23" s="7">
        <f>W22*3</f>
        <v>109.25069999999999</v>
      </c>
      <c r="X23" s="7">
        <f>X22*2</f>
        <v>45.691000000000003</v>
      </c>
      <c r="Y23" s="7">
        <f>Y22*2</f>
        <v>95.009499999999989</v>
      </c>
      <c r="Z23" s="7">
        <f>Z22*3</f>
        <v>104.99482499999999</v>
      </c>
      <c r="AA23" s="7">
        <f>AA22*3</f>
        <v>72.72037499999999</v>
      </c>
      <c r="AB23" s="7">
        <f>AB22*6</f>
        <v>53.184285000000003</v>
      </c>
      <c r="AC23" s="7">
        <f>AC22*3</f>
        <v>98.284049999999979</v>
      </c>
      <c r="AD23" s="7">
        <f>AD22*2</f>
        <v>78.8386</v>
      </c>
      <c r="AE23" s="7">
        <f>AE22*3</f>
        <v>80.709374999999994</v>
      </c>
      <c r="AF23" s="7">
        <f>AF22*3</f>
        <v>97.974525</v>
      </c>
      <c r="AG23" s="7">
        <f>AG22*2</f>
        <v>84.540750000000003</v>
      </c>
      <c r="AH23" s="7">
        <f>AH22*3</f>
        <v>47.447099999999999</v>
      </c>
    </row>
    <row r="24" spans="1:34" x14ac:dyDescent="0.25">
      <c r="A24" s="8" t="s">
        <v>45</v>
      </c>
      <c r="B24" s="9">
        <f>STDEV(B2:B5)/B22*100</f>
        <v>4.9881771782595123</v>
      </c>
      <c r="C24" s="9">
        <f t="shared" ref="C24:AH24" si="6">STDEV(C2:C5)/C22*100</f>
        <v>1.5951539743397591</v>
      </c>
      <c r="D24" s="9">
        <f t="shared" si="6"/>
        <v>0.814784288344231</v>
      </c>
      <c r="E24" s="9">
        <f t="shared" si="6"/>
        <v>1.4020718401838332</v>
      </c>
      <c r="F24" s="9">
        <f t="shared" si="6"/>
        <v>0.47647109724710801</v>
      </c>
      <c r="G24" s="9">
        <f t="shared" si="6"/>
        <v>3.9339831187698016</v>
      </c>
      <c r="H24" s="9">
        <f t="shared" si="6"/>
        <v>0.61349111376801702</v>
      </c>
      <c r="I24" s="9">
        <f t="shared" si="6"/>
        <v>5.6656616114387752</v>
      </c>
      <c r="J24" s="9">
        <f t="shared" si="6"/>
        <v>0.9912094456308761</v>
      </c>
      <c r="K24" s="9">
        <f t="shared" si="6"/>
        <v>2.2688203086182406</v>
      </c>
      <c r="L24" s="9">
        <f t="shared" si="6"/>
        <v>6.3418302520538647</v>
      </c>
      <c r="M24" s="9">
        <f t="shared" si="6"/>
        <v>4.0246739186745737</v>
      </c>
      <c r="N24" s="9">
        <f t="shared" si="6"/>
        <v>3.1930270367168743</v>
      </c>
      <c r="O24" s="9">
        <f t="shared" si="6"/>
        <v>1.2917978402058823</v>
      </c>
      <c r="P24" s="9">
        <f t="shared" si="6"/>
        <v>3.1984648442779706</v>
      </c>
      <c r="Q24" s="9">
        <f t="shared" si="6"/>
        <v>1.4707429770132654</v>
      </c>
      <c r="R24" s="9">
        <f t="shared" si="6"/>
        <v>10.098288590193567</v>
      </c>
      <c r="S24" s="9">
        <f t="shared" si="6"/>
        <v>5.1891736187978852</v>
      </c>
      <c r="T24" s="9">
        <f t="shared" si="6"/>
        <v>2.2612061648832871</v>
      </c>
      <c r="U24" s="9">
        <f t="shared" si="6"/>
        <v>4.4042119815655605</v>
      </c>
      <c r="V24" s="9">
        <f t="shared" si="6"/>
        <v>0.65886028041333233</v>
      </c>
      <c r="W24" s="9">
        <f t="shared" si="6"/>
        <v>0.99651652698240412</v>
      </c>
      <c r="X24" s="9">
        <f t="shared" si="6"/>
        <v>3.3718863278046718</v>
      </c>
      <c r="Y24" s="9">
        <f t="shared" si="6"/>
        <v>2.60482893466969</v>
      </c>
      <c r="Z24" s="9">
        <f t="shared" si="6"/>
        <v>2.2332283384658194</v>
      </c>
      <c r="AA24" s="9">
        <f t="shared" si="6"/>
        <v>1.4847620885150163</v>
      </c>
      <c r="AB24" s="9">
        <f t="shared" si="6"/>
        <v>1.3469619276360871</v>
      </c>
      <c r="AC24" s="9">
        <f t="shared" si="6"/>
        <v>2.6626462173367376</v>
      </c>
      <c r="AD24" s="9">
        <f t="shared" si="6"/>
        <v>1.7579769126631335</v>
      </c>
      <c r="AE24" s="9">
        <f t="shared" si="6"/>
        <v>1.3442225057053161</v>
      </c>
      <c r="AF24" s="9">
        <f t="shared" si="6"/>
        <v>4.0209074778016429</v>
      </c>
      <c r="AG24" s="9">
        <f t="shared" si="6"/>
        <v>3.3071362466414094</v>
      </c>
      <c r="AH24" s="9">
        <f t="shared" si="6"/>
        <v>4.835497274989816</v>
      </c>
    </row>
    <row r="25" spans="1:34" x14ac:dyDescent="0.25">
      <c r="A2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14.946475000000001</v>
      </c>
      <c r="C26" s="2">
        <f t="shared" ref="C26:AH26" si="7">AVERAGE(C6:C9)</f>
        <v>41.374274999999997</v>
      </c>
      <c r="D26" s="2">
        <f t="shared" si="7"/>
        <v>54.346249999999998</v>
      </c>
      <c r="E26" s="2">
        <f t="shared" si="7"/>
        <v>36.658275000000003</v>
      </c>
      <c r="F26" s="2">
        <f t="shared" si="7"/>
        <v>69.569375000000008</v>
      </c>
      <c r="G26" s="2">
        <f t="shared" si="7"/>
        <v>53.119974999999997</v>
      </c>
      <c r="H26" s="2">
        <f t="shared" si="7"/>
        <v>44.369824999999992</v>
      </c>
      <c r="I26" s="2">
        <f t="shared" si="7"/>
        <v>37.038975000000001</v>
      </c>
      <c r="J26" s="2">
        <f t="shared" si="7"/>
        <v>41.273875000000004</v>
      </c>
      <c r="K26" s="2">
        <f t="shared" si="7"/>
        <v>33.351900000000001</v>
      </c>
      <c r="L26" s="2">
        <f t="shared" si="7"/>
        <v>47.174799999999998</v>
      </c>
      <c r="M26" s="2">
        <f t="shared" si="7"/>
        <v>36.068925</v>
      </c>
      <c r="N26" s="2">
        <f t="shared" si="7"/>
        <v>34.219200000000001</v>
      </c>
      <c r="O26" s="2">
        <f t="shared" si="7"/>
        <v>13.768424999999999</v>
      </c>
      <c r="P26" s="2">
        <f t="shared" si="7"/>
        <v>35.127800000000001</v>
      </c>
      <c r="Q26" s="2">
        <f t="shared" si="7"/>
        <v>14.459125</v>
      </c>
      <c r="R26" s="2">
        <f t="shared" si="7"/>
        <v>18.479900000000001</v>
      </c>
      <c r="S26" s="2">
        <f t="shared" si="7"/>
        <v>85.359550000000013</v>
      </c>
      <c r="T26" s="2">
        <f t="shared" si="7"/>
        <v>36.740875000000003</v>
      </c>
      <c r="U26" s="2">
        <f t="shared" si="7"/>
        <v>50.354899999999994</v>
      </c>
      <c r="V26" s="2">
        <f t="shared" si="7"/>
        <v>64.940275</v>
      </c>
      <c r="W26" s="2">
        <f t="shared" si="7"/>
        <v>36.802349999999997</v>
      </c>
      <c r="X26" s="2">
        <f t="shared" si="7"/>
        <v>22.033150000000003</v>
      </c>
      <c r="Y26" s="2">
        <f t="shared" si="7"/>
        <v>48.060574999999993</v>
      </c>
      <c r="Z26" s="2">
        <f t="shared" si="7"/>
        <v>35.991574999999997</v>
      </c>
      <c r="AA26" s="2">
        <f t="shared" si="7"/>
        <v>23.631949999999996</v>
      </c>
      <c r="AB26" s="2">
        <f t="shared" si="7"/>
        <v>8.7435174999999994</v>
      </c>
      <c r="AC26" s="2">
        <f t="shared" si="7"/>
        <v>33.420450000000002</v>
      </c>
      <c r="AD26" s="2">
        <f t="shared" si="7"/>
        <v>41.159049999999993</v>
      </c>
      <c r="AE26" s="2">
        <f t="shared" si="7"/>
        <v>27.228999999999999</v>
      </c>
      <c r="AF26" s="2">
        <f t="shared" si="7"/>
        <v>33.121825000000001</v>
      </c>
      <c r="AG26" s="2">
        <f t="shared" si="7"/>
        <v>42.247599999999998</v>
      </c>
      <c r="AH26" s="2">
        <f t="shared" si="7"/>
        <v>14.969875</v>
      </c>
    </row>
    <row r="27" spans="1:34" x14ac:dyDescent="0.25">
      <c r="A27" s="6" t="s">
        <v>51</v>
      </c>
      <c r="B27" s="7">
        <f>B26*3</f>
        <v>44.839425000000006</v>
      </c>
      <c r="C27" s="7">
        <f>C26*3</f>
        <v>124.12282499999999</v>
      </c>
      <c r="D27" s="7">
        <f>D26*2</f>
        <v>108.6925</v>
      </c>
      <c r="E27" s="7">
        <f>E26*2</f>
        <v>73.316550000000007</v>
      </c>
      <c r="F27" s="7">
        <f>F26*1</f>
        <v>69.569375000000008</v>
      </c>
      <c r="G27" s="7">
        <f>G26*3</f>
        <v>159.35992499999998</v>
      </c>
      <c r="H27" s="7">
        <f>H26*1</f>
        <v>44.369824999999992</v>
      </c>
      <c r="I27" s="7">
        <f>I26*2</f>
        <v>74.077950000000001</v>
      </c>
      <c r="J27" s="7">
        <f>J26*3</f>
        <v>123.82162500000001</v>
      </c>
      <c r="K27" s="7">
        <f>K26*2</f>
        <v>66.703800000000001</v>
      </c>
      <c r="L27" s="7">
        <f>L26*2</f>
        <v>94.349599999999995</v>
      </c>
      <c r="M27" s="7">
        <f>M26*4</f>
        <v>144.2757</v>
      </c>
      <c r="N27" s="7">
        <f>N26*3</f>
        <v>102.6576</v>
      </c>
      <c r="O27" s="7">
        <f>O26*3</f>
        <v>41.305274999999995</v>
      </c>
      <c r="P27" s="7">
        <f>P26*3</f>
        <v>105.38339999999999</v>
      </c>
      <c r="Q27" s="7">
        <f>Q26*2</f>
        <v>28.91825</v>
      </c>
      <c r="R27" s="7">
        <f>R26*2</f>
        <v>36.959800000000001</v>
      </c>
      <c r="S27" s="7">
        <f>S26*1</f>
        <v>85.359550000000013</v>
      </c>
      <c r="T27" s="7">
        <f>T26*3</f>
        <v>110.22262500000001</v>
      </c>
      <c r="U27" s="7">
        <f>U26*2</f>
        <v>100.70979999999999</v>
      </c>
      <c r="V27" s="7">
        <f>V26*3</f>
        <v>194.82082500000001</v>
      </c>
      <c r="W27" s="7">
        <f>W26*3</f>
        <v>110.40705</v>
      </c>
      <c r="X27" s="7">
        <f>X26*2</f>
        <v>44.066300000000005</v>
      </c>
      <c r="Y27" s="7">
        <f>Y26*2</f>
        <v>96.121149999999986</v>
      </c>
      <c r="Z27" s="7">
        <f>Z26*3</f>
        <v>107.97472499999999</v>
      </c>
      <c r="AA27" s="7">
        <f>AA26*3</f>
        <v>70.895849999999996</v>
      </c>
      <c r="AB27" s="7">
        <f>AB26*6</f>
        <v>52.461104999999996</v>
      </c>
      <c r="AC27" s="7">
        <f>AC26*3</f>
        <v>100.26135000000001</v>
      </c>
      <c r="AD27" s="7">
        <f>AD26*2</f>
        <v>82.318099999999987</v>
      </c>
      <c r="AE27" s="7">
        <f>AE26*3</f>
        <v>81.686999999999998</v>
      </c>
      <c r="AF27" s="7">
        <f>AF26*3</f>
        <v>99.365475000000004</v>
      </c>
      <c r="AG27" s="7">
        <f>AG26*2</f>
        <v>84.495199999999997</v>
      </c>
      <c r="AH27" s="7">
        <f>AH26*3</f>
        <v>44.909624999999998</v>
      </c>
    </row>
    <row r="28" spans="1:34" x14ac:dyDescent="0.25">
      <c r="A28" s="8" t="s">
        <v>45</v>
      </c>
      <c r="B28" s="9">
        <f>STDEV(B6:B9)/B26*100</f>
        <v>9.0240977090188323</v>
      </c>
      <c r="C28" s="9">
        <f t="shared" ref="C28:AH28" si="8">STDEV(C6:C9)/C26*100</f>
        <v>3.7975614124847534</v>
      </c>
      <c r="D28" s="9">
        <f t="shared" si="8"/>
        <v>3.0036529706651596</v>
      </c>
      <c r="E28" s="9">
        <f t="shared" si="8"/>
        <v>1.4692771268587157</v>
      </c>
      <c r="F28" s="9">
        <f t="shared" si="8"/>
        <v>2.2157681157343339</v>
      </c>
      <c r="G28" s="9">
        <f t="shared" si="8"/>
        <v>1.8235577429921497</v>
      </c>
      <c r="H28" s="9">
        <f t="shared" si="8"/>
        <v>2.558884393476335</v>
      </c>
      <c r="I28" s="9">
        <f t="shared" si="8"/>
        <v>3.915062772692921</v>
      </c>
      <c r="J28" s="9">
        <f t="shared" si="8"/>
        <v>1.2642039263103331</v>
      </c>
      <c r="K28" s="9">
        <f t="shared" si="8"/>
        <v>2.0149843919394668</v>
      </c>
      <c r="L28" s="9">
        <f t="shared" si="8"/>
        <v>4.7078525103732378</v>
      </c>
      <c r="M28" s="9">
        <f t="shared" si="8"/>
        <v>4.5123151380559428</v>
      </c>
      <c r="N28" s="9">
        <f t="shared" si="8"/>
        <v>2.9737146336756179</v>
      </c>
      <c r="O28" s="9">
        <f t="shared" si="8"/>
        <v>2.0610900463832271</v>
      </c>
      <c r="P28" s="9">
        <f t="shared" si="8"/>
        <v>3.5337393202068021</v>
      </c>
      <c r="Q28" s="9">
        <f t="shared" si="8"/>
        <v>0.83627199527397689</v>
      </c>
      <c r="R28" s="9">
        <f t="shared" si="8"/>
        <v>8.8781960761100365</v>
      </c>
      <c r="S28" s="9">
        <f t="shared" si="8"/>
        <v>3.7971959135908784</v>
      </c>
      <c r="T28" s="9">
        <f t="shared" si="8"/>
        <v>2.0150896297617491</v>
      </c>
      <c r="U28" s="9">
        <f t="shared" si="8"/>
        <v>1.8114741075726433</v>
      </c>
      <c r="V28" s="9">
        <f t="shared" si="8"/>
        <v>1.5022618366949689</v>
      </c>
      <c r="W28" s="9">
        <f t="shared" si="8"/>
        <v>2.4026595222414198</v>
      </c>
      <c r="X28" s="9">
        <f t="shared" si="8"/>
        <v>4.4502199209639031</v>
      </c>
      <c r="Y28" s="9">
        <f t="shared" si="8"/>
        <v>0.33339187215375121</v>
      </c>
      <c r="Z28" s="9">
        <f t="shared" si="8"/>
        <v>1.8400502798324041</v>
      </c>
      <c r="AA28" s="9">
        <f t="shared" si="8"/>
        <v>2.0768003348590738</v>
      </c>
      <c r="AB28" s="9">
        <f t="shared" si="8"/>
        <v>6.4940413892565481</v>
      </c>
      <c r="AC28" s="9">
        <f t="shared" si="8"/>
        <v>2.1324543584206617</v>
      </c>
      <c r="AD28" s="9">
        <f t="shared" si="8"/>
        <v>2.9184300306591995</v>
      </c>
      <c r="AE28" s="9">
        <f t="shared" si="8"/>
        <v>2.2756056826916389</v>
      </c>
      <c r="AF28" s="9">
        <f t="shared" si="8"/>
        <v>4.8753947034986078</v>
      </c>
      <c r="AG28" s="9">
        <f t="shared" si="8"/>
        <v>3.2743436465612819</v>
      </c>
      <c r="AH28" s="9">
        <f t="shared" si="8"/>
        <v>8.9966488285859079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3.08538287464261</v>
      </c>
      <c r="C30" s="13">
        <f t="shared" ref="C30:AH30" si="9">(C19-C15)/C15*100</f>
        <v>-0.5925304079417173</v>
      </c>
      <c r="D30" s="13">
        <f t="shared" si="9"/>
        <v>-0.77553727221474178</v>
      </c>
      <c r="E30" s="13">
        <f t="shared" si="9"/>
        <v>0.1633660441132882</v>
      </c>
      <c r="F30" s="13">
        <f t="shared" si="9"/>
        <v>-0.11347246891440999</v>
      </c>
      <c r="G30" s="13">
        <f t="shared" si="9"/>
        <v>0.64635622649349678</v>
      </c>
      <c r="H30" s="13">
        <f t="shared" si="9"/>
        <v>0.41064320723513664</v>
      </c>
      <c r="I30" s="13">
        <f t="shared" si="9"/>
        <v>-0.25228087847431729</v>
      </c>
      <c r="J30" s="13">
        <f t="shared" si="9"/>
        <v>-0.41324223700718987</v>
      </c>
      <c r="K30" s="13">
        <f t="shared" si="9"/>
        <v>0.33566181619163482</v>
      </c>
      <c r="L30" s="13">
        <f t="shared" si="9"/>
        <v>0.43703905308473201</v>
      </c>
      <c r="M30" s="13">
        <f t="shared" si="9"/>
        <v>1.7063460136406832</v>
      </c>
      <c r="N30" s="13">
        <f t="shared" si="9"/>
        <v>-2.3060008012918951E-2</v>
      </c>
      <c r="O30" s="13">
        <f t="shared" si="9"/>
        <v>-0.57117048443719887</v>
      </c>
      <c r="P30" s="13">
        <f t="shared" si="9"/>
        <v>-0.50880172495862608</v>
      </c>
      <c r="Q30" s="13">
        <f t="shared" si="9"/>
        <v>0.46960941397830303</v>
      </c>
      <c r="R30" s="13">
        <f t="shared" si="9"/>
        <v>2.3285127404573456</v>
      </c>
      <c r="S30" s="13">
        <f t="shared" si="9"/>
        <v>0.50392370875492254</v>
      </c>
      <c r="T30" s="13">
        <f t="shared" si="9"/>
        <v>0.97021588023332783</v>
      </c>
      <c r="U30" s="13">
        <f t="shared" si="9"/>
        <v>0.26636143297946113</v>
      </c>
      <c r="V30" s="13">
        <f t="shared" si="9"/>
        <v>-0.20656796354653167</v>
      </c>
      <c r="W30" s="13">
        <f t="shared" si="9"/>
        <v>-0.82730975802126017</v>
      </c>
      <c r="X30" s="13">
        <f t="shared" si="9"/>
        <v>1.6928242419651141</v>
      </c>
      <c r="Y30" s="13">
        <f t="shared" si="9"/>
        <v>0.5659741124722798</v>
      </c>
      <c r="Z30" s="13">
        <f t="shared" si="9"/>
        <v>0.26372314727619867</v>
      </c>
      <c r="AA30" s="13">
        <f t="shared" si="9"/>
        <v>0.58041840328277405</v>
      </c>
      <c r="AB30" s="13">
        <f t="shared" si="9"/>
        <v>1.1866963622359858</v>
      </c>
      <c r="AC30" s="13">
        <f t="shared" si="9"/>
        <v>-0.22448266240365583</v>
      </c>
      <c r="AD30" s="13">
        <f t="shared" si="9"/>
        <v>0.18344464321577286</v>
      </c>
      <c r="AE30" s="13">
        <f t="shared" si="9"/>
        <v>-0.53201618570612219</v>
      </c>
      <c r="AF30" s="13">
        <f t="shared" si="9"/>
        <v>-1.0418566940306129</v>
      </c>
      <c r="AG30" s="13">
        <f t="shared" si="9"/>
        <v>0.97232768137979553</v>
      </c>
      <c r="AH30" s="13">
        <f t="shared" si="9"/>
        <v>3.0176199946457745</v>
      </c>
    </row>
    <row r="31" spans="1:34" x14ac:dyDescent="0.25">
      <c r="A31" s="12" t="s">
        <v>53</v>
      </c>
      <c r="B31" s="13">
        <f>(B27-B23)/B23*100</f>
        <v>-5.4156759074247063</v>
      </c>
      <c r="C31" s="13">
        <f t="shared" ref="C31:AH31" si="10">(C27-C23)/C23*100</f>
        <v>4.8423076225537209E-2</v>
      </c>
      <c r="D31" s="13">
        <f t="shared" si="10"/>
        <v>-0.57968694618173244</v>
      </c>
      <c r="E31" s="13">
        <f t="shared" si="10"/>
        <v>0.33398337267782191</v>
      </c>
      <c r="F31" s="13">
        <f t="shared" si="10"/>
        <v>-1.7211317357634912</v>
      </c>
      <c r="G31" s="13">
        <f t="shared" si="10"/>
        <v>4.1339450944106186</v>
      </c>
      <c r="H31" s="13">
        <f t="shared" si="10"/>
        <v>-0.27639303437862067</v>
      </c>
      <c r="I31" s="13">
        <f t="shared" si="10"/>
        <v>2.2443871343519781</v>
      </c>
      <c r="J31" s="13">
        <f t="shared" si="10"/>
        <v>0.3415107917167296</v>
      </c>
      <c r="K31" s="13">
        <f t="shared" si="10"/>
        <v>-8.1697815520279122E-3</v>
      </c>
      <c r="L31" s="13">
        <f t="shared" si="10"/>
        <v>1.2123542887240657</v>
      </c>
      <c r="M31" s="13">
        <f t="shared" si="10"/>
        <v>4.6498318647490544</v>
      </c>
      <c r="N31" s="13">
        <f t="shared" si="10"/>
        <v>0.94107183812471851</v>
      </c>
      <c r="O31" s="13">
        <f t="shared" si="10"/>
        <v>-3.3106036931568883</v>
      </c>
      <c r="P31" s="13">
        <f t="shared" si="10"/>
        <v>9.7333107376223769</v>
      </c>
      <c r="Q31" s="13">
        <f t="shared" si="10"/>
        <v>4.0994381867000322E-2</v>
      </c>
      <c r="R31" s="13">
        <f t="shared" si="10"/>
        <v>-1.8799801953650341</v>
      </c>
      <c r="S31" s="13">
        <f t="shared" si="10"/>
        <v>2.9093504415806333</v>
      </c>
      <c r="T31" s="13">
        <f t="shared" si="10"/>
        <v>-0.81895300890149803</v>
      </c>
      <c r="U31" s="13">
        <f t="shared" si="10"/>
        <v>-2.7418903127987901</v>
      </c>
      <c r="V31" s="13">
        <f t="shared" si="10"/>
        <v>4.3428469055584031</v>
      </c>
      <c r="W31" s="13">
        <f t="shared" si="10"/>
        <v>1.0584371541784203</v>
      </c>
      <c r="X31" s="13">
        <f t="shared" si="10"/>
        <v>-3.5558425072771378</v>
      </c>
      <c r="Y31" s="13">
        <f t="shared" si="10"/>
        <v>1.1700408906477748</v>
      </c>
      <c r="Z31" s="13">
        <f t="shared" si="10"/>
        <v>2.8381398797512172</v>
      </c>
      <c r="AA31" s="13">
        <f t="shared" si="10"/>
        <v>-2.5089598341592634</v>
      </c>
      <c r="AB31" s="13">
        <f t="shared" si="10"/>
        <v>-1.3597625689618773</v>
      </c>
      <c r="AC31" s="13">
        <f t="shared" si="10"/>
        <v>2.0118218571579298</v>
      </c>
      <c r="AD31" s="13">
        <f t="shared" si="10"/>
        <v>4.4134472200165744</v>
      </c>
      <c r="AE31" s="13">
        <f t="shared" si="10"/>
        <v>1.2112905099314712</v>
      </c>
      <c r="AF31" s="13">
        <f t="shared" si="10"/>
        <v>1.4197057857642112</v>
      </c>
      <c r="AG31" s="13">
        <f t="shared" si="10"/>
        <v>-5.3879342210715844E-2</v>
      </c>
      <c r="AH31" s="13">
        <f t="shared" si="10"/>
        <v>-5.3480086243416363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FE9E-5171-4224-ADD3-B1EB4945E417}">
  <dimension ref="A1:AH31"/>
  <sheetViews>
    <sheetView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2" customWidth="1"/>
  </cols>
  <sheetData>
    <row r="1" spans="1:34" x14ac:dyDescent="0.25">
      <c r="A1" s="1" t="s">
        <v>162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13.717700000000001</v>
      </c>
      <c r="C2" s="2">
        <v>34.215200000000003</v>
      </c>
      <c r="D2" s="2">
        <v>30.976700000000001</v>
      </c>
      <c r="E2" s="2">
        <v>34.945</v>
      </c>
      <c r="F2" s="2">
        <v>57.5242</v>
      </c>
      <c r="G2" s="2">
        <v>44.044199999999996</v>
      </c>
      <c r="H2" s="2">
        <v>41.027099999999997</v>
      </c>
      <c r="I2" s="2">
        <v>31.440100000000001</v>
      </c>
      <c r="J2" s="2">
        <v>35.430700000000002</v>
      </c>
      <c r="K2" s="2">
        <v>33.216200000000001</v>
      </c>
      <c r="L2" s="2">
        <v>37.8703</v>
      </c>
      <c r="M2" s="2">
        <v>30.706</v>
      </c>
      <c r="N2" s="2">
        <v>29.3687</v>
      </c>
      <c r="O2" s="2">
        <v>17.182700000000001</v>
      </c>
      <c r="P2" s="2">
        <v>28.799700000000001</v>
      </c>
      <c r="Q2" s="2">
        <v>14.7</v>
      </c>
      <c r="R2" s="2">
        <v>14.5418</v>
      </c>
      <c r="S2" s="2">
        <v>51.752499999999998</v>
      </c>
      <c r="T2" s="2">
        <v>40.919800000000002</v>
      </c>
      <c r="U2" s="2">
        <v>37.555399999999999</v>
      </c>
      <c r="V2" s="2">
        <v>44.503500000000003</v>
      </c>
      <c r="W2" s="2">
        <v>32.758899999999997</v>
      </c>
      <c r="X2" s="2">
        <v>17.329899999999999</v>
      </c>
      <c r="Y2" s="2">
        <v>44.661200000000001</v>
      </c>
      <c r="Z2" s="2">
        <v>28.861599999999999</v>
      </c>
      <c r="AA2" s="2">
        <v>24.233699999999999</v>
      </c>
      <c r="AB2" s="2">
        <v>6.89839</v>
      </c>
      <c r="AC2" s="2">
        <v>32.085599999999999</v>
      </c>
      <c r="AD2" s="2">
        <v>34.173699999999997</v>
      </c>
      <c r="AE2" s="2">
        <v>27.633299999999998</v>
      </c>
      <c r="AF2" s="2">
        <v>28.087399999999999</v>
      </c>
      <c r="AG2" s="2">
        <v>33.939599999999999</v>
      </c>
      <c r="AH2" s="2">
        <v>12.6172</v>
      </c>
    </row>
    <row r="3" spans="1:34" x14ac:dyDescent="0.25">
      <c r="A3" s="4" t="s">
        <v>35</v>
      </c>
      <c r="B3" s="2">
        <v>13.921799999999999</v>
      </c>
      <c r="C3" s="2">
        <v>34.637099999999997</v>
      </c>
      <c r="D3" s="2">
        <v>31.052</v>
      </c>
      <c r="E3" s="2">
        <v>34.891100000000002</v>
      </c>
      <c r="F3" s="2">
        <v>56.297899999999998</v>
      </c>
      <c r="G3" s="2">
        <v>42.3964</v>
      </c>
      <c r="H3" s="2">
        <v>40.451300000000003</v>
      </c>
      <c r="I3" s="2">
        <v>29.2014</v>
      </c>
      <c r="J3" s="2">
        <v>35.648800000000001</v>
      </c>
      <c r="K3" s="2">
        <v>32.267499999999998</v>
      </c>
      <c r="L3" s="2">
        <v>39.297199999999997</v>
      </c>
      <c r="M3" s="2">
        <v>30.982199999999999</v>
      </c>
      <c r="N3" s="2">
        <v>30.844899999999999</v>
      </c>
      <c r="O3" s="2">
        <v>16.604299999999999</v>
      </c>
      <c r="P3" s="2">
        <v>29.225899999999999</v>
      </c>
      <c r="Q3" s="2">
        <v>14.7357</v>
      </c>
      <c r="R3" s="2">
        <v>16.937100000000001</v>
      </c>
      <c r="S3" s="2">
        <v>55.699399999999997</v>
      </c>
      <c r="T3" s="2">
        <v>39.591799999999999</v>
      </c>
      <c r="U3" s="2">
        <v>37.636000000000003</v>
      </c>
      <c r="V3" s="2">
        <v>46.564799999999998</v>
      </c>
      <c r="W3" s="2">
        <v>32.575000000000003</v>
      </c>
      <c r="X3" s="2">
        <v>17.401</v>
      </c>
      <c r="Y3" s="2">
        <v>46.563200000000002</v>
      </c>
      <c r="Z3" s="2">
        <v>29.632100000000001</v>
      </c>
      <c r="AA3" s="2">
        <v>24.880299999999998</v>
      </c>
      <c r="AB3" s="2">
        <v>6.56602</v>
      </c>
      <c r="AC3" s="2">
        <v>33.405700000000003</v>
      </c>
      <c r="AD3" s="2">
        <v>34.677100000000003</v>
      </c>
      <c r="AE3" s="2">
        <v>26.679300000000001</v>
      </c>
      <c r="AF3" s="2">
        <v>28.6736</v>
      </c>
      <c r="AG3" s="2">
        <v>33.731099999999998</v>
      </c>
      <c r="AH3" s="2">
        <v>12.247199999999999</v>
      </c>
    </row>
    <row r="4" spans="1:34" x14ac:dyDescent="0.25">
      <c r="A4" s="4" t="s">
        <v>36</v>
      </c>
      <c r="B4" s="2">
        <v>15.5413</v>
      </c>
      <c r="C4" s="2">
        <v>34.6935</v>
      </c>
      <c r="D4" s="2">
        <v>30.265599999999999</v>
      </c>
      <c r="E4" s="2">
        <v>34.283900000000003</v>
      </c>
      <c r="F4" s="2">
        <v>56.482900000000001</v>
      </c>
      <c r="G4" s="2">
        <v>43.742800000000003</v>
      </c>
      <c r="H4" s="2">
        <v>40.032699999999998</v>
      </c>
      <c r="I4" s="2">
        <v>31.869199999999999</v>
      </c>
      <c r="J4" s="2">
        <v>34.970399999999998</v>
      </c>
      <c r="K4" s="2">
        <v>31.2699</v>
      </c>
      <c r="L4" s="2">
        <v>40.542400000000001</v>
      </c>
      <c r="M4" s="2">
        <v>31.296199999999999</v>
      </c>
      <c r="N4" s="2">
        <v>32.2258</v>
      </c>
      <c r="O4" s="2">
        <v>16.321400000000001</v>
      </c>
      <c r="P4" s="2">
        <v>30.2469</v>
      </c>
      <c r="Q4" s="2">
        <v>14.5001</v>
      </c>
      <c r="R4" s="2">
        <v>16.504999999999999</v>
      </c>
      <c r="S4" s="2">
        <v>63.210700000000003</v>
      </c>
      <c r="T4" s="2">
        <v>40.585299999999997</v>
      </c>
      <c r="U4" s="2">
        <v>37.613500000000002</v>
      </c>
      <c r="V4" s="2">
        <v>45.942300000000003</v>
      </c>
      <c r="W4" s="2">
        <v>32.843499999999999</v>
      </c>
      <c r="X4" s="2">
        <v>17.538</v>
      </c>
      <c r="Y4" s="2">
        <v>45.376600000000003</v>
      </c>
      <c r="Z4" s="2">
        <v>29.9345</v>
      </c>
      <c r="AA4" s="2">
        <v>25.279900000000001</v>
      </c>
      <c r="AB4" s="2">
        <v>7.0123199999999999</v>
      </c>
      <c r="AC4" s="2">
        <v>32.194499999999998</v>
      </c>
      <c r="AD4" s="2">
        <v>34.033000000000001</v>
      </c>
      <c r="AE4" s="2">
        <v>26.8963</v>
      </c>
      <c r="AF4" s="2">
        <v>29.257300000000001</v>
      </c>
      <c r="AG4" s="2">
        <v>33.609400000000001</v>
      </c>
      <c r="AH4" s="2">
        <v>14.2041</v>
      </c>
    </row>
    <row r="5" spans="1:34" x14ac:dyDescent="0.25">
      <c r="A5" s="4" t="s">
        <v>37</v>
      </c>
      <c r="B5" s="2">
        <v>14.123799999999999</v>
      </c>
      <c r="C5" s="2">
        <v>34.426200000000001</v>
      </c>
      <c r="D5" s="2">
        <v>31.276599999999998</v>
      </c>
      <c r="E5" s="2">
        <v>35.067300000000003</v>
      </c>
      <c r="F5" s="2">
        <v>58.828800000000001</v>
      </c>
      <c r="G5" s="2">
        <v>43.798499999999997</v>
      </c>
      <c r="H5" s="2">
        <v>41.162399999999998</v>
      </c>
      <c r="I5" s="2">
        <v>29.561299999999999</v>
      </c>
      <c r="J5" s="2">
        <v>35.040799999999997</v>
      </c>
      <c r="K5" s="2">
        <v>31.764700000000001</v>
      </c>
      <c r="L5" s="2">
        <v>38.070799999999998</v>
      </c>
      <c r="M5" s="2">
        <v>31.805599999999998</v>
      </c>
      <c r="N5" s="2">
        <v>29.934799999999999</v>
      </c>
      <c r="O5" s="2">
        <v>16.062999999999999</v>
      </c>
      <c r="P5" s="2">
        <v>31.796399999999998</v>
      </c>
      <c r="Q5" s="2">
        <v>14.528600000000001</v>
      </c>
      <c r="R5" s="2">
        <v>17.552800000000001</v>
      </c>
      <c r="S5" s="2">
        <v>61.6999</v>
      </c>
      <c r="T5" s="2">
        <v>38.927799999999998</v>
      </c>
      <c r="U5" s="2">
        <v>36.3262</v>
      </c>
      <c r="V5" s="2">
        <v>46.627200000000002</v>
      </c>
      <c r="W5" s="2">
        <v>31.494</v>
      </c>
      <c r="X5" s="2">
        <v>17.040400000000002</v>
      </c>
      <c r="Y5" s="2">
        <v>44.088200000000001</v>
      </c>
      <c r="Z5" s="2">
        <v>29.392499999999998</v>
      </c>
      <c r="AA5" s="2">
        <v>25.005700000000001</v>
      </c>
      <c r="AB5" s="2">
        <v>6.9967100000000002</v>
      </c>
      <c r="AC5" s="2">
        <v>32.842599999999997</v>
      </c>
      <c r="AD5" s="2">
        <v>34.186500000000002</v>
      </c>
      <c r="AE5" s="2">
        <v>27.578600000000002</v>
      </c>
      <c r="AF5" s="2">
        <v>29.107600000000001</v>
      </c>
      <c r="AG5" s="2">
        <v>33.393900000000002</v>
      </c>
      <c r="AH5" s="2">
        <v>13.004</v>
      </c>
    </row>
    <row r="6" spans="1:34" x14ac:dyDescent="0.25">
      <c r="A6" s="4" t="s">
        <v>38</v>
      </c>
      <c r="B6" s="2">
        <v>12.905099999999999</v>
      </c>
      <c r="C6" s="2">
        <v>34.104999999999997</v>
      </c>
      <c r="D6" s="2">
        <v>32.363</v>
      </c>
      <c r="E6" s="2">
        <v>34.412799999999997</v>
      </c>
      <c r="F6" s="2">
        <v>57.595599999999997</v>
      </c>
      <c r="G6" s="2">
        <v>43.055199999999999</v>
      </c>
      <c r="H6" s="2">
        <v>39.872199999999999</v>
      </c>
      <c r="I6" s="2">
        <v>30.135300000000001</v>
      </c>
      <c r="J6" s="2">
        <v>34.834099999999999</v>
      </c>
      <c r="K6" s="2">
        <v>31.552600000000002</v>
      </c>
      <c r="L6" s="2">
        <v>39.510199999999998</v>
      </c>
      <c r="M6" s="2">
        <v>30.579699999999999</v>
      </c>
      <c r="N6" s="2">
        <v>29.315300000000001</v>
      </c>
      <c r="O6" s="2">
        <v>16.103100000000001</v>
      </c>
      <c r="P6" s="2">
        <v>29.776199999999999</v>
      </c>
      <c r="Q6" s="2">
        <v>14.5983</v>
      </c>
      <c r="R6" s="2">
        <v>17.501200000000001</v>
      </c>
      <c r="S6" s="2">
        <v>59.991799999999998</v>
      </c>
      <c r="T6" s="2">
        <v>40.686999999999998</v>
      </c>
      <c r="U6" s="2">
        <v>36.5349</v>
      </c>
      <c r="V6" s="2">
        <v>47.004899999999999</v>
      </c>
      <c r="W6" s="2">
        <v>32.695700000000002</v>
      </c>
      <c r="X6" s="2">
        <v>16.697199999999999</v>
      </c>
      <c r="Y6" s="2">
        <v>43.365699999999997</v>
      </c>
      <c r="Z6" s="2">
        <v>28.375900000000001</v>
      </c>
      <c r="AA6" s="2">
        <v>25.167400000000001</v>
      </c>
      <c r="AB6" s="2">
        <v>6.8455599999999999</v>
      </c>
      <c r="AC6" s="2">
        <v>33.176200000000001</v>
      </c>
      <c r="AD6" s="2">
        <v>35.690199999999997</v>
      </c>
      <c r="AE6" s="2">
        <v>26.959299999999999</v>
      </c>
      <c r="AF6" s="2">
        <v>28.962299999999999</v>
      </c>
      <c r="AG6" s="2">
        <v>34.026000000000003</v>
      </c>
      <c r="AH6" s="2">
        <v>11.6617</v>
      </c>
    </row>
    <row r="7" spans="1:34" x14ac:dyDescent="0.25">
      <c r="A7" s="4" t="s">
        <v>39</v>
      </c>
      <c r="B7" s="2">
        <v>13.9916</v>
      </c>
      <c r="C7" s="2">
        <v>35.210500000000003</v>
      </c>
      <c r="D7" s="2">
        <v>32.142099999999999</v>
      </c>
      <c r="E7" s="2">
        <v>34.5169</v>
      </c>
      <c r="F7" s="2">
        <v>57.380800000000001</v>
      </c>
      <c r="G7" s="2">
        <v>43.845700000000001</v>
      </c>
      <c r="H7" s="2">
        <v>41.081899999999997</v>
      </c>
      <c r="I7" s="2">
        <v>31.133800000000001</v>
      </c>
      <c r="J7" s="2">
        <v>35.195500000000003</v>
      </c>
      <c r="K7" s="2">
        <v>31.847300000000001</v>
      </c>
      <c r="L7" s="2">
        <v>37.1462</v>
      </c>
      <c r="M7" s="2">
        <v>31.458100000000002</v>
      </c>
      <c r="N7" s="2">
        <v>31.103100000000001</v>
      </c>
      <c r="O7" s="2">
        <v>15.817399999999999</v>
      </c>
      <c r="P7" s="2">
        <v>29.801300000000001</v>
      </c>
      <c r="Q7" s="2">
        <v>14.584300000000001</v>
      </c>
      <c r="R7" s="2">
        <v>15.316599999999999</v>
      </c>
      <c r="S7" s="2">
        <v>58.716500000000003</v>
      </c>
      <c r="T7" s="2">
        <v>41.182200000000002</v>
      </c>
      <c r="U7" s="2">
        <v>37.088999999999999</v>
      </c>
      <c r="V7" s="2">
        <v>46.5321</v>
      </c>
      <c r="W7" s="2">
        <v>32.033099999999997</v>
      </c>
      <c r="X7" s="2">
        <v>16.607099999999999</v>
      </c>
      <c r="Y7" s="2">
        <v>44.335000000000001</v>
      </c>
      <c r="Z7" s="2">
        <v>29.008099999999999</v>
      </c>
      <c r="AA7" s="2">
        <v>25.7318</v>
      </c>
      <c r="AB7" s="2">
        <v>6.7820099999999996</v>
      </c>
      <c r="AC7" s="2">
        <v>33.414999999999999</v>
      </c>
      <c r="AD7" s="2">
        <v>34.511099999999999</v>
      </c>
      <c r="AE7" s="2">
        <v>26.297699999999999</v>
      </c>
      <c r="AF7" s="2">
        <v>28.910399999999999</v>
      </c>
      <c r="AG7" s="2">
        <v>33.6616</v>
      </c>
      <c r="AH7" s="2">
        <v>12.7768</v>
      </c>
    </row>
    <row r="8" spans="1:34" x14ac:dyDescent="0.25">
      <c r="A8" s="4" t="s">
        <v>40</v>
      </c>
      <c r="B8" s="2">
        <v>13.8681</v>
      </c>
      <c r="C8" s="2">
        <v>34.263500000000001</v>
      </c>
      <c r="D8" s="2">
        <v>31.6447</v>
      </c>
      <c r="E8" s="2">
        <v>34.451300000000003</v>
      </c>
      <c r="F8" s="2">
        <v>57.2059</v>
      </c>
      <c r="G8" s="2">
        <v>42.844700000000003</v>
      </c>
      <c r="H8" s="2">
        <v>39.713000000000001</v>
      </c>
      <c r="I8" s="2">
        <v>30.276</v>
      </c>
      <c r="J8" s="2">
        <v>35.208599999999997</v>
      </c>
      <c r="K8" s="2">
        <v>31.524799999999999</v>
      </c>
      <c r="L8" s="2">
        <v>38.450400000000002</v>
      </c>
      <c r="M8" s="2">
        <v>30.6889</v>
      </c>
      <c r="N8" s="2">
        <v>30.439</v>
      </c>
      <c r="O8" s="2">
        <v>16.650700000000001</v>
      </c>
      <c r="P8" s="2">
        <v>29.136800000000001</v>
      </c>
      <c r="Q8" s="2">
        <v>14.4514</v>
      </c>
      <c r="R8" s="2">
        <v>16.211600000000001</v>
      </c>
      <c r="S8" s="2">
        <v>61.267000000000003</v>
      </c>
      <c r="T8" s="2">
        <v>41.812800000000003</v>
      </c>
      <c r="U8" s="2">
        <v>38.454799999999999</v>
      </c>
      <c r="V8" s="2">
        <v>48.098599999999998</v>
      </c>
      <c r="W8" s="2">
        <v>31.9727</v>
      </c>
      <c r="X8" s="2">
        <v>17.049499999999998</v>
      </c>
      <c r="Y8" s="2">
        <v>41.965400000000002</v>
      </c>
      <c r="Z8" s="2">
        <v>29.0913</v>
      </c>
      <c r="AA8" s="2">
        <v>24.487300000000001</v>
      </c>
      <c r="AB8" s="2">
        <v>7.0972999999999997</v>
      </c>
      <c r="AC8" s="2">
        <v>34.027799999999999</v>
      </c>
      <c r="AD8" s="2">
        <v>35.450200000000002</v>
      </c>
      <c r="AE8" s="2">
        <v>25.912500000000001</v>
      </c>
      <c r="AF8" s="2">
        <v>29.288699999999999</v>
      </c>
      <c r="AG8" s="2">
        <v>36.530799999999999</v>
      </c>
      <c r="AH8" s="2">
        <v>12.9916</v>
      </c>
    </row>
    <row r="9" spans="1:34" x14ac:dyDescent="0.25">
      <c r="A9" s="4" t="s">
        <v>41</v>
      </c>
      <c r="B9" s="2">
        <v>11.844200000000001</v>
      </c>
      <c r="C9" s="2">
        <v>34.6539</v>
      </c>
      <c r="D9" s="2">
        <v>32.501399999999997</v>
      </c>
      <c r="E9" s="2">
        <v>32.749099999999999</v>
      </c>
      <c r="F9" s="2">
        <v>58.796100000000003</v>
      </c>
      <c r="G9" s="2">
        <v>44.425800000000002</v>
      </c>
      <c r="H9" s="2">
        <v>40.672600000000003</v>
      </c>
      <c r="I9" s="2">
        <v>31.687100000000001</v>
      </c>
      <c r="J9" s="2">
        <v>34.812600000000003</v>
      </c>
      <c r="K9" s="2">
        <v>31.055599999999998</v>
      </c>
      <c r="L9" s="2">
        <v>37.684800000000003</v>
      </c>
      <c r="M9" s="2">
        <v>29.654399999999999</v>
      </c>
      <c r="N9" s="2">
        <v>30.24</v>
      </c>
      <c r="O9" s="2">
        <v>16.432300000000001</v>
      </c>
      <c r="P9" s="2">
        <v>30.137699999999999</v>
      </c>
      <c r="Q9" s="2">
        <v>14.644399999999999</v>
      </c>
      <c r="R9" s="2">
        <v>16.8521</v>
      </c>
      <c r="S9" s="2">
        <v>61.916499999999999</v>
      </c>
      <c r="T9" s="2">
        <v>40.447600000000001</v>
      </c>
      <c r="U9" s="2">
        <v>36.501600000000003</v>
      </c>
      <c r="V9" s="2">
        <v>47.395600000000002</v>
      </c>
      <c r="W9" s="2">
        <v>30.741299999999999</v>
      </c>
      <c r="X9" s="2">
        <v>17.419799999999999</v>
      </c>
      <c r="Y9" s="2">
        <v>43.1387</v>
      </c>
      <c r="Z9" s="2">
        <v>33.195799999999998</v>
      </c>
      <c r="AA9" s="2">
        <v>24.648299999999999</v>
      </c>
      <c r="AB9" s="2">
        <v>7.2018399999999998</v>
      </c>
      <c r="AC9" s="2">
        <v>35.198300000000003</v>
      </c>
      <c r="AD9" s="2">
        <v>35.061199999999999</v>
      </c>
      <c r="AE9" s="2">
        <v>26.092099999999999</v>
      </c>
      <c r="AF9" s="2">
        <v>29.9145</v>
      </c>
      <c r="AG9" s="2">
        <v>33.187800000000003</v>
      </c>
      <c r="AH9" s="2">
        <v>10.612500000000001</v>
      </c>
    </row>
    <row r="10" spans="1:34" x14ac:dyDescent="0.25">
      <c r="A10" s="5" t="s">
        <v>56</v>
      </c>
      <c r="B10" s="2">
        <f>AVERAGE(B2:B8)</f>
        <v>14.009914285714286</v>
      </c>
      <c r="C10" s="2">
        <f t="shared" ref="C10:AG10" si="0">AVERAGE(C2:C9)</f>
        <v>34.525612500000001</v>
      </c>
      <c r="D10" s="2">
        <f t="shared" si="0"/>
        <v>31.527762499999998</v>
      </c>
      <c r="E10" s="2">
        <f>AVERAGE(E2:E8)</f>
        <v>34.652614285714286</v>
      </c>
      <c r="F10" s="2">
        <f t="shared" si="0"/>
        <v>57.514025000000004</v>
      </c>
      <c r="G10" s="2">
        <f>AVERAGE(G3:G8)</f>
        <v>43.280550000000005</v>
      </c>
      <c r="H10" s="2">
        <f t="shared" si="0"/>
        <v>40.501649999999998</v>
      </c>
      <c r="I10" s="2">
        <f t="shared" si="0"/>
        <v>30.663025000000005</v>
      </c>
      <c r="J10" s="2">
        <f t="shared" si="0"/>
        <v>35.142687500000001</v>
      </c>
      <c r="K10" s="2">
        <f t="shared" si="0"/>
        <v>31.812325000000001</v>
      </c>
      <c r="L10" s="2">
        <f t="shared" si="0"/>
        <v>38.571537499999998</v>
      </c>
      <c r="M10" s="2">
        <f>AVERAGE(M2:M8)</f>
        <v>31.073814285714285</v>
      </c>
      <c r="N10" s="2">
        <f t="shared" si="0"/>
        <v>30.433950000000003</v>
      </c>
      <c r="O10" s="2">
        <f>AVERAGE(O3:O9)</f>
        <v>16.284600000000001</v>
      </c>
      <c r="P10" s="2">
        <f t="shared" si="0"/>
        <v>29.865112499999995</v>
      </c>
      <c r="Q10" s="2">
        <f t="shared" si="0"/>
        <v>14.59285</v>
      </c>
      <c r="R10" s="2">
        <f>AVERAGE(R3:R9)</f>
        <v>16.696628571428569</v>
      </c>
      <c r="S10" s="2">
        <f>AVERAGE(S3:S9)</f>
        <v>60.357399999999998</v>
      </c>
      <c r="T10" s="2">
        <f t="shared" si="0"/>
        <v>40.519287500000004</v>
      </c>
      <c r="U10" s="2">
        <f t="shared" si="0"/>
        <v>37.213924999999996</v>
      </c>
      <c r="V10" s="2">
        <f>AVERAGE(V3:V9)</f>
        <v>46.880785714285707</v>
      </c>
      <c r="W10" s="2">
        <f>AVERAGE(W2:W8)</f>
        <v>32.338985714285712</v>
      </c>
      <c r="X10" s="2">
        <f>AVERAGE(X2:X9)</f>
        <v>17.135362499999999</v>
      </c>
      <c r="Y10" s="2">
        <f t="shared" si="0"/>
        <v>44.186750000000004</v>
      </c>
      <c r="Z10" s="2">
        <f>AVERAGE(Z2:Z8)</f>
        <v>29.185142857142857</v>
      </c>
      <c r="AA10" s="2">
        <f t="shared" si="0"/>
        <v>24.929300000000001</v>
      </c>
      <c r="AB10" s="2">
        <f t="shared" si="0"/>
        <v>6.9250187499999996</v>
      </c>
      <c r="AC10" s="2">
        <f>AVERAGE(AC2:AC8)</f>
        <v>33.021057142857146</v>
      </c>
      <c r="AD10" s="2">
        <f t="shared" si="0"/>
        <v>34.722875000000002</v>
      </c>
      <c r="AE10" s="2">
        <f t="shared" si="0"/>
        <v>26.756137499999998</v>
      </c>
      <c r="AF10" s="2">
        <f t="shared" si="0"/>
        <v>29.025225000000002</v>
      </c>
      <c r="AG10" s="2">
        <f t="shared" si="0"/>
        <v>34.010024999999999</v>
      </c>
      <c r="AH10" s="2">
        <f>AVERAGE(AH2:AH8)</f>
        <v>12.786085714285715</v>
      </c>
    </row>
    <row r="11" spans="1:34" x14ac:dyDescent="0.25">
      <c r="A11" s="6" t="s">
        <v>57</v>
      </c>
      <c r="B11" s="7">
        <f>B10*3</f>
        <v>42.029742857142857</v>
      </c>
      <c r="C11" s="7">
        <f>C10*3</f>
        <v>103.57683750000001</v>
      </c>
      <c r="D11" s="7">
        <f>D10*2</f>
        <v>63.055524999999996</v>
      </c>
      <c r="E11" s="7">
        <f>E10*2</f>
        <v>69.305228571428572</v>
      </c>
      <c r="F11" s="7">
        <f>F10*1</f>
        <v>57.514025000000004</v>
      </c>
      <c r="G11" s="7">
        <f>G10*3</f>
        <v>129.84165000000002</v>
      </c>
      <c r="H11" s="7">
        <f>H10*1</f>
        <v>40.501649999999998</v>
      </c>
      <c r="I11" s="7">
        <f>I10*2</f>
        <v>61.326050000000009</v>
      </c>
      <c r="J11" s="7">
        <f>J10*3</f>
        <v>105.42806250000001</v>
      </c>
      <c r="K11" s="7">
        <f>K10*2</f>
        <v>63.624650000000003</v>
      </c>
      <c r="L11" s="7">
        <f>L10*2</f>
        <v>77.143074999999996</v>
      </c>
      <c r="M11" s="7">
        <f>M10*2</f>
        <v>62.147628571428569</v>
      </c>
      <c r="N11" s="7">
        <f>N10*3</f>
        <v>91.301850000000002</v>
      </c>
      <c r="O11" s="7">
        <f>O10*3</f>
        <v>48.853800000000007</v>
      </c>
      <c r="P11" s="7">
        <f>P10*3</f>
        <v>89.595337499999985</v>
      </c>
      <c r="Q11" s="7">
        <f>Q10*2</f>
        <v>29.185700000000001</v>
      </c>
      <c r="R11" s="7">
        <f>R10*4</f>
        <v>66.786514285714276</v>
      </c>
      <c r="S11" s="7">
        <f>S10*1</f>
        <v>60.357399999999998</v>
      </c>
      <c r="T11" s="7">
        <f>T10*3</f>
        <v>121.55786250000001</v>
      </c>
      <c r="U11" s="7">
        <f>U10*2</f>
        <v>74.427849999999992</v>
      </c>
      <c r="V11" s="7">
        <f>V10*1</f>
        <v>46.880785714285707</v>
      </c>
      <c r="W11" s="7">
        <f>W10*3</f>
        <v>97.016957142857137</v>
      </c>
      <c r="X11" s="7">
        <f>X10*4</f>
        <v>68.541449999999998</v>
      </c>
      <c r="Y11" s="7">
        <f>Y10*2</f>
        <v>88.373500000000007</v>
      </c>
      <c r="Z11" s="7">
        <f>Z10*3</f>
        <v>87.555428571428564</v>
      </c>
      <c r="AA11" s="7">
        <f>AA10*3</f>
        <v>74.787900000000008</v>
      </c>
      <c r="AB11" s="7">
        <f>AB10*6</f>
        <v>41.550112499999997</v>
      </c>
      <c r="AC11" s="7">
        <f>AC10*3</f>
        <v>99.063171428571437</v>
      </c>
      <c r="AD11" s="7">
        <f>AD10*2</f>
        <v>69.445750000000004</v>
      </c>
      <c r="AE11" s="7">
        <f>AE10*3</f>
        <v>80.268412499999997</v>
      </c>
      <c r="AF11" s="7">
        <f>AF10*3</f>
        <v>87.075675000000004</v>
      </c>
      <c r="AG11" s="7">
        <f>AG10*2</f>
        <v>68.020049999999998</v>
      </c>
      <c r="AH11" s="7">
        <f>AH10*3</f>
        <v>38.358257142857141</v>
      </c>
    </row>
    <row r="14" spans="1:34" x14ac:dyDescent="0.25">
      <c r="A14" s="5" t="s">
        <v>43</v>
      </c>
      <c r="B14" s="2">
        <f>AVERAGE(B2:B9)</f>
        <v>13.7392</v>
      </c>
      <c r="C14" s="2">
        <f t="shared" ref="C14:AH14" si="1">AVERAGE(C2:C9)</f>
        <v>34.525612500000001</v>
      </c>
      <c r="D14" s="2">
        <f t="shared" si="1"/>
        <v>31.527762499999998</v>
      </c>
      <c r="E14" s="2">
        <f t="shared" si="1"/>
        <v>34.414675000000003</v>
      </c>
      <c r="F14" s="2">
        <f t="shared" si="1"/>
        <v>57.514025000000004</v>
      </c>
      <c r="G14" s="2">
        <f t="shared" si="1"/>
        <v>43.5191625</v>
      </c>
      <c r="H14" s="2">
        <f t="shared" si="1"/>
        <v>40.501649999999998</v>
      </c>
      <c r="I14" s="2">
        <f t="shared" si="1"/>
        <v>30.663025000000005</v>
      </c>
      <c r="J14" s="2">
        <f t="shared" si="1"/>
        <v>35.142687500000001</v>
      </c>
      <c r="K14" s="2">
        <f t="shared" si="1"/>
        <v>31.812325000000001</v>
      </c>
      <c r="L14" s="2">
        <f t="shared" si="1"/>
        <v>38.571537499999998</v>
      </c>
      <c r="M14" s="2">
        <f t="shared" si="1"/>
        <v>30.896387499999999</v>
      </c>
      <c r="N14" s="2">
        <f t="shared" si="1"/>
        <v>30.433950000000003</v>
      </c>
      <c r="O14" s="2">
        <f t="shared" si="1"/>
        <v>16.396862500000001</v>
      </c>
      <c r="P14" s="2">
        <f t="shared" si="1"/>
        <v>29.865112499999995</v>
      </c>
      <c r="Q14" s="2">
        <f t="shared" si="1"/>
        <v>14.59285</v>
      </c>
      <c r="R14" s="2">
        <f t="shared" si="1"/>
        <v>16.427275000000002</v>
      </c>
      <c r="S14" s="2">
        <f t="shared" si="1"/>
        <v>59.2817875</v>
      </c>
      <c r="T14" s="2">
        <f t="shared" si="1"/>
        <v>40.519287500000004</v>
      </c>
      <c r="U14" s="2">
        <f t="shared" si="1"/>
        <v>37.213924999999996</v>
      </c>
      <c r="V14" s="2">
        <f t="shared" si="1"/>
        <v>46.583624999999998</v>
      </c>
      <c r="W14" s="2">
        <f t="shared" si="1"/>
        <v>32.139274999999998</v>
      </c>
      <c r="X14" s="2">
        <f t="shared" si="1"/>
        <v>17.135362499999999</v>
      </c>
      <c r="Y14" s="2">
        <f t="shared" si="1"/>
        <v>44.186750000000004</v>
      </c>
      <c r="Z14" s="2">
        <f t="shared" si="1"/>
        <v>29.686474999999998</v>
      </c>
      <c r="AA14" s="2">
        <f t="shared" si="1"/>
        <v>24.929300000000001</v>
      </c>
      <c r="AB14" s="2">
        <f t="shared" si="1"/>
        <v>6.9250187499999996</v>
      </c>
      <c r="AC14" s="2">
        <f t="shared" si="1"/>
        <v>33.293212500000003</v>
      </c>
      <c r="AD14" s="2">
        <f t="shared" si="1"/>
        <v>34.722875000000002</v>
      </c>
      <c r="AE14" s="2">
        <f t="shared" si="1"/>
        <v>26.756137499999998</v>
      </c>
      <c r="AF14" s="2">
        <f t="shared" si="1"/>
        <v>29.025225000000002</v>
      </c>
      <c r="AG14" s="2">
        <f t="shared" si="1"/>
        <v>34.010024999999999</v>
      </c>
      <c r="AH14" s="2">
        <f t="shared" si="1"/>
        <v>12.5143875</v>
      </c>
    </row>
    <row r="15" spans="1:34" x14ac:dyDescent="0.25">
      <c r="A15" s="6" t="s">
        <v>44</v>
      </c>
      <c r="B15" s="7">
        <f>B14*3</f>
        <v>41.217600000000004</v>
      </c>
      <c r="C15" s="7">
        <f>C14*3</f>
        <v>103.57683750000001</v>
      </c>
      <c r="D15" s="7">
        <f>D14*2</f>
        <v>63.055524999999996</v>
      </c>
      <c r="E15" s="7">
        <f>E14*2</f>
        <v>68.829350000000005</v>
      </c>
      <c r="F15" s="7">
        <f>F14*1</f>
        <v>57.514025000000004</v>
      </c>
      <c r="G15" s="7">
        <f>G14*3</f>
        <v>130.55748750000001</v>
      </c>
      <c r="H15" s="7">
        <f>H14*1</f>
        <v>40.501649999999998</v>
      </c>
      <c r="I15" s="7">
        <f>I14*2</f>
        <v>61.326050000000009</v>
      </c>
      <c r="J15" s="7">
        <f>J14*3</f>
        <v>105.42806250000001</v>
      </c>
      <c r="K15" s="7">
        <f>K14*2</f>
        <v>63.624650000000003</v>
      </c>
      <c r="L15" s="7">
        <f>L14*2</f>
        <v>77.143074999999996</v>
      </c>
      <c r="M15" s="7">
        <f>M14*4</f>
        <v>123.58555</v>
      </c>
      <c r="N15" s="7">
        <f>N14*3</f>
        <v>91.301850000000002</v>
      </c>
      <c r="O15" s="7">
        <f>O14*3</f>
        <v>49.190587500000007</v>
      </c>
      <c r="P15" s="7">
        <f>P14*3</f>
        <v>89.595337499999985</v>
      </c>
      <c r="Q15" s="7">
        <f>Q14*2</f>
        <v>29.185700000000001</v>
      </c>
      <c r="R15" s="7">
        <f>R14*2</f>
        <v>32.854550000000003</v>
      </c>
      <c r="S15" s="7">
        <f>S14*1</f>
        <v>59.2817875</v>
      </c>
      <c r="T15" s="7">
        <f>T14*3</f>
        <v>121.55786250000001</v>
      </c>
      <c r="U15" s="7">
        <f>U14*2</f>
        <v>74.427849999999992</v>
      </c>
      <c r="V15" s="7">
        <f>V14*3</f>
        <v>139.75087500000001</v>
      </c>
      <c r="W15" s="7">
        <f>W14*3</f>
        <v>96.417824999999993</v>
      </c>
      <c r="X15" s="7">
        <f>X14*2</f>
        <v>34.270724999999999</v>
      </c>
      <c r="Y15" s="7">
        <f>Y14*2</f>
        <v>88.373500000000007</v>
      </c>
      <c r="Z15" s="7">
        <f>Z14*3</f>
        <v>89.05942499999999</v>
      </c>
      <c r="AA15" s="7">
        <f>AA14*3</f>
        <v>74.787900000000008</v>
      </c>
      <c r="AB15" s="7">
        <f>AB14*6</f>
        <v>41.550112499999997</v>
      </c>
      <c r="AC15" s="7">
        <f>AC14*3</f>
        <v>99.879637500000001</v>
      </c>
      <c r="AD15" s="7">
        <f>AD14*2</f>
        <v>69.445750000000004</v>
      </c>
      <c r="AE15" s="7">
        <f>AE14*3</f>
        <v>80.268412499999997</v>
      </c>
      <c r="AF15" s="7">
        <f>AF14*3</f>
        <v>87.075675000000004</v>
      </c>
      <c r="AG15" s="7">
        <f>AG14*2</f>
        <v>68.020049999999998</v>
      </c>
      <c r="AH15" s="7">
        <f>AH14*3</f>
        <v>37.543162500000001</v>
      </c>
    </row>
    <row r="16" spans="1:34" x14ac:dyDescent="0.25">
      <c r="A16" s="8" t="s">
        <v>45</v>
      </c>
      <c r="B16" s="9">
        <f>STDEV(B2:B9)/B14*100</f>
        <v>7.6813109714722856</v>
      </c>
      <c r="C16" s="9">
        <f>STDEV(C2:C9)/C14*100</f>
        <v>1.0257866813566741</v>
      </c>
      <c r="D16" s="9">
        <f t="shared" ref="D16:AH16" si="2">STDEV(D2:D9)/D14*100</f>
        <v>2.4635409988765922</v>
      </c>
      <c r="E16" s="9">
        <f t="shared" si="2"/>
        <v>2.123143854006492</v>
      </c>
      <c r="F16" s="9">
        <f t="shared" si="2"/>
        <v>1.6142805670289269</v>
      </c>
      <c r="G16" s="9">
        <f t="shared" si="2"/>
        <v>1.5688610006824806</v>
      </c>
      <c r="H16" s="9">
        <f t="shared" si="2"/>
        <v>1.421182814336015</v>
      </c>
      <c r="I16" s="9">
        <f t="shared" si="2"/>
        <v>3.2862009179876708</v>
      </c>
      <c r="J16" s="9">
        <f t="shared" si="2"/>
        <v>0.82645575649574454</v>
      </c>
      <c r="K16" s="9">
        <f t="shared" si="2"/>
        <v>2.1248609325059142</v>
      </c>
      <c r="L16" s="9">
        <f t="shared" si="2"/>
        <v>2.9179147974340771</v>
      </c>
      <c r="M16" s="9">
        <f t="shared" si="2"/>
        <v>2.1299716278444358</v>
      </c>
      <c r="N16" s="9">
        <f t="shared" si="2"/>
        <v>3.1663522863823581</v>
      </c>
      <c r="O16" s="9">
        <f t="shared" si="2"/>
        <v>2.5931040951124982</v>
      </c>
      <c r="P16" s="9">
        <f t="shared" si="2"/>
        <v>3.1093043918707672</v>
      </c>
      <c r="Q16" s="9">
        <f t="shared" si="2"/>
        <v>0.67235134883050474</v>
      </c>
      <c r="R16" s="9">
        <f t="shared" si="2"/>
        <v>6.3852587252190531</v>
      </c>
      <c r="S16" s="9">
        <f t="shared" si="2"/>
        <v>6.4553638396218744</v>
      </c>
      <c r="T16" s="9">
        <f t="shared" si="2"/>
        <v>2.227760850622087</v>
      </c>
      <c r="U16" s="9">
        <f t="shared" si="2"/>
        <v>1.9710812475477089</v>
      </c>
      <c r="V16" s="9">
        <f t="shared" si="2"/>
        <v>2.2769022562111165</v>
      </c>
      <c r="W16" s="9">
        <f t="shared" si="2"/>
        <v>2.2891859190424793</v>
      </c>
      <c r="X16" s="9">
        <f t="shared" si="2"/>
        <v>2.0202467146189331</v>
      </c>
      <c r="Y16" s="9">
        <f t="shared" si="2"/>
        <v>3.2036199030003631</v>
      </c>
      <c r="Z16" s="9">
        <f t="shared" si="2"/>
        <v>5.0413573306473127</v>
      </c>
      <c r="AA16" s="9">
        <f t="shared" si="2"/>
        <v>1.9118111700549021</v>
      </c>
      <c r="AB16" s="9">
        <f t="shared" si="2"/>
        <v>2.8643941756731199</v>
      </c>
      <c r="AC16" s="9">
        <f t="shared" si="2"/>
        <v>3.0204533819892143</v>
      </c>
      <c r="AD16" s="9">
        <f t="shared" si="2"/>
        <v>1.7857475651176447</v>
      </c>
      <c r="AE16" s="9">
        <f t="shared" si="2"/>
        <v>2.3954417528252603</v>
      </c>
      <c r="AF16" s="9">
        <f t="shared" si="2"/>
        <v>1.8142936913442571</v>
      </c>
      <c r="AG16" s="9">
        <f t="shared" si="2"/>
        <v>3.0987819323749894</v>
      </c>
      <c r="AH16" s="9">
        <f t="shared" si="2"/>
        <v>8.4446092847765435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14.058616666666666</v>
      </c>
      <c r="C18" s="2">
        <f t="shared" ref="C18:AH18" si="3">AVERAGE(C3:C8)</f>
        <v>34.555966666666663</v>
      </c>
      <c r="D18" s="2">
        <f t="shared" si="3"/>
        <v>31.457333333333334</v>
      </c>
      <c r="E18" s="2">
        <f t="shared" si="3"/>
        <v>34.603883333333336</v>
      </c>
      <c r="F18" s="2">
        <f t="shared" si="3"/>
        <v>57.298650000000002</v>
      </c>
      <c r="G18" s="2">
        <f t="shared" si="3"/>
        <v>43.280550000000005</v>
      </c>
      <c r="H18" s="2">
        <f t="shared" si="3"/>
        <v>40.385583333333329</v>
      </c>
      <c r="I18" s="2">
        <f t="shared" si="3"/>
        <v>30.362833333333338</v>
      </c>
      <c r="J18" s="2">
        <f t="shared" si="3"/>
        <v>35.149700000000003</v>
      </c>
      <c r="K18" s="2">
        <f t="shared" si="3"/>
        <v>31.704466666666665</v>
      </c>
      <c r="L18" s="2">
        <f t="shared" si="3"/>
        <v>38.836199999999998</v>
      </c>
      <c r="M18" s="2">
        <f t="shared" si="3"/>
        <v>31.135116666666665</v>
      </c>
      <c r="N18" s="2">
        <f t="shared" si="3"/>
        <v>30.643816666666666</v>
      </c>
      <c r="O18" s="2">
        <f t="shared" si="3"/>
        <v>16.259983333333334</v>
      </c>
      <c r="P18" s="2">
        <f t="shared" si="3"/>
        <v>29.997249999999998</v>
      </c>
      <c r="Q18" s="2">
        <f t="shared" si="3"/>
        <v>14.566400000000002</v>
      </c>
      <c r="R18" s="2">
        <f t="shared" si="3"/>
        <v>16.670716666666667</v>
      </c>
      <c r="S18" s="2">
        <f t="shared" si="3"/>
        <v>60.097550000000005</v>
      </c>
      <c r="T18" s="2">
        <f t="shared" si="3"/>
        <v>40.464483333333334</v>
      </c>
      <c r="U18" s="2">
        <f t="shared" si="3"/>
        <v>37.275733333333335</v>
      </c>
      <c r="V18" s="2">
        <f t="shared" si="3"/>
        <v>46.794983333333327</v>
      </c>
      <c r="W18" s="2">
        <f t="shared" si="3"/>
        <v>32.268999999999998</v>
      </c>
      <c r="X18" s="2">
        <f t="shared" si="3"/>
        <v>17.055533333333333</v>
      </c>
      <c r="Y18" s="2">
        <f t="shared" si="3"/>
        <v>44.282350000000008</v>
      </c>
      <c r="Z18" s="2">
        <f t="shared" si="3"/>
        <v>29.239066666666663</v>
      </c>
      <c r="AA18" s="2">
        <f t="shared" si="3"/>
        <v>25.092066666666668</v>
      </c>
      <c r="AB18" s="2">
        <f t="shared" si="3"/>
        <v>6.8833199999999986</v>
      </c>
      <c r="AC18" s="2">
        <f t="shared" si="3"/>
        <v>33.176966666666665</v>
      </c>
      <c r="AD18" s="2">
        <f t="shared" si="3"/>
        <v>34.75801666666667</v>
      </c>
      <c r="AE18" s="2">
        <f t="shared" si="3"/>
        <v>26.720616666666668</v>
      </c>
      <c r="AF18" s="2">
        <f t="shared" si="3"/>
        <v>29.033316666666668</v>
      </c>
      <c r="AG18" s="2">
        <f t="shared" si="3"/>
        <v>34.158799999999999</v>
      </c>
      <c r="AH18" s="2">
        <f t="shared" si="3"/>
        <v>12.814233333333334</v>
      </c>
    </row>
    <row r="19" spans="1:34" x14ac:dyDescent="0.25">
      <c r="A19" s="6" t="s">
        <v>47</v>
      </c>
      <c r="B19" s="7">
        <f>B18*3</f>
        <v>42.175849999999997</v>
      </c>
      <c r="C19" s="7">
        <f>C18*3</f>
        <v>103.66789999999999</v>
      </c>
      <c r="D19" s="7">
        <f>D18*2</f>
        <v>62.914666666666669</v>
      </c>
      <c r="E19" s="7">
        <f>E18*2</f>
        <v>69.207766666666672</v>
      </c>
      <c r="F19" s="7">
        <f>F18*1</f>
        <v>57.298650000000002</v>
      </c>
      <c r="G19" s="7">
        <f>G18*3</f>
        <v>129.84165000000002</v>
      </c>
      <c r="H19" s="7">
        <f>H18*1</f>
        <v>40.385583333333329</v>
      </c>
      <c r="I19" s="7">
        <f>I18*2</f>
        <v>60.725666666666676</v>
      </c>
      <c r="J19" s="7">
        <f>J18*3</f>
        <v>105.44910000000002</v>
      </c>
      <c r="K19" s="7">
        <f>K18*2</f>
        <v>63.40893333333333</v>
      </c>
      <c r="L19" s="7">
        <f>L18*2</f>
        <v>77.672399999999996</v>
      </c>
      <c r="M19" s="7">
        <f>M18*4</f>
        <v>124.54046666666666</v>
      </c>
      <c r="N19" s="7">
        <f>N18*3</f>
        <v>91.931449999999998</v>
      </c>
      <c r="O19" s="7">
        <f>O18*3</f>
        <v>48.779949999999999</v>
      </c>
      <c r="P19" s="7">
        <f>P18*3</f>
        <v>89.991749999999996</v>
      </c>
      <c r="Q19" s="7">
        <f>Q18*2</f>
        <v>29.132800000000003</v>
      </c>
      <c r="R19" s="7">
        <f>R18*2</f>
        <v>33.341433333333335</v>
      </c>
      <c r="S19" s="7">
        <f>S18*1</f>
        <v>60.097550000000005</v>
      </c>
      <c r="T19" s="7">
        <f>T18*3</f>
        <v>121.39345</v>
      </c>
      <c r="U19" s="7">
        <f>U18*2</f>
        <v>74.55146666666667</v>
      </c>
      <c r="V19" s="7">
        <f>V18*3</f>
        <v>140.38494999999998</v>
      </c>
      <c r="W19" s="7">
        <f>W18*3</f>
        <v>96.806999999999988</v>
      </c>
      <c r="X19" s="7">
        <f>X18*2</f>
        <v>34.111066666666666</v>
      </c>
      <c r="Y19" s="7">
        <f>Y18*2</f>
        <v>88.564700000000016</v>
      </c>
      <c r="Z19" s="7">
        <f>Z18*3</f>
        <v>87.717199999999991</v>
      </c>
      <c r="AA19" s="7">
        <f>AA18*3</f>
        <v>75.276200000000003</v>
      </c>
      <c r="AB19" s="7">
        <f>AB18*6</f>
        <v>41.299919999999993</v>
      </c>
      <c r="AC19" s="7">
        <f>AC18*3</f>
        <v>99.530900000000003</v>
      </c>
      <c r="AD19" s="7">
        <f>AD18*2</f>
        <v>69.51603333333334</v>
      </c>
      <c r="AE19" s="7">
        <f>AE18*3</f>
        <v>80.161850000000001</v>
      </c>
      <c r="AF19" s="7">
        <f>AF18*3</f>
        <v>87.099950000000007</v>
      </c>
      <c r="AG19" s="7">
        <f>AG18*2</f>
        <v>68.317599999999999</v>
      </c>
      <c r="AH19" s="7">
        <f>AH18*3</f>
        <v>38.442700000000002</v>
      </c>
    </row>
    <row r="20" spans="1:34" x14ac:dyDescent="0.25">
      <c r="A20" s="8" t="s">
        <v>45</v>
      </c>
      <c r="B20" s="9">
        <f>STDEV(B3:B8)/B18*100</f>
        <v>6.0295271119762468</v>
      </c>
      <c r="C20" s="9">
        <f t="shared" ref="C20:AH20" si="4">STDEV(C3:C8)/C18*100</f>
        <v>1.1279797245269552</v>
      </c>
      <c r="D20" s="9">
        <f t="shared" si="4"/>
        <v>2.438217711576117</v>
      </c>
      <c r="E20" s="9">
        <f t="shared" si="4"/>
        <v>0.88317718262048861</v>
      </c>
      <c r="F20" s="9">
        <f t="shared" si="4"/>
        <v>1.582663596484388</v>
      </c>
      <c r="G20" s="9">
        <f t="shared" si="4"/>
        <v>1.3954430752975173</v>
      </c>
      <c r="H20" s="9">
        <f t="shared" si="4"/>
        <v>1.5396188903265202</v>
      </c>
      <c r="I20" s="9">
        <f t="shared" si="4"/>
        <v>3.2651279557230994</v>
      </c>
      <c r="J20" s="9">
        <f t="shared" si="4"/>
        <v>0.80294708628654254</v>
      </c>
      <c r="K20" s="9">
        <f t="shared" si="4"/>
        <v>1.0790883287745348</v>
      </c>
      <c r="L20" s="9">
        <f t="shared" si="4"/>
        <v>3.0831758634733211</v>
      </c>
      <c r="M20" s="9">
        <f t="shared" si="4"/>
        <v>1.5138448041623802</v>
      </c>
      <c r="N20" s="9">
        <f t="shared" si="4"/>
        <v>3.2840088949990971</v>
      </c>
      <c r="O20" s="9">
        <f t="shared" si="4"/>
        <v>2.0103861595061998</v>
      </c>
      <c r="P20" s="9">
        <f t="shared" si="4"/>
        <v>3.2395974277040551</v>
      </c>
      <c r="Q20" s="9">
        <f t="shared" si="4"/>
        <v>0.67995856560858525</v>
      </c>
      <c r="R20" s="9">
        <f t="shared" si="4"/>
        <v>5.0974310766445861</v>
      </c>
      <c r="S20" s="9">
        <f t="shared" si="4"/>
        <v>4.3954443495778213</v>
      </c>
      <c r="T20" s="9">
        <f t="shared" si="4"/>
        <v>2.5966697758557871</v>
      </c>
      <c r="U20" s="9">
        <f t="shared" si="4"/>
        <v>2.1189654913431792</v>
      </c>
      <c r="V20" s="9">
        <f t="shared" si="4"/>
        <v>1.5471488768495272</v>
      </c>
      <c r="W20" s="9">
        <f t="shared" si="4"/>
        <v>1.6101579784063933</v>
      </c>
      <c r="X20" s="9">
        <f t="shared" si="4"/>
        <v>2.1652312755321792</v>
      </c>
      <c r="Y20" s="9">
        <f t="shared" si="4"/>
        <v>3.5917499262323411</v>
      </c>
      <c r="Z20" s="9">
        <f t="shared" si="4"/>
        <v>1.8619082379544529</v>
      </c>
      <c r="AA20" s="9">
        <f t="shared" si="4"/>
        <v>1.6607490993724594</v>
      </c>
      <c r="AB20" s="9">
        <f t="shared" si="4"/>
        <v>2.8144698103281853</v>
      </c>
      <c r="AC20" s="9">
        <f t="shared" si="4"/>
        <v>1.8628934740868968</v>
      </c>
      <c r="AD20" s="9">
        <f t="shared" si="4"/>
        <v>1.9376261357637679</v>
      </c>
      <c r="AE20" s="9">
        <f t="shared" si="4"/>
        <v>2.1547991894854088</v>
      </c>
      <c r="AF20" s="9">
        <f t="shared" si="4"/>
        <v>0.80106170998450998</v>
      </c>
      <c r="AG20" s="9">
        <f t="shared" si="4"/>
        <v>3.454222508898642</v>
      </c>
      <c r="AH20" s="9">
        <f t="shared" si="4"/>
        <v>6.6680095853106467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14.326149999999998</v>
      </c>
      <c r="C22" s="2">
        <f t="shared" ref="C22:AH22" si="5">AVERAGE(C2:C5)</f>
        <v>34.493000000000002</v>
      </c>
      <c r="D22" s="2">
        <f t="shared" si="5"/>
        <v>30.892724999999999</v>
      </c>
      <c r="E22" s="2">
        <f t="shared" si="5"/>
        <v>34.796824999999998</v>
      </c>
      <c r="F22" s="2">
        <f t="shared" si="5"/>
        <v>57.283450000000002</v>
      </c>
      <c r="G22" s="2">
        <f t="shared" si="5"/>
        <v>43.495474999999999</v>
      </c>
      <c r="H22" s="2">
        <f t="shared" si="5"/>
        <v>40.668374999999997</v>
      </c>
      <c r="I22" s="2">
        <f t="shared" si="5"/>
        <v>30.518000000000001</v>
      </c>
      <c r="J22" s="2">
        <f t="shared" si="5"/>
        <v>35.272675</v>
      </c>
      <c r="K22" s="2">
        <f t="shared" si="5"/>
        <v>32.129575000000003</v>
      </c>
      <c r="L22" s="2">
        <f t="shared" si="5"/>
        <v>38.945174999999999</v>
      </c>
      <c r="M22" s="2">
        <f t="shared" si="5"/>
        <v>31.197499999999998</v>
      </c>
      <c r="N22" s="2">
        <f t="shared" si="5"/>
        <v>30.59355</v>
      </c>
      <c r="O22" s="2">
        <f t="shared" si="5"/>
        <v>16.542850000000001</v>
      </c>
      <c r="P22" s="2">
        <f t="shared" si="5"/>
        <v>30.017224999999996</v>
      </c>
      <c r="Q22" s="2">
        <f t="shared" si="5"/>
        <v>14.616099999999999</v>
      </c>
      <c r="R22" s="2">
        <f t="shared" si="5"/>
        <v>16.384175000000003</v>
      </c>
      <c r="S22" s="2">
        <f t="shared" si="5"/>
        <v>58.090625000000003</v>
      </c>
      <c r="T22" s="2">
        <f t="shared" si="5"/>
        <v>40.006174999999999</v>
      </c>
      <c r="U22" s="2">
        <f t="shared" si="5"/>
        <v>37.282775000000001</v>
      </c>
      <c r="V22" s="2">
        <f t="shared" si="5"/>
        <v>45.909450000000007</v>
      </c>
      <c r="W22" s="2">
        <f t="shared" si="5"/>
        <v>32.417850000000001</v>
      </c>
      <c r="X22" s="2">
        <f t="shared" si="5"/>
        <v>17.327325000000002</v>
      </c>
      <c r="Y22" s="2">
        <f t="shared" si="5"/>
        <v>45.1723</v>
      </c>
      <c r="Z22" s="2">
        <f t="shared" si="5"/>
        <v>29.455175000000001</v>
      </c>
      <c r="AA22" s="2">
        <f t="shared" si="5"/>
        <v>24.849900000000002</v>
      </c>
      <c r="AB22" s="2">
        <f t="shared" si="5"/>
        <v>6.86836</v>
      </c>
      <c r="AC22" s="2">
        <f t="shared" si="5"/>
        <v>32.632100000000001</v>
      </c>
      <c r="AD22" s="2">
        <f t="shared" si="5"/>
        <v>34.267575000000001</v>
      </c>
      <c r="AE22" s="2">
        <f t="shared" si="5"/>
        <v>27.196874999999999</v>
      </c>
      <c r="AF22" s="2">
        <f t="shared" si="5"/>
        <v>28.781475</v>
      </c>
      <c r="AG22" s="2">
        <f t="shared" si="5"/>
        <v>33.668500000000002</v>
      </c>
      <c r="AH22" s="2">
        <f t="shared" si="5"/>
        <v>13.018125</v>
      </c>
    </row>
    <row r="23" spans="1:34" x14ac:dyDescent="0.25">
      <c r="A23" s="6" t="s">
        <v>49</v>
      </c>
      <c r="B23" s="7">
        <f>B22*3</f>
        <v>42.978449999999995</v>
      </c>
      <c r="C23" s="7">
        <f>C22*3</f>
        <v>103.47900000000001</v>
      </c>
      <c r="D23" s="7">
        <f>D22*2</f>
        <v>61.785449999999997</v>
      </c>
      <c r="E23" s="7">
        <f>E22*2</f>
        <v>69.593649999999997</v>
      </c>
      <c r="F23" s="7">
        <f>F22*1</f>
        <v>57.283450000000002</v>
      </c>
      <c r="G23" s="7">
        <f>G22*3</f>
        <v>130.486425</v>
      </c>
      <c r="H23" s="7">
        <f>H22*1</f>
        <v>40.668374999999997</v>
      </c>
      <c r="I23" s="7">
        <f>I22*2</f>
        <v>61.036000000000001</v>
      </c>
      <c r="J23" s="7">
        <f>J22*3</f>
        <v>105.81802500000001</v>
      </c>
      <c r="K23" s="7">
        <f>K22*2</f>
        <v>64.259150000000005</v>
      </c>
      <c r="L23" s="7">
        <f>L22*2</f>
        <v>77.890349999999998</v>
      </c>
      <c r="M23" s="7">
        <f>M22*4</f>
        <v>124.78999999999999</v>
      </c>
      <c r="N23" s="7">
        <f>N22*3</f>
        <v>91.780650000000009</v>
      </c>
      <c r="O23" s="7">
        <f>O22*3</f>
        <v>49.628550000000004</v>
      </c>
      <c r="P23" s="7">
        <f>P22*3</f>
        <v>90.051674999999989</v>
      </c>
      <c r="Q23" s="7">
        <f>Q22*2</f>
        <v>29.232199999999999</v>
      </c>
      <c r="R23" s="7">
        <f>R22*2</f>
        <v>32.768350000000005</v>
      </c>
      <c r="S23" s="7">
        <f>S22*1</f>
        <v>58.090625000000003</v>
      </c>
      <c r="T23" s="7">
        <f>T22*3</f>
        <v>120.018525</v>
      </c>
      <c r="U23" s="7">
        <f>U22*2</f>
        <v>74.565550000000002</v>
      </c>
      <c r="V23" s="7">
        <f>V22*3</f>
        <v>137.72835000000003</v>
      </c>
      <c r="W23" s="7">
        <f>W22*3</f>
        <v>97.253550000000004</v>
      </c>
      <c r="X23" s="7">
        <f>X22*2</f>
        <v>34.654650000000004</v>
      </c>
      <c r="Y23" s="7">
        <f>Y22*2</f>
        <v>90.3446</v>
      </c>
      <c r="Z23" s="7">
        <f>Z22*3</f>
        <v>88.365525000000005</v>
      </c>
      <c r="AA23" s="7">
        <f>AA22*3</f>
        <v>74.549700000000001</v>
      </c>
      <c r="AB23" s="7">
        <f>AB22*6</f>
        <v>41.210160000000002</v>
      </c>
      <c r="AC23" s="7">
        <f>AC22*3</f>
        <v>97.896299999999997</v>
      </c>
      <c r="AD23" s="7">
        <f>AD22*2</f>
        <v>68.535150000000002</v>
      </c>
      <c r="AE23" s="7">
        <f>AE22*3</f>
        <v>81.590624999999989</v>
      </c>
      <c r="AF23" s="7">
        <f>AF22*3</f>
        <v>86.344425000000001</v>
      </c>
      <c r="AG23" s="7">
        <f>AG22*2</f>
        <v>67.337000000000003</v>
      </c>
      <c r="AH23" s="7">
        <f>AH22*3</f>
        <v>39.054375</v>
      </c>
    </row>
    <row r="24" spans="1:34" x14ac:dyDescent="0.25">
      <c r="A24" s="8" t="s">
        <v>45</v>
      </c>
      <c r="B24" s="9">
        <f>STDEV(B2:B5)/B22*100</f>
        <v>5.7718985017810756</v>
      </c>
      <c r="C24" s="9">
        <f t="shared" ref="C24:AH24" si="6">STDEV(C2:C5)/C22*100</f>
        <v>0.63207466065580398</v>
      </c>
      <c r="D24" s="9">
        <f t="shared" si="6"/>
        <v>1.4147689383793793</v>
      </c>
      <c r="E24" s="9">
        <f t="shared" si="6"/>
        <v>1.0052809270898628</v>
      </c>
      <c r="F24" s="9">
        <f t="shared" si="6"/>
        <v>2.0303922245146393</v>
      </c>
      <c r="G24" s="9">
        <f t="shared" si="6"/>
        <v>1.7112697958752963</v>
      </c>
      <c r="H24" s="9">
        <f t="shared" si="6"/>
        <v>1.2886429731260272</v>
      </c>
      <c r="I24" s="9">
        <f t="shared" si="6"/>
        <v>4.3654769943686986</v>
      </c>
      <c r="J24" s="9">
        <f t="shared" si="6"/>
        <v>0.91365964538236077</v>
      </c>
      <c r="K24" s="9">
        <f t="shared" si="6"/>
        <v>2.5865700459741006</v>
      </c>
      <c r="L24" s="9">
        <f t="shared" si="6"/>
        <v>3.1777922635350278</v>
      </c>
      <c r="M24" s="9">
        <f t="shared" si="6"/>
        <v>1.5119245959382259</v>
      </c>
      <c r="N24" s="9">
        <f t="shared" si="6"/>
        <v>4.0745364807480691</v>
      </c>
      <c r="O24" s="9">
        <f t="shared" si="6"/>
        <v>2.9042415641725041</v>
      </c>
      <c r="P24" s="9">
        <f t="shared" si="6"/>
        <v>4.4391628408537418</v>
      </c>
      <c r="Q24" s="9">
        <f t="shared" si="6"/>
        <v>0.81390826882973832</v>
      </c>
      <c r="R24" s="9">
        <f t="shared" si="6"/>
        <v>7.9425839699605625</v>
      </c>
      <c r="S24" s="9">
        <f t="shared" si="6"/>
        <v>9.1702100044097783</v>
      </c>
      <c r="T24" s="9">
        <f t="shared" si="6"/>
        <v>2.2839670083644394</v>
      </c>
      <c r="U24" s="9">
        <f t="shared" si="6"/>
        <v>1.7129093514130338</v>
      </c>
      <c r="V24" s="9">
        <f t="shared" si="6"/>
        <v>2.1498533547285201</v>
      </c>
      <c r="W24" s="9">
        <f t="shared" si="6"/>
        <v>1.9310841596529764</v>
      </c>
      <c r="X24" s="9">
        <f t="shared" si="6"/>
        <v>1.2112463333912504</v>
      </c>
      <c r="Y24" s="9">
        <f t="shared" si="6"/>
        <v>2.3611575274394894</v>
      </c>
      <c r="Z24" s="9">
        <f t="shared" si="6"/>
        <v>1.5400362755165753</v>
      </c>
      <c r="AA24" s="9">
        <f t="shared" si="6"/>
        <v>1.7842972235731895</v>
      </c>
      <c r="AB24" s="9">
        <f t="shared" si="6"/>
        <v>3.0250816636254254</v>
      </c>
      <c r="AC24" s="9">
        <f t="shared" si="6"/>
        <v>1.8831919474966905</v>
      </c>
      <c r="AD24" s="9">
        <f t="shared" si="6"/>
        <v>0.82215860029298538</v>
      </c>
      <c r="AE24" s="9">
        <f t="shared" si="6"/>
        <v>1.7690020673792686</v>
      </c>
      <c r="AF24" s="9">
        <f t="shared" si="6"/>
        <v>1.823283576099868</v>
      </c>
      <c r="AG24" s="9">
        <f t="shared" si="6"/>
        <v>0.67797187992355035</v>
      </c>
      <c r="AH24" s="9">
        <f t="shared" si="6"/>
        <v>6.5207708006761402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13.15225</v>
      </c>
      <c r="C26" s="2">
        <f t="shared" ref="C26:AH26" si="7">AVERAGE(C6:C9)</f>
        <v>34.558225</v>
      </c>
      <c r="D26" s="2">
        <f t="shared" si="7"/>
        <v>32.162799999999997</v>
      </c>
      <c r="E26" s="2">
        <f t="shared" si="7"/>
        <v>34.032525</v>
      </c>
      <c r="F26" s="2">
        <f t="shared" si="7"/>
        <v>57.744599999999998</v>
      </c>
      <c r="G26" s="2">
        <f t="shared" si="7"/>
        <v>43.542850000000008</v>
      </c>
      <c r="H26" s="2">
        <f t="shared" si="7"/>
        <v>40.334924999999998</v>
      </c>
      <c r="I26" s="2">
        <f t="shared" si="7"/>
        <v>30.808050000000001</v>
      </c>
      <c r="J26" s="2">
        <f t="shared" si="7"/>
        <v>35.012700000000002</v>
      </c>
      <c r="K26" s="2">
        <f t="shared" si="7"/>
        <v>31.495075</v>
      </c>
      <c r="L26" s="2">
        <f t="shared" si="7"/>
        <v>38.197899999999997</v>
      </c>
      <c r="M26" s="2">
        <f t="shared" si="7"/>
        <v>30.595275000000001</v>
      </c>
      <c r="N26" s="2">
        <f t="shared" si="7"/>
        <v>30.274350000000002</v>
      </c>
      <c r="O26" s="2">
        <f t="shared" si="7"/>
        <v>16.250875000000001</v>
      </c>
      <c r="P26" s="2">
        <f t="shared" si="7"/>
        <v>29.713000000000001</v>
      </c>
      <c r="Q26" s="2">
        <f t="shared" si="7"/>
        <v>14.569599999999999</v>
      </c>
      <c r="R26" s="2">
        <f t="shared" si="7"/>
        <v>16.470374999999997</v>
      </c>
      <c r="S26" s="2">
        <f t="shared" si="7"/>
        <v>60.472949999999997</v>
      </c>
      <c r="T26" s="2">
        <f t="shared" si="7"/>
        <v>41.032400000000003</v>
      </c>
      <c r="U26" s="2">
        <f t="shared" si="7"/>
        <v>37.145074999999999</v>
      </c>
      <c r="V26" s="2">
        <f t="shared" si="7"/>
        <v>47.257800000000003</v>
      </c>
      <c r="W26" s="2">
        <f t="shared" si="7"/>
        <v>31.860700000000001</v>
      </c>
      <c r="X26" s="2">
        <f t="shared" si="7"/>
        <v>16.943399999999997</v>
      </c>
      <c r="Y26" s="2">
        <f t="shared" si="7"/>
        <v>43.2012</v>
      </c>
      <c r="Z26" s="2">
        <f t="shared" si="7"/>
        <v>29.917774999999999</v>
      </c>
      <c r="AA26" s="2">
        <f t="shared" si="7"/>
        <v>25.008699999999997</v>
      </c>
      <c r="AB26" s="2">
        <f t="shared" si="7"/>
        <v>6.9816775</v>
      </c>
      <c r="AC26" s="2">
        <f t="shared" si="7"/>
        <v>33.954324999999997</v>
      </c>
      <c r="AD26" s="2">
        <f t="shared" si="7"/>
        <v>35.178174999999996</v>
      </c>
      <c r="AE26" s="2">
        <f t="shared" si="7"/>
        <v>26.3154</v>
      </c>
      <c r="AF26" s="2">
        <f t="shared" si="7"/>
        <v>29.268974999999998</v>
      </c>
      <c r="AG26" s="2">
        <f t="shared" si="7"/>
        <v>34.351550000000003</v>
      </c>
      <c r="AH26" s="2">
        <f t="shared" si="7"/>
        <v>12.010649999999998</v>
      </c>
    </row>
    <row r="27" spans="1:34" x14ac:dyDescent="0.25">
      <c r="A27" s="6" t="s">
        <v>51</v>
      </c>
      <c r="B27" s="7">
        <f>B26*3</f>
        <v>39.45675</v>
      </c>
      <c r="C27" s="7">
        <f>C26*3</f>
        <v>103.67467500000001</v>
      </c>
      <c r="D27" s="7">
        <f>D26*2</f>
        <v>64.325599999999994</v>
      </c>
      <c r="E27" s="7">
        <f>E26*2</f>
        <v>68.065049999999999</v>
      </c>
      <c r="F27" s="7">
        <f>F26*1</f>
        <v>57.744599999999998</v>
      </c>
      <c r="G27" s="7">
        <f>G26*3</f>
        <v>130.62855000000002</v>
      </c>
      <c r="H27" s="7">
        <f>H26*1</f>
        <v>40.334924999999998</v>
      </c>
      <c r="I27" s="7">
        <f>I26*2</f>
        <v>61.616100000000003</v>
      </c>
      <c r="J27" s="7">
        <f>J26*3</f>
        <v>105.03810000000001</v>
      </c>
      <c r="K27" s="7">
        <f>K26*2</f>
        <v>62.99015</v>
      </c>
      <c r="L27" s="7">
        <f>L26*2</f>
        <v>76.395799999999994</v>
      </c>
      <c r="M27" s="7">
        <f>M26*4</f>
        <v>122.3811</v>
      </c>
      <c r="N27" s="7">
        <f>N26*3</f>
        <v>90.823050000000009</v>
      </c>
      <c r="O27" s="7">
        <f>O26*3</f>
        <v>48.752625000000002</v>
      </c>
      <c r="P27" s="7">
        <f>P26*3</f>
        <v>89.13900000000001</v>
      </c>
      <c r="Q27" s="7">
        <f>Q26*2</f>
        <v>29.139199999999999</v>
      </c>
      <c r="R27" s="7">
        <f>R26*2</f>
        <v>32.940749999999994</v>
      </c>
      <c r="S27" s="7">
        <f>S26*1</f>
        <v>60.472949999999997</v>
      </c>
      <c r="T27" s="7">
        <f>T26*3</f>
        <v>123.09720000000002</v>
      </c>
      <c r="U27" s="7">
        <f>U26*2</f>
        <v>74.290149999999997</v>
      </c>
      <c r="V27" s="7">
        <f>V26*3</f>
        <v>141.77340000000001</v>
      </c>
      <c r="W27" s="7">
        <f>W26*3</f>
        <v>95.582099999999997</v>
      </c>
      <c r="X27" s="7">
        <f>X26*2</f>
        <v>33.886799999999994</v>
      </c>
      <c r="Y27" s="7">
        <f>Y26*2</f>
        <v>86.4024</v>
      </c>
      <c r="Z27" s="7">
        <f>Z26*3</f>
        <v>89.75332499999999</v>
      </c>
      <c r="AA27" s="7">
        <f>AA26*3</f>
        <v>75.026099999999985</v>
      </c>
      <c r="AB27" s="7">
        <f>AB26*6</f>
        <v>41.890065</v>
      </c>
      <c r="AC27" s="7">
        <f>AC26*3</f>
        <v>101.86297499999999</v>
      </c>
      <c r="AD27" s="7">
        <f>AD26*2</f>
        <v>70.356349999999992</v>
      </c>
      <c r="AE27" s="7">
        <f>AE26*3</f>
        <v>78.946200000000005</v>
      </c>
      <c r="AF27" s="7">
        <f>AF26*3</f>
        <v>87.806924999999993</v>
      </c>
      <c r="AG27" s="7">
        <f>AG26*2</f>
        <v>68.703100000000006</v>
      </c>
      <c r="AH27" s="7">
        <f>AH26*3</f>
        <v>36.031949999999995</v>
      </c>
    </row>
    <row r="28" spans="1:34" x14ac:dyDescent="0.25">
      <c r="A28" s="8" t="s">
        <v>45</v>
      </c>
      <c r="B28" s="9">
        <f>STDEV(B6:B9)/B26*100</f>
        <v>7.5893446859647762</v>
      </c>
      <c r="C28" s="9">
        <f t="shared" ref="C28:AH28" si="8">STDEV(C6:C9)/C26*100</f>
        <v>1.424370339198731</v>
      </c>
      <c r="D28" s="9">
        <f t="shared" si="8"/>
        <v>1.1683053693219667</v>
      </c>
      <c r="E28" s="9">
        <f t="shared" si="8"/>
        <v>2.5172839441732946</v>
      </c>
      <c r="F28" s="9">
        <f t="shared" si="8"/>
        <v>1.2449447223860686</v>
      </c>
      <c r="G28" s="9">
        <f t="shared" si="8"/>
        <v>1.6753737703351417</v>
      </c>
      <c r="H28" s="9">
        <f t="shared" si="8"/>
        <v>1.6149365534211646</v>
      </c>
      <c r="I28" s="9">
        <f t="shared" si="8"/>
        <v>2.3811994003879482</v>
      </c>
      <c r="J28" s="9">
        <f t="shared" si="8"/>
        <v>0.62515602271616577</v>
      </c>
      <c r="K28" s="9">
        <f t="shared" si="8"/>
        <v>1.0392384855482641</v>
      </c>
      <c r="L28" s="9">
        <f t="shared" si="8"/>
        <v>2.6848222412540843</v>
      </c>
      <c r="M28" s="9">
        <f t="shared" si="8"/>
        <v>2.4156695045209364</v>
      </c>
      <c r="N28" s="9">
        <f t="shared" si="8"/>
        <v>2.4384239409246948</v>
      </c>
      <c r="O28" s="9">
        <f t="shared" si="8"/>
        <v>2.2539933259033025</v>
      </c>
      <c r="P28" s="9">
        <f t="shared" si="8"/>
        <v>1.4067858160868889</v>
      </c>
      <c r="Q28" s="9">
        <f t="shared" si="8"/>
        <v>0.56883881631813804</v>
      </c>
      <c r="R28" s="9">
        <f t="shared" si="8"/>
        <v>5.6592997988457805</v>
      </c>
      <c r="S28" s="9">
        <f t="shared" si="8"/>
        <v>2.3446171819450576</v>
      </c>
      <c r="T28" s="9">
        <f t="shared" si="8"/>
        <v>1.4708694652363252</v>
      </c>
      <c r="U28" s="9">
        <f t="shared" si="8"/>
        <v>2.4599887460854588</v>
      </c>
      <c r="V28" s="9">
        <f t="shared" si="8"/>
        <v>1.4017857640563707</v>
      </c>
      <c r="W28" s="9">
        <f t="shared" si="8"/>
        <v>2.557928257229686</v>
      </c>
      <c r="X28" s="9">
        <f t="shared" si="8"/>
        <v>2.1869989238378049</v>
      </c>
      <c r="Y28" s="9">
        <f t="shared" si="8"/>
        <v>2.2536330586152129</v>
      </c>
      <c r="Z28" s="9">
        <f t="shared" si="8"/>
        <v>7.3821462153679906</v>
      </c>
      <c r="AA28" s="9">
        <f t="shared" si="8"/>
        <v>2.2499122357322778</v>
      </c>
      <c r="AB28" s="9">
        <f t="shared" si="8"/>
        <v>2.8674467104068171</v>
      </c>
      <c r="AC28" s="9">
        <f t="shared" si="8"/>
        <v>2.6610827398558503</v>
      </c>
      <c r="AD28" s="9">
        <f t="shared" si="8"/>
        <v>1.4632069761485444</v>
      </c>
      <c r="AE28" s="9">
        <f t="shared" si="8"/>
        <v>1.7374082652603213</v>
      </c>
      <c r="AF28" s="9">
        <f t="shared" si="8"/>
        <v>1.5777052421706528</v>
      </c>
      <c r="AG28" s="9">
        <f t="shared" si="8"/>
        <v>4.3456888831807623</v>
      </c>
      <c r="AH28" s="9">
        <f t="shared" si="8"/>
        <v>9.1532868827236804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2.3248563720352284</v>
      </c>
      <c r="C30" s="13">
        <f t="shared" ref="C30:AH30" si="9">(C19-C15)/C15*100</f>
        <v>8.7917822360600917E-2</v>
      </c>
      <c r="D30" s="13">
        <f t="shared" si="9"/>
        <v>-0.22338777344780952</v>
      </c>
      <c r="E30" s="13">
        <f t="shared" si="9"/>
        <v>0.54978968516579974</v>
      </c>
      <c r="F30" s="13">
        <f t="shared" si="9"/>
        <v>-0.3744738783279411</v>
      </c>
      <c r="G30" s="13">
        <f t="shared" si="9"/>
        <v>-0.54829295026069802</v>
      </c>
      <c r="H30" s="13">
        <f t="shared" si="9"/>
        <v>-0.28657268695637966</v>
      </c>
      <c r="I30" s="13">
        <f t="shared" si="9"/>
        <v>-0.97900212606768766</v>
      </c>
      <c r="J30" s="13">
        <f t="shared" si="9"/>
        <v>1.9954364617110924E-2</v>
      </c>
      <c r="K30" s="13">
        <f t="shared" si="9"/>
        <v>-0.33904574196741755</v>
      </c>
      <c r="L30" s="13">
        <f t="shared" si="9"/>
        <v>0.68616009927009014</v>
      </c>
      <c r="M30" s="13">
        <f t="shared" si="9"/>
        <v>0.77267663304218193</v>
      </c>
      <c r="N30" s="13">
        <f t="shared" si="9"/>
        <v>0.6895807697215296</v>
      </c>
      <c r="O30" s="13">
        <f t="shared" si="9"/>
        <v>-0.83478876929454648</v>
      </c>
      <c r="P30" s="13">
        <f t="shared" si="9"/>
        <v>0.44244768875390528</v>
      </c>
      <c r="Q30" s="13">
        <f t="shared" si="9"/>
        <v>-0.181253147945732</v>
      </c>
      <c r="R30" s="13">
        <f t="shared" si="9"/>
        <v>1.4819357846427093</v>
      </c>
      <c r="S30" s="13">
        <f t="shared" si="9"/>
        <v>1.3760760840755777</v>
      </c>
      <c r="T30" s="13">
        <f t="shared" si="9"/>
        <v>-0.13525451716462322</v>
      </c>
      <c r="U30" s="13">
        <f t="shared" si="9"/>
        <v>0.16608926183770942</v>
      </c>
      <c r="V30" s="13">
        <f t="shared" si="9"/>
        <v>0.45371808942159914</v>
      </c>
      <c r="W30" s="13">
        <f t="shared" si="9"/>
        <v>0.4036338716414673</v>
      </c>
      <c r="X30" s="13">
        <f t="shared" si="9"/>
        <v>-0.46587381309655052</v>
      </c>
      <c r="Y30" s="13">
        <f t="shared" si="9"/>
        <v>0.21635445014626456</v>
      </c>
      <c r="Z30" s="13">
        <f t="shared" si="9"/>
        <v>-1.5071116841367427</v>
      </c>
      <c r="AA30" s="13">
        <f t="shared" si="9"/>
        <v>0.65291310492739496</v>
      </c>
      <c r="AB30" s="13">
        <f t="shared" si="9"/>
        <v>-0.60214638408019783</v>
      </c>
      <c r="AC30" s="13">
        <f t="shared" si="9"/>
        <v>-0.34915775500286389</v>
      </c>
      <c r="AD30" s="13">
        <f t="shared" si="9"/>
        <v>0.10120609732537399</v>
      </c>
      <c r="AE30" s="13">
        <f t="shared" si="9"/>
        <v>-0.13275770216583696</v>
      </c>
      <c r="AF30" s="13">
        <f t="shared" si="9"/>
        <v>2.7878049753852531E-2</v>
      </c>
      <c r="AG30" s="13">
        <f t="shared" si="9"/>
        <v>0.43744454760030482</v>
      </c>
      <c r="AH30" s="13">
        <f t="shared" si="9"/>
        <v>2.3960088604682706</v>
      </c>
    </row>
    <row r="31" spans="1:34" x14ac:dyDescent="0.25">
      <c r="A31" s="12" t="s">
        <v>53</v>
      </c>
      <c r="B31" s="13">
        <f>(B27-B23)/B23*100</f>
        <v>-8.1941065813215594</v>
      </c>
      <c r="C31" s="13">
        <f t="shared" ref="C31:AH31" si="10">(C27-C23)/C23*100</f>
        <v>0.18909633838749335</v>
      </c>
      <c r="D31" s="13">
        <f t="shared" si="10"/>
        <v>4.1112430191897884</v>
      </c>
      <c r="E31" s="13">
        <f t="shared" si="10"/>
        <v>-2.1964647636673709</v>
      </c>
      <c r="F31" s="13">
        <f t="shared" si="10"/>
        <v>0.80503181983626393</v>
      </c>
      <c r="G31" s="13">
        <f t="shared" si="10"/>
        <v>0.10891937609603557</v>
      </c>
      <c r="H31" s="13">
        <f t="shared" si="10"/>
        <v>-0.81992457284068809</v>
      </c>
      <c r="I31" s="13">
        <f t="shared" si="10"/>
        <v>0.95042270135657914</v>
      </c>
      <c r="J31" s="13">
        <f t="shared" si="10"/>
        <v>-0.73704361804143625</v>
      </c>
      <c r="K31" s="13">
        <f t="shared" si="10"/>
        <v>-1.9748160378716577</v>
      </c>
      <c r="L31" s="13">
        <f t="shared" si="10"/>
        <v>-1.9187871154770826</v>
      </c>
      <c r="M31" s="13">
        <f t="shared" si="10"/>
        <v>-1.9303630098565498</v>
      </c>
      <c r="N31" s="13">
        <f t="shared" si="10"/>
        <v>-1.0433571782287436</v>
      </c>
      <c r="O31" s="13">
        <f t="shared" si="10"/>
        <v>-1.7649619019697378</v>
      </c>
      <c r="P31" s="13">
        <f t="shared" si="10"/>
        <v>-1.0135014146044246</v>
      </c>
      <c r="Q31" s="13">
        <f t="shared" si="10"/>
        <v>-0.31814232250737196</v>
      </c>
      <c r="R31" s="13">
        <f t="shared" si="10"/>
        <v>0.52611742733457434</v>
      </c>
      <c r="S31" s="13">
        <f t="shared" si="10"/>
        <v>4.1010490074775312</v>
      </c>
      <c r="T31" s="13">
        <f t="shared" si="10"/>
        <v>2.5651665024212038</v>
      </c>
      <c r="U31" s="13">
        <f t="shared" si="10"/>
        <v>-0.36933946038083909</v>
      </c>
      <c r="V31" s="13">
        <f t="shared" si="10"/>
        <v>2.9369770276054084</v>
      </c>
      <c r="W31" s="13">
        <f t="shared" si="10"/>
        <v>-1.7186519155341962</v>
      </c>
      <c r="X31" s="13">
        <f t="shared" si="10"/>
        <v>-2.2157199683159687</v>
      </c>
      <c r="Y31" s="13">
        <f t="shared" si="10"/>
        <v>-4.3635148088540987</v>
      </c>
      <c r="Z31" s="13">
        <f t="shared" si="10"/>
        <v>1.5705219880716876</v>
      </c>
      <c r="AA31" s="13">
        <f t="shared" si="10"/>
        <v>0.63903677680793336</v>
      </c>
      <c r="AB31" s="13">
        <f t="shared" si="10"/>
        <v>1.6498479986488721</v>
      </c>
      <c r="AC31" s="13">
        <f t="shared" si="10"/>
        <v>4.0519151387743921</v>
      </c>
      <c r="AD31" s="13">
        <f t="shared" si="10"/>
        <v>2.6573225563816383</v>
      </c>
      <c r="AE31" s="13">
        <f t="shared" si="10"/>
        <v>-3.2410892795587536</v>
      </c>
      <c r="AF31" s="13">
        <f t="shared" si="10"/>
        <v>1.693797833502269</v>
      </c>
      <c r="AG31" s="13">
        <f t="shared" si="10"/>
        <v>2.0287509096039367</v>
      </c>
      <c r="AH31" s="13">
        <f t="shared" si="10"/>
        <v>-7.7390177156848763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199D-2390-4729-A03D-40931B8EB83D}">
  <dimension ref="A1:AI32"/>
  <sheetViews>
    <sheetView topLeftCell="F1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customWidth="1"/>
  </cols>
  <sheetData>
    <row r="1" spans="1:34" x14ac:dyDescent="0.25">
      <c r="A1" s="1" t="s">
        <v>163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16.3766</v>
      </c>
      <c r="C2" s="2">
        <v>36.041200000000003</v>
      </c>
      <c r="D2" s="2">
        <v>46.637099999999997</v>
      </c>
      <c r="E2" s="2">
        <v>27.496099999999998</v>
      </c>
      <c r="F2" s="2">
        <v>54.976100000000002</v>
      </c>
      <c r="G2" s="2">
        <v>51.136400000000002</v>
      </c>
      <c r="H2" s="2">
        <v>51.1997</v>
      </c>
      <c r="I2" s="2">
        <v>36.815399999999997</v>
      </c>
      <c r="J2" s="2">
        <v>38.026000000000003</v>
      </c>
      <c r="K2" s="2">
        <v>35.2913</v>
      </c>
      <c r="L2" s="2">
        <v>40.406199999999998</v>
      </c>
      <c r="M2" s="2">
        <v>37.765500000000003</v>
      </c>
      <c r="N2" s="2">
        <v>26.0623</v>
      </c>
      <c r="O2" s="2">
        <v>13.565300000000001</v>
      </c>
      <c r="P2" s="2">
        <v>35.201099999999997</v>
      </c>
      <c r="Q2" s="2">
        <v>16.790600000000001</v>
      </c>
      <c r="R2" s="2">
        <v>17.066299999999998</v>
      </c>
      <c r="S2" s="2">
        <v>71.623900000000006</v>
      </c>
      <c r="T2" s="2">
        <v>34.732199999999999</v>
      </c>
      <c r="U2" s="2">
        <v>47.631100000000004</v>
      </c>
      <c r="V2" s="2">
        <v>72.247699999999995</v>
      </c>
      <c r="W2" s="2">
        <v>26.570499999999999</v>
      </c>
      <c r="X2" s="2">
        <v>19.8416</v>
      </c>
      <c r="Y2" s="2">
        <v>35.829900000000002</v>
      </c>
      <c r="Z2" s="2">
        <v>25.791499999999999</v>
      </c>
      <c r="AA2" s="2">
        <v>31.8262</v>
      </c>
      <c r="AB2" s="2">
        <v>9.0945300000000007</v>
      </c>
      <c r="AC2" s="2">
        <v>36.266399999999997</v>
      </c>
      <c r="AD2" s="2">
        <v>33.846699999999998</v>
      </c>
      <c r="AE2" s="2">
        <v>27.639700000000001</v>
      </c>
      <c r="AF2" s="2">
        <v>32.573399999999999</v>
      </c>
      <c r="AG2" s="2">
        <v>39.944400000000002</v>
      </c>
      <c r="AH2" s="2">
        <v>16.39</v>
      </c>
    </row>
    <row r="3" spans="1:34" x14ac:dyDescent="0.25">
      <c r="A3" s="4" t="s">
        <v>35</v>
      </c>
      <c r="B3" s="2">
        <v>18.588200000000001</v>
      </c>
      <c r="C3" s="2">
        <v>36.885199999999998</v>
      </c>
      <c r="D3" s="2">
        <v>48.186199999999999</v>
      </c>
      <c r="E3" s="2">
        <v>28.4345</v>
      </c>
      <c r="F3" s="2">
        <v>55.940800000000003</v>
      </c>
      <c r="G3" s="2">
        <v>50.604300000000002</v>
      </c>
      <c r="H3" s="2">
        <v>54.796199999999999</v>
      </c>
      <c r="I3" s="2">
        <v>36.644100000000002</v>
      </c>
      <c r="J3" s="2">
        <v>40.803100000000001</v>
      </c>
      <c r="K3" s="2">
        <v>36.490499999999997</v>
      </c>
      <c r="L3" s="2">
        <v>44.228299999999997</v>
      </c>
      <c r="M3" s="2">
        <v>36.717399999999998</v>
      </c>
      <c r="N3" s="2">
        <v>28.923400000000001</v>
      </c>
      <c r="O3" s="2">
        <v>14.2103</v>
      </c>
      <c r="P3" s="2">
        <v>37.1629</v>
      </c>
      <c r="Q3" s="2">
        <v>17.114699999999999</v>
      </c>
      <c r="R3" s="2">
        <v>18.643999999999998</v>
      </c>
      <c r="S3" s="2">
        <v>75.561099999999996</v>
      </c>
      <c r="T3" s="2">
        <v>35.518700000000003</v>
      </c>
      <c r="U3" s="2">
        <v>43.4283</v>
      </c>
      <c r="V3" s="2">
        <v>69.749099999999999</v>
      </c>
      <c r="W3" s="2">
        <v>31.754000000000001</v>
      </c>
      <c r="X3" s="2">
        <v>22.429099999999998</v>
      </c>
      <c r="Y3" s="2">
        <v>40.484099999999998</v>
      </c>
      <c r="Z3" s="2">
        <v>29.829499999999999</v>
      </c>
      <c r="AA3" s="2">
        <v>31.8857</v>
      </c>
      <c r="AB3" s="2">
        <v>9.6866699999999994</v>
      </c>
      <c r="AC3" s="2">
        <v>38.602899999999998</v>
      </c>
      <c r="AD3" s="2">
        <v>33.530999999999999</v>
      </c>
      <c r="AE3" s="2">
        <v>30.411000000000001</v>
      </c>
      <c r="AF3" s="2">
        <v>34.977800000000002</v>
      </c>
      <c r="AG3" s="2">
        <v>40.513800000000003</v>
      </c>
      <c r="AH3" s="2">
        <v>18.357900000000001</v>
      </c>
    </row>
    <row r="4" spans="1:34" x14ac:dyDescent="0.25">
      <c r="A4" s="4" t="s">
        <v>36</v>
      </c>
      <c r="B4" s="2">
        <v>19.8384</v>
      </c>
      <c r="C4" s="2">
        <v>35.8887</v>
      </c>
      <c r="D4" s="2">
        <v>46.848399999999998</v>
      </c>
      <c r="E4" s="2">
        <v>29.327000000000002</v>
      </c>
      <c r="F4" s="2">
        <v>56.623199999999997</v>
      </c>
      <c r="G4" s="2">
        <v>51.041699999999999</v>
      </c>
      <c r="H4" s="2">
        <v>50.273600000000002</v>
      </c>
      <c r="I4" s="2">
        <v>39.744100000000003</v>
      </c>
      <c r="J4" s="2">
        <v>41.782499999999999</v>
      </c>
      <c r="K4" s="2">
        <v>37.296999999999997</v>
      </c>
      <c r="L4" s="2">
        <v>43.6843</v>
      </c>
      <c r="M4" s="2">
        <v>36.123899999999999</v>
      </c>
      <c r="N4" s="2">
        <v>28.669899999999998</v>
      </c>
      <c r="O4" s="2">
        <v>14.0212</v>
      </c>
      <c r="P4" s="2">
        <v>35.488199999999999</v>
      </c>
      <c r="Q4" s="2">
        <v>16.835999999999999</v>
      </c>
      <c r="R4" s="2">
        <v>18.059200000000001</v>
      </c>
      <c r="S4" s="2">
        <v>78.537300000000002</v>
      </c>
      <c r="T4" s="2">
        <v>35.156300000000002</v>
      </c>
      <c r="U4" s="2">
        <v>47.920900000000003</v>
      </c>
      <c r="V4" s="2">
        <v>72.852400000000003</v>
      </c>
      <c r="W4" s="2">
        <v>31.901</v>
      </c>
      <c r="X4" s="2">
        <v>22.223700000000001</v>
      </c>
      <c r="Y4" s="2">
        <v>40.499600000000001</v>
      </c>
      <c r="Z4" s="2">
        <v>32.451900000000002</v>
      </c>
      <c r="AA4" s="2">
        <v>30.746300000000002</v>
      </c>
      <c r="AB4" s="2">
        <v>10.4777</v>
      </c>
      <c r="AC4" s="2">
        <v>38.729500000000002</v>
      </c>
      <c r="AD4" s="2">
        <v>34.319099999999999</v>
      </c>
      <c r="AE4" s="2">
        <v>31.116199999999999</v>
      </c>
      <c r="AF4" s="2">
        <v>36.076599999999999</v>
      </c>
      <c r="AG4" s="2">
        <v>38.473300000000002</v>
      </c>
      <c r="AH4" s="2">
        <v>20.041799999999999</v>
      </c>
    </row>
    <row r="5" spans="1:34" x14ac:dyDescent="0.25">
      <c r="A5" s="4" t="s">
        <v>37</v>
      </c>
      <c r="B5" s="2">
        <v>17.4361</v>
      </c>
      <c r="C5" s="2">
        <v>37.339100000000002</v>
      </c>
      <c r="D5" s="2">
        <v>48.014800000000001</v>
      </c>
      <c r="E5" s="2">
        <v>31.611000000000001</v>
      </c>
      <c r="F5" s="2">
        <v>55.226199999999999</v>
      </c>
      <c r="G5" s="2">
        <v>51.728200000000001</v>
      </c>
      <c r="H5" s="2">
        <v>56.781100000000002</v>
      </c>
      <c r="I5" s="2">
        <v>38.495100000000001</v>
      </c>
      <c r="J5" s="2">
        <v>41.835299999999997</v>
      </c>
      <c r="K5" s="2">
        <v>36.579300000000003</v>
      </c>
      <c r="L5" s="2">
        <v>48.49</v>
      </c>
      <c r="M5" s="2">
        <v>38.017200000000003</v>
      </c>
      <c r="N5" s="2">
        <v>29.287099999999999</v>
      </c>
      <c r="O5" s="2">
        <v>12.8241</v>
      </c>
      <c r="P5" s="2">
        <v>39.849400000000003</v>
      </c>
      <c r="Q5" s="2">
        <v>16.911100000000001</v>
      </c>
      <c r="R5" s="2">
        <v>16.360900000000001</v>
      </c>
      <c r="S5" s="2">
        <v>75.701700000000002</v>
      </c>
      <c r="T5" s="2">
        <v>36.782699999999998</v>
      </c>
      <c r="U5" s="2">
        <v>46.914900000000003</v>
      </c>
      <c r="V5" s="2">
        <v>68.677300000000002</v>
      </c>
      <c r="W5" s="2">
        <v>31.895700000000001</v>
      </c>
      <c r="X5" s="2">
        <v>23.0749</v>
      </c>
      <c r="Y5" s="2">
        <v>40.764800000000001</v>
      </c>
      <c r="Z5" s="2">
        <v>33.589300000000001</v>
      </c>
      <c r="AA5" s="2">
        <v>31.645399999999999</v>
      </c>
      <c r="AB5" s="2">
        <v>10.614599999999999</v>
      </c>
      <c r="AC5" s="2">
        <v>36.474400000000003</v>
      </c>
      <c r="AD5" s="2">
        <v>33.654299999999999</v>
      </c>
      <c r="AE5" s="2">
        <v>30.3339</v>
      </c>
      <c r="AF5" s="2">
        <v>36.417200000000001</v>
      </c>
      <c r="AG5" s="2">
        <v>39.835599999999999</v>
      </c>
      <c r="AH5" s="2">
        <v>17.672499999999999</v>
      </c>
    </row>
    <row r="6" spans="1:34" x14ac:dyDescent="0.25">
      <c r="A6" s="4" t="s">
        <v>38</v>
      </c>
      <c r="B6" s="2">
        <v>19.114100000000001</v>
      </c>
      <c r="C6" s="2">
        <v>36.338200000000001</v>
      </c>
      <c r="D6" s="2">
        <v>51.077100000000002</v>
      </c>
      <c r="E6" s="2">
        <v>30.7271</v>
      </c>
      <c r="F6" s="2">
        <v>56.0261</v>
      </c>
      <c r="G6" s="2">
        <v>53.312399999999997</v>
      </c>
      <c r="H6" s="2">
        <v>56.790900000000001</v>
      </c>
      <c r="I6" s="2">
        <v>39.318800000000003</v>
      </c>
      <c r="J6" s="2">
        <v>38.630000000000003</v>
      </c>
      <c r="K6" s="2">
        <v>34.231999999999999</v>
      </c>
      <c r="L6" s="2">
        <v>47.586500000000001</v>
      </c>
      <c r="M6" s="2">
        <v>39.4878</v>
      </c>
      <c r="N6" s="2">
        <v>27.3169</v>
      </c>
      <c r="O6" s="2">
        <v>12.704800000000001</v>
      </c>
      <c r="P6" s="2">
        <v>34.669800000000002</v>
      </c>
      <c r="Q6" s="2">
        <v>16.3857</v>
      </c>
      <c r="R6" s="2">
        <v>17.794699999999999</v>
      </c>
      <c r="S6" s="2">
        <v>72.904600000000002</v>
      </c>
      <c r="T6" s="2">
        <v>36.914099999999998</v>
      </c>
      <c r="U6" s="2">
        <v>44.623600000000003</v>
      </c>
      <c r="V6" s="2">
        <v>70.3125</v>
      </c>
      <c r="W6" s="2">
        <v>32.931699999999999</v>
      </c>
      <c r="X6" s="2">
        <v>23.078099999999999</v>
      </c>
      <c r="Y6" s="2">
        <v>37.929000000000002</v>
      </c>
      <c r="Z6" s="2">
        <v>34.1785</v>
      </c>
      <c r="AA6" s="2">
        <v>30.3736</v>
      </c>
      <c r="AB6" s="2">
        <v>9.1276299999999999</v>
      </c>
      <c r="AC6" s="2">
        <v>35.764499999999998</v>
      </c>
      <c r="AD6" s="2">
        <v>36.173200000000001</v>
      </c>
      <c r="AE6" s="2">
        <v>29.850100000000001</v>
      </c>
      <c r="AF6" s="2">
        <v>34.750900000000001</v>
      </c>
      <c r="AG6" s="2">
        <v>39.879399999999997</v>
      </c>
      <c r="AH6" s="2">
        <v>18.485900000000001</v>
      </c>
    </row>
    <row r="7" spans="1:34" x14ac:dyDescent="0.25">
      <c r="A7" s="4" t="s">
        <v>39</v>
      </c>
      <c r="B7" s="2">
        <v>19.743300000000001</v>
      </c>
      <c r="C7" s="2">
        <v>37.213099999999997</v>
      </c>
      <c r="D7" s="2">
        <v>51.263199999999998</v>
      </c>
      <c r="E7" s="2">
        <v>31.037400000000002</v>
      </c>
      <c r="F7" s="2">
        <v>55.630299999999998</v>
      </c>
      <c r="G7" s="2">
        <v>49.240699999999997</v>
      </c>
      <c r="H7" s="2">
        <v>53.209499999999998</v>
      </c>
      <c r="I7" s="2">
        <v>43.473999999999997</v>
      </c>
      <c r="J7" s="2">
        <v>42.600499999999997</v>
      </c>
      <c r="K7" s="2">
        <v>36.076599999999999</v>
      </c>
      <c r="L7" s="2">
        <v>47.718699999999998</v>
      </c>
      <c r="M7" s="2">
        <v>37.284399999999998</v>
      </c>
      <c r="N7" s="2">
        <v>28.592400000000001</v>
      </c>
      <c r="O7" s="2">
        <v>12.754899999999999</v>
      </c>
      <c r="P7" s="2">
        <v>37.046399999999998</v>
      </c>
      <c r="Q7" s="2">
        <v>17.101299999999998</v>
      </c>
      <c r="R7" s="2">
        <v>16.1799</v>
      </c>
      <c r="S7" s="2">
        <v>74.279899999999998</v>
      </c>
      <c r="T7" s="2">
        <v>35.7027</v>
      </c>
      <c r="U7" s="2">
        <v>45.085900000000002</v>
      </c>
      <c r="V7" s="2">
        <v>72.7483</v>
      </c>
      <c r="W7" s="2">
        <v>34.835000000000001</v>
      </c>
      <c r="X7" s="2">
        <v>23.726500000000001</v>
      </c>
      <c r="Y7" s="2">
        <v>41.627299999999998</v>
      </c>
      <c r="Z7" s="2">
        <v>31.332899999999999</v>
      </c>
      <c r="AA7" s="2">
        <v>31.378599999999999</v>
      </c>
      <c r="AB7" s="2">
        <v>9.5086499999999994</v>
      </c>
      <c r="AC7" s="2">
        <v>36.139600000000002</v>
      </c>
      <c r="AD7" s="2">
        <v>37.226199999999999</v>
      </c>
      <c r="AE7" s="2">
        <v>31.030100000000001</v>
      </c>
      <c r="AF7" s="2">
        <v>33.75</v>
      </c>
      <c r="AG7" s="2">
        <v>39.271599999999999</v>
      </c>
      <c r="AH7" s="2">
        <v>19.315799999999999</v>
      </c>
    </row>
    <row r="8" spans="1:34" x14ac:dyDescent="0.25">
      <c r="A8" s="4" t="s">
        <v>40</v>
      </c>
      <c r="B8" s="2">
        <v>17.305</v>
      </c>
      <c r="C8" s="2">
        <v>37.009099999999997</v>
      </c>
      <c r="D8" s="2">
        <v>44.170699999999997</v>
      </c>
      <c r="E8" s="2">
        <v>31.607600000000001</v>
      </c>
      <c r="F8" s="2">
        <v>57.655900000000003</v>
      </c>
      <c r="G8" s="2">
        <v>51.470599999999997</v>
      </c>
      <c r="H8" s="2">
        <v>53.848300000000002</v>
      </c>
      <c r="I8" s="2">
        <v>37.860599999999998</v>
      </c>
      <c r="J8" s="2">
        <v>39.830199999999998</v>
      </c>
      <c r="K8" s="2">
        <v>35.873100000000001</v>
      </c>
      <c r="L8" s="2">
        <v>44.9694</v>
      </c>
      <c r="M8" s="2">
        <v>35.3857</v>
      </c>
      <c r="N8" s="2">
        <v>28.280100000000001</v>
      </c>
      <c r="O8" s="2">
        <v>12.207800000000001</v>
      </c>
      <c r="P8" s="2">
        <v>37.860599999999998</v>
      </c>
      <c r="Q8" s="2">
        <v>16.433</v>
      </c>
      <c r="R8" s="2">
        <v>15.423299999999999</v>
      </c>
      <c r="S8" s="2">
        <v>71.982399999999998</v>
      </c>
      <c r="T8" s="2">
        <v>37.653700000000001</v>
      </c>
      <c r="U8" s="2">
        <v>48.840800000000002</v>
      </c>
      <c r="V8" s="2">
        <v>77.650000000000006</v>
      </c>
      <c r="W8" s="2">
        <v>32.592599999999997</v>
      </c>
      <c r="X8" s="2">
        <v>24.922999999999998</v>
      </c>
      <c r="Y8" s="2">
        <v>37.785400000000003</v>
      </c>
      <c r="Z8" s="2">
        <v>31.132300000000001</v>
      </c>
      <c r="AA8" s="2">
        <v>29.335799999999999</v>
      </c>
      <c r="AB8" s="2">
        <v>9.0567399999999996</v>
      </c>
      <c r="AC8" s="2">
        <v>36.394100000000002</v>
      </c>
      <c r="AD8" s="2">
        <v>36.2684</v>
      </c>
      <c r="AE8" s="2">
        <v>29.9024</v>
      </c>
      <c r="AF8" s="2">
        <v>33.75</v>
      </c>
      <c r="AG8" s="2">
        <v>38.7119</v>
      </c>
      <c r="AH8" s="2">
        <v>18.300999999999998</v>
      </c>
    </row>
    <row r="9" spans="1:34" x14ac:dyDescent="0.25">
      <c r="A9" s="4" t="s">
        <v>41</v>
      </c>
      <c r="B9" s="2">
        <v>14.5771</v>
      </c>
      <c r="C9" s="2">
        <v>36.270400000000002</v>
      </c>
      <c r="D9" s="2">
        <v>46.22</v>
      </c>
      <c r="E9" s="2">
        <v>28.738700000000001</v>
      </c>
      <c r="F9" s="2">
        <v>58.083599999999997</v>
      </c>
      <c r="G9" s="2">
        <v>51.358699999999999</v>
      </c>
      <c r="H9" s="2">
        <v>58.049199999999999</v>
      </c>
      <c r="I9" s="2">
        <v>37.5852</v>
      </c>
      <c r="J9" s="2">
        <v>40.533099999999997</v>
      </c>
      <c r="K9" s="2">
        <v>34.757300000000001</v>
      </c>
      <c r="L9" s="2">
        <v>45.791200000000003</v>
      </c>
      <c r="M9" s="2">
        <v>35.9589</v>
      </c>
      <c r="N9" s="2">
        <v>28.592700000000001</v>
      </c>
      <c r="O9" s="2">
        <v>12.163500000000001</v>
      </c>
      <c r="P9" s="2">
        <v>34.316000000000003</v>
      </c>
      <c r="Q9" s="2">
        <v>15.093500000000001</v>
      </c>
      <c r="R9" s="2">
        <v>18.720199999999998</v>
      </c>
      <c r="S9" s="2">
        <v>72.698300000000003</v>
      </c>
      <c r="T9" s="2">
        <v>35.231099999999998</v>
      </c>
      <c r="U9" s="2">
        <v>48.3553</v>
      </c>
      <c r="V9" s="2">
        <v>73.467299999999994</v>
      </c>
      <c r="W9" s="2">
        <v>33.6128</v>
      </c>
      <c r="X9" s="2">
        <v>23.108000000000001</v>
      </c>
      <c r="Y9" s="2">
        <v>37.742800000000003</v>
      </c>
      <c r="Z9" s="2">
        <v>29.1358</v>
      </c>
      <c r="AA9" s="2">
        <v>27.052700000000002</v>
      </c>
      <c r="AB9" s="2">
        <v>9.6812400000000007</v>
      </c>
      <c r="AC9" s="2">
        <v>35.641199999999998</v>
      </c>
      <c r="AD9" s="2">
        <v>36.647199999999998</v>
      </c>
      <c r="AE9" s="2">
        <v>28.571999999999999</v>
      </c>
      <c r="AF9" s="2">
        <v>36.406199999999998</v>
      </c>
      <c r="AG9" s="2">
        <v>38.738</v>
      </c>
      <c r="AH9" s="2">
        <v>13.381600000000001</v>
      </c>
    </row>
    <row r="10" spans="1:34" x14ac:dyDescent="0.25">
      <c r="A10" s="5" t="s">
        <v>56</v>
      </c>
      <c r="B10" s="2">
        <f>AVERAGE(B2:B8)</f>
        <v>18.3431</v>
      </c>
      <c r="C10" s="2">
        <f t="shared" ref="C10:AG10" si="0">AVERAGE(C2:C9)</f>
        <v>36.623125000000002</v>
      </c>
      <c r="D10" s="2">
        <f t="shared" si="0"/>
        <v>47.802187500000002</v>
      </c>
      <c r="E10" s="2">
        <f t="shared" si="0"/>
        <v>29.872424999999996</v>
      </c>
      <c r="F10" s="2">
        <f t="shared" si="0"/>
        <v>56.270274999999991</v>
      </c>
      <c r="G10" s="2">
        <f t="shared" si="0"/>
        <v>51.236624999999997</v>
      </c>
      <c r="H10" s="2">
        <f>AVERAGE(H3:H9)</f>
        <v>54.821257142857135</v>
      </c>
      <c r="I10" s="2">
        <f t="shared" si="0"/>
        <v>38.742162499999999</v>
      </c>
      <c r="J10" s="2">
        <f>AVERAGE(J3:J9)</f>
        <v>40.859242857142853</v>
      </c>
      <c r="K10" s="2">
        <f t="shared" si="0"/>
        <v>35.824637500000001</v>
      </c>
      <c r="L10" s="2">
        <f>AVERAGE(L3:L9)</f>
        <v>46.06691428571429</v>
      </c>
      <c r="M10" s="2">
        <f t="shared" si="0"/>
        <v>37.092600000000004</v>
      </c>
      <c r="N10" s="2">
        <f>AVERAGE(N3:N9)</f>
        <v>28.523214285714289</v>
      </c>
      <c r="O10" s="2">
        <f t="shared" si="0"/>
        <v>13.056487500000001</v>
      </c>
      <c r="P10" s="2">
        <f>AVERAGE(P3:P8)</f>
        <v>37.012883333333335</v>
      </c>
      <c r="Q10" s="2">
        <f>AVERAGE(Q2:Q8)</f>
        <v>16.796057142857141</v>
      </c>
      <c r="R10" s="2">
        <f t="shared" si="0"/>
        <v>17.281062499999997</v>
      </c>
      <c r="S10" s="2">
        <f t="shared" si="0"/>
        <v>74.161150000000006</v>
      </c>
      <c r="T10" s="2">
        <f t="shared" si="0"/>
        <v>35.961437500000002</v>
      </c>
      <c r="U10" s="2">
        <f t="shared" si="0"/>
        <v>46.600099999999998</v>
      </c>
      <c r="V10" s="2">
        <f t="shared" si="0"/>
        <v>72.213075000000003</v>
      </c>
      <c r="W10" s="2">
        <f>AVERAGE(W3:W9)</f>
        <v>32.788971428571429</v>
      </c>
      <c r="X10" s="2">
        <f>AVERAGE(X3:X9)</f>
        <v>23.223328571428571</v>
      </c>
      <c r="Y10" s="2">
        <f>AVERAGE(Y3:Y9)</f>
        <v>39.54757142857143</v>
      </c>
      <c r="Z10" s="2">
        <f>AVERAGE(Z3:Z9)</f>
        <v>31.66431428571428</v>
      </c>
      <c r="AA10" s="2">
        <f>AVERAGE(AA2:AA8)</f>
        <v>31.027371428571431</v>
      </c>
      <c r="AB10" s="2">
        <f t="shared" si="0"/>
        <v>9.6559699999999999</v>
      </c>
      <c r="AC10" s="2">
        <f t="shared" si="0"/>
        <v>36.751575000000003</v>
      </c>
      <c r="AD10" s="2">
        <f t="shared" si="0"/>
        <v>35.208262500000004</v>
      </c>
      <c r="AE10" s="2">
        <f>AVERAGE(AE3:AE8)</f>
        <v>30.440616666666667</v>
      </c>
      <c r="AF10" s="2">
        <f>AVERAGE(AF3:AF9)</f>
        <v>35.161242857142852</v>
      </c>
      <c r="AG10" s="2">
        <f t="shared" si="0"/>
        <v>39.420999999999999</v>
      </c>
      <c r="AH10" s="2">
        <f>AVERAGE(AH2:AH8)</f>
        <v>18.366414285714285</v>
      </c>
    </row>
    <row r="11" spans="1:34" x14ac:dyDescent="0.25">
      <c r="A11" s="6" t="s">
        <v>57</v>
      </c>
      <c r="B11" s="7">
        <f>B10*3</f>
        <v>55.029299999999999</v>
      </c>
      <c r="C11" s="7">
        <f>C10*3</f>
        <v>109.86937500000001</v>
      </c>
      <c r="D11" s="7">
        <f>D10*2</f>
        <v>95.604375000000005</v>
      </c>
      <c r="E11" s="7">
        <f>E10*2</f>
        <v>59.744849999999992</v>
      </c>
      <c r="F11" s="7">
        <f>F10*1</f>
        <v>56.270274999999991</v>
      </c>
      <c r="G11" s="7">
        <f>G10*3</f>
        <v>153.70987499999998</v>
      </c>
      <c r="H11" s="7">
        <f>H10*1</f>
        <v>54.821257142857135</v>
      </c>
      <c r="I11" s="7">
        <f>I10*2</f>
        <v>77.484324999999998</v>
      </c>
      <c r="J11" s="7">
        <f>J10*3</f>
        <v>122.57772857142857</v>
      </c>
      <c r="K11" s="7">
        <f>K10*2</f>
        <v>71.649275000000003</v>
      </c>
      <c r="L11" s="7">
        <f>L10*2</f>
        <v>92.13382857142858</v>
      </c>
      <c r="M11" s="7">
        <f>M10*2</f>
        <v>74.185200000000009</v>
      </c>
      <c r="N11" s="7">
        <f>N10*3</f>
        <v>85.569642857142867</v>
      </c>
      <c r="O11" s="7">
        <f>O10*3</f>
        <v>39.169462500000002</v>
      </c>
      <c r="P11" s="7">
        <f>P10*3</f>
        <v>111.03865</v>
      </c>
      <c r="Q11" s="7">
        <f>Q10*2</f>
        <v>33.592114285714281</v>
      </c>
      <c r="R11" s="7">
        <f>R10*4</f>
        <v>69.124249999999989</v>
      </c>
      <c r="S11" s="7">
        <f>S10*1</f>
        <v>74.161150000000006</v>
      </c>
      <c r="T11" s="7">
        <f>T10*3</f>
        <v>107.88431250000001</v>
      </c>
      <c r="U11" s="7">
        <f>U10*2</f>
        <v>93.200199999999995</v>
      </c>
      <c r="V11" s="7">
        <f>V10*1</f>
        <v>72.213075000000003</v>
      </c>
      <c r="W11" s="7">
        <f>W10*3</f>
        <v>98.366914285714287</v>
      </c>
      <c r="X11" s="7">
        <f>X10*4</f>
        <v>92.893314285714283</v>
      </c>
      <c r="Y11" s="7">
        <f>Y10*2</f>
        <v>79.095142857142861</v>
      </c>
      <c r="Z11" s="7">
        <f>Z10*3</f>
        <v>94.992942857142836</v>
      </c>
      <c r="AA11" s="7">
        <f>AA10*3</f>
        <v>93.082114285714297</v>
      </c>
      <c r="AB11" s="7">
        <f>AB10*6</f>
        <v>57.93582</v>
      </c>
      <c r="AC11" s="7">
        <f>AC10*3</f>
        <v>110.25472500000001</v>
      </c>
      <c r="AD11" s="7">
        <f>AD10*2</f>
        <v>70.416525000000007</v>
      </c>
      <c r="AE11" s="7">
        <f>AE10*3</f>
        <v>91.321849999999998</v>
      </c>
      <c r="AF11" s="7">
        <f>AF10*3</f>
        <v>105.48372857142856</v>
      </c>
      <c r="AG11" s="7">
        <f>AG10*2</f>
        <v>78.841999999999999</v>
      </c>
      <c r="AH11" s="7">
        <f>AH10*3</f>
        <v>55.099242857142855</v>
      </c>
    </row>
    <row r="14" spans="1:34" x14ac:dyDescent="0.25">
      <c r="A14" s="5" t="s">
        <v>43</v>
      </c>
      <c r="B14" s="2">
        <f>AVERAGE(B2:B9)</f>
        <v>17.872350000000001</v>
      </c>
      <c r="C14" s="2">
        <f t="shared" ref="C14:AH14" si="1">AVERAGE(C2:C9)</f>
        <v>36.623125000000002</v>
      </c>
      <c r="D14" s="2">
        <f t="shared" si="1"/>
        <v>47.802187500000002</v>
      </c>
      <c r="E14" s="2">
        <f t="shared" si="1"/>
        <v>29.872424999999996</v>
      </c>
      <c r="F14" s="2">
        <f t="shared" si="1"/>
        <v>56.270274999999991</v>
      </c>
      <c r="G14" s="2">
        <f t="shared" si="1"/>
        <v>51.236624999999997</v>
      </c>
      <c r="H14" s="2">
        <f t="shared" si="1"/>
        <v>54.368562499999996</v>
      </c>
      <c r="I14" s="2">
        <f t="shared" si="1"/>
        <v>38.742162499999999</v>
      </c>
      <c r="J14" s="2">
        <f t="shared" si="1"/>
        <v>40.505087499999995</v>
      </c>
      <c r="K14" s="2">
        <f t="shared" si="1"/>
        <v>35.824637500000001</v>
      </c>
      <c r="L14" s="2">
        <f t="shared" si="1"/>
        <v>45.359325000000005</v>
      </c>
      <c r="M14" s="2">
        <f t="shared" si="1"/>
        <v>37.092600000000004</v>
      </c>
      <c r="N14" s="2">
        <f t="shared" si="1"/>
        <v>28.215599999999998</v>
      </c>
      <c r="O14" s="2">
        <f t="shared" si="1"/>
        <v>13.056487500000001</v>
      </c>
      <c r="P14" s="2">
        <f t="shared" si="1"/>
        <v>36.449300000000008</v>
      </c>
      <c r="Q14" s="2">
        <f t="shared" si="1"/>
        <v>16.583237499999999</v>
      </c>
      <c r="R14" s="2">
        <f t="shared" si="1"/>
        <v>17.281062499999997</v>
      </c>
      <c r="S14" s="2">
        <f t="shared" si="1"/>
        <v>74.161150000000006</v>
      </c>
      <c r="T14" s="2">
        <f t="shared" si="1"/>
        <v>35.961437500000002</v>
      </c>
      <c r="U14" s="2">
        <f t="shared" si="1"/>
        <v>46.600099999999998</v>
      </c>
      <c r="V14" s="2">
        <f t="shared" si="1"/>
        <v>72.213075000000003</v>
      </c>
      <c r="W14" s="2">
        <f t="shared" si="1"/>
        <v>32.0116625</v>
      </c>
      <c r="X14" s="2">
        <f t="shared" si="1"/>
        <v>22.8006125</v>
      </c>
      <c r="Y14" s="2">
        <f t="shared" si="1"/>
        <v>39.082862499999997</v>
      </c>
      <c r="Z14" s="2">
        <f t="shared" si="1"/>
        <v>30.9302125</v>
      </c>
      <c r="AA14" s="2">
        <f t="shared" si="1"/>
        <v>30.530537500000001</v>
      </c>
      <c r="AB14" s="2">
        <f t="shared" si="1"/>
        <v>9.6559699999999999</v>
      </c>
      <c r="AC14" s="2">
        <f t="shared" si="1"/>
        <v>36.751575000000003</v>
      </c>
      <c r="AD14" s="2">
        <f t="shared" si="1"/>
        <v>35.208262500000004</v>
      </c>
      <c r="AE14" s="2">
        <f t="shared" si="1"/>
        <v>29.856925</v>
      </c>
      <c r="AF14" s="2">
        <f t="shared" si="1"/>
        <v>34.837762499999997</v>
      </c>
      <c r="AG14" s="2">
        <f t="shared" si="1"/>
        <v>39.420999999999999</v>
      </c>
      <c r="AH14" s="2">
        <f t="shared" si="1"/>
        <v>17.743312499999998</v>
      </c>
    </row>
    <row r="15" spans="1:34" x14ac:dyDescent="0.25">
      <c r="A15" s="6" t="s">
        <v>44</v>
      </c>
      <c r="B15" s="7">
        <f>B14*3</f>
        <v>53.617050000000006</v>
      </c>
      <c r="C15" s="7">
        <f>C14*3</f>
        <v>109.86937500000001</v>
      </c>
      <c r="D15" s="7">
        <f>D14*2</f>
        <v>95.604375000000005</v>
      </c>
      <c r="E15" s="7">
        <f>E14*2</f>
        <v>59.744849999999992</v>
      </c>
      <c r="F15" s="7">
        <f>F14*1</f>
        <v>56.270274999999991</v>
      </c>
      <c r="G15" s="7">
        <f>G14*3</f>
        <v>153.70987499999998</v>
      </c>
      <c r="H15" s="7">
        <f>H14*1</f>
        <v>54.368562499999996</v>
      </c>
      <c r="I15" s="7">
        <f>I14*2</f>
        <v>77.484324999999998</v>
      </c>
      <c r="J15" s="7">
        <f>J14*3</f>
        <v>121.51526249999998</v>
      </c>
      <c r="K15" s="7">
        <f>K14*2</f>
        <v>71.649275000000003</v>
      </c>
      <c r="L15" s="7">
        <f>L14*2</f>
        <v>90.718650000000011</v>
      </c>
      <c r="M15" s="7">
        <f>M14*4</f>
        <v>148.37040000000002</v>
      </c>
      <c r="N15" s="7">
        <f>N14*3</f>
        <v>84.646799999999999</v>
      </c>
      <c r="O15" s="7">
        <f>O14*3</f>
        <v>39.169462500000002</v>
      </c>
      <c r="P15" s="7">
        <f>P14*3</f>
        <v>109.34790000000002</v>
      </c>
      <c r="Q15" s="7">
        <f>Q14*2</f>
        <v>33.166474999999998</v>
      </c>
      <c r="R15" s="7">
        <f>R14*2</f>
        <v>34.562124999999995</v>
      </c>
      <c r="S15" s="7">
        <f>S14*1</f>
        <v>74.161150000000006</v>
      </c>
      <c r="T15" s="7">
        <f>T14*3</f>
        <v>107.88431250000001</v>
      </c>
      <c r="U15" s="7">
        <f>U14*2</f>
        <v>93.200199999999995</v>
      </c>
      <c r="V15" s="7">
        <f>V14*3</f>
        <v>216.63922500000001</v>
      </c>
      <c r="W15" s="7">
        <f>W14*3</f>
        <v>96.0349875</v>
      </c>
      <c r="X15" s="7">
        <f>X14*2</f>
        <v>45.601224999999999</v>
      </c>
      <c r="Y15" s="7">
        <f>Y14*2</f>
        <v>78.165724999999995</v>
      </c>
      <c r="Z15" s="7">
        <f>Z14*3</f>
        <v>92.790637500000003</v>
      </c>
      <c r="AA15" s="7">
        <f>AA14*3</f>
        <v>91.591612499999997</v>
      </c>
      <c r="AB15" s="7">
        <f>AB14*6</f>
        <v>57.93582</v>
      </c>
      <c r="AC15" s="7">
        <f>AC14*3</f>
        <v>110.25472500000001</v>
      </c>
      <c r="AD15" s="7">
        <f>AD14*2</f>
        <v>70.416525000000007</v>
      </c>
      <c r="AE15" s="7">
        <f>AE14*3</f>
        <v>89.570774999999998</v>
      </c>
      <c r="AF15" s="7">
        <f>AF14*3</f>
        <v>104.51328749999999</v>
      </c>
      <c r="AG15" s="7">
        <f>AG14*2</f>
        <v>78.841999999999999</v>
      </c>
      <c r="AH15" s="7">
        <f>AH14*3</f>
        <v>53.229937499999991</v>
      </c>
    </row>
    <row r="16" spans="1:34" x14ac:dyDescent="0.25">
      <c r="A16" s="8" t="s">
        <v>45</v>
      </c>
      <c r="B16" s="9">
        <f>STDEV(B2:B9)/B14*100</f>
        <v>10.148469609526744</v>
      </c>
      <c r="C16" s="9">
        <f>STDEV(C2:C9)/C14*100</f>
        <v>1.5174691738852073</v>
      </c>
      <c r="D16" s="9">
        <f t="shared" ref="D16:AH16" si="2">STDEV(D2:D9)/D14*100</f>
        <v>5.0538586532312966</v>
      </c>
      <c r="E16" s="9">
        <f t="shared" si="2"/>
        <v>5.2806288071836285</v>
      </c>
      <c r="F16" s="9">
        <f t="shared" si="2"/>
        <v>1.9784101017134632</v>
      </c>
      <c r="G16" s="9">
        <f t="shared" si="2"/>
        <v>2.2194030730097634</v>
      </c>
      <c r="H16" s="9">
        <f t="shared" si="2"/>
        <v>5.1011236857323157</v>
      </c>
      <c r="I16" s="9">
        <f t="shared" si="2"/>
        <v>5.6900968727218597</v>
      </c>
      <c r="J16" s="9">
        <f t="shared" si="2"/>
        <v>3.9588073939516342</v>
      </c>
      <c r="K16" s="9">
        <f t="shared" si="2"/>
        <v>2.8322929791080198</v>
      </c>
      <c r="L16" s="9">
        <f t="shared" si="2"/>
        <v>5.8498111701828552</v>
      </c>
      <c r="M16" s="9">
        <f t="shared" si="2"/>
        <v>3.5823019118697808</v>
      </c>
      <c r="N16" s="9">
        <f t="shared" si="2"/>
        <v>3.6900368590558936</v>
      </c>
      <c r="O16" s="9">
        <f t="shared" si="2"/>
        <v>6.0078810922759285</v>
      </c>
      <c r="P16" s="9">
        <f t="shared" si="2"/>
        <v>5.1449815275962472</v>
      </c>
      <c r="Q16" s="9">
        <f t="shared" si="2"/>
        <v>3.9779205715217181</v>
      </c>
      <c r="R16" s="9">
        <f t="shared" si="2"/>
        <v>7.0380003074039399</v>
      </c>
      <c r="S16" s="9">
        <f t="shared" si="2"/>
        <v>3.1582605130884076</v>
      </c>
      <c r="T16" s="9">
        <f t="shared" si="2"/>
        <v>2.8593764965817878</v>
      </c>
      <c r="U16" s="9">
        <f t="shared" si="2"/>
        <v>4.2353414394163238</v>
      </c>
      <c r="V16" s="9">
        <f t="shared" si="2"/>
        <v>3.8467247983855835</v>
      </c>
      <c r="W16" s="9">
        <f t="shared" si="2"/>
        <v>7.5985887529866112</v>
      </c>
      <c r="X16" s="9">
        <f t="shared" si="2"/>
        <v>6.3848398980563532</v>
      </c>
      <c r="Y16" s="9">
        <f t="shared" si="2"/>
        <v>5.1778369907348116</v>
      </c>
      <c r="Z16" s="9">
        <f t="shared" si="2"/>
        <v>8.7249228072679976</v>
      </c>
      <c r="AA16" s="9">
        <f t="shared" si="2"/>
        <v>5.4063770307861425</v>
      </c>
      <c r="AB16" s="9">
        <f t="shared" si="2"/>
        <v>6.2762501332582712</v>
      </c>
      <c r="AC16" s="9">
        <f t="shared" si="2"/>
        <v>3.3104229605958775</v>
      </c>
      <c r="AD16" s="9">
        <f t="shared" si="2"/>
        <v>4.3034365834610986</v>
      </c>
      <c r="AE16" s="9">
        <f t="shared" si="2"/>
        <v>4.016346272839721</v>
      </c>
      <c r="AF16" s="9">
        <f t="shared" si="2"/>
        <v>4.0609179130968682</v>
      </c>
      <c r="AG16" s="9">
        <f t="shared" si="2"/>
        <v>1.854198710869722</v>
      </c>
      <c r="AH16" s="9">
        <f t="shared" si="2"/>
        <v>11.639622570682933</v>
      </c>
    </row>
    <row r="17" spans="1:35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5" x14ac:dyDescent="0.25">
      <c r="A18" s="5" t="s">
        <v>46</v>
      </c>
      <c r="B18" s="2">
        <f>AVERAGE(B3:B8)</f>
        <v>18.670850000000002</v>
      </c>
      <c r="C18" s="2">
        <f t="shared" ref="C18:AH18" si="3">AVERAGE(C3:C8)</f>
        <v>36.7789</v>
      </c>
      <c r="D18" s="2">
        <f t="shared" si="3"/>
        <v>48.260066666666667</v>
      </c>
      <c r="E18" s="2">
        <f t="shared" si="3"/>
        <v>30.457433333333331</v>
      </c>
      <c r="F18" s="2">
        <f t="shared" si="3"/>
        <v>56.183749999999996</v>
      </c>
      <c r="G18" s="2">
        <f t="shared" si="3"/>
        <v>51.23298333333333</v>
      </c>
      <c r="H18" s="2">
        <f t="shared" si="3"/>
        <v>54.283266666666663</v>
      </c>
      <c r="I18" s="2">
        <f t="shared" si="3"/>
        <v>39.256116666666671</v>
      </c>
      <c r="J18" s="2">
        <f t="shared" si="3"/>
        <v>40.913599999999995</v>
      </c>
      <c r="K18" s="2">
        <f t="shared" si="3"/>
        <v>36.09141666666666</v>
      </c>
      <c r="L18" s="2">
        <f t="shared" si="3"/>
        <v>46.112866666666669</v>
      </c>
      <c r="M18" s="2">
        <f t="shared" si="3"/>
        <v>37.169399999999996</v>
      </c>
      <c r="N18" s="2">
        <f t="shared" si="3"/>
        <v>28.511633333333336</v>
      </c>
      <c r="O18" s="2">
        <f t="shared" si="3"/>
        <v>13.120516666666667</v>
      </c>
      <c r="P18" s="2">
        <f t="shared" si="3"/>
        <v>37.012883333333335</v>
      </c>
      <c r="Q18" s="2">
        <f t="shared" si="3"/>
        <v>16.796966666666666</v>
      </c>
      <c r="R18" s="2">
        <f t="shared" si="3"/>
        <v>17.077000000000002</v>
      </c>
      <c r="S18" s="2">
        <f t="shared" si="3"/>
        <v>74.827833333333331</v>
      </c>
      <c r="T18" s="2">
        <f t="shared" si="3"/>
        <v>36.288033333333338</v>
      </c>
      <c r="U18" s="2">
        <f t="shared" si="3"/>
        <v>46.135733333333327</v>
      </c>
      <c r="V18" s="2">
        <f t="shared" si="3"/>
        <v>71.998266666666666</v>
      </c>
      <c r="W18" s="2">
        <f t="shared" si="3"/>
        <v>32.651666666666671</v>
      </c>
      <c r="X18" s="2">
        <f t="shared" si="3"/>
        <v>23.242549999999998</v>
      </c>
      <c r="Y18" s="2">
        <f t="shared" si="3"/>
        <v>39.848366666666671</v>
      </c>
      <c r="Z18" s="2">
        <f t="shared" si="3"/>
        <v>32.08573333333333</v>
      </c>
      <c r="AA18" s="2">
        <f t="shared" si="3"/>
        <v>30.894233333333332</v>
      </c>
      <c r="AB18" s="2">
        <f t="shared" si="3"/>
        <v>9.7453316666666669</v>
      </c>
      <c r="AC18" s="2">
        <f t="shared" si="3"/>
        <v>37.017500000000005</v>
      </c>
      <c r="AD18" s="2">
        <f t="shared" si="3"/>
        <v>35.195366666666672</v>
      </c>
      <c r="AE18" s="2">
        <f t="shared" si="3"/>
        <v>30.440616666666667</v>
      </c>
      <c r="AF18" s="2">
        <f t="shared" si="3"/>
        <v>34.953749999999999</v>
      </c>
      <c r="AG18" s="2">
        <f t="shared" si="3"/>
        <v>39.447600000000001</v>
      </c>
      <c r="AH18" s="2">
        <f t="shared" si="3"/>
        <v>18.695816666666666</v>
      </c>
    </row>
    <row r="19" spans="1:35" x14ac:dyDescent="0.25">
      <c r="A19" s="6" t="s">
        <v>47</v>
      </c>
      <c r="B19" s="7">
        <f>B18*3</f>
        <v>56.012550000000005</v>
      </c>
      <c r="C19" s="7">
        <f>C18*3</f>
        <v>110.33670000000001</v>
      </c>
      <c r="D19" s="7">
        <f>D18*2</f>
        <v>96.520133333333334</v>
      </c>
      <c r="E19" s="7">
        <f>E18*2</f>
        <v>60.914866666666661</v>
      </c>
      <c r="F19" s="7">
        <f>F18*1</f>
        <v>56.183749999999996</v>
      </c>
      <c r="G19" s="7">
        <f>G18*3</f>
        <v>153.69895</v>
      </c>
      <c r="H19" s="7">
        <f>H18*1</f>
        <v>54.283266666666663</v>
      </c>
      <c r="I19" s="7">
        <f>I18*2</f>
        <v>78.512233333333342</v>
      </c>
      <c r="J19" s="7">
        <f>J18*3</f>
        <v>122.74079999999998</v>
      </c>
      <c r="K19" s="7">
        <f>K18*2</f>
        <v>72.182833333333321</v>
      </c>
      <c r="L19" s="7">
        <f>L18*2</f>
        <v>92.225733333333338</v>
      </c>
      <c r="M19" s="7">
        <f>M18*4</f>
        <v>148.67759999999998</v>
      </c>
      <c r="N19" s="7">
        <f>N18*3</f>
        <v>85.534900000000007</v>
      </c>
      <c r="O19" s="7">
        <f>O18*3</f>
        <v>39.361550000000001</v>
      </c>
      <c r="P19" s="7">
        <f>P18*3</f>
        <v>111.03865</v>
      </c>
      <c r="Q19" s="7">
        <f>Q18*2</f>
        <v>33.593933333333332</v>
      </c>
      <c r="R19" s="7">
        <f>R18*2</f>
        <v>34.154000000000003</v>
      </c>
      <c r="S19" s="7">
        <f>S18*1</f>
        <v>74.827833333333331</v>
      </c>
      <c r="T19" s="7">
        <f>T18*3</f>
        <v>108.86410000000001</v>
      </c>
      <c r="U19" s="7">
        <f>U18*2</f>
        <v>92.271466666666655</v>
      </c>
      <c r="V19" s="7">
        <f>V18*3</f>
        <v>215.9948</v>
      </c>
      <c r="W19" s="7">
        <f>W18*3</f>
        <v>97.955000000000013</v>
      </c>
      <c r="X19" s="7">
        <f>X18*2</f>
        <v>46.485099999999996</v>
      </c>
      <c r="Y19" s="7">
        <f>Y18*2</f>
        <v>79.696733333333341</v>
      </c>
      <c r="Z19" s="7">
        <f>Z18*3</f>
        <v>96.257199999999983</v>
      </c>
      <c r="AA19" s="7">
        <f>AA18*3</f>
        <v>92.682699999999997</v>
      </c>
      <c r="AB19" s="7">
        <f>AB18*6</f>
        <v>58.471990000000005</v>
      </c>
      <c r="AC19" s="7">
        <f>AC18*3</f>
        <v>111.05250000000001</v>
      </c>
      <c r="AD19" s="7">
        <f>AD18*2</f>
        <v>70.390733333333344</v>
      </c>
      <c r="AE19" s="7">
        <f>AE18*3</f>
        <v>91.321849999999998</v>
      </c>
      <c r="AF19" s="7">
        <f>AF18*3</f>
        <v>104.86125</v>
      </c>
      <c r="AG19" s="7">
        <f>AG18*2</f>
        <v>78.895200000000003</v>
      </c>
      <c r="AH19" s="7">
        <f>AH18*3</f>
        <v>56.087449999999997</v>
      </c>
    </row>
    <row r="20" spans="1:35" x14ac:dyDescent="0.25">
      <c r="A20" s="8" t="s">
        <v>45</v>
      </c>
      <c r="B20" s="9">
        <f>STDEV(B3:B8)/B18*100</f>
        <v>5.9191173732440197</v>
      </c>
      <c r="C20" s="9">
        <f t="shared" ref="C20:AH20" si="4">STDEV(C3:C8)/C18*100</f>
        <v>1.5154668501024675</v>
      </c>
      <c r="D20" s="9">
        <f t="shared" si="4"/>
        <v>5.5396071010468635</v>
      </c>
      <c r="E20" s="9">
        <f t="shared" si="4"/>
        <v>4.2639107118154307</v>
      </c>
      <c r="F20" s="9">
        <f t="shared" si="4"/>
        <v>1.5243515460026851</v>
      </c>
      <c r="G20" s="9">
        <f t="shared" si="4"/>
        <v>2.622586687321494</v>
      </c>
      <c r="H20" s="9">
        <f t="shared" si="4"/>
        <v>4.5281944194730199</v>
      </c>
      <c r="I20" s="9">
        <f t="shared" si="4"/>
        <v>5.9612726271562666</v>
      </c>
      <c r="J20" s="9">
        <f t="shared" si="4"/>
        <v>3.6006513735054724</v>
      </c>
      <c r="K20" s="9">
        <f t="shared" si="4"/>
        <v>2.8676953328366617</v>
      </c>
      <c r="L20" s="9">
        <f t="shared" si="4"/>
        <v>4.460989832057531</v>
      </c>
      <c r="M20" s="9">
        <f t="shared" si="4"/>
        <v>3.9146588627301284</v>
      </c>
      <c r="N20" s="9">
        <f t="shared" si="4"/>
        <v>2.3702289812346518</v>
      </c>
      <c r="O20" s="9">
        <f t="shared" si="4"/>
        <v>6.1222960024131039</v>
      </c>
      <c r="P20" s="9">
        <f t="shared" si="4"/>
        <v>4.9232563902628934</v>
      </c>
      <c r="Q20" s="9">
        <f t="shared" si="4"/>
        <v>1.9008877906111772</v>
      </c>
      <c r="R20" s="9">
        <f t="shared" si="4"/>
        <v>7.4013656018270479</v>
      </c>
      <c r="S20" s="9">
        <f t="shared" si="4"/>
        <v>3.1145322835372151</v>
      </c>
      <c r="T20" s="9">
        <f t="shared" si="4"/>
        <v>2.6766089765505297</v>
      </c>
      <c r="U20" s="9">
        <f t="shared" si="4"/>
        <v>4.5290427072134936</v>
      </c>
      <c r="V20" s="9">
        <f t="shared" si="4"/>
        <v>4.4861788197070558</v>
      </c>
      <c r="W20" s="9">
        <f t="shared" si="4"/>
        <v>3.5688897220397267</v>
      </c>
      <c r="X20" s="9">
        <f t="shared" si="4"/>
        <v>4.221242906307662</v>
      </c>
      <c r="Y20" s="9">
        <f t="shared" si="4"/>
        <v>4.0109079152281923</v>
      </c>
      <c r="Z20" s="9">
        <f t="shared" si="4"/>
        <v>5.0909015491948537</v>
      </c>
      <c r="AA20" s="9">
        <f t="shared" si="4"/>
        <v>3.0719485005641092</v>
      </c>
      <c r="AB20" s="9">
        <f t="shared" si="4"/>
        <v>6.817665355456354</v>
      </c>
      <c r="AC20" s="9">
        <f t="shared" si="4"/>
        <v>3.5157444995615585</v>
      </c>
      <c r="AD20" s="9">
        <f t="shared" si="4"/>
        <v>4.4281538147147828</v>
      </c>
      <c r="AE20" s="9">
        <f t="shared" si="4"/>
        <v>1.7718493634818606</v>
      </c>
      <c r="AF20" s="9">
        <f t="shared" si="4"/>
        <v>3.2221244284810568</v>
      </c>
      <c r="AG20" s="9">
        <f t="shared" si="4"/>
        <v>1.9620600869340667</v>
      </c>
      <c r="AH20" s="9">
        <f t="shared" si="4"/>
        <v>4.5116405059674829</v>
      </c>
    </row>
    <row r="21" spans="1:35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 x14ac:dyDescent="0.25">
      <c r="A22" s="5" t="s">
        <v>48</v>
      </c>
      <c r="B22" s="2">
        <f>AVERAGE(B2:B5)</f>
        <v>18.059825</v>
      </c>
      <c r="C22" s="2">
        <f t="shared" ref="C22:AH22" si="5">AVERAGE(C2:C5)</f>
        <v>36.538550000000001</v>
      </c>
      <c r="D22" s="2">
        <f t="shared" si="5"/>
        <v>47.421624999999999</v>
      </c>
      <c r="E22" s="2">
        <f t="shared" si="5"/>
        <v>29.21715</v>
      </c>
      <c r="F22" s="2">
        <f t="shared" si="5"/>
        <v>55.691575</v>
      </c>
      <c r="G22" s="2">
        <f t="shared" si="5"/>
        <v>51.127650000000003</v>
      </c>
      <c r="H22" s="2">
        <f t="shared" si="5"/>
        <v>53.262650000000001</v>
      </c>
      <c r="I22" s="2">
        <f t="shared" si="5"/>
        <v>37.924675000000001</v>
      </c>
      <c r="J22" s="2">
        <f t="shared" si="5"/>
        <v>40.611725</v>
      </c>
      <c r="K22" s="2">
        <f t="shared" si="5"/>
        <v>36.414524999999998</v>
      </c>
      <c r="L22" s="2">
        <f t="shared" si="5"/>
        <v>44.202200000000005</v>
      </c>
      <c r="M22" s="2">
        <f t="shared" si="5"/>
        <v>37.155999999999999</v>
      </c>
      <c r="N22" s="2">
        <f t="shared" si="5"/>
        <v>28.235674999999997</v>
      </c>
      <c r="O22" s="2">
        <f t="shared" si="5"/>
        <v>13.655225000000002</v>
      </c>
      <c r="P22" s="2">
        <f t="shared" si="5"/>
        <v>36.925400000000003</v>
      </c>
      <c r="Q22" s="2">
        <f t="shared" si="5"/>
        <v>16.9131</v>
      </c>
      <c r="R22" s="2">
        <f t="shared" si="5"/>
        <v>17.532599999999999</v>
      </c>
      <c r="S22" s="2">
        <f t="shared" si="5"/>
        <v>75.356000000000009</v>
      </c>
      <c r="T22" s="2">
        <f t="shared" si="5"/>
        <v>35.547474999999999</v>
      </c>
      <c r="U22" s="2">
        <f t="shared" si="5"/>
        <v>46.473799999999997</v>
      </c>
      <c r="V22" s="2">
        <f t="shared" si="5"/>
        <v>70.881625</v>
      </c>
      <c r="W22" s="2">
        <f t="shared" si="5"/>
        <v>30.5303</v>
      </c>
      <c r="X22" s="2">
        <f t="shared" si="5"/>
        <v>21.892325</v>
      </c>
      <c r="Y22" s="2">
        <f t="shared" si="5"/>
        <v>39.394599999999997</v>
      </c>
      <c r="Z22" s="2">
        <f t="shared" si="5"/>
        <v>30.415550000000003</v>
      </c>
      <c r="AA22" s="2">
        <f t="shared" si="5"/>
        <v>31.5259</v>
      </c>
      <c r="AB22" s="2">
        <f t="shared" si="5"/>
        <v>9.9683749999999982</v>
      </c>
      <c r="AC22" s="2">
        <f t="shared" si="5"/>
        <v>37.518299999999996</v>
      </c>
      <c r="AD22" s="2">
        <f t="shared" si="5"/>
        <v>33.837775000000001</v>
      </c>
      <c r="AE22" s="2">
        <f t="shared" si="5"/>
        <v>29.8752</v>
      </c>
      <c r="AF22" s="2">
        <f t="shared" si="5"/>
        <v>35.011249999999997</v>
      </c>
      <c r="AG22" s="2">
        <f t="shared" si="5"/>
        <v>39.691775</v>
      </c>
      <c r="AH22" s="2">
        <f t="shared" si="5"/>
        <v>18.115549999999999</v>
      </c>
    </row>
    <row r="23" spans="1:35" x14ac:dyDescent="0.25">
      <c r="A23" s="6" t="s">
        <v>49</v>
      </c>
      <c r="B23" s="7">
        <f>B22*3</f>
        <v>54.179474999999996</v>
      </c>
      <c r="C23" s="7">
        <f>C22*3</f>
        <v>109.61565</v>
      </c>
      <c r="D23" s="7">
        <f>D22*2</f>
        <v>94.843249999999998</v>
      </c>
      <c r="E23" s="7">
        <f>E22*2</f>
        <v>58.4343</v>
      </c>
      <c r="F23" s="7">
        <f>F22*1</f>
        <v>55.691575</v>
      </c>
      <c r="G23" s="7">
        <f>G22*3</f>
        <v>153.38294999999999</v>
      </c>
      <c r="H23" s="7">
        <f>H22*1</f>
        <v>53.262650000000001</v>
      </c>
      <c r="I23" s="7">
        <f>I22*2</f>
        <v>75.849350000000001</v>
      </c>
      <c r="J23" s="7">
        <f>J22*3</f>
        <v>121.83517499999999</v>
      </c>
      <c r="K23" s="7">
        <f>K22*2</f>
        <v>72.829049999999995</v>
      </c>
      <c r="L23" s="7">
        <f>L22*2</f>
        <v>88.40440000000001</v>
      </c>
      <c r="M23" s="7">
        <f>M22*4</f>
        <v>148.624</v>
      </c>
      <c r="N23" s="7">
        <f>N22*3</f>
        <v>84.707024999999987</v>
      </c>
      <c r="O23" s="7">
        <f>O22*3</f>
        <v>40.965675000000005</v>
      </c>
      <c r="P23" s="7">
        <f>P22*3</f>
        <v>110.77620000000002</v>
      </c>
      <c r="Q23" s="7">
        <f>Q22*2</f>
        <v>33.8262</v>
      </c>
      <c r="R23" s="7">
        <f>R22*2</f>
        <v>35.065199999999997</v>
      </c>
      <c r="S23" s="7">
        <f>S22*1</f>
        <v>75.356000000000009</v>
      </c>
      <c r="T23" s="7">
        <f>T22*3</f>
        <v>106.642425</v>
      </c>
      <c r="U23" s="7">
        <f>U22*2</f>
        <v>92.947599999999994</v>
      </c>
      <c r="V23" s="7">
        <f>V22*3</f>
        <v>212.64487500000001</v>
      </c>
      <c r="W23" s="7">
        <f>W22*3</f>
        <v>91.590900000000005</v>
      </c>
      <c r="X23" s="7">
        <f>X22*2</f>
        <v>43.784649999999999</v>
      </c>
      <c r="Y23" s="7">
        <f>Y22*2</f>
        <v>78.789199999999994</v>
      </c>
      <c r="Z23" s="7">
        <f>Z22*3</f>
        <v>91.246650000000017</v>
      </c>
      <c r="AA23" s="7">
        <f>AA22*3</f>
        <v>94.577699999999993</v>
      </c>
      <c r="AB23" s="7">
        <f>AB22*6</f>
        <v>59.810249999999989</v>
      </c>
      <c r="AC23" s="7">
        <f>AC22*3</f>
        <v>112.55489999999999</v>
      </c>
      <c r="AD23" s="7">
        <f>AD22*2</f>
        <v>67.675550000000001</v>
      </c>
      <c r="AE23" s="7">
        <f>AE22*3</f>
        <v>89.625599999999991</v>
      </c>
      <c r="AF23" s="7">
        <f>AF22*3</f>
        <v>105.03375</v>
      </c>
      <c r="AG23" s="7">
        <f>AG22*2</f>
        <v>79.38355</v>
      </c>
      <c r="AH23" s="7">
        <f>AH22*3</f>
        <v>54.346649999999997</v>
      </c>
    </row>
    <row r="24" spans="1:35" x14ac:dyDescent="0.25">
      <c r="A24" s="8" t="s">
        <v>45</v>
      </c>
      <c r="B24" s="9">
        <f>STDEV(B2:B5)/B22*100</f>
        <v>8.2531363339387198</v>
      </c>
      <c r="C24" s="9">
        <f t="shared" ref="C24:AH24" si="6">STDEV(C2:C5)/C22*100</f>
        <v>1.8900080466603382</v>
      </c>
      <c r="D24" s="9">
        <f t="shared" si="6"/>
        <v>1.6695497530754153</v>
      </c>
      <c r="E24" s="9">
        <f t="shared" si="6"/>
        <v>6.0317427248122915</v>
      </c>
      <c r="F24" s="9">
        <f t="shared" si="6"/>
        <v>1.3350876689938906</v>
      </c>
      <c r="G24" s="9">
        <f t="shared" si="6"/>
        <v>0.90481053222738073</v>
      </c>
      <c r="H24" s="9">
        <f t="shared" si="6"/>
        <v>5.727770067593676</v>
      </c>
      <c r="I24" s="9">
        <f t="shared" si="6"/>
        <v>3.8830803959006941</v>
      </c>
      <c r="J24" s="9">
        <f t="shared" si="6"/>
        <v>4.4025812985929935</v>
      </c>
      <c r="K24" s="9">
        <f t="shared" si="6"/>
        <v>2.2829575828161097</v>
      </c>
      <c r="L24" s="9">
        <f t="shared" si="6"/>
        <v>7.5105461379549698</v>
      </c>
      <c r="M24" s="9">
        <f t="shared" si="6"/>
        <v>2.3925105036951457</v>
      </c>
      <c r="N24" s="9">
        <f t="shared" si="6"/>
        <v>5.2093391438657468</v>
      </c>
      <c r="O24" s="9">
        <f t="shared" si="6"/>
        <v>4.5161102520715568</v>
      </c>
      <c r="P24" s="9">
        <f t="shared" si="6"/>
        <v>5.7756374638846548</v>
      </c>
      <c r="Q24" s="9">
        <f t="shared" si="6"/>
        <v>0.84722099988914468</v>
      </c>
      <c r="R24" s="9">
        <f t="shared" si="6"/>
        <v>5.8005920873735022</v>
      </c>
      <c r="S24" s="9">
        <f t="shared" si="6"/>
        <v>3.7698688014179362</v>
      </c>
      <c r="T24" s="9">
        <f t="shared" si="6"/>
        <v>2.486779105430859</v>
      </c>
      <c r="U24" s="9">
        <f t="shared" si="6"/>
        <v>4.4624966434767144</v>
      </c>
      <c r="V24" s="9">
        <f t="shared" si="6"/>
        <v>2.8088534316383442</v>
      </c>
      <c r="W24" s="9">
        <f t="shared" si="6"/>
        <v>8.6495855809115305</v>
      </c>
      <c r="X24" s="9">
        <f t="shared" si="6"/>
        <v>6.4608792793775915</v>
      </c>
      <c r="Y24" s="9">
        <f t="shared" si="6"/>
        <v>6.0413250509609435</v>
      </c>
      <c r="Z24" s="9">
        <f t="shared" si="6"/>
        <v>11.380494955164851</v>
      </c>
      <c r="AA24" s="9">
        <f t="shared" si="6"/>
        <v>1.6801521730845945</v>
      </c>
      <c r="AB24" s="9">
        <f t="shared" si="6"/>
        <v>7.1405909633950273</v>
      </c>
      <c r="AC24" s="9">
        <f t="shared" si="6"/>
        <v>3.5428129670271082</v>
      </c>
      <c r="AD24" s="9">
        <f t="shared" si="6"/>
        <v>1.0230657927152087</v>
      </c>
      <c r="AE24" s="9">
        <f t="shared" si="6"/>
        <v>5.1257979651186467</v>
      </c>
      <c r="AF24" s="9">
        <f t="shared" si="6"/>
        <v>4.9624655675876683</v>
      </c>
      <c r="AG24" s="9">
        <f t="shared" si="6"/>
        <v>2.179407590326921</v>
      </c>
      <c r="AH24" s="9">
        <f t="shared" si="6"/>
        <v>8.3977139549046935</v>
      </c>
      <c r="AI24" s="9" t="e">
        <f>STDEV(AI2:AI5)/AI22*100</f>
        <v>#DIV/0!</v>
      </c>
    </row>
    <row r="25" spans="1:35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 x14ac:dyDescent="0.25">
      <c r="A26" s="5" t="s">
        <v>50</v>
      </c>
      <c r="B26" s="2">
        <f>AVERAGE(B6:B9)</f>
        <v>17.684874999999998</v>
      </c>
      <c r="C26" s="2">
        <f t="shared" ref="C26:AH26" si="7">AVERAGE(C6:C9)</f>
        <v>36.707699999999996</v>
      </c>
      <c r="D26" s="2">
        <f t="shared" si="7"/>
        <v>48.182749999999999</v>
      </c>
      <c r="E26" s="2">
        <f t="shared" si="7"/>
        <v>30.527700000000003</v>
      </c>
      <c r="F26" s="2">
        <f t="shared" si="7"/>
        <v>56.848974999999996</v>
      </c>
      <c r="G26" s="2">
        <f t="shared" si="7"/>
        <v>51.345599999999997</v>
      </c>
      <c r="H26" s="2">
        <f t="shared" si="7"/>
        <v>55.474474999999998</v>
      </c>
      <c r="I26" s="2">
        <f t="shared" si="7"/>
        <v>39.559650000000005</v>
      </c>
      <c r="J26" s="2">
        <f t="shared" si="7"/>
        <v>40.398449999999997</v>
      </c>
      <c r="K26" s="2">
        <f t="shared" si="7"/>
        <v>35.234750000000005</v>
      </c>
      <c r="L26" s="2">
        <f t="shared" si="7"/>
        <v>46.516449999999999</v>
      </c>
      <c r="M26" s="2">
        <f t="shared" si="7"/>
        <v>37.029200000000003</v>
      </c>
      <c r="N26" s="2">
        <f t="shared" si="7"/>
        <v>28.195525000000004</v>
      </c>
      <c r="O26" s="2">
        <f t="shared" si="7"/>
        <v>12.457749999999999</v>
      </c>
      <c r="P26" s="2">
        <f t="shared" si="7"/>
        <v>35.973199999999999</v>
      </c>
      <c r="Q26" s="2">
        <f t="shared" si="7"/>
        <v>16.253374999999998</v>
      </c>
      <c r="R26" s="2">
        <f t="shared" si="7"/>
        <v>17.029525</v>
      </c>
      <c r="S26" s="2">
        <f t="shared" si="7"/>
        <v>72.966300000000004</v>
      </c>
      <c r="T26" s="2">
        <f t="shared" si="7"/>
        <v>36.375399999999999</v>
      </c>
      <c r="U26" s="2">
        <f t="shared" si="7"/>
        <v>46.726399999999998</v>
      </c>
      <c r="V26" s="2">
        <f t="shared" si="7"/>
        <v>73.544524999999993</v>
      </c>
      <c r="W26" s="2">
        <f t="shared" si="7"/>
        <v>33.493024999999996</v>
      </c>
      <c r="X26" s="2">
        <f t="shared" si="7"/>
        <v>23.7089</v>
      </c>
      <c r="Y26" s="2">
        <f t="shared" si="7"/>
        <v>38.771124999999998</v>
      </c>
      <c r="Z26" s="2">
        <f t="shared" si="7"/>
        <v>31.444875</v>
      </c>
      <c r="AA26" s="2">
        <f t="shared" si="7"/>
        <v>29.535174999999999</v>
      </c>
      <c r="AB26" s="2">
        <f t="shared" si="7"/>
        <v>9.3435649999999999</v>
      </c>
      <c r="AC26" s="2">
        <f t="shared" si="7"/>
        <v>35.984850000000002</v>
      </c>
      <c r="AD26" s="2">
        <f t="shared" si="7"/>
        <v>36.578749999999999</v>
      </c>
      <c r="AE26" s="2">
        <f t="shared" si="7"/>
        <v>29.838650000000001</v>
      </c>
      <c r="AF26" s="2">
        <f t="shared" si="7"/>
        <v>34.664275000000004</v>
      </c>
      <c r="AG26" s="2">
        <f t="shared" si="7"/>
        <v>39.150224999999999</v>
      </c>
      <c r="AH26" s="2">
        <f t="shared" si="7"/>
        <v>17.371075000000001</v>
      </c>
    </row>
    <row r="27" spans="1:35" x14ac:dyDescent="0.25">
      <c r="A27" s="6" t="s">
        <v>51</v>
      </c>
      <c r="B27" s="7">
        <f>B26*3</f>
        <v>53.054624999999994</v>
      </c>
      <c r="C27" s="7">
        <f>C26*3</f>
        <v>110.12309999999999</v>
      </c>
      <c r="D27" s="7">
        <f>D26*2</f>
        <v>96.365499999999997</v>
      </c>
      <c r="E27" s="7">
        <f>E26*2</f>
        <v>61.055400000000006</v>
      </c>
      <c r="F27" s="7">
        <f>F26*1</f>
        <v>56.848974999999996</v>
      </c>
      <c r="G27" s="7">
        <f>G26*3</f>
        <v>154.0368</v>
      </c>
      <c r="H27" s="7">
        <f>H26*1</f>
        <v>55.474474999999998</v>
      </c>
      <c r="I27" s="7">
        <f>I26*2</f>
        <v>79.11930000000001</v>
      </c>
      <c r="J27" s="7">
        <f>J26*3</f>
        <v>121.19534999999999</v>
      </c>
      <c r="K27" s="7">
        <f>K26*2</f>
        <v>70.469500000000011</v>
      </c>
      <c r="L27" s="7">
        <f>L26*2</f>
        <v>93.032899999999998</v>
      </c>
      <c r="M27" s="7">
        <f>M26*4</f>
        <v>148.11680000000001</v>
      </c>
      <c r="N27" s="7">
        <f>N26*3</f>
        <v>84.586575000000011</v>
      </c>
      <c r="O27" s="7">
        <f>O26*3</f>
        <v>37.373249999999999</v>
      </c>
      <c r="P27" s="7">
        <f>P26*3</f>
        <v>107.9196</v>
      </c>
      <c r="Q27" s="7">
        <f>Q26*2</f>
        <v>32.506749999999997</v>
      </c>
      <c r="R27" s="7">
        <f>R26*2</f>
        <v>34.059049999999999</v>
      </c>
      <c r="S27" s="7">
        <f>S26*1</f>
        <v>72.966300000000004</v>
      </c>
      <c r="T27" s="7">
        <f>T26*3</f>
        <v>109.1262</v>
      </c>
      <c r="U27" s="7">
        <f>U26*2</f>
        <v>93.452799999999996</v>
      </c>
      <c r="V27" s="7">
        <f>V26*3</f>
        <v>220.63357499999998</v>
      </c>
      <c r="W27" s="7">
        <f>W26*3</f>
        <v>100.47907499999999</v>
      </c>
      <c r="X27" s="7">
        <f>X26*2</f>
        <v>47.4178</v>
      </c>
      <c r="Y27" s="7">
        <f>Y26*2</f>
        <v>77.542249999999996</v>
      </c>
      <c r="Z27" s="7">
        <f>Z26*3</f>
        <v>94.334625000000003</v>
      </c>
      <c r="AA27" s="7">
        <f>AA26*3</f>
        <v>88.605525</v>
      </c>
      <c r="AB27" s="7">
        <f>AB26*6</f>
        <v>56.061390000000003</v>
      </c>
      <c r="AC27" s="7">
        <f>AC26*3</f>
        <v>107.95455000000001</v>
      </c>
      <c r="AD27" s="7">
        <f>AD26*2</f>
        <v>73.157499999999999</v>
      </c>
      <c r="AE27" s="7">
        <f>AE26*3</f>
        <v>89.515950000000004</v>
      </c>
      <c r="AF27" s="7">
        <f>AF26*3</f>
        <v>103.99282500000001</v>
      </c>
      <c r="AG27" s="7">
        <f>AG26*2</f>
        <v>78.300449999999998</v>
      </c>
      <c r="AH27" s="7">
        <f>AH26*3</f>
        <v>52.113225</v>
      </c>
    </row>
    <row r="28" spans="1:35" x14ac:dyDescent="0.25">
      <c r="A28" s="8" t="s">
        <v>45</v>
      </c>
      <c r="B28" s="9">
        <f>STDEV(B6:B9)/B26*100</f>
        <v>13.092192326706906</v>
      </c>
      <c r="C28" s="9">
        <f t="shared" ref="C28:AH28" si="8">STDEV(C6:C9)/C26*100</f>
        <v>1.2912866742793392</v>
      </c>
      <c r="D28" s="9">
        <f t="shared" si="8"/>
        <v>7.3685485331326603</v>
      </c>
      <c r="E28" s="9">
        <f t="shared" si="8"/>
        <v>4.0853543256053388</v>
      </c>
      <c r="F28" s="9">
        <f t="shared" si="8"/>
        <v>2.1151805032994835</v>
      </c>
      <c r="G28" s="9">
        <f t="shared" si="8"/>
        <v>3.2423471083873165</v>
      </c>
      <c r="H28" s="9">
        <f t="shared" si="8"/>
        <v>4.1807488516448128</v>
      </c>
      <c r="I28" s="9">
        <f t="shared" si="8"/>
        <v>6.8710705621730055</v>
      </c>
      <c r="J28" s="9">
        <f t="shared" si="8"/>
        <v>4.121644289490952</v>
      </c>
      <c r="K28" s="9">
        <f t="shared" si="8"/>
        <v>2.5117213014983184</v>
      </c>
      <c r="L28" s="9">
        <f t="shared" si="8"/>
        <v>2.9133944029599332</v>
      </c>
      <c r="M28" s="9">
        <f t="shared" si="8"/>
        <v>4.9198046025487701</v>
      </c>
      <c r="N28" s="9">
        <f t="shared" si="8"/>
        <v>2.1421296601592141</v>
      </c>
      <c r="O28" s="9">
        <f t="shared" si="8"/>
        <v>2.5315809183121045</v>
      </c>
      <c r="P28" s="9">
        <f t="shared" si="8"/>
        <v>4.8572346117092078</v>
      </c>
      <c r="Q28" s="9">
        <f t="shared" si="8"/>
        <v>5.1648137321742267</v>
      </c>
      <c r="R28" s="9">
        <f t="shared" si="8"/>
        <v>8.8054230267284872</v>
      </c>
      <c r="S28" s="9">
        <f t="shared" si="8"/>
        <v>1.3167306923323077</v>
      </c>
      <c r="T28" s="9">
        <f t="shared" si="8"/>
        <v>3.0473394074423141</v>
      </c>
      <c r="U28" s="9">
        <f t="shared" si="8"/>
        <v>4.6621522857530024</v>
      </c>
      <c r="V28" s="9">
        <f t="shared" si="8"/>
        <v>4.1496247067040439</v>
      </c>
      <c r="W28" s="9">
        <f t="shared" si="8"/>
        <v>2.9562383274546642</v>
      </c>
      <c r="X28" s="9">
        <f t="shared" si="8"/>
        <v>3.6391939131626709</v>
      </c>
      <c r="Y28" s="9">
        <f t="shared" si="8"/>
        <v>4.9154676297841089</v>
      </c>
      <c r="Z28" s="9">
        <f t="shared" si="8"/>
        <v>6.5983130175904803</v>
      </c>
      <c r="AA28" s="9">
        <f t="shared" si="8"/>
        <v>6.2747209851747021</v>
      </c>
      <c r="AB28" s="9">
        <f t="shared" si="8"/>
        <v>3.2118001336635804</v>
      </c>
      <c r="AC28" s="9">
        <f t="shared" si="8"/>
        <v>0.96008849809625596</v>
      </c>
      <c r="AD28" s="9">
        <f t="shared" si="8"/>
        <v>1.3060190811017096</v>
      </c>
      <c r="AE28" s="9">
        <f t="shared" si="8"/>
        <v>3.3670450687943809</v>
      </c>
      <c r="AF28" s="9">
        <f t="shared" si="8"/>
        <v>3.6160448206290692</v>
      </c>
      <c r="AG28" s="9">
        <f t="shared" si="8"/>
        <v>1.4056082843790327</v>
      </c>
      <c r="AH28" s="9">
        <f t="shared" si="8"/>
        <v>15.520128671246516</v>
      </c>
    </row>
    <row r="29" spans="1:35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25">
      <c r="A30" s="12" t="s">
        <v>52</v>
      </c>
      <c r="B30" s="13">
        <f>(B19-B15)/B15*100</f>
        <v>4.4677952255858875</v>
      </c>
      <c r="C30" s="13">
        <f t="shared" ref="C30:AH30" si="9">(C19-C15)/C15*100</f>
        <v>0.42534600747478762</v>
      </c>
      <c r="D30" s="13">
        <f t="shared" si="9"/>
        <v>0.95786237118680939</v>
      </c>
      <c r="E30" s="13">
        <f t="shared" si="9"/>
        <v>1.958355685329646</v>
      </c>
      <c r="F30" s="13">
        <f t="shared" si="9"/>
        <v>-0.15376679783419336</v>
      </c>
      <c r="G30" s="13">
        <f t="shared" si="9"/>
        <v>-7.107545953040484E-3</v>
      </c>
      <c r="H30" s="13">
        <f t="shared" si="9"/>
        <v>-0.15688447406225492</v>
      </c>
      <c r="I30" s="13">
        <f t="shared" si="9"/>
        <v>1.3266016492153003</v>
      </c>
      <c r="J30" s="13">
        <f t="shared" si="9"/>
        <v>1.0085461486782383</v>
      </c>
      <c r="K30" s="13">
        <f t="shared" si="9"/>
        <v>0.74468071495952692</v>
      </c>
      <c r="L30" s="13">
        <f t="shared" si="9"/>
        <v>1.6612717818588867</v>
      </c>
      <c r="M30" s="13">
        <f t="shared" si="9"/>
        <v>0.20704938451333024</v>
      </c>
      <c r="N30" s="13">
        <f t="shared" si="9"/>
        <v>1.0491831941668304</v>
      </c>
      <c r="O30" s="13">
        <f t="shared" si="9"/>
        <v>0.49040116391691491</v>
      </c>
      <c r="P30" s="13">
        <f t="shared" si="9"/>
        <v>1.5462116785050097</v>
      </c>
      <c r="Q30" s="13">
        <f t="shared" si="9"/>
        <v>1.2888265434699766</v>
      </c>
      <c r="R30" s="13">
        <f t="shared" si="9"/>
        <v>-1.1808446384589815</v>
      </c>
      <c r="S30" s="13">
        <f t="shared" si="9"/>
        <v>0.89896574329460155</v>
      </c>
      <c r="T30" s="13">
        <f t="shared" si="9"/>
        <v>0.90818347662919052</v>
      </c>
      <c r="U30" s="13">
        <f t="shared" si="9"/>
        <v>-0.99649285445024882</v>
      </c>
      <c r="V30" s="13">
        <f t="shared" si="9"/>
        <v>-0.29746459811237436</v>
      </c>
      <c r="W30" s="13">
        <f t="shared" si="9"/>
        <v>1.9992843753949705</v>
      </c>
      <c r="X30" s="13">
        <f t="shared" si="9"/>
        <v>1.9382702986597315</v>
      </c>
      <c r="Y30" s="13">
        <f t="shared" si="9"/>
        <v>1.9586696513508279</v>
      </c>
      <c r="Z30" s="13">
        <f t="shared" si="9"/>
        <v>3.7358968462739366</v>
      </c>
      <c r="AA30" s="13">
        <f t="shared" si="9"/>
        <v>1.1912526378984762</v>
      </c>
      <c r="AB30" s="13">
        <f t="shared" si="9"/>
        <v>0.92545509841753437</v>
      </c>
      <c r="AC30" s="13">
        <f t="shared" si="9"/>
        <v>0.72357443184407877</v>
      </c>
      <c r="AD30" s="13">
        <f t="shared" si="9"/>
        <v>-3.6627292622950509E-2</v>
      </c>
      <c r="AE30" s="13">
        <f t="shared" si="9"/>
        <v>1.9549624305472406</v>
      </c>
      <c r="AF30" s="13">
        <f t="shared" si="9"/>
        <v>0.33293613503451264</v>
      </c>
      <c r="AG30" s="13">
        <f t="shared" si="9"/>
        <v>6.7476725603109911E-2</v>
      </c>
      <c r="AH30" s="13">
        <f t="shared" si="9"/>
        <v>5.3682431996092541</v>
      </c>
    </row>
    <row r="31" spans="1:35" x14ac:dyDescent="0.25">
      <c r="A31" s="12" t="s">
        <v>53</v>
      </c>
      <c r="B31" s="13">
        <f>(B27-B23)/B23*100</f>
        <v>-2.0761552229880449</v>
      </c>
      <c r="C31" s="13">
        <f t="shared" ref="C31:AH31" si="10">(C27-C23)/C23*100</f>
        <v>0.46293572131350907</v>
      </c>
      <c r="D31" s="13">
        <f t="shared" si="10"/>
        <v>1.60501669860533</v>
      </c>
      <c r="E31" s="13">
        <f t="shared" si="10"/>
        <v>4.4855504386978291</v>
      </c>
      <c r="F31" s="13">
        <f t="shared" si="10"/>
        <v>2.0782317612672929</v>
      </c>
      <c r="G31" s="13">
        <f t="shared" si="10"/>
        <v>0.42628597246304467</v>
      </c>
      <c r="H31" s="13">
        <f t="shared" si="10"/>
        <v>4.1526754677057891</v>
      </c>
      <c r="I31" s="13">
        <f t="shared" si="10"/>
        <v>4.311111433387377</v>
      </c>
      <c r="J31" s="13">
        <f t="shared" si="10"/>
        <v>-0.52515622027875108</v>
      </c>
      <c r="K31" s="13">
        <f t="shared" si="10"/>
        <v>-3.2398472862133785</v>
      </c>
      <c r="L31" s="13">
        <f t="shared" si="10"/>
        <v>5.2355991330748104</v>
      </c>
      <c r="M31" s="13">
        <f t="shared" si="10"/>
        <v>-0.34126386048012652</v>
      </c>
      <c r="N31" s="13">
        <f t="shared" si="10"/>
        <v>-0.1421959985018679</v>
      </c>
      <c r="O31" s="13">
        <f t="shared" si="10"/>
        <v>-8.7693538553923638</v>
      </c>
      <c r="P31" s="13">
        <f t="shared" si="10"/>
        <v>-2.5787127559891152</v>
      </c>
      <c r="Q31" s="13">
        <f t="shared" si="10"/>
        <v>-3.9006746249948363</v>
      </c>
      <c r="R31" s="13">
        <f t="shared" si="10"/>
        <v>-2.8693690610633853</v>
      </c>
      <c r="S31" s="13">
        <f t="shared" si="10"/>
        <v>-3.171213971017576</v>
      </c>
      <c r="T31" s="13">
        <f t="shared" si="10"/>
        <v>2.3290683796809706</v>
      </c>
      <c r="U31" s="13">
        <f t="shared" si="10"/>
        <v>0.54353205462002474</v>
      </c>
      <c r="V31" s="13">
        <f t="shared" si="10"/>
        <v>3.7568269632644404</v>
      </c>
      <c r="W31" s="13">
        <f t="shared" si="10"/>
        <v>9.7042118813113412</v>
      </c>
      <c r="X31" s="13">
        <f t="shared" si="10"/>
        <v>8.2977710224930448</v>
      </c>
      <c r="Y31" s="13">
        <f t="shared" si="10"/>
        <v>-1.5826407680240417</v>
      </c>
      <c r="Z31" s="13">
        <f t="shared" si="10"/>
        <v>3.3842064338800224</v>
      </c>
      <c r="AA31" s="13">
        <f t="shared" si="10"/>
        <v>-6.314569925045749</v>
      </c>
      <c r="AB31" s="13">
        <f t="shared" si="10"/>
        <v>-6.2679223042872865</v>
      </c>
      <c r="AC31" s="13">
        <f t="shared" si="10"/>
        <v>-4.087205443743434</v>
      </c>
      <c r="AD31" s="13">
        <f t="shared" si="10"/>
        <v>8.1003405217984898</v>
      </c>
      <c r="AE31" s="13">
        <f t="shared" si="10"/>
        <v>-0.12234227720649885</v>
      </c>
      <c r="AF31" s="13">
        <f t="shared" si="10"/>
        <v>-0.99103859473739364</v>
      </c>
      <c r="AG31" s="13">
        <f t="shared" si="10"/>
        <v>-1.3643884658723398</v>
      </c>
      <c r="AH31" s="13">
        <f t="shared" si="10"/>
        <v>-4.1095909315477535</v>
      </c>
    </row>
    <row r="32" spans="1:35" x14ac:dyDescent="0.25">
      <c r="R32" s="26"/>
    </row>
  </sheetData>
  <conditionalFormatting sqref="AI24">
    <cfRule type="colorScale" priority="8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4F46-478F-4803-B8DF-9E588A8A74E9}">
  <dimension ref="A1:AH31"/>
  <sheetViews>
    <sheetView topLeftCell="B1" zoomScale="70" zoomScaleNormal="7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style="10" customWidth="1"/>
  </cols>
  <sheetData>
    <row r="1" spans="1:34" x14ac:dyDescent="0.25">
      <c r="A1" s="1" t="s">
        <v>164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14.8772</v>
      </c>
      <c r="C2" s="2">
        <v>26.916499999999999</v>
      </c>
      <c r="D2" s="2">
        <v>44.407899999999998</v>
      </c>
      <c r="E2" s="2">
        <v>33.181199999999997</v>
      </c>
      <c r="F2" s="2">
        <v>51.041699999999999</v>
      </c>
      <c r="G2" s="2">
        <v>36.0687</v>
      </c>
      <c r="H2" s="2">
        <v>30.046299999999999</v>
      </c>
      <c r="I2" s="2">
        <v>35.156300000000002</v>
      </c>
      <c r="J2" s="2">
        <v>27.4527</v>
      </c>
      <c r="K2" s="2">
        <v>31.5</v>
      </c>
      <c r="L2" s="2">
        <v>41.6982</v>
      </c>
      <c r="M2" s="2">
        <v>20.723700000000001</v>
      </c>
      <c r="N2" s="2">
        <v>16.9999</v>
      </c>
      <c r="O2" s="2">
        <v>11.561500000000001</v>
      </c>
      <c r="P2" s="2">
        <v>30.3218</v>
      </c>
      <c r="Q2" s="2">
        <v>14.2934</v>
      </c>
      <c r="R2" s="2">
        <v>16.545400000000001</v>
      </c>
      <c r="S2" s="2">
        <v>55.8322</v>
      </c>
      <c r="T2" s="2">
        <v>31.5289</v>
      </c>
      <c r="U2" s="2">
        <v>39.945700000000002</v>
      </c>
      <c r="V2" s="2">
        <v>46.042999999999999</v>
      </c>
      <c r="W2" s="2">
        <v>28.8827</v>
      </c>
      <c r="X2" s="2">
        <v>14.004799999999999</v>
      </c>
      <c r="Y2" s="2">
        <v>46.888300000000001</v>
      </c>
      <c r="Z2" s="2">
        <v>28.8462</v>
      </c>
      <c r="AA2" s="2">
        <v>20.514199999999999</v>
      </c>
      <c r="AB2" s="2">
        <v>7.8432500000000003</v>
      </c>
      <c r="AC2" s="2">
        <v>28.040400000000002</v>
      </c>
      <c r="AD2" s="2">
        <v>33.901299999999999</v>
      </c>
      <c r="AE2" s="2">
        <v>27.6524</v>
      </c>
      <c r="AF2" s="2">
        <v>25.485399999999998</v>
      </c>
      <c r="AG2" s="2">
        <v>31.560099999999998</v>
      </c>
      <c r="AH2" s="2">
        <v>14.6638</v>
      </c>
    </row>
    <row r="3" spans="1:34" x14ac:dyDescent="0.25">
      <c r="A3" s="4" t="s">
        <v>35</v>
      </c>
      <c r="B3" s="2">
        <v>19.301500000000001</v>
      </c>
      <c r="C3" s="2">
        <v>29.786200000000001</v>
      </c>
      <c r="D3" s="2">
        <v>44.581499999999998</v>
      </c>
      <c r="E3" s="2">
        <v>34.9482</v>
      </c>
      <c r="F3" s="2">
        <v>58.643599999999999</v>
      </c>
      <c r="G3" s="2">
        <v>37.1462</v>
      </c>
      <c r="H3" s="2">
        <v>48.525500000000001</v>
      </c>
      <c r="I3" s="2">
        <v>33.2746</v>
      </c>
      <c r="J3" s="2">
        <v>29.074400000000001</v>
      </c>
      <c r="K3" s="2">
        <v>40.7729</v>
      </c>
      <c r="L3" s="2">
        <v>41.240699999999997</v>
      </c>
      <c r="M3" s="2">
        <v>25.976800000000001</v>
      </c>
      <c r="N3" s="2">
        <v>19.631399999999999</v>
      </c>
      <c r="O3" s="2">
        <v>14.435700000000001</v>
      </c>
      <c r="P3" s="2">
        <v>29.684999999999999</v>
      </c>
      <c r="Q3" s="2">
        <v>15.6873</v>
      </c>
      <c r="R3" s="2">
        <v>16.0092</v>
      </c>
      <c r="S3" s="2">
        <v>73.5</v>
      </c>
      <c r="T3" s="2">
        <v>32.937899999999999</v>
      </c>
      <c r="U3" s="2">
        <v>38.684199999999997</v>
      </c>
      <c r="V3" s="2">
        <v>58.768700000000003</v>
      </c>
      <c r="W3" s="2">
        <v>30.2303</v>
      </c>
      <c r="X3" s="2">
        <v>24.107099999999999</v>
      </c>
      <c r="Y3" s="2">
        <v>52.201700000000002</v>
      </c>
      <c r="Z3" s="2">
        <v>30.222000000000001</v>
      </c>
      <c r="AA3" s="2">
        <v>22.700800000000001</v>
      </c>
      <c r="AB3" s="2">
        <v>8.8324800000000003</v>
      </c>
      <c r="AC3" s="2">
        <v>32.205500000000001</v>
      </c>
      <c r="AD3" s="2">
        <v>37.628</v>
      </c>
      <c r="AE3" s="2">
        <v>28.067699999999999</v>
      </c>
      <c r="AF3" s="2">
        <v>30.346800000000002</v>
      </c>
      <c r="AG3" s="2">
        <v>33.207000000000001</v>
      </c>
      <c r="AH3" s="2">
        <v>19.058199999999999</v>
      </c>
    </row>
    <row r="4" spans="1:34" x14ac:dyDescent="0.25">
      <c r="A4" s="4" t="s">
        <v>36</v>
      </c>
      <c r="B4" s="2">
        <v>19.953499999999998</v>
      </c>
      <c r="C4" s="2">
        <v>31.3689</v>
      </c>
      <c r="D4" s="2">
        <v>44.8596</v>
      </c>
      <c r="E4" s="2">
        <v>34.960700000000003</v>
      </c>
      <c r="F4" s="2">
        <v>57.421900000000001</v>
      </c>
      <c r="G4" s="2">
        <v>40.732799999999997</v>
      </c>
      <c r="H4" s="2">
        <v>47.851599999999998</v>
      </c>
      <c r="I4" s="2">
        <v>41.302399999999999</v>
      </c>
      <c r="J4" s="2">
        <v>30.222000000000001</v>
      </c>
      <c r="K4" s="2">
        <v>39.3001</v>
      </c>
      <c r="L4" s="2">
        <v>42.403799999999997</v>
      </c>
      <c r="M4" s="2">
        <v>27.016500000000001</v>
      </c>
      <c r="N4" s="2">
        <v>19.762799999999999</v>
      </c>
      <c r="O4" s="2">
        <v>15.660500000000001</v>
      </c>
      <c r="P4" s="2">
        <v>29.6371</v>
      </c>
      <c r="Q4" s="2">
        <v>14.8705</v>
      </c>
      <c r="R4" s="2">
        <v>16.978999999999999</v>
      </c>
      <c r="S4" s="2">
        <v>72.532899999999998</v>
      </c>
      <c r="T4" s="2">
        <v>33.490299999999998</v>
      </c>
      <c r="U4" s="2">
        <v>41.761400000000002</v>
      </c>
      <c r="V4" s="2">
        <v>57.783000000000001</v>
      </c>
      <c r="W4" s="2">
        <v>30.542999999999999</v>
      </c>
      <c r="X4" s="2">
        <v>24.054500000000001</v>
      </c>
      <c r="Y4" s="2">
        <v>54.0441</v>
      </c>
      <c r="Z4" s="2">
        <v>29.5016</v>
      </c>
      <c r="AA4" s="2">
        <v>23.988299999999999</v>
      </c>
      <c r="AB4" s="2">
        <v>9.2241400000000002</v>
      </c>
      <c r="AC4" s="2">
        <v>31.950299999999999</v>
      </c>
      <c r="AD4" s="2">
        <v>37.5</v>
      </c>
      <c r="AE4" s="2">
        <v>26.6906</v>
      </c>
      <c r="AF4" s="2">
        <v>30.123000000000001</v>
      </c>
      <c r="AG4" s="2">
        <v>32.529299999999999</v>
      </c>
      <c r="AH4" s="2">
        <v>18.8507</v>
      </c>
    </row>
    <row r="5" spans="1:34" x14ac:dyDescent="0.25">
      <c r="A5" s="4" t="s">
        <v>37</v>
      </c>
      <c r="B5" s="2">
        <v>14.1637</v>
      </c>
      <c r="C5" s="2">
        <v>31.790700000000001</v>
      </c>
      <c r="D5" s="2">
        <v>45.184399999999997</v>
      </c>
      <c r="E5" s="2">
        <v>34.326599999999999</v>
      </c>
      <c r="F5" s="2">
        <v>58.643599999999999</v>
      </c>
      <c r="G5" s="2">
        <v>37.204700000000003</v>
      </c>
      <c r="H5" s="2">
        <v>49.932099999999998</v>
      </c>
      <c r="I5" s="2">
        <v>31.869199999999999</v>
      </c>
      <c r="J5" s="2">
        <v>28.884599999999999</v>
      </c>
      <c r="K5" s="2">
        <v>39.753599999999999</v>
      </c>
      <c r="L5" s="2">
        <v>42.843299999999999</v>
      </c>
      <c r="M5" s="2">
        <v>27.323399999999999</v>
      </c>
      <c r="N5" s="2">
        <v>18.407699999999998</v>
      </c>
      <c r="O5" s="2">
        <v>13.0176</v>
      </c>
      <c r="P5" s="2">
        <v>31.714500000000001</v>
      </c>
      <c r="Q5" s="2">
        <v>15.731999999999999</v>
      </c>
      <c r="R5" s="2">
        <v>17.555700000000002</v>
      </c>
      <c r="S5" s="2">
        <v>73.383799999999994</v>
      </c>
      <c r="T5" s="2">
        <v>32.464700000000001</v>
      </c>
      <c r="U5" s="2">
        <v>38.725000000000001</v>
      </c>
      <c r="V5" s="2">
        <v>50.204900000000002</v>
      </c>
      <c r="W5" s="2">
        <v>29.457599999999999</v>
      </c>
      <c r="X5" s="2">
        <v>19.008600000000001</v>
      </c>
      <c r="Y5" s="2">
        <v>49.395200000000003</v>
      </c>
      <c r="Z5" s="2">
        <v>26.7149</v>
      </c>
      <c r="AA5" s="2">
        <v>23.107199999999999</v>
      </c>
      <c r="AB5" s="2">
        <v>9.5814000000000004</v>
      </c>
      <c r="AC5" s="2">
        <v>30.911200000000001</v>
      </c>
      <c r="AD5" s="2">
        <v>37.196399999999997</v>
      </c>
      <c r="AE5" s="2">
        <v>28.125</v>
      </c>
      <c r="AF5" s="2">
        <v>30.222000000000001</v>
      </c>
      <c r="AG5" s="2">
        <v>35.396999999999998</v>
      </c>
      <c r="AH5" s="2">
        <v>15.1876</v>
      </c>
    </row>
    <row r="6" spans="1:34" x14ac:dyDescent="0.25">
      <c r="A6" s="4" t="s">
        <v>38</v>
      </c>
      <c r="B6" s="2">
        <v>21.1694</v>
      </c>
      <c r="C6" s="2">
        <v>31.790700000000001</v>
      </c>
      <c r="D6" s="2">
        <v>44.455599999999997</v>
      </c>
      <c r="E6" s="2">
        <v>34.338700000000003</v>
      </c>
      <c r="F6" s="2">
        <v>57.6646</v>
      </c>
      <c r="G6" s="2">
        <v>38.3523</v>
      </c>
      <c r="H6" s="2">
        <v>48.627200000000002</v>
      </c>
      <c r="I6" s="2">
        <v>34.912700000000001</v>
      </c>
      <c r="J6" s="2">
        <v>28.658100000000001</v>
      </c>
      <c r="K6" s="2">
        <v>40.453800000000001</v>
      </c>
      <c r="L6" s="2">
        <v>43.75</v>
      </c>
      <c r="M6" s="2">
        <v>27.673200000000001</v>
      </c>
      <c r="N6" s="2">
        <v>19.6128</v>
      </c>
      <c r="O6" s="2">
        <v>14.4155</v>
      </c>
      <c r="P6" s="2">
        <v>30.6449</v>
      </c>
      <c r="Q6" s="2">
        <v>14.0434</v>
      </c>
      <c r="R6" s="2">
        <v>16.738399999999999</v>
      </c>
      <c r="S6" s="2">
        <v>72.265500000000003</v>
      </c>
      <c r="T6" s="2">
        <v>33.247900000000001</v>
      </c>
      <c r="U6" s="2">
        <v>38.806800000000003</v>
      </c>
      <c r="V6" s="2">
        <v>52.400199999999998</v>
      </c>
      <c r="W6" s="2">
        <v>29.512799999999999</v>
      </c>
      <c r="X6" s="2">
        <v>23.1294</v>
      </c>
      <c r="Y6" s="2">
        <v>53.885599999999997</v>
      </c>
      <c r="Z6" s="2">
        <v>27.673200000000001</v>
      </c>
      <c r="AA6" s="2">
        <v>21.264299999999999</v>
      </c>
      <c r="AB6" s="2">
        <v>9.4473000000000003</v>
      </c>
      <c r="AC6" s="2">
        <v>30.358000000000001</v>
      </c>
      <c r="AD6" s="2">
        <v>37.171300000000002</v>
      </c>
      <c r="AE6" s="2">
        <v>26.4801</v>
      </c>
      <c r="AF6" s="2">
        <v>28.247499999999999</v>
      </c>
      <c r="AG6" s="2">
        <v>33.7776</v>
      </c>
      <c r="AH6" s="2">
        <v>18.0242</v>
      </c>
    </row>
    <row r="7" spans="1:34" x14ac:dyDescent="0.25">
      <c r="A7" s="4" t="s">
        <v>39</v>
      </c>
      <c r="B7" s="2">
        <v>18.457000000000001</v>
      </c>
      <c r="C7" s="2">
        <v>32.656999999999996</v>
      </c>
      <c r="D7" s="2">
        <v>45.9375</v>
      </c>
      <c r="E7" s="2">
        <v>34.742600000000003</v>
      </c>
      <c r="F7" s="2">
        <v>61.429200000000002</v>
      </c>
      <c r="G7" s="2">
        <v>38.8752</v>
      </c>
      <c r="H7" s="2">
        <v>47.533499999999997</v>
      </c>
      <c r="I7" s="2">
        <v>35.6873</v>
      </c>
      <c r="J7" s="2">
        <v>29.959199999999999</v>
      </c>
      <c r="K7" s="2">
        <v>42.710500000000003</v>
      </c>
      <c r="L7" s="2">
        <v>40.139600000000002</v>
      </c>
      <c r="M7" s="2">
        <v>29.541799999999999</v>
      </c>
      <c r="N7" s="2">
        <v>20.754899999999999</v>
      </c>
      <c r="O7" s="2">
        <v>14.6401</v>
      </c>
      <c r="P7" s="2">
        <v>30.531400000000001</v>
      </c>
      <c r="Q7" s="2">
        <v>15.864800000000001</v>
      </c>
      <c r="R7" s="2">
        <v>15.4991</v>
      </c>
      <c r="S7" s="2">
        <v>71.290000000000006</v>
      </c>
      <c r="T7" s="2">
        <v>32.094499999999996</v>
      </c>
      <c r="U7" s="2">
        <v>40.296100000000003</v>
      </c>
      <c r="V7" s="2">
        <v>56.480499999999999</v>
      </c>
      <c r="W7" s="2">
        <v>29.8673</v>
      </c>
      <c r="X7" s="2">
        <v>21.375900000000001</v>
      </c>
      <c r="Y7" s="2">
        <v>54.203499999999998</v>
      </c>
      <c r="Z7" s="2">
        <v>28.997900000000001</v>
      </c>
      <c r="AA7" s="2">
        <v>22.4268</v>
      </c>
      <c r="AB7" s="2">
        <v>8.7583400000000005</v>
      </c>
      <c r="AC7" s="2">
        <v>31.590299999999999</v>
      </c>
      <c r="AD7" s="2">
        <v>36.996600000000001</v>
      </c>
      <c r="AE7" s="2">
        <v>26.839500000000001</v>
      </c>
      <c r="AF7" s="2">
        <v>29.5181</v>
      </c>
      <c r="AG7" s="2">
        <v>34.801099999999998</v>
      </c>
      <c r="AH7" s="2">
        <v>17.226600000000001</v>
      </c>
    </row>
    <row r="8" spans="1:34" x14ac:dyDescent="0.25">
      <c r="A8" s="4" t="s">
        <v>40</v>
      </c>
      <c r="B8" s="2">
        <v>15.666399999999999</v>
      </c>
      <c r="C8" s="2">
        <v>31.827400000000001</v>
      </c>
      <c r="D8" s="2">
        <v>46.432499999999997</v>
      </c>
      <c r="E8" s="2">
        <v>34.539499999999997</v>
      </c>
      <c r="F8" s="2">
        <v>53.973599999999998</v>
      </c>
      <c r="G8" s="2">
        <v>40.052100000000003</v>
      </c>
      <c r="H8" s="2">
        <v>43.066400000000002</v>
      </c>
      <c r="I8" s="2">
        <v>34.239100000000001</v>
      </c>
      <c r="J8" s="2">
        <v>30.388300000000001</v>
      </c>
      <c r="K8" s="2">
        <v>40.139600000000002</v>
      </c>
      <c r="L8" s="2">
        <v>40.549900000000001</v>
      </c>
      <c r="M8" s="2">
        <v>28.444299999999998</v>
      </c>
      <c r="N8" s="2">
        <v>19.915099999999999</v>
      </c>
      <c r="O8" s="2">
        <v>13.1668</v>
      </c>
      <c r="P8" s="2">
        <v>31.005400000000002</v>
      </c>
      <c r="Q8" s="2">
        <v>15.3466</v>
      </c>
      <c r="R8" s="2">
        <v>18.334299999999999</v>
      </c>
      <c r="S8" s="2">
        <v>75.025499999999994</v>
      </c>
      <c r="T8" s="2">
        <v>33.645299999999999</v>
      </c>
      <c r="U8" s="2">
        <v>43.178899999999999</v>
      </c>
      <c r="V8" s="2">
        <v>56.985300000000002</v>
      </c>
      <c r="W8" s="2">
        <v>29.347799999999999</v>
      </c>
      <c r="X8" s="2">
        <v>19.036000000000001</v>
      </c>
      <c r="Y8" s="2">
        <v>49.968800000000002</v>
      </c>
      <c r="Z8" s="2">
        <v>30.3813</v>
      </c>
      <c r="AA8" s="2">
        <v>22.103000000000002</v>
      </c>
      <c r="AB8" s="2">
        <v>8.8383800000000008</v>
      </c>
      <c r="AC8" s="2">
        <v>32.7637</v>
      </c>
      <c r="AD8" s="2">
        <v>37.415199999999999</v>
      </c>
      <c r="AE8" s="2">
        <v>26.480399999999999</v>
      </c>
      <c r="AF8" s="2">
        <v>29.7624</v>
      </c>
      <c r="AG8" s="2">
        <v>34.9482</v>
      </c>
      <c r="AH8" s="2">
        <v>14.1782</v>
      </c>
    </row>
    <row r="9" spans="1:34" x14ac:dyDescent="0.25">
      <c r="A9" s="4" t="s">
        <v>41</v>
      </c>
      <c r="B9" s="2">
        <v>10.3437</v>
      </c>
      <c r="C9" s="2">
        <v>29.573499999999999</v>
      </c>
      <c r="D9" s="2">
        <v>42.731900000000003</v>
      </c>
      <c r="E9" s="2">
        <v>28.811</v>
      </c>
      <c r="F9" s="2">
        <v>58.726900000000001</v>
      </c>
      <c r="G9" s="2">
        <v>30.625</v>
      </c>
      <c r="H9" s="2">
        <v>35.764499999999998</v>
      </c>
      <c r="I9" s="2">
        <v>29.683</v>
      </c>
      <c r="J9" s="2">
        <v>31.8645</v>
      </c>
      <c r="K9" s="2">
        <v>34.395800000000001</v>
      </c>
      <c r="L9" s="2">
        <v>43.500399999999999</v>
      </c>
      <c r="M9" s="2">
        <v>26.476900000000001</v>
      </c>
      <c r="N9" s="2">
        <v>18.6065</v>
      </c>
      <c r="O9" s="2">
        <v>11.4589</v>
      </c>
      <c r="P9" s="2">
        <v>30.097300000000001</v>
      </c>
      <c r="Q9" s="2">
        <v>12.4473</v>
      </c>
      <c r="R9" s="2">
        <v>19.319500000000001</v>
      </c>
      <c r="S9" s="2">
        <v>73.5</v>
      </c>
      <c r="T9" s="2">
        <v>28.891500000000001</v>
      </c>
      <c r="U9" s="2">
        <v>33.905700000000003</v>
      </c>
      <c r="V9" s="2">
        <v>44.866500000000002</v>
      </c>
      <c r="W9" s="2">
        <v>29.6053</v>
      </c>
      <c r="X9" s="2">
        <v>21.403600000000001</v>
      </c>
      <c r="Y9" s="2">
        <v>49.451500000000003</v>
      </c>
      <c r="Z9" s="2">
        <v>26.410599999999999</v>
      </c>
      <c r="AA9" s="2">
        <v>19.575600000000001</v>
      </c>
      <c r="AB9" s="2">
        <v>8.4250299999999996</v>
      </c>
      <c r="AC9" s="2">
        <v>32.378900000000002</v>
      </c>
      <c r="AD9" s="2">
        <v>34.755400000000002</v>
      </c>
      <c r="AE9" s="2">
        <v>26.2087</v>
      </c>
      <c r="AF9" s="2">
        <v>28.9117</v>
      </c>
      <c r="AG9" s="2">
        <v>31.796800000000001</v>
      </c>
      <c r="AH9" s="2">
        <v>10.452400000000001</v>
      </c>
    </row>
    <row r="10" spans="1:34" x14ac:dyDescent="0.25">
      <c r="A10" s="5" t="s">
        <v>56</v>
      </c>
      <c r="B10" s="2">
        <f>AVERAGE(B3:B8)</f>
        <v>18.11858333333333</v>
      </c>
      <c r="C10" s="2">
        <f>AVERAGE(C3:C9)</f>
        <v>31.256342857142862</v>
      </c>
      <c r="D10" s="2">
        <f>AVERAGE(D2:D8)</f>
        <v>45.122714285714281</v>
      </c>
      <c r="E10" s="2">
        <f>AVERAGE(E2:E8)</f>
        <v>34.433928571428574</v>
      </c>
      <c r="F10" s="2">
        <f>AVERAGE(F3:F9)</f>
        <v>58.071914285714286</v>
      </c>
      <c r="G10" s="2">
        <f>AVERAGE(G2:G8)</f>
        <v>38.347428571428573</v>
      </c>
      <c r="H10" s="2">
        <f>AVERAGE(H3:H8)</f>
        <v>47.58938333333333</v>
      </c>
      <c r="I10" s="2">
        <f>AVERAGE(I2:I8)</f>
        <v>35.205942857142858</v>
      </c>
      <c r="J10" s="2">
        <f>AVERAGE(J3:J9)</f>
        <v>29.864442857142855</v>
      </c>
      <c r="K10" s="2">
        <f>AVERAGE(K3:K8)</f>
        <v>40.521750000000004</v>
      </c>
      <c r="L10" s="2">
        <f>AVERAGE(L2:L9)</f>
        <v>42.0157375</v>
      </c>
      <c r="M10" s="2">
        <f>AVERAGE(M3:M9)</f>
        <v>27.493271428571429</v>
      </c>
      <c r="N10" s="2">
        <f>AVERAGE(N3:N9)</f>
        <v>19.527314285714287</v>
      </c>
      <c r="O10" s="2">
        <f>AVERAGE(O3:O8)</f>
        <v>14.222700000000001</v>
      </c>
      <c r="P10" s="2">
        <f>AVERAGE(P2:P9)</f>
        <v>30.454674999999998</v>
      </c>
      <c r="Q10" s="2">
        <f>AVERAGE(Q2:Q8)</f>
        <v>15.119714285714284</v>
      </c>
      <c r="R10" s="2">
        <f>AVERAGE(R2:R8)</f>
        <v>16.808728571428571</v>
      </c>
      <c r="S10" s="2">
        <f>AVERAGE(S3:S9)</f>
        <v>73.071100000000001</v>
      </c>
      <c r="T10" s="2">
        <f>AVERAGE(T2:T8)</f>
        <v>32.77278571428571</v>
      </c>
      <c r="U10" s="2">
        <f>AVERAGE(U2:U8)</f>
        <v>40.199728571428572</v>
      </c>
      <c r="V10" s="2">
        <f>AVERAGE(V3:V8)</f>
        <v>55.437100000000008</v>
      </c>
      <c r="W10" s="2">
        <f>AVERAGE(W2:W9)</f>
        <v>29.68085</v>
      </c>
      <c r="X10" s="2">
        <f>AVERAGE(X3:X9)</f>
        <v>21.730728571428575</v>
      </c>
      <c r="Y10" s="2">
        <f>AVERAGE(Y3:Y9)</f>
        <v>51.878628571428578</v>
      </c>
      <c r="Z10" s="2">
        <f>AVERAGE(Z2:Z8)</f>
        <v>28.905300000000004</v>
      </c>
      <c r="AA10" s="2">
        <f>AVERAGE(AA3:AA8)</f>
        <v>22.598399999999998</v>
      </c>
      <c r="AB10" s="2">
        <f>AVERAGE(AB3:AB9)</f>
        <v>9.0152957142857151</v>
      </c>
      <c r="AC10" s="2">
        <f>AVERAGE(AC3:AC9)</f>
        <v>31.736842857142864</v>
      </c>
      <c r="AD10" s="2">
        <f>AVERAGE(AD3:AD8)</f>
        <v>37.317916666666669</v>
      </c>
      <c r="AE10" s="2">
        <f>AVERAGE(AE2:AE9)</f>
        <v>27.068049999999999</v>
      </c>
      <c r="AF10" s="2">
        <f>AVERAGE(AF3:AF9)</f>
        <v>29.590214285714289</v>
      </c>
      <c r="AG10" s="2">
        <f>AVERAGE(AG2:AG9)</f>
        <v>33.502137500000003</v>
      </c>
      <c r="AH10" s="2">
        <f>AVERAGE(AH3:AH8)</f>
        <v>17.087583333333335</v>
      </c>
    </row>
    <row r="11" spans="1:34" x14ac:dyDescent="0.25">
      <c r="A11" s="6" t="s">
        <v>57</v>
      </c>
      <c r="B11" s="7">
        <f>B10*3</f>
        <v>54.355749999999986</v>
      </c>
      <c r="C11" s="7">
        <f>C10*3</f>
        <v>93.769028571428578</v>
      </c>
      <c r="D11" s="7">
        <f>D10*2</f>
        <v>90.245428571428562</v>
      </c>
      <c r="E11" s="7">
        <f>E10*2</f>
        <v>68.867857142857147</v>
      </c>
      <c r="F11" s="7">
        <f>F10*1</f>
        <v>58.071914285714286</v>
      </c>
      <c r="G11" s="7">
        <f>G10*3</f>
        <v>115.04228571428573</v>
      </c>
      <c r="H11" s="7">
        <f>H10*1</f>
        <v>47.58938333333333</v>
      </c>
      <c r="I11" s="7">
        <f>I10*2</f>
        <v>70.411885714285717</v>
      </c>
      <c r="J11" s="7">
        <f>J10*3</f>
        <v>89.593328571428572</v>
      </c>
      <c r="K11" s="7">
        <f>K10*2</f>
        <v>81.043500000000009</v>
      </c>
      <c r="L11" s="7">
        <f>L10*2</f>
        <v>84.031475</v>
      </c>
      <c r="M11" s="7">
        <f>M10*2</f>
        <v>54.986542857142858</v>
      </c>
      <c r="N11" s="7">
        <f>N10*3</f>
        <v>58.581942857142863</v>
      </c>
      <c r="O11" s="7">
        <f>O10*3</f>
        <v>42.668100000000003</v>
      </c>
      <c r="P11" s="7">
        <f>P10*3</f>
        <v>91.364024999999998</v>
      </c>
      <c r="Q11" s="7">
        <f>Q10*2</f>
        <v>30.239428571428569</v>
      </c>
      <c r="R11" s="7">
        <f>R10*4</f>
        <v>67.234914285714282</v>
      </c>
      <c r="S11" s="7">
        <f>S10*1</f>
        <v>73.071100000000001</v>
      </c>
      <c r="T11" s="7">
        <f>T10*3</f>
        <v>98.318357142857138</v>
      </c>
      <c r="U11" s="7">
        <f>U10*2</f>
        <v>80.399457142857145</v>
      </c>
      <c r="V11" s="7">
        <f>V10*1</f>
        <v>55.437100000000008</v>
      </c>
      <c r="W11" s="7">
        <f>W10*3</f>
        <v>89.042550000000006</v>
      </c>
      <c r="X11" s="7">
        <f>X10*4</f>
        <v>86.922914285714299</v>
      </c>
      <c r="Y11" s="7">
        <f>Y10*2</f>
        <v>103.75725714285716</v>
      </c>
      <c r="Z11" s="7">
        <f>Z10*3</f>
        <v>86.715900000000005</v>
      </c>
      <c r="AA11" s="7">
        <f>AA10*3</f>
        <v>67.795199999999994</v>
      </c>
      <c r="AB11" s="7">
        <f>AB10*6</f>
        <v>54.091774285714294</v>
      </c>
      <c r="AC11" s="7">
        <f>AC10*3</f>
        <v>95.210528571428597</v>
      </c>
      <c r="AD11" s="7">
        <f>AD10*2</f>
        <v>74.635833333333338</v>
      </c>
      <c r="AE11" s="7">
        <f>AE10*3</f>
        <v>81.204149999999998</v>
      </c>
      <c r="AF11" s="7">
        <f>AF10*3</f>
        <v>88.77064285714286</v>
      </c>
      <c r="AG11" s="7">
        <f>AG10*2</f>
        <v>67.004275000000007</v>
      </c>
      <c r="AH11" s="7">
        <f>AH10*3</f>
        <v>51.262750000000004</v>
      </c>
    </row>
    <row r="14" spans="1:34" x14ac:dyDescent="0.25">
      <c r="A14" s="5" t="s">
        <v>43</v>
      </c>
      <c r="B14" s="2">
        <f>AVERAGE(B2:B9)</f>
        <v>16.74155</v>
      </c>
      <c r="C14" s="2">
        <f t="shared" ref="C14:AH14" si="0">AVERAGE(C2:C9)</f>
        <v>30.713862500000001</v>
      </c>
      <c r="D14" s="2">
        <f t="shared" si="0"/>
        <v>44.823862499999997</v>
      </c>
      <c r="E14" s="2">
        <f t="shared" si="0"/>
        <v>33.7310625</v>
      </c>
      <c r="F14" s="2">
        <f t="shared" si="0"/>
        <v>57.193137499999992</v>
      </c>
      <c r="G14" s="2">
        <f t="shared" si="0"/>
        <v>37.382125000000002</v>
      </c>
      <c r="H14" s="2">
        <f t="shared" si="0"/>
        <v>43.918387499999994</v>
      </c>
      <c r="I14" s="2">
        <f t="shared" si="0"/>
        <v>34.515575000000005</v>
      </c>
      <c r="J14" s="2">
        <f t="shared" si="0"/>
        <v>29.562974999999998</v>
      </c>
      <c r="K14" s="2">
        <f t="shared" si="0"/>
        <v>38.628287499999999</v>
      </c>
      <c r="L14" s="2">
        <f t="shared" si="0"/>
        <v>42.0157375</v>
      </c>
      <c r="M14" s="2">
        <f t="shared" si="0"/>
        <v>26.647075000000001</v>
      </c>
      <c r="N14" s="2">
        <f t="shared" si="0"/>
        <v>19.211387499999997</v>
      </c>
      <c r="O14" s="2">
        <f t="shared" si="0"/>
        <v>13.544575</v>
      </c>
      <c r="P14" s="2">
        <f t="shared" si="0"/>
        <v>30.454674999999998</v>
      </c>
      <c r="Q14" s="2">
        <f t="shared" si="0"/>
        <v>14.785662499999999</v>
      </c>
      <c r="R14" s="2">
        <f t="shared" si="0"/>
        <v>17.122575000000001</v>
      </c>
      <c r="S14" s="2">
        <f t="shared" si="0"/>
        <v>70.916237500000008</v>
      </c>
      <c r="T14" s="2">
        <f t="shared" si="0"/>
        <v>32.287624999999991</v>
      </c>
      <c r="U14" s="2">
        <f t="shared" si="0"/>
        <v>39.412975000000003</v>
      </c>
      <c r="V14" s="2">
        <f t="shared" si="0"/>
        <v>52.941512500000002</v>
      </c>
      <c r="W14" s="2">
        <f t="shared" si="0"/>
        <v>29.68085</v>
      </c>
      <c r="X14" s="2">
        <f t="shared" si="0"/>
        <v>20.7649875</v>
      </c>
      <c r="Y14" s="2">
        <f t="shared" si="0"/>
        <v>51.254837500000001</v>
      </c>
      <c r="Z14" s="2">
        <f t="shared" si="0"/>
        <v>28.593462500000001</v>
      </c>
      <c r="AA14" s="2">
        <f t="shared" si="0"/>
        <v>21.960025000000002</v>
      </c>
      <c r="AB14" s="2">
        <f t="shared" si="0"/>
        <v>8.8687900000000006</v>
      </c>
      <c r="AC14" s="2">
        <f t="shared" si="0"/>
        <v>31.274787500000002</v>
      </c>
      <c r="AD14" s="2">
        <f t="shared" si="0"/>
        <v>36.570525000000004</v>
      </c>
      <c r="AE14" s="2">
        <f t="shared" si="0"/>
        <v>27.068049999999999</v>
      </c>
      <c r="AF14" s="2">
        <f t="shared" si="0"/>
        <v>29.077112499999998</v>
      </c>
      <c r="AG14" s="2">
        <f t="shared" si="0"/>
        <v>33.502137500000003</v>
      </c>
      <c r="AH14" s="2">
        <f t="shared" si="0"/>
        <v>15.955212500000002</v>
      </c>
    </row>
    <row r="15" spans="1:34" x14ac:dyDescent="0.25">
      <c r="A15" s="6" t="s">
        <v>44</v>
      </c>
      <c r="B15" s="7">
        <f>B14*3</f>
        <v>50.224649999999997</v>
      </c>
      <c r="C15" s="7">
        <f>C14*3</f>
        <v>92.1415875</v>
      </c>
      <c r="D15" s="7">
        <f>D14*2</f>
        <v>89.647724999999994</v>
      </c>
      <c r="E15" s="7">
        <f>E14*2</f>
        <v>67.462125</v>
      </c>
      <c r="F15" s="7">
        <f>F14*1</f>
        <v>57.193137499999992</v>
      </c>
      <c r="G15" s="7">
        <f>G14*3</f>
        <v>112.14637500000001</v>
      </c>
      <c r="H15" s="7">
        <f>H14*1</f>
        <v>43.918387499999994</v>
      </c>
      <c r="I15" s="7">
        <f>I14*2</f>
        <v>69.031150000000011</v>
      </c>
      <c r="J15" s="7">
        <f>J14*3</f>
        <v>88.688924999999998</v>
      </c>
      <c r="K15" s="7">
        <f>K14*2</f>
        <v>77.256574999999998</v>
      </c>
      <c r="L15" s="7">
        <f>L14*2</f>
        <v>84.031475</v>
      </c>
      <c r="M15" s="7">
        <f>M14*4</f>
        <v>106.5883</v>
      </c>
      <c r="N15" s="7">
        <f>N14*3</f>
        <v>57.634162499999988</v>
      </c>
      <c r="O15" s="7">
        <f>O14*3</f>
        <v>40.633724999999998</v>
      </c>
      <c r="P15" s="7">
        <f>P14*3</f>
        <v>91.364024999999998</v>
      </c>
      <c r="Q15" s="7">
        <f>Q14*2</f>
        <v>29.571324999999998</v>
      </c>
      <c r="R15" s="7">
        <f>R14*2</f>
        <v>34.245150000000002</v>
      </c>
      <c r="S15" s="7">
        <f>S14*1</f>
        <v>70.916237500000008</v>
      </c>
      <c r="T15" s="7">
        <f>T14*3</f>
        <v>96.862874999999974</v>
      </c>
      <c r="U15" s="7">
        <f>U14*2</f>
        <v>78.825950000000006</v>
      </c>
      <c r="V15" s="7">
        <f>V14*3</f>
        <v>158.82453750000002</v>
      </c>
      <c r="W15" s="7">
        <f>W14*3</f>
        <v>89.042550000000006</v>
      </c>
      <c r="X15" s="7">
        <f>X14*2</f>
        <v>41.529975</v>
      </c>
      <c r="Y15" s="7">
        <f>Y14*2</f>
        <v>102.509675</v>
      </c>
      <c r="Z15" s="7">
        <f>Z14*3</f>
        <v>85.780387500000003</v>
      </c>
      <c r="AA15" s="7">
        <f>AA14*3</f>
        <v>65.880075000000005</v>
      </c>
      <c r="AB15" s="7">
        <f>AB14*6</f>
        <v>53.212740000000004</v>
      </c>
      <c r="AC15" s="7">
        <f>AC14*3</f>
        <v>93.824362500000007</v>
      </c>
      <c r="AD15" s="7">
        <f>AD14*2</f>
        <v>73.141050000000007</v>
      </c>
      <c r="AE15" s="7">
        <f>AE14*3</f>
        <v>81.204149999999998</v>
      </c>
      <c r="AF15" s="7">
        <f>AF14*3</f>
        <v>87.231337499999995</v>
      </c>
      <c r="AG15" s="7">
        <f>AG14*2</f>
        <v>67.004275000000007</v>
      </c>
      <c r="AH15" s="7">
        <f>AH14*3</f>
        <v>47.865637500000005</v>
      </c>
    </row>
    <row r="16" spans="1:34" x14ac:dyDescent="0.25">
      <c r="A16" s="8" t="s">
        <v>45</v>
      </c>
      <c r="B16" s="9">
        <f>STDEV(B2:B9)/B14*100</f>
        <v>21.610744999847956</v>
      </c>
      <c r="C16" s="9">
        <f>STDEV(C2:C9)/C14*100</f>
        <v>6.0718465507090293</v>
      </c>
      <c r="D16" s="9">
        <f t="shared" ref="D16:AH16" si="1">STDEV(D2:D9)/D14*100</f>
        <v>2.4875545258376226</v>
      </c>
      <c r="E16" s="9">
        <f t="shared" si="1"/>
        <v>6.1274772028377251</v>
      </c>
      <c r="F16" s="9">
        <f t="shared" si="1"/>
        <v>5.6457614724864849</v>
      </c>
      <c r="G16" s="9">
        <f t="shared" si="1"/>
        <v>8.3985233642272998</v>
      </c>
      <c r="H16" s="9">
        <f t="shared" si="1"/>
        <v>16.503660945855163</v>
      </c>
      <c r="I16" s="9">
        <f t="shared" si="1"/>
        <v>9.7929811072034632</v>
      </c>
      <c r="J16" s="9">
        <f t="shared" si="1"/>
        <v>4.5275088435561406</v>
      </c>
      <c r="K16" s="9">
        <f t="shared" si="1"/>
        <v>9.6528723453152274</v>
      </c>
      <c r="L16" s="9">
        <f t="shared" si="1"/>
        <v>3.1699672825216463</v>
      </c>
      <c r="M16" s="9">
        <f t="shared" si="1"/>
        <v>9.9106971608924663</v>
      </c>
      <c r="N16" s="9">
        <f t="shared" si="1"/>
        <v>6.0388930797508715</v>
      </c>
      <c r="O16" s="9">
        <f t="shared" si="1"/>
        <v>11.138686496227917</v>
      </c>
      <c r="P16" s="9">
        <f t="shared" si="1"/>
        <v>2.2677109200025383</v>
      </c>
      <c r="Q16" s="9">
        <f t="shared" si="1"/>
        <v>7.8607929650273896</v>
      </c>
      <c r="R16" s="9">
        <f t="shared" si="1"/>
        <v>7.2740470626645344</v>
      </c>
      <c r="S16" s="9">
        <f t="shared" si="1"/>
        <v>8.7321190742737826</v>
      </c>
      <c r="T16" s="9">
        <f t="shared" si="1"/>
        <v>4.7999122417009135</v>
      </c>
      <c r="U16" s="9">
        <f t="shared" si="1"/>
        <v>6.9460530670058116</v>
      </c>
      <c r="V16" s="9">
        <f t="shared" si="1"/>
        <v>10.267921474853123</v>
      </c>
      <c r="W16" s="9">
        <f t="shared" si="1"/>
        <v>1.7607041224583817</v>
      </c>
      <c r="X16" s="9">
        <f t="shared" si="1"/>
        <v>16.294256868318438</v>
      </c>
      <c r="Y16" s="9">
        <f t="shared" si="1"/>
        <v>5.3034374440310543</v>
      </c>
      <c r="Z16" s="9">
        <f t="shared" si="1"/>
        <v>5.2942654701417728</v>
      </c>
      <c r="AA16" s="9">
        <f t="shared" si="1"/>
        <v>6.5487136145776574</v>
      </c>
      <c r="AB16" s="9">
        <f t="shared" si="1"/>
        <v>6.3667807581622879</v>
      </c>
      <c r="AC16" s="9">
        <f t="shared" si="1"/>
        <v>4.878018700438723</v>
      </c>
      <c r="AD16" s="9">
        <f t="shared" si="1"/>
        <v>3.8738863829198507</v>
      </c>
      <c r="AE16" s="9">
        <f t="shared" si="1"/>
        <v>2.8212168780491167</v>
      </c>
      <c r="AF16" s="9">
        <f t="shared" si="1"/>
        <v>5.560168951107527</v>
      </c>
      <c r="AG16" s="9">
        <f t="shared" si="1"/>
        <v>4.3923733556535645</v>
      </c>
      <c r="AH16" s="9">
        <f t="shared" si="1"/>
        <v>18.289022490697558</v>
      </c>
    </row>
    <row r="18" spans="1:34" x14ac:dyDescent="0.25">
      <c r="A18" s="5" t="s">
        <v>46</v>
      </c>
      <c r="B18" s="2">
        <f>AVERAGE(B3:B8)</f>
        <v>18.11858333333333</v>
      </c>
      <c r="C18" s="2">
        <f t="shared" ref="C18:AH18" si="2">AVERAGE(C3:C8)</f>
        <v>31.53681666666667</v>
      </c>
      <c r="D18" s="2">
        <f t="shared" si="2"/>
        <v>45.241849999999999</v>
      </c>
      <c r="E18" s="2">
        <f t="shared" si="2"/>
        <v>34.642716666666672</v>
      </c>
      <c r="F18" s="2">
        <f t="shared" si="2"/>
        <v>57.96275</v>
      </c>
      <c r="G18" s="2">
        <f t="shared" si="2"/>
        <v>38.727216666666664</v>
      </c>
      <c r="H18" s="2">
        <f t="shared" si="2"/>
        <v>47.58938333333333</v>
      </c>
      <c r="I18" s="2">
        <f t="shared" si="2"/>
        <v>35.214216666666665</v>
      </c>
      <c r="J18" s="2">
        <f t="shared" si="2"/>
        <v>29.531099999999999</v>
      </c>
      <c r="K18" s="2">
        <f t="shared" si="2"/>
        <v>40.521750000000004</v>
      </c>
      <c r="L18" s="2">
        <f t="shared" si="2"/>
        <v>41.821216666666665</v>
      </c>
      <c r="M18" s="2">
        <f t="shared" si="2"/>
        <v>27.662666666666667</v>
      </c>
      <c r="N18" s="2">
        <f t="shared" si="2"/>
        <v>19.680783333333334</v>
      </c>
      <c r="O18" s="2">
        <f t="shared" si="2"/>
        <v>14.222700000000001</v>
      </c>
      <c r="P18" s="2">
        <f t="shared" si="2"/>
        <v>30.536383333333333</v>
      </c>
      <c r="Q18" s="2">
        <f t="shared" si="2"/>
        <v>15.257433333333331</v>
      </c>
      <c r="R18" s="2">
        <f t="shared" si="2"/>
        <v>16.852616666666666</v>
      </c>
      <c r="S18" s="2">
        <f t="shared" si="2"/>
        <v>72.999616666666668</v>
      </c>
      <c r="T18" s="2">
        <f t="shared" si="2"/>
        <v>32.9801</v>
      </c>
      <c r="U18" s="2">
        <f t="shared" si="2"/>
        <v>40.242066666666666</v>
      </c>
      <c r="V18" s="2">
        <f t="shared" si="2"/>
        <v>55.437100000000008</v>
      </c>
      <c r="W18" s="2">
        <f t="shared" si="2"/>
        <v>29.826466666666665</v>
      </c>
      <c r="X18" s="2">
        <f t="shared" si="2"/>
        <v>21.785250000000001</v>
      </c>
      <c r="Y18" s="2">
        <f t="shared" si="2"/>
        <v>52.283150000000006</v>
      </c>
      <c r="Z18" s="2">
        <f t="shared" si="2"/>
        <v>28.915150000000001</v>
      </c>
      <c r="AA18" s="2">
        <f t="shared" si="2"/>
        <v>22.598399999999998</v>
      </c>
      <c r="AB18" s="2">
        <f t="shared" si="2"/>
        <v>9.1136733333333328</v>
      </c>
      <c r="AC18" s="2">
        <f t="shared" si="2"/>
        <v>31.629833333333337</v>
      </c>
      <c r="AD18" s="2">
        <f t="shared" si="2"/>
        <v>37.317916666666669</v>
      </c>
      <c r="AE18" s="2">
        <f t="shared" si="2"/>
        <v>27.113883333333334</v>
      </c>
      <c r="AF18" s="2">
        <f t="shared" si="2"/>
        <v>29.703300000000002</v>
      </c>
      <c r="AG18" s="2">
        <f t="shared" si="2"/>
        <v>34.110033333333327</v>
      </c>
      <c r="AH18" s="2">
        <f t="shared" si="2"/>
        <v>17.087583333333335</v>
      </c>
    </row>
    <row r="19" spans="1:34" x14ac:dyDescent="0.25">
      <c r="A19" s="6" t="s">
        <v>47</v>
      </c>
      <c r="B19" s="7">
        <f>B18*3</f>
        <v>54.355749999999986</v>
      </c>
      <c r="C19" s="7">
        <f>C18*3</f>
        <v>94.610450000000014</v>
      </c>
      <c r="D19" s="7">
        <f>D18*2</f>
        <v>90.483699999999999</v>
      </c>
      <c r="E19" s="7">
        <f>E18*2</f>
        <v>69.285433333333344</v>
      </c>
      <c r="F19" s="7">
        <f>F18*1</f>
        <v>57.96275</v>
      </c>
      <c r="G19" s="7">
        <f>G18*3</f>
        <v>116.18164999999999</v>
      </c>
      <c r="H19" s="7">
        <f>H18*1</f>
        <v>47.58938333333333</v>
      </c>
      <c r="I19" s="7">
        <f>I18*2</f>
        <v>70.428433333333331</v>
      </c>
      <c r="J19" s="7">
        <f>J18*3</f>
        <v>88.593299999999999</v>
      </c>
      <c r="K19" s="7">
        <f>K18*2</f>
        <v>81.043500000000009</v>
      </c>
      <c r="L19" s="7">
        <f>L18*2</f>
        <v>83.642433333333329</v>
      </c>
      <c r="M19" s="7">
        <f>M18*4</f>
        <v>110.65066666666667</v>
      </c>
      <c r="N19" s="7">
        <f>N18*3</f>
        <v>59.042349999999999</v>
      </c>
      <c r="O19" s="7">
        <f>O18*3</f>
        <v>42.668100000000003</v>
      </c>
      <c r="P19" s="7">
        <f>P18*3</f>
        <v>91.60915</v>
      </c>
      <c r="Q19" s="7">
        <f>Q18*2</f>
        <v>30.514866666666663</v>
      </c>
      <c r="R19" s="7">
        <f>R18*2</f>
        <v>33.705233333333332</v>
      </c>
      <c r="S19" s="7">
        <f>S18*1</f>
        <v>72.999616666666668</v>
      </c>
      <c r="T19" s="7">
        <f>T18*3</f>
        <v>98.940300000000008</v>
      </c>
      <c r="U19" s="7">
        <f>U18*2</f>
        <v>80.484133333333332</v>
      </c>
      <c r="V19" s="7">
        <f>V18*3</f>
        <v>166.31130000000002</v>
      </c>
      <c r="W19" s="7">
        <f>W18*3</f>
        <v>89.479399999999998</v>
      </c>
      <c r="X19" s="7">
        <f>X18*2</f>
        <v>43.570500000000003</v>
      </c>
      <c r="Y19" s="7">
        <f>Y18*2</f>
        <v>104.56630000000001</v>
      </c>
      <c r="Z19" s="7">
        <f>Z18*3</f>
        <v>86.745450000000005</v>
      </c>
      <c r="AA19" s="7">
        <f>AA18*3</f>
        <v>67.795199999999994</v>
      </c>
      <c r="AB19" s="7">
        <f>AB18*6</f>
        <v>54.682040000000001</v>
      </c>
      <c r="AC19" s="7">
        <f>AC18*3</f>
        <v>94.889500000000012</v>
      </c>
      <c r="AD19" s="7">
        <f>AD18*2</f>
        <v>74.635833333333338</v>
      </c>
      <c r="AE19" s="7">
        <f>AE18*3</f>
        <v>81.341650000000001</v>
      </c>
      <c r="AF19" s="7">
        <f>AF18*3</f>
        <v>89.10990000000001</v>
      </c>
      <c r="AG19" s="7">
        <f>AG18*2</f>
        <v>68.220066666666654</v>
      </c>
      <c r="AH19" s="7">
        <f>AH18*3</f>
        <v>51.262750000000004</v>
      </c>
    </row>
    <row r="20" spans="1:34" x14ac:dyDescent="0.25">
      <c r="A20" s="8" t="s">
        <v>45</v>
      </c>
      <c r="B20" s="9">
        <f>STDEV(B3:B8)/B18*100</f>
        <v>14.777128681314924</v>
      </c>
      <c r="C20" s="9">
        <f t="shared" ref="C20:AH20" si="3">STDEV(C3:C8)/C18*100</f>
        <v>3.0285030676011444</v>
      </c>
      <c r="D20" s="9">
        <f t="shared" si="3"/>
        <v>1.7418968937352259</v>
      </c>
      <c r="E20" s="9">
        <f t="shared" si="3"/>
        <v>0.82399404437410451</v>
      </c>
      <c r="F20" s="9">
        <f t="shared" si="3"/>
        <v>4.1719657058864659</v>
      </c>
      <c r="G20" s="9">
        <f t="shared" si="3"/>
        <v>3.7875702830516111</v>
      </c>
      <c r="H20" s="9">
        <f t="shared" si="3"/>
        <v>4.9700252035028081</v>
      </c>
      <c r="I20" s="9">
        <f t="shared" si="3"/>
        <v>9.2702293334059824</v>
      </c>
      <c r="J20" s="9">
        <f t="shared" si="3"/>
        <v>2.526826832653605</v>
      </c>
      <c r="K20" s="9">
        <f t="shared" si="3"/>
        <v>2.9380093646293322</v>
      </c>
      <c r="L20" s="9">
        <f t="shared" si="3"/>
        <v>3.3621277291049014</v>
      </c>
      <c r="M20" s="9">
        <f t="shared" si="3"/>
        <v>4.4324388065264051</v>
      </c>
      <c r="N20" s="9">
        <f t="shared" si="3"/>
        <v>3.8315386605987913</v>
      </c>
      <c r="O20" s="9">
        <f t="shared" si="3"/>
        <v>6.954112170506062</v>
      </c>
      <c r="P20" s="9">
        <f t="shared" si="3"/>
        <v>2.6006389675035919</v>
      </c>
      <c r="Q20" s="9">
        <f t="shared" si="3"/>
        <v>4.5507346733487708</v>
      </c>
      <c r="R20" s="9">
        <f t="shared" si="3"/>
        <v>6.0873286040906915</v>
      </c>
      <c r="S20" s="9">
        <f t="shared" si="3"/>
        <v>1.7523338211948281</v>
      </c>
      <c r="T20" s="9">
        <f t="shared" si="3"/>
        <v>1.8324800431541444</v>
      </c>
      <c r="U20" s="9">
        <f t="shared" si="3"/>
        <v>4.6786906955630085</v>
      </c>
      <c r="V20" s="9">
        <f t="shared" si="3"/>
        <v>6.0737453317027645</v>
      </c>
      <c r="W20" s="9">
        <f t="shared" si="3"/>
        <v>1.6021264154893282</v>
      </c>
      <c r="X20" s="9">
        <f t="shared" si="3"/>
        <v>10.820358041110294</v>
      </c>
      <c r="Y20" s="9">
        <f t="shared" si="3"/>
        <v>4.1075183875881685</v>
      </c>
      <c r="Z20" s="9">
        <f t="shared" si="3"/>
        <v>5.0335419379701856</v>
      </c>
      <c r="AA20" s="9">
        <f t="shared" si="3"/>
        <v>4.0825524775636914</v>
      </c>
      <c r="AB20" s="9">
        <f t="shared" si="3"/>
        <v>3.8743911315202535</v>
      </c>
      <c r="AC20" s="9">
        <f t="shared" si="3"/>
        <v>2.7761777037909106</v>
      </c>
      <c r="AD20" s="9">
        <f t="shared" si="3"/>
        <v>0.63217370301166742</v>
      </c>
      <c r="AE20" s="9">
        <f t="shared" si="3"/>
        <v>2.8518518095975218</v>
      </c>
      <c r="AF20" s="9">
        <f t="shared" si="3"/>
        <v>2.6149134526689046</v>
      </c>
      <c r="AG20" s="9">
        <f t="shared" si="3"/>
        <v>3.280631383558577</v>
      </c>
      <c r="AH20" s="9">
        <f t="shared" si="3"/>
        <v>11.693554588747446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17.073975000000001</v>
      </c>
      <c r="C22" s="2">
        <f t="shared" ref="C22:AH22" si="4">AVERAGE(C2:C5)</f>
        <v>29.965575000000001</v>
      </c>
      <c r="D22" s="2">
        <f t="shared" si="4"/>
        <v>44.758349999999993</v>
      </c>
      <c r="E22" s="2">
        <f t="shared" si="4"/>
        <v>34.354174999999998</v>
      </c>
      <c r="F22" s="2">
        <f t="shared" si="4"/>
        <v>56.4377</v>
      </c>
      <c r="G22" s="2">
        <f t="shared" si="4"/>
        <v>37.7881</v>
      </c>
      <c r="H22" s="2">
        <f t="shared" si="4"/>
        <v>44.088874999999994</v>
      </c>
      <c r="I22" s="2">
        <f t="shared" si="4"/>
        <v>35.400625000000005</v>
      </c>
      <c r="J22" s="2">
        <f t="shared" si="4"/>
        <v>28.908425000000001</v>
      </c>
      <c r="K22" s="2">
        <f t="shared" si="4"/>
        <v>37.831649999999996</v>
      </c>
      <c r="L22" s="2">
        <f t="shared" si="4"/>
        <v>42.046499999999995</v>
      </c>
      <c r="M22" s="2">
        <f t="shared" si="4"/>
        <v>25.260100000000001</v>
      </c>
      <c r="N22" s="2">
        <f t="shared" si="4"/>
        <v>18.700449999999996</v>
      </c>
      <c r="O22" s="2">
        <f t="shared" si="4"/>
        <v>13.668825</v>
      </c>
      <c r="P22" s="2">
        <f t="shared" si="4"/>
        <v>30.339600000000001</v>
      </c>
      <c r="Q22" s="2">
        <f t="shared" si="4"/>
        <v>15.145799999999999</v>
      </c>
      <c r="R22" s="2">
        <f t="shared" si="4"/>
        <v>16.772325000000002</v>
      </c>
      <c r="S22" s="2">
        <f t="shared" si="4"/>
        <v>68.812224999999998</v>
      </c>
      <c r="T22" s="2">
        <f t="shared" si="4"/>
        <v>32.605449999999998</v>
      </c>
      <c r="U22" s="2">
        <f t="shared" si="4"/>
        <v>39.779074999999999</v>
      </c>
      <c r="V22" s="2">
        <f t="shared" si="4"/>
        <v>53.1999</v>
      </c>
      <c r="W22" s="2">
        <f t="shared" si="4"/>
        <v>29.778400000000001</v>
      </c>
      <c r="X22" s="2">
        <f t="shared" si="4"/>
        <v>20.293749999999999</v>
      </c>
      <c r="Y22" s="2">
        <f t="shared" si="4"/>
        <v>50.632324999999994</v>
      </c>
      <c r="Z22" s="2">
        <f t="shared" si="4"/>
        <v>28.821175</v>
      </c>
      <c r="AA22" s="2">
        <f t="shared" si="4"/>
        <v>22.577624999999998</v>
      </c>
      <c r="AB22" s="2">
        <f t="shared" si="4"/>
        <v>8.8703175000000005</v>
      </c>
      <c r="AC22" s="2">
        <f t="shared" si="4"/>
        <v>30.776850000000003</v>
      </c>
      <c r="AD22" s="2">
        <f t="shared" si="4"/>
        <v>36.556425000000004</v>
      </c>
      <c r="AE22" s="2">
        <f t="shared" si="4"/>
        <v>27.633925000000001</v>
      </c>
      <c r="AF22" s="2">
        <f t="shared" si="4"/>
        <v>29.0443</v>
      </c>
      <c r="AG22" s="2">
        <f t="shared" si="4"/>
        <v>33.173349999999999</v>
      </c>
      <c r="AH22" s="2">
        <f t="shared" si="4"/>
        <v>16.940075</v>
      </c>
    </row>
    <row r="23" spans="1:34" x14ac:dyDescent="0.25">
      <c r="A23" s="6" t="s">
        <v>49</v>
      </c>
      <c r="B23" s="7">
        <f>B22*3</f>
        <v>51.221924999999999</v>
      </c>
      <c r="C23" s="7">
        <f>C22*3</f>
        <v>89.896725000000004</v>
      </c>
      <c r="D23" s="7">
        <f>D22*2</f>
        <v>89.516699999999986</v>
      </c>
      <c r="E23" s="7">
        <f>E22*2</f>
        <v>68.708349999999996</v>
      </c>
      <c r="F23" s="7">
        <f>F22*1</f>
        <v>56.4377</v>
      </c>
      <c r="G23" s="7">
        <f>G22*3</f>
        <v>113.3643</v>
      </c>
      <c r="H23" s="7">
        <f>H22*1</f>
        <v>44.088874999999994</v>
      </c>
      <c r="I23" s="7">
        <f>I22*2</f>
        <v>70.80125000000001</v>
      </c>
      <c r="J23" s="7">
        <f>J22*3</f>
        <v>86.725275000000011</v>
      </c>
      <c r="K23" s="7">
        <f>K22*2</f>
        <v>75.663299999999992</v>
      </c>
      <c r="L23" s="7">
        <f>L22*2</f>
        <v>84.092999999999989</v>
      </c>
      <c r="M23" s="7">
        <f>M22*4</f>
        <v>101.04040000000001</v>
      </c>
      <c r="N23" s="7">
        <f>N22*3</f>
        <v>56.101349999999989</v>
      </c>
      <c r="O23" s="7">
        <f>O22*3</f>
        <v>41.006475000000002</v>
      </c>
      <c r="P23" s="7">
        <f>P22*3</f>
        <v>91.018799999999999</v>
      </c>
      <c r="Q23" s="7">
        <f>Q22*2</f>
        <v>30.291599999999999</v>
      </c>
      <c r="R23" s="7">
        <f>R22*2</f>
        <v>33.544650000000004</v>
      </c>
      <c r="S23" s="7">
        <f>S22*1</f>
        <v>68.812224999999998</v>
      </c>
      <c r="T23" s="7">
        <f>T22*3</f>
        <v>97.81635</v>
      </c>
      <c r="U23" s="7">
        <f>U22*2</f>
        <v>79.558149999999998</v>
      </c>
      <c r="V23" s="7">
        <f>V22*3</f>
        <v>159.59969999999998</v>
      </c>
      <c r="W23" s="7">
        <f>W22*3</f>
        <v>89.3352</v>
      </c>
      <c r="X23" s="7">
        <f>X22*2</f>
        <v>40.587499999999999</v>
      </c>
      <c r="Y23" s="7">
        <f>Y22*2</f>
        <v>101.26464999999999</v>
      </c>
      <c r="Z23" s="7">
        <f>Z22*3</f>
        <v>86.463525000000004</v>
      </c>
      <c r="AA23" s="7">
        <f>AA22*3</f>
        <v>67.732874999999993</v>
      </c>
      <c r="AB23" s="7">
        <f>AB22*6</f>
        <v>53.221905000000007</v>
      </c>
      <c r="AC23" s="7">
        <f>AC22*3</f>
        <v>92.330550000000017</v>
      </c>
      <c r="AD23" s="7">
        <f>AD22*2</f>
        <v>73.112850000000009</v>
      </c>
      <c r="AE23" s="7">
        <f>AE22*3</f>
        <v>82.901775000000001</v>
      </c>
      <c r="AF23" s="7">
        <f>AF22*3</f>
        <v>87.132900000000006</v>
      </c>
      <c r="AG23" s="7">
        <f>AG22*2</f>
        <v>66.346699999999998</v>
      </c>
      <c r="AH23" s="7">
        <f>AH22*3</f>
        <v>50.820225000000001</v>
      </c>
    </row>
    <row r="24" spans="1:34" x14ac:dyDescent="0.25">
      <c r="A24" s="8" t="s">
        <v>45</v>
      </c>
      <c r="B24" s="9">
        <f>STDEV(B2:B5)/B22*100</f>
        <v>17.423253172718187</v>
      </c>
      <c r="C24" s="9">
        <f t="shared" ref="C24:AH24" si="5">STDEV(C2:C5)/C22*100</f>
        <v>7.3693731835625842</v>
      </c>
      <c r="D24" s="9">
        <f t="shared" si="5"/>
        <v>0.7586060170559944</v>
      </c>
      <c r="E24" s="9">
        <f t="shared" si="5"/>
        <v>2.433869408952217</v>
      </c>
      <c r="F24" s="9">
        <f t="shared" si="5"/>
        <v>6.4551571017635476</v>
      </c>
      <c r="G24" s="9">
        <f t="shared" si="5"/>
        <v>5.3758158914928957</v>
      </c>
      <c r="H24" s="9">
        <f t="shared" si="5"/>
        <v>21.32454944050329</v>
      </c>
      <c r="I24" s="9">
        <f t="shared" si="5"/>
        <v>11.747219183307463</v>
      </c>
      <c r="J24" s="9">
        <f t="shared" si="5"/>
        <v>3.9302804881114985</v>
      </c>
      <c r="K24" s="9">
        <f t="shared" si="5"/>
        <v>11.275726592314527</v>
      </c>
      <c r="L24" s="9">
        <f t="shared" si="5"/>
        <v>1.7002238475525147</v>
      </c>
      <c r="M24" s="9">
        <f t="shared" si="5"/>
        <v>12.187899782968453</v>
      </c>
      <c r="N24" s="9">
        <f t="shared" si="5"/>
        <v>6.8847638283963004</v>
      </c>
      <c r="O24" s="9">
        <f t="shared" si="5"/>
        <v>12.963687439778857</v>
      </c>
      <c r="P24" s="9">
        <f t="shared" si="5"/>
        <v>3.1914587928414533</v>
      </c>
      <c r="Q24" s="9">
        <f t="shared" si="5"/>
        <v>4.5731140892659425</v>
      </c>
      <c r="R24" s="9">
        <f t="shared" si="5"/>
        <v>3.9100499743591479</v>
      </c>
      <c r="S24" s="9">
        <f t="shared" si="5"/>
        <v>12.590906663727788</v>
      </c>
      <c r="T24" s="9">
        <f t="shared" si="5"/>
        <v>2.5490042622584324</v>
      </c>
      <c r="U24" s="9">
        <f t="shared" si="5"/>
        <v>3.6334695707040141</v>
      </c>
      <c r="V24" s="9">
        <f t="shared" si="5"/>
        <v>11.49581213387083</v>
      </c>
      <c r="W24" s="9">
        <f t="shared" si="5"/>
        <v>2.5234634040069839</v>
      </c>
      <c r="X24" s="9">
        <f t="shared" si="5"/>
        <v>23.783537496787268</v>
      </c>
      <c r="Y24" s="9">
        <f t="shared" si="5"/>
        <v>6.2091724707618745</v>
      </c>
      <c r="Z24" s="9">
        <f t="shared" si="5"/>
        <v>5.2476255817113566</v>
      </c>
      <c r="AA24" s="9">
        <f t="shared" si="5"/>
        <v>6.5412559268612211</v>
      </c>
      <c r="AB24" s="9">
        <f t="shared" si="5"/>
        <v>8.45423324292865</v>
      </c>
      <c r="AC24" s="9">
        <f t="shared" si="5"/>
        <v>6.200271498404768</v>
      </c>
      <c r="AD24" s="9">
        <f t="shared" si="5"/>
        <v>4.8673056289578716</v>
      </c>
      <c r="AE24" s="9">
        <f t="shared" si="5"/>
        <v>2.3999632258524319</v>
      </c>
      <c r="AF24" s="9">
        <f t="shared" si="5"/>
        <v>8.1749821214781448</v>
      </c>
      <c r="AG24" s="9">
        <f t="shared" si="5"/>
        <v>4.911248164599467</v>
      </c>
      <c r="AH24" s="9">
        <f t="shared" si="5"/>
        <v>13.79772225350937</v>
      </c>
    </row>
    <row r="26" spans="1:34" x14ac:dyDescent="0.25">
      <c r="A26" s="5" t="s">
        <v>50</v>
      </c>
      <c r="B26" s="2">
        <f>AVERAGE(B6:B9)</f>
        <v>16.409125</v>
      </c>
      <c r="C26" s="2">
        <f t="shared" ref="C26:AH26" si="6">AVERAGE(C6:C9)</f>
        <v>31.462149999999998</v>
      </c>
      <c r="D26" s="2">
        <f t="shared" si="6"/>
        <v>44.889375000000001</v>
      </c>
      <c r="E26" s="2">
        <f t="shared" si="6"/>
        <v>33.107950000000002</v>
      </c>
      <c r="F26" s="2">
        <f t="shared" si="6"/>
        <v>57.948574999999998</v>
      </c>
      <c r="G26" s="2">
        <f t="shared" si="6"/>
        <v>36.976149999999997</v>
      </c>
      <c r="H26" s="2">
        <f t="shared" si="6"/>
        <v>43.747900000000001</v>
      </c>
      <c r="I26" s="2">
        <f t="shared" si="6"/>
        <v>33.630524999999999</v>
      </c>
      <c r="J26" s="2">
        <f t="shared" si="6"/>
        <v>30.217525000000002</v>
      </c>
      <c r="K26" s="2">
        <f t="shared" si="6"/>
        <v>39.424925000000002</v>
      </c>
      <c r="L26" s="2">
        <f t="shared" si="6"/>
        <v>41.984975000000006</v>
      </c>
      <c r="M26" s="2">
        <f t="shared" si="6"/>
        <v>28.034050000000001</v>
      </c>
      <c r="N26" s="2">
        <f t="shared" si="6"/>
        <v>19.722324999999998</v>
      </c>
      <c r="O26" s="2">
        <f t="shared" si="6"/>
        <v>13.420325</v>
      </c>
      <c r="P26" s="2">
        <f t="shared" si="6"/>
        <v>30.569750000000003</v>
      </c>
      <c r="Q26" s="2">
        <f t="shared" si="6"/>
        <v>14.425525</v>
      </c>
      <c r="R26" s="2">
        <f t="shared" si="6"/>
        <v>17.472825</v>
      </c>
      <c r="S26" s="2">
        <f t="shared" si="6"/>
        <v>73.020250000000004</v>
      </c>
      <c r="T26" s="2">
        <f t="shared" si="6"/>
        <v>31.969799999999999</v>
      </c>
      <c r="U26" s="2">
        <f t="shared" si="6"/>
        <v>39.046875</v>
      </c>
      <c r="V26" s="2">
        <f t="shared" si="6"/>
        <v>52.683124999999997</v>
      </c>
      <c r="W26" s="2">
        <f t="shared" si="6"/>
        <v>29.583300000000001</v>
      </c>
      <c r="X26" s="2">
        <f t="shared" si="6"/>
        <v>21.236225000000001</v>
      </c>
      <c r="Y26" s="2">
        <f t="shared" si="6"/>
        <v>51.877350000000007</v>
      </c>
      <c r="Z26" s="2">
        <f t="shared" si="6"/>
        <v>28.365750000000002</v>
      </c>
      <c r="AA26" s="2">
        <f t="shared" si="6"/>
        <v>21.342424999999999</v>
      </c>
      <c r="AB26" s="2">
        <f t="shared" si="6"/>
        <v>8.8672625000000007</v>
      </c>
      <c r="AC26" s="2">
        <f t="shared" si="6"/>
        <v>31.772725000000001</v>
      </c>
      <c r="AD26" s="2">
        <f t="shared" si="6"/>
        <v>36.584625000000003</v>
      </c>
      <c r="AE26" s="2">
        <f t="shared" si="6"/>
        <v>26.502175000000001</v>
      </c>
      <c r="AF26" s="2">
        <f t="shared" si="6"/>
        <v>29.109924999999997</v>
      </c>
      <c r="AG26" s="2">
        <f t="shared" si="6"/>
        <v>33.830925000000001</v>
      </c>
      <c r="AH26" s="2">
        <f t="shared" si="6"/>
        <v>14.97035</v>
      </c>
    </row>
    <row r="27" spans="1:34" x14ac:dyDescent="0.25">
      <c r="A27" s="6" t="s">
        <v>51</v>
      </c>
      <c r="B27" s="7">
        <f>B26*3</f>
        <v>49.227374999999995</v>
      </c>
      <c r="C27" s="7">
        <f>C26*3</f>
        <v>94.386449999999996</v>
      </c>
      <c r="D27" s="7">
        <f>D26*2</f>
        <v>89.778750000000002</v>
      </c>
      <c r="E27" s="7">
        <f>E26*2</f>
        <v>66.215900000000005</v>
      </c>
      <c r="F27" s="7">
        <f>F26*1</f>
        <v>57.948574999999998</v>
      </c>
      <c r="G27" s="7">
        <f>G26*3</f>
        <v>110.92845</v>
      </c>
      <c r="H27" s="7">
        <f>H26*1</f>
        <v>43.747900000000001</v>
      </c>
      <c r="I27" s="7">
        <f>I26*2</f>
        <v>67.261049999999997</v>
      </c>
      <c r="J27" s="7">
        <f>J26*3</f>
        <v>90.652575000000013</v>
      </c>
      <c r="K27" s="7">
        <f>K26*2</f>
        <v>78.849850000000004</v>
      </c>
      <c r="L27" s="7">
        <f>L26*2</f>
        <v>83.969950000000011</v>
      </c>
      <c r="M27" s="7">
        <f>M26*4</f>
        <v>112.1362</v>
      </c>
      <c r="N27" s="7">
        <f>N26*3</f>
        <v>59.166974999999994</v>
      </c>
      <c r="O27" s="7">
        <f>O26*3</f>
        <v>40.260975000000002</v>
      </c>
      <c r="P27" s="7">
        <f>P26*3</f>
        <v>91.709250000000011</v>
      </c>
      <c r="Q27" s="7">
        <f>Q26*2</f>
        <v>28.851050000000001</v>
      </c>
      <c r="R27" s="7">
        <f>R26*2</f>
        <v>34.945650000000001</v>
      </c>
      <c r="S27" s="7">
        <f>S26*1</f>
        <v>73.020250000000004</v>
      </c>
      <c r="T27" s="7">
        <f>T26*3</f>
        <v>95.909400000000005</v>
      </c>
      <c r="U27" s="7">
        <f>U26*2</f>
        <v>78.09375</v>
      </c>
      <c r="V27" s="7">
        <f>V26*3</f>
        <v>158.049375</v>
      </c>
      <c r="W27" s="7">
        <f>W26*3</f>
        <v>88.749899999999997</v>
      </c>
      <c r="X27" s="7">
        <f>X26*2</f>
        <v>42.472450000000002</v>
      </c>
      <c r="Y27" s="7">
        <f>Y26*2</f>
        <v>103.75470000000001</v>
      </c>
      <c r="Z27" s="7">
        <f>Z26*3</f>
        <v>85.097250000000003</v>
      </c>
      <c r="AA27" s="7">
        <f>AA26*3</f>
        <v>64.027275000000003</v>
      </c>
      <c r="AB27" s="7">
        <f>AB26*6</f>
        <v>53.203575000000001</v>
      </c>
      <c r="AC27" s="7">
        <f>AC26*3</f>
        <v>95.318174999999997</v>
      </c>
      <c r="AD27" s="7">
        <f>AD26*2</f>
        <v>73.169250000000005</v>
      </c>
      <c r="AE27" s="7">
        <f>AE26*3</f>
        <v>79.506525000000011</v>
      </c>
      <c r="AF27" s="7">
        <f>AF26*3</f>
        <v>87.329774999999984</v>
      </c>
      <c r="AG27" s="7">
        <f>AG26*2</f>
        <v>67.661850000000001</v>
      </c>
      <c r="AH27" s="7">
        <f>AH26*3</f>
        <v>44.911050000000003</v>
      </c>
    </row>
    <row r="28" spans="1:34" x14ac:dyDescent="0.25">
      <c r="A28" s="8" t="s">
        <v>45</v>
      </c>
      <c r="B28" s="9">
        <f>STDEV(B6:B9)/B26*100</f>
        <v>28.190621823503619</v>
      </c>
      <c r="C28" s="9">
        <f t="shared" ref="C28:AH28" si="7">STDEV(C6:C9)/C26*100</f>
        <v>4.1990547878679685</v>
      </c>
      <c r="D28" s="9">
        <f t="shared" si="7"/>
        <v>3.710452600639305</v>
      </c>
      <c r="E28" s="9">
        <f t="shared" si="7"/>
        <v>8.666725450651672</v>
      </c>
      <c r="F28" s="9">
        <f t="shared" si="7"/>
        <v>5.3283388898730504</v>
      </c>
      <c r="G28" s="9">
        <f t="shared" si="7"/>
        <v>11.611153256727679</v>
      </c>
      <c r="H28" s="9">
        <f t="shared" si="7"/>
        <v>13.350559458153224</v>
      </c>
      <c r="I28" s="9">
        <f t="shared" si="7"/>
        <v>8.0206368092065059</v>
      </c>
      <c r="J28" s="9">
        <f t="shared" si="7"/>
        <v>4.3737666726258562</v>
      </c>
      <c r="K28" s="9">
        <f t="shared" si="7"/>
        <v>8.9864499176371222</v>
      </c>
      <c r="L28" s="9">
        <f t="shared" si="7"/>
        <v>4.5351698435060221</v>
      </c>
      <c r="M28" s="9">
        <f t="shared" si="7"/>
        <v>4.6035025265902254</v>
      </c>
      <c r="N28" s="9">
        <f t="shared" si="7"/>
        <v>4.497562810098513</v>
      </c>
      <c r="O28" s="9">
        <f t="shared" si="7"/>
        <v>10.874671368365929</v>
      </c>
      <c r="P28" s="9">
        <f t="shared" si="7"/>
        <v>1.2241460007918079</v>
      </c>
      <c r="Q28" s="9">
        <f t="shared" si="7"/>
        <v>10.573364943101437</v>
      </c>
      <c r="R28" s="9">
        <f t="shared" si="7"/>
        <v>9.6828905532032046</v>
      </c>
      <c r="S28" s="9">
        <f t="shared" si="7"/>
        <v>2.2102909250936635</v>
      </c>
      <c r="T28" s="9">
        <f t="shared" si="7"/>
        <v>6.7407960420892339</v>
      </c>
      <c r="U28" s="9">
        <f t="shared" si="7"/>
        <v>9.9324074772104662</v>
      </c>
      <c r="V28" s="9">
        <f t="shared" si="7"/>
        <v>10.631196140591587</v>
      </c>
      <c r="W28" s="9">
        <f t="shared" si="7"/>
        <v>0.73430948492056269</v>
      </c>
      <c r="X28" s="9">
        <f t="shared" si="7"/>
        <v>7.9135445255005603</v>
      </c>
      <c r="Y28" s="9">
        <f t="shared" si="7"/>
        <v>4.8474210474573551</v>
      </c>
      <c r="Z28" s="9">
        <f t="shared" si="7"/>
        <v>6.0256448669600688</v>
      </c>
      <c r="AA28" s="9">
        <f t="shared" si="7"/>
        <v>5.9772266687946889</v>
      </c>
      <c r="AB28" s="9">
        <f t="shared" si="7"/>
        <v>4.8054386581642188</v>
      </c>
      <c r="AC28" s="9">
        <f t="shared" si="7"/>
        <v>3.3428220531714197</v>
      </c>
      <c r="AD28" s="9">
        <f t="shared" si="7"/>
        <v>3.3661878218301093</v>
      </c>
      <c r="AE28" s="9">
        <f t="shared" si="7"/>
        <v>0.97638964480376433</v>
      </c>
      <c r="AF28" s="9">
        <f t="shared" si="7"/>
        <v>2.3260169389485172</v>
      </c>
      <c r="AG28" s="9">
        <f t="shared" si="7"/>
        <v>4.2936743805208222</v>
      </c>
      <c r="AH28" s="9">
        <f t="shared" si="7"/>
        <v>22.964263362878931</v>
      </c>
    </row>
    <row r="30" spans="1:34" x14ac:dyDescent="0.25">
      <c r="A30" s="12" t="s">
        <v>52</v>
      </c>
      <c r="B30" s="13">
        <f>(B19-B15)/B15*100</f>
        <v>8.225243978803217</v>
      </c>
      <c r="C30" s="13">
        <f t="shared" ref="C30:AH30" si="8">(C19-C15)/C15*100</f>
        <v>2.6794225788653949</v>
      </c>
      <c r="D30" s="13">
        <f t="shared" si="8"/>
        <v>0.9325111150338784</v>
      </c>
      <c r="E30" s="13">
        <f t="shared" si="8"/>
        <v>2.7027140537499288</v>
      </c>
      <c r="F30" s="13">
        <f t="shared" si="8"/>
        <v>1.3456378398544899</v>
      </c>
      <c r="G30" s="13">
        <f t="shared" si="8"/>
        <v>3.5982215207580133</v>
      </c>
      <c r="H30" s="13">
        <f t="shared" si="8"/>
        <v>8.3586762681879812</v>
      </c>
      <c r="I30" s="13">
        <f t="shared" si="8"/>
        <v>2.0241345151186381</v>
      </c>
      <c r="J30" s="13">
        <f t="shared" si="8"/>
        <v>-0.10782067772272388</v>
      </c>
      <c r="K30" s="13">
        <f t="shared" si="8"/>
        <v>4.9017510807332725</v>
      </c>
      <c r="L30" s="13">
        <f t="shared" si="8"/>
        <v>-0.46297136479714407</v>
      </c>
      <c r="M30" s="13">
        <f t="shared" si="8"/>
        <v>3.8112688415770415</v>
      </c>
      <c r="N30" s="13">
        <f t="shared" si="8"/>
        <v>2.4433208342361379</v>
      </c>
      <c r="O30" s="13">
        <f t="shared" si="8"/>
        <v>5.0066170404017951</v>
      </c>
      <c r="P30" s="13">
        <f t="shared" si="8"/>
        <v>0.26829487864616475</v>
      </c>
      <c r="Q30" s="13">
        <f t="shared" si="8"/>
        <v>3.1907317871845948</v>
      </c>
      <c r="R30" s="13">
        <f t="shared" si="8"/>
        <v>-1.5766222856862071</v>
      </c>
      <c r="S30" s="13">
        <f t="shared" si="8"/>
        <v>2.9378027375841249</v>
      </c>
      <c r="T30" s="13">
        <f t="shared" si="8"/>
        <v>2.1447071439909609</v>
      </c>
      <c r="U30" s="13">
        <f t="shared" si="8"/>
        <v>2.1036008235020653</v>
      </c>
      <c r="V30" s="13">
        <f t="shared" si="8"/>
        <v>4.7138575800984128</v>
      </c>
      <c r="W30" s="13">
        <f t="shared" si="8"/>
        <v>0.49060814183779844</v>
      </c>
      <c r="X30" s="13">
        <f t="shared" si="8"/>
        <v>4.9133788305916442</v>
      </c>
      <c r="Y30" s="13">
        <f t="shared" si="8"/>
        <v>2.0062740419380032</v>
      </c>
      <c r="Z30" s="13">
        <f t="shared" si="8"/>
        <v>1.1250386342682375</v>
      </c>
      <c r="AA30" s="13">
        <f t="shared" si="8"/>
        <v>2.9069866723739901</v>
      </c>
      <c r="AB30" s="13">
        <f t="shared" si="8"/>
        <v>2.7611808751062186</v>
      </c>
      <c r="AC30" s="13">
        <f t="shared" si="8"/>
        <v>1.1352461893892491</v>
      </c>
      <c r="AD30" s="13">
        <f t="shared" si="8"/>
        <v>2.0436995822911084</v>
      </c>
      <c r="AE30" s="13">
        <f t="shared" si="8"/>
        <v>0.16932632137643563</v>
      </c>
      <c r="AF30" s="13">
        <f t="shared" si="8"/>
        <v>2.1535408648297012</v>
      </c>
      <c r="AG30" s="13">
        <f t="shared" si="8"/>
        <v>1.8144986520138402</v>
      </c>
      <c r="AH30" s="13">
        <f t="shared" si="8"/>
        <v>7.0971842796411071</v>
      </c>
    </row>
    <row r="31" spans="1:34" x14ac:dyDescent="0.25">
      <c r="A31" s="12" t="s">
        <v>53</v>
      </c>
      <c r="B31" s="13">
        <f>(B27-B23)/B23*100</f>
        <v>-3.8939379962779688</v>
      </c>
      <c r="C31" s="13">
        <f t="shared" ref="C31:AH31" si="9">(C27-C23)/C23*100</f>
        <v>4.9943143090029061</v>
      </c>
      <c r="D31" s="13">
        <f t="shared" si="9"/>
        <v>0.29273867334253428</v>
      </c>
      <c r="E31" s="13">
        <f t="shared" si="9"/>
        <v>-3.6275794717818015</v>
      </c>
      <c r="F31" s="13">
        <f t="shared" si="9"/>
        <v>2.6770669251227437</v>
      </c>
      <c r="G31" s="13">
        <f t="shared" si="9"/>
        <v>-2.1486923131885454</v>
      </c>
      <c r="H31" s="13">
        <f t="shared" si="9"/>
        <v>-0.77338104000157226</v>
      </c>
      <c r="I31" s="13">
        <f t="shared" si="9"/>
        <v>-5.0001942056107938</v>
      </c>
      <c r="J31" s="13">
        <f t="shared" si="9"/>
        <v>4.5284376440432181</v>
      </c>
      <c r="K31" s="13">
        <f t="shared" si="9"/>
        <v>4.2114869428111268</v>
      </c>
      <c r="L31" s="13">
        <f t="shared" si="9"/>
        <v>-0.14632609135121583</v>
      </c>
      <c r="M31" s="13">
        <f t="shared" si="9"/>
        <v>10.981547974869454</v>
      </c>
      <c r="N31" s="13">
        <f t="shared" si="9"/>
        <v>5.4644406952773945</v>
      </c>
      <c r="O31" s="13">
        <f t="shared" si="9"/>
        <v>-1.8180055710713974</v>
      </c>
      <c r="P31" s="13">
        <f t="shared" si="9"/>
        <v>0.75857954620365531</v>
      </c>
      <c r="Q31" s="13">
        <f t="shared" si="9"/>
        <v>-4.7556088156452558</v>
      </c>
      <c r="R31" s="13">
        <f t="shared" si="9"/>
        <v>4.1765229328670772</v>
      </c>
      <c r="S31" s="13">
        <f t="shared" si="9"/>
        <v>6.1152287983712288</v>
      </c>
      <c r="T31" s="13">
        <f t="shared" si="9"/>
        <v>-1.9495207089612265</v>
      </c>
      <c r="U31" s="13">
        <f t="shared" si="9"/>
        <v>-1.8406662296697418</v>
      </c>
      <c r="V31" s="13">
        <f t="shared" si="9"/>
        <v>-0.97138340485601582</v>
      </c>
      <c r="W31" s="13">
        <f t="shared" si="9"/>
        <v>-0.6551728769846642</v>
      </c>
      <c r="X31" s="13">
        <f t="shared" si="9"/>
        <v>4.6441638435478989</v>
      </c>
      <c r="Y31" s="13">
        <f t="shared" si="9"/>
        <v>2.4589528527477511</v>
      </c>
      <c r="Z31" s="13">
        <f t="shared" si="9"/>
        <v>-1.5801749928654907</v>
      </c>
      <c r="AA31" s="13">
        <f t="shared" si="9"/>
        <v>-5.4709031618693142</v>
      </c>
      <c r="AB31" s="13">
        <f t="shared" si="9"/>
        <v>-3.4440706321966393E-2</v>
      </c>
      <c r="AC31" s="13">
        <f t="shared" si="9"/>
        <v>3.2357924868854129</v>
      </c>
      <c r="AD31" s="13">
        <f t="shared" si="9"/>
        <v>7.7141022405769227E-2</v>
      </c>
      <c r="AE31" s="13">
        <f t="shared" si="9"/>
        <v>-4.095509414605405</v>
      </c>
      <c r="AF31" s="13">
        <f t="shared" si="9"/>
        <v>0.22594794847867711</v>
      </c>
      <c r="AG31" s="13">
        <f t="shared" si="9"/>
        <v>1.9822387549041667</v>
      </c>
      <c r="AH31" s="13">
        <f t="shared" si="9"/>
        <v>-11.627604954523514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974A-F893-43E7-A7AD-833AC2DBC2F3}">
  <dimension ref="A1:AH31"/>
  <sheetViews>
    <sheetView topLeftCell="H1" zoomScale="85" zoomScaleNormal="85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customWidth="1"/>
  </cols>
  <sheetData>
    <row r="1" spans="1:34" x14ac:dyDescent="0.25">
      <c r="A1" s="1" t="s">
        <v>165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15.1776</v>
      </c>
      <c r="C2" s="2">
        <v>38.831800000000001</v>
      </c>
      <c r="D2" s="2">
        <v>34.494399999999999</v>
      </c>
      <c r="E2" s="2">
        <v>27.438700000000001</v>
      </c>
      <c r="F2" s="2">
        <v>52.400199999999998</v>
      </c>
      <c r="G2" s="2">
        <v>41.030900000000003</v>
      </c>
      <c r="H2" s="2">
        <v>28.990300000000001</v>
      </c>
      <c r="I2" s="2">
        <v>34.9741</v>
      </c>
      <c r="J2" s="2">
        <v>35.0334</v>
      </c>
      <c r="K2" s="2">
        <v>32.200699999999998</v>
      </c>
      <c r="L2" s="2">
        <v>42.015999999999998</v>
      </c>
      <c r="M2" s="2">
        <v>29.5563</v>
      </c>
      <c r="N2" s="2">
        <v>23.122900000000001</v>
      </c>
      <c r="O2" s="2">
        <v>13.7286</v>
      </c>
      <c r="P2" s="2">
        <v>31.8826</v>
      </c>
      <c r="Q2" s="2">
        <v>14.759399999999999</v>
      </c>
      <c r="R2" s="2">
        <v>17.937000000000001</v>
      </c>
      <c r="S2" s="2">
        <v>47.608800000000002</v>
      </c>
      <c r="T2" s="2">
        <v>28.724699999999999</v>
      </c>
      <c r="U2" s="2">
        <v>42.295400000000001</v>
      </c>
      <c r="V2" s="2">
        <v>35.1404</v>
      </c>
      <c r="W2" s="2">
        <v>35.564500000000002</v>
      </c>
      <c r="X2" s="2">
        <v>18.4252</v>
      </c>
      <c r="Y2" s="2">
        <v>32.8386</v>
      </c>
      <c r="Z2" s="2">
        <v>29.754100000000001</v>
      </c>
      <c r="AA2" s="2">
        <v>19.335999999999999</v>
      </c>
      <c r="AB2" s="2">
        <v>8.0954800000000002</v>
      </c>
      <c r="AC2" s="2">
        <v>32.9925</v>
      </c>
      <c r="AD2" s="2">
        <v>33.314900000000002</v>
      </c>
      <c r="AE2" s="2">
        <v>28.730899999999998</v>
      </c>
      <c r="AF2" s="2">
        <v>20.512899999999998</v>
      </c>
      <c r="AG2" s="2">
        <v>34.568399999999997</v>
      </c>
      <c r="AH2" s="2">
        <v>13.1469</v>
      </c>
    </row>
    <row r="3" spans="1:34" x14ac:dyDescent="0.25">
      <c r="A3" s="4" t="s">
        <v>35</v>
      </c>
      <c r="B3" s="2">
        <v>15.358000000000001</v>
      </c>
      <c r="C3" s="2">
        <v>38.323399999999999</v>
      </c>
      <c r="D3" s="2">
        <v>39.2669</v>
      </c>
      <c r="E3" s="2">
        <v>28.3276</v>
      </c>
      <c r="F3" s="2">
        <v>56.25</v>
      </c>
      <c r="G3" s="2">
        <v>42.8947</v>
      </c>
      <c r="H3" s="2">
        <v>36.159399999999998</v>
      </c>
      <c r="I3" s="2">
        <v>32.864699999999999</v>
      </c>
      <c r="J3" s="2">
        <v>34.697499999999998</v>
      </c>
      <c r="K3" s="2">
        <v>34.268799999999999</v>
      </c>
      <c r="L3" s="2">
        <v>42.463700000000003</v>
      </c>
      <c r="M3" s="2">
        <v>30.318999999999999</v>
      </c>
      <c r="N3" s="2">
        <v>25.3842</v>
      </c>
      <c r="O3" s="2">
        <v>14.574299999999999</v>
      </c>
      <c r="P3" s="2">
        <v>32.049399999999999</v>
      </c>
      <c r="Q3" s="2">
        <v>14.8749</v>
      </c>
      <c r="R3" s="2">
        <v>18.734100000000002</v>
      </c>
      <c r="S3" s="2">
        <v>68.366799999999998</v>
      </c>
      <c r="T3" s="2">
        <v>28.7271</v>
      </c>
      <c r="U3" s="2">
        <v>44.052999999999997</v>
      </c>
      <c r="V3" s="2">
        <v>38.566899999999997</v>
      </c>
      <c r="W3" s="2">
        <v>35.927700000000002</v>
      </c>
      <c r="X3" s="2">
        <v>22.092700000000001</v>
      </c>
      <c r="Y3" s="2">
        <v>41.1023</v>
      </c>
      <c r="Z3" s="2">
        <v>30.942699999999999</v>
      </c>
      <c r="AA3" s="2">
        <v>19.638999999999999</v>
      </c>
      <c r="AB3" s="2">
        <v>7.4553099999999999</v>
      </c>
      <c r="AC3" s="2">
        <v>33.609400000000001</v>
      </c>
      <c r="AD3" s="2">
        <v>34.027799999999999</v>
      </c>
      <c r="AE3" s="2">
        <v>29.467400000000001</v>
      </c>
      <c r="AF3" s="2">
        <v>21.072199999999999</v>
      </c>
      <c r="AG3" s="2">
        <v>35.664200000000001</v>
      </c>
      <c r="AH3" s="2">
        <v>12.7464</v>
      </c>
    </row>
    <row r="4" spans="1:34" x14ac:dyDescent="0.25">
      <c r="A4" s="4" t="s">
        <v>36</v>
      </c>
      <c r="B4" s="2">
        <v>15.889200000000001</v>
      </c>
      <c r="C4" s="2">
        <v>40.3551</v>
      </c>
      <c r="D4" s="2">
        <v>37.295400000000001</v>
      </c>
      <c r="E4" s="2">
        <v>26.444400000000002</v>
      </c>
      <c r="F4" s="2">
        <v>57.932299999999998</v>
      </c>
      <c r="G4" s="2">
        <v>44.588200000000001</v>
      </c>
      <c r="H4" s="2">
        <v>35.536299999999997</v>
      </c>
      <c r="I4" s="2">
        <v>37.451700000000002</v>
      </c>
      <c r="J4" s="2">
        <v>35.527299999999997</v>
      </c>
      <c r="K4" s="2">
        <v>34.2804</v>
      </c>
      <c r="L4" s="2">
        <v>42.651299999999999</v>
      </c>
      <c r="M4" s="2">
        <v>31.321000000000002</v>
      </c>
      <c r="N4" s="2">
        <v>26.746200000000002</v>
      </c>
      <c r="O4" s="2">
        <v>14.3992</v>
      </c>
      <c r="P4" s="2">
        <v>29.781199999999998</v>
      </c>
      <c r="Q4" s="2">
        <v>14.9</v>
      </c>
      <c r="R4" s="2">
        <v>18.170500000000001</v>
      </c>
      <c r="S4" s="2">
        <v>72.558800000000005</v>
      </c>
      <c r="T4" s="2">
        <v>30.043600000000001</v>
      </c>
      <c r="U4" s="2">
        <v>46.401499999999999</v>
      </c>
      <c r="V4" s="2">
        <v>39.096899999999998</v>
      </c>
      <c r="W4" s="2">
        <v>36.113</v>
      </c>
      <c r="X4" s="2">
        <v>21.317699999999999</v>
      </c>
      <c r="Y4" s="2">
        <v>44.4497</v>
      </c>
      <c r="Z4" s="2">
        <v>31.2973</v>
      </c>
      <c r="AA4" s="2">
        <v>20.934200000000001</v>
      </c>
      <c r="AB4" s="2">
        <v>7.7437300000000002</v>
      </c>
      <c r="AC4" s="2">
        <v>33.061799999999998</v>
      </c>
      <c r="AD4" s="2">
        <v>34.460299999999997</v>
      </c>
      <c r="AE4" s="2">
        <v>28.912299999999998</v>
      </c>
      <c r="AF4" s="2">
        <v>22.1297</v>
      </c>
      <c r="AG4" s="2">
        <v>35.664200000000001</v>
      </c>
      <c r="AH4" s="2">
        <v>14.1883</v>
      </c>
    </row>
    <row r="5" spans="1:34" x14ac:dyDescent="0.25">
      <c r="A5" s="4" t="s">
        <v>37</v>
      </c>
      <c r="B5" s="2">
        <v>15.625</v>
      </c>
      <c r="C5" s="2">
        <v>38.934699999999999</v>
      </c>
      <c r="D5" s="2">
        <v>39.955300000000001</v>
      </c>
      <c r="E5" s="2">
        <v>28.922499999999999</v>
      </c>
      <c r="F5" s="2">
        <v>57.116999999999997</v>
      </c>
      <c r="G5" s="2">
        <v>44.544699999999999</v>
      </c>
      <c r="H5" s="2">
        <v>35.719099999999997</v>
      </c>
      <c r="I5" s="2">
        <v>31.989000000000001</v>
      </c>
      <c r="J5" s="2">
        <v>35.622500000000002</v>
      </c>
      <c r="K5" s="2">
        <v>33.192799999999998</v>
      </c>
      <c r="L5" s="2">
        <v>42.386200000000002</v>
      </c>
      <c r="M5" s="2">
        <v>32.375700000000002</v>
      </c>
      <c r="N5" s="2">
        <v>26.340900000000001</v>
      </c>
      <c r="O5" s="2">
        <v>13.7355</v>
      </c>
      <c r="P5" s="2">
        <v>32.230600000000003</v>
      </c>
      <c r="Q5" s="2">
        <v>14.702999999999999</v>
      </c>
      <c r="R5" s="2">
        <v>16.8428</v>
      </c>
      <c r="S5" s="2">
        <v>72.696299999999994</v>
      </c>
      <c r="T5" s="2">
        <v>28.676100000000002</v>
      </c>
      <c r="U5" s="2">
        <v>45.2532</v>
      </c>
      <c r="V5" s="2">
        <v>39.544499999999999</v>
      </c>
      <c r="W5" s="2">
        <v>35.211500000000001</v>
      </c>
      <c r="X5" s="2">
        <v>21.601099999999999</v>
      </c>
      <c r="Y5" s="2">
        <v>45.734200000000001</v>
      </c>
      <c r="Z5" s="2">
        <v>29.3416</v>
      </c>
      <c r="AA5" s="2">
        <v>20.927099999999999</v>
      </c>
      <c r="AB5" s="2">
        <v>7.5461999999999998</v>
      </c>
      <c r="AC5" s="2">
        <v>33.0486</v>
      </c>
      <c r="AD5" s="2">
        <v>34.691600000000001</v>
      </c>
      <c r="AE5" s="2">
        <v>29.3553</v>
      </c>
      <c r="AF5" s="2">
        <v>24.8871</v>
      </c>
      <c r="AG5" s="2">
        <v>36.526800000000001</v>
      </c>
      <c r="AH5" s="2">
        <v>14.2295</v>
      </c>
    </row>
    <row r="6" spans="1:34" x14ac:dyDescent="0.25">
      <c r="A6" s="4" t="s">
        <v>38</v>
      </c>
      <c r="B6" s="2">
        <v>15.2659</v>
      </c>
      <c r="C6" s="2">
        <v>37.323900000000002</v>
      </c>
      <c r="D6" s="2">
        <v>38.911799999999999</v>
      </c>
      <c r="E6" s="2">
        <v>29.005800000000001</v>
      </c>
      <c r="F6" s="2">
        <v>56.25</v>
      </c>
      <c r="G6" s="2">
        <v>44.555999999999997</v>
      </c>
      <c r="H6" s="2">
        <v>36.166800000000002</v>
      </c>
      <c r="I6" s="2">
        <v>32.140099999999997</v>
      </c>
      <c r="J6" s="2">
        <v>36.506599999999999</v>
      </c>
      <c r="K6" s="2">
        <v>33.415799999999997</v>
      </c>
      <c r="L6" s="2">
        <v>45.639600000000002</v>
      </c>
      <c r="M6" s="2">
        <v>31.593299999999999</v>
      </c>
      <c r="N6" s="2">
        <v>25.020299999999999</v>
      </c>
      <c r="O6" s="2">
        <v>14.5359</v>
      </c>
      <c r="P6" s="2">
        <v>30.9923</v>
      </c>
      <c r="Q6" s="2">
        <v>14.5373</v>
      </c>
      <c r="R6" s="2">
        <v>17.249099999999999</v>
      </c>
      <c r="S6" s="2">
        <v>70.141000000000005</v>
      </c>
      <c r="T6" s="2">
        <v>30.226199999999999</v>
      </c>
      <c r="U6" s="2">
        <v>44.677100000000003</v>
      </c>
      <c r="V6" s="2">
        <v>38.6706</v>
      </c>
      <c r="W6" s="2">
        <v>36.133200000000002</v>
      </c>
      <c r="X6" s="2">
        <v>22.9895</v>
      </c>
      <c r="Y6" s="2">
        <v>45.432699999999997</v>
      </c>
      <c r="Z6" s="2">
        <v>31.755600000000001</v>
      </c>
      <c r="AA6" s="2">
        <v>21.066400000000002</v>
      </c>
      <c r="AB6" s="2">
        <v>7.9032299999999998</v>
      </c>
      <c r="AC6" s="2">
        <v>32.949800000000003</v>
      </c>
      <c r="AD6" s="2">
        <v>35.849800000000002</v>
      </c>
      <c r="AE6" s="2">
        <v>28.939900000000002</v>
      </c>
      <c r="AF6" s="2">
        <v>20.736699999999999</v>
      </c>
      <c r="AG6" s="2">
        <v>35.6661</v>
      </c>
      <c r="AH6" s="2">
        <v>13.948600000000001</v>
      </c>
    </row>
    <row r="7" spans="1:34" x14ac:dyDescent="0.25">
      <c r="A7" s="4" t="s">
        <v>39</v>
      </c>
      <c r="B7" s="2">
        <v>16.741599999999998</v>
      </c>
      <c r="C7" s="2">
        <v>40.966099999999997</v>
      </c>
      <c r="D7" s="2">
        <v>38.973100000000002</v>
      </c>
      <c r="E7" s="2">
        <v>28.196300000000001</v>
      </c>
      <c r="F7" s="2">
        <v>58.260100000000001</v>
      </c>
      <c r="G7" s="2">
        <v>45.065100000000001</v>
      </c>
      <c r="H7" s="2">
        <v>33.414200000000001</v>
      </c>
      <c r="I7" s="2">
        <v>32.856099999999998</v>
      </c>
      <c r="J7" s="2">
        <v>35.733600000000003</v>
      </c>
      <c r="K7" s="2">
        <v>35.1021</v>
      </c>
      <c r="L7" s="2">
        <v>40.885100000000001</v>
      </c>
      <c r="M7" s="2">
        <v>32.3979</v>
      </c>
      <c r="N7" s="2">
        <v>26.4404</v>
      </c>
      <c r="O7" s="2">
        <v>12.555999999999999</v>
      </c>
      <c r="P7" s="2">
        <v>32.0122</v>
      </c>
      <c r="Q7" s="2">
        <v>14.544</v>
      </c>
      <c r="R7" s="2">
        <v>15.878500000000001</v>
      </c>
      <c r="S7" s="2">
        <v>74.0471</v>
      </c>
      <c r="T7" s="2">
        <v>28.945900000000002</v>
      </c>
      <c r="U7" s="2">
        <v>45.426499999999997</v>
      </c>
      <c r="V7" s="2">
        <v>40.105499999999999</v>
      </c>
      <c r="W7" s="2">
        <v>35.018999999999998</v>
      </c>
      <c r="X7" s="2">
        <v>22.797000000000001</v>
      </c>
      <c r="Y7" s="2">
        <v>45.848399999999998</v>
      </c>
      <c r="Z7" s="2">
        <v>31.406199999999998</v>
      </c>
      <c r="AA7" s="2">
        <v>21.590499999999999</v>
      </c>
      <c r="AB7" s="2">
        <v>7.50068</v>
      </c>
      <c r="AC7" s="2">
        <v>34.404699999999998</v>
      </c>
      <c r="AD7" s="2">
        <v>36.982199999999999</v>
      </c>
      <c r="AE7" s="2">
        <v>29.147400000000001</v>
      </c>
      <c r="AF7" s="2">
        <v>23.139900000000001</v>
      </c>
      <c r="AG7" s="2">
        <v>35.906199999999998</v>
      </c>
      <c r="AH7" s="2">
        <v>14.2348</v>
      </c>
    </row>
    <row r="8" spans="1:34" x14ac:dyDescent="0.25">
      <c r="A8" s="4" t="s">
        <v>40</v>
      </c>
      <c r="B8" s="2">
        <v>16.866499999999998</v>
      </c>
      <c r="C8" s="2">
        <v>38.010100000000001</v>
      </c>
      <c r="D8" s="2">
        <v>40.308300000000003</v>
      </c>
      <c r="E8" s="2">
        <v>27.4072</v>
      </c>
      <c r="F8" s="2">
        <v>55.517099999999999</v>
      </c>
      <c r="G8" s="2">
        <v>45.514000000000003</v>
      </c>
      <c r="H8" s="2">
        <v>36.853400000000001</v>
      </c>
      <c r="I8" s="2">
        <v>34.6875</v>
      </c>
      <c r="J8" s="2">
        <v>36.212800000000001</v>
      </c>
      <c r="K8" s="2">
        <v>32.799500000000002</v>
      </c>
      <c r="L8" s="2">
        <v>42.542200000000001</v>
      </c>
      <c r="M8" s="2">
        <v>32.293500000000002</v>
      </c>
      <c r="N8" s="2">
        <v>25.910699999999999</v>
      </c>
      <c r="O8" s="2">
        <v>12.976699999999999</v>
      </c>
      <c r="P8" s="2">
        <v>31.9557</v>
      </c>
      <c r="Q8" s="2">
        <v>14.8652</v>
      </c>
      <c r="R8" s="2">
        <v>16.840699999999998</v>
      </c>
      <c r="S8" s="2">
        <v>76.060699999999997</v>
      </c>
      <c r="T8" s="2">
        <v>29.683599999999998</v>
      </c>
      <c r="U8" s="2">
        <v>47.914000000000001</v>
      </c>
      <c r="V8" s="2">
        <v>40.340899999999998</v>
      </c>
      <c r="W8" s="2">
        <v>35.4236</v>
      </c>
      <c r="X8" s="2">
        <v>20.949100000000001</v>
      </c>
      <c r="Y8" s="2">
        <v>46.236899999999999</v>
      </c>
      <c r="Z8" s="2">
        <v>30.957899999999999</v>
      </c>
      <c r="AA8" s="2">
        <v>19.852900000000002</v>
      </c>
      <c r="AB8" s="2">
        <v>7.05044</v>
      </c>
      <c r="AC8" s="2">
        <v>32.304499999999997</v>
      </c>
      <c r="AD8" s="2">
        <v>35.898400000000002</v>
      </c>
      <c r="AE8" s="2">
        <v>30.298200000000001</v>
      </c>
      <c r="AF8" s="2">
        <v>23.854199999999999</v>
      </c>
      <c r="AG8" s="2">
        <v>37.531399999999998</v>
      </c>
      <c r="AH8" s="2">
        <v>15.8864</v>
      </c>
    </row>
    <row r="9" spans="1:34" x14ac:dyDescent="0.25">
      <c r="A9" s="4" t="s">
        <v>41</v>
      </c>
      <c r="B9" s="2">
        <v>12.6395</v>
      </c>
      <c r="C9" s="2">
        <v>41.551499999999997</v>
      </c>
      <c r="D9" s="2">
        <v>39.265700000000002</v>
      </c>
      <c r="E9" s="2">
        <v>26.790600000000001</v>
      </c>
      <c r="F9" s="2">
        <v>57.052900000000001</v>
      </c>
      <c r="G9" s="2">
        <v>46.064700000000002</v>
      </c>
      <c r="H9" s="2">
        <v>32.249000000000002</v>
      </c>
      <c r="I9" s="2">
        <v>33.512300000000003</v>
      </c>
      <c r="J9" s="2">
        <v>35.221800000000002</v>
      </c>
      <c r="K9" s="2">
        <v>29.1435</v>
      </c>
      <c r="L9" s="2">
        <v>45.572800000000001</v>
      </c>
      <c r="M9" s="2">
        <v>28.785900000000002</v>
      </c>
      <c r="N9" s="2">
        <v>27.195399999999999</v>
      </c>
      <c r="O9" s="2">
        <v>11.7089</v>
      </c>
      <c r="P9" s="2">
        <v>32.355899999999998</v>
      </c>
      <c r="Q9" s="2">
        <v>12.800700000000001</v>
      </c>
      <c r="R9" s="2">
        <v>17.603200000000001</v>
      </c>
      <c r="S9" s="2">
        <v>72.928700000000006</v>
      </c>
      <c r="T9" s="2">
        <v>28.677299999999999</v>
      </c>
      <c r="U9" s="2">
        <v>45.532800000000002</v>
      </c>
      <c r="V9" s="2">
        <v>39.539200000000001</v>
      </c>
      <c r="W9" s="2">
        <v>35.131999999999998</v>
      </c>
      <c r="X9" s="2">
        <v>23.254200000000001</v>
      </c>
      <c r="Y9" s="2">
        <v>45.7303</v>
      </c>
      <c r="Z9" s="2">
        <v>32.840200000000003</v>
      </c>
      <c r="AA9" s="2">
        <v>20.6722</v>
      </c>
      <c r="AB9" s="2">
        <v>6.7477999999999998</v>
      </c>
      <c r="AC9" s="2">
        <v>33.2746</v>
      </c>
      <c r="AD9" s="2">
        <v>37.058799999999998</v>
      </c>
      <c r="AE9" s="2">
        <v>28.9421</v>
      </c>
      <c r="AF9" s="2">
        <v>29.215599999999998</v>
      </c>
      <c r="AG9" s="2">
        <v>36.221299999999999</v>
      </c>
      <c r="AH9" s="2">
        <v>11.258599999999999</v>
      </c>
    </row>
    <row r="10" spans="1:34" x14ac:dyDescent="0.25">
      <c r="A10" s="5" t="s">
        <v>56</v>
      </c>
      <c r="B10" s="2">
        <f>AVERAGE(B2:B8)</f>
        <v>15.846257142857143</v>
      </c>
      <c r="C10" s="2">
        <f>AVERAGE(C2:C9)</f>
        <v>39.287075000000002</v>
      </c>
      <c r="D10" s="2">
        <f>AVERAGE(D3:D9)</f>
        <v>39.139499999999998</v>
      </c>
      <c r="E10" s="2">
        <f>AVERAGE(E2:E9)</f>
        <v>27.816637500000002</v>
      </c>
      <c r="F10" s="2">
        <f>AVERAGE(F3:F9)</f>
        <v>56.911342857142863</v>
      </c>
      <c r="G10" s="2">
        <f>AVERAGE(G2:G9)</f>
        <v>44.28228750000001</v>
      </c>
      <c r="H10" s="2">
        <f>AVERAGE(H3:H9)</f>
        <v>35.156885714285707</v>
      </c>
      <c r="I10" s="2">
        <f>AVERAGE(I2:I9)</f>
        <v>33.809437499999994</v>
      </c>
      <c r="J10" s="2">
        <f>AVERAGE(J2:J9)</f>
        <v>35.569437499999992</v>
      </c>
      <c r="K10" s="2">
        <f>AVERAGE(K3:K8)</f>
        <v>33.84323333333333</v>
      </c>
      <c r="L10" s="2">
        <f>AVERAGE(L2:L9)</f>
        <v>43.019612499999994</v>
      </c>
      <c r="M10" s="2">
        <f>AVERAGE(M2:M8)</f>
        <v>31.408099999999997</v>
      </c>
      <c r="N10" s="2">
        <f>AVERAGE(N3:N9)</f>
        <v>26.148300000000003</v>
      </c>
      <c r="O10" s="2">
        <f>AVERAGE(O2:O8)</f>
        <v>13.786599999999998</v>
      </c>
      <c r="P10" s="2">
        <f>AVERAGE(P2:P9)</f>
        <v>31.657487500000002</v>
      </c>
      <c r="Q10" s="2">
        <f>AVERAGE(Q2:Q8)</f>
        <v>14.740542857142858</v>
      </c>
      <c r="R10" s="2">
        <f>AVERAGE(R2:R9)</f>
        <v>17.4069875</v>
      </c>
      <c r="S10" s="2">
        <f>AVERAGE(S3:S9)</f>
        <v>72.399914285714289</v>
      </c>
      <c r="T10" s="2">
        <f>AVERAGE(T2:T9)</f>
        <v>29.213062499999999</v>
      </c>
      <c r="U10" s="2">
        <f>AVERAGE(U3:U9)</f>
        <v>45.6083</v>
      </c>
      <c r="V10" s="2">
        <f>AVERAGE(V3:V9)</f>
        <v>39.409214285714292</v>
      </c>
      <c r="W10" s="2">
        <f>AVERAGE(W2:W9)</f>
        <v>35.565562499999999</v>
      </c>
      <c r="X10" s="2">
        <f>AVERAGE(X3:X9)</f>
        <v>22.143042857142856</v>
      </c>
      <c r="Y10" s="2">
        <f>AVERAGE(Y3:Y9)</f>
        <v>44.933500000000002</v>
      </c>
      <c r="Z10" s="2">
        <f>AVERAGE(Z2:Z9)</f>
        <v>31.036950000000001</v>
      </c>
      <c r="AA10" s="2">
        <f>AVERAGE(AA2:AA9)</f>
        <v>20.502287500000001</v>
      </c>
      <c r="AB10" s="2">
        <f>AVERAGE(AB2:AB8)</f>
        <v>7.6135814285714289</v>
      </c>
      <c r="AC10" s="2">
        <f>AVERAGE(AC2:AC9)</f>
        <v>33.205737499999998</v>
      </c>
      <c r="AD10" s="2">
        <f>AVERAGE(AD3:AD8)</f>
        <v>35.318350000000002</v>
      </c>
      <c r="AE10" s="2">
        <f>AVERAGE(AE2:AE9)</f>
        <v>29.224187500000003</v>
      </c>
      <c r="AF10" s="2">
        <f>AVERAGE(AF2:AF8)</f>
        <v>22.333242857142857</v>
      </c>
      <c r="AG10" s="2">
        <f>AVERAGE(AG2:AG9)</f>
        <v>35.968575000000001</v>
      </c>
      <c r="AH10" s="2">
        <f>AVERAGE(AH2:AH8)</f>
        <v>14.054414285714287</v>
      </c>
    </row>
    <row r="11" spans="1:34" x14ac:dyDescent="0.25">
      <c r="A11" s="6" t="s">
        <v>57</v>
      </c>
      <c r="B11" s="7">
        <f>B10*3</f>
        <v>47.53877142857143</v>
      </c>
      <c r="C11" s="7">
        <f>C10*3</f>
        <v>117.861225</v>
      </c>
      <c r="D11" s="7">
        <f>D10*2</f>
        <v>78.278999999999996</v>
      </c>
      <c r="E11" s="7">
        <f>E10*2</f>
        <v>55.633275000000005</v>
      </c>
      <c r="F11" s="7">
        <f>F10*1</f>
        <v>56.911342857142863</v>
      </c>
      <c r="G11" s="7">
        <f>G10*3</f>
        <v>132.84686250000004</v>
      </c>
      <c r="H11" s="7">
        <f>H10*1</f>
        <v>35.156885714285707</v>
      </c>
      <c r="I11" s="7">
        <f>I10*2</f>
        <v>67.618874999999989</v>
      </c>
      <c r="J11" s="7">
        <f>J10*3</f>
        <v>106.70831249999998</v>
      </c>
      <c r="K11" s="7">
        <f>K10*2</f>
        <v>67.686466666666661</v>
      </c>
      <c r="L11" s="7">
        <f>L10*2</f>
        <v>86.039224999999988</v>
      </c>
      <c r="M11" s="7">
        <f>M10*2</f>
        <v>62.816199999999995</v>
      </c>
      <c r="N11" s="7">
        <f>N10*3</f>
        <v>78.444900000000004</v>
      </c>
      <c r="O11" s="7">
        <f>O10*3</f>
        <v>41.359799999999993</v>
      </c>
      <c r="P11" s="7">
        <f>P10*3</f>
        <v>94.972462500000006</v>
      </c>
      <c r="Q11" s="7">
        <f>Q10*2</f>
        <v>29.481085714285715</v>
      </c>
      <c r="R11" s="7">
        <f>R10*4</f>
        <v>69.627949999999998</v>
      </c>
      <c r="S11" s="7">
        <f>S10*1</f>
        <v>72.399914285714289</v>
      </c>
      <c r="T11" s="7">
        <f>T10*3</f>
        <v>87.639187499999991</v>
      </c>
      <c r="U11" s="7">
        <f>U10*2</f>
        <v>91.2166</v>
      </c>
      <c r="V11" s="7">
        <f>V10*1</f>
        <v>39.409214285714292</v>
      </c>
      <c r="W11" s="7">
        <f>W10*3</f>
        <v>106.6966875</v>
      </c>
      <c r="X11" s="7">
        <f>X10*4</f>
        <v>88.572171428571423</v>
      </c>
      <c r="Y11" s="7">
        <f>Y10*2</f>
        <v>89.867000000000004</v>
      </c>
      <c r="Z11" s="7">
        <f>Z10*3</f>
        <v>93.110849999999999</v>
      </c>
      <c r="AA11" s="7">
        <f>AA10*3</f>
        <v>61.506862500000004</v>
      </c>
      <c r="AB11" s="7">
        <f>AB10*6</f>
        <v>45.681488571428574</v>
      </c>
      <c r="AC11" s="7">
        <f>AC10*3</f>
        <v>99.617212499999994</v>
      </c>
      <c r="AD11" s="7">
        <f>AD10*2</f>
        <v>70.636700000000005</v>
      </c>
      <c r="AE11" s="7">
        <f>AE10*3</f>
        <v>87.672562500000012</v>
      </c>
      <c r="AF11" s="7">
        <f>AF10*3</f>
        <v>66.999728571428562</v>
      </c>
      <c r="AG11" s="7">
        <f>AG10*2</f>
        <v>71.937150000000003</v>
      </c>
      <c r="AH11" s="7">
        <f>AH10*3</f>
        <v>42.163242857142862</v>
      </c>
    </row>
    <row r="14" spans="1:34" x14ac:dyDescent="0.25">
      <c r="A14" s="5" t="s">
        <v>43</v>
      </c>
      <c r="B14" s="2">
        <f>AVERAGE(B2:B9)</f>
        <v>15.4454125</v>
      </c>
      <c r="C14" s="2">
        <f t="shared" ref="C14:AH14" si="0">AVERAGE(C2:C9)</f>
        <v>39.287075000000002</v>
      </c>
      <c r="D14" s="2">
        <f t="shared" si="0"/>
        <v>38.558862499999996</v>
      </c>
      <c r="E14" s="2">
        <f t="shared" si="0"/>
        <v>27.816637500000002</v>
      </c>
      <c r="F14" s="2">
        <f t="shared" si="0"/>
        <v>56.347449999999995</v>
      </c>
      <c r="G14" s="2">
        <f t="shared" si="0"/>
        <v>44.28228750000001</v>
      </c>
      <c r="H14" s="2">
        <f t="shared" si="0"/>
        <v>34.386062500000001</v>
      </c>
      <c r="I14" s="2">
        <f t="shared" si="0"/>
        <v>33.809437499999994</v>
      </c>
      <c r="J14" s="2">
        <f t="shared" si="0"/>
        <v>35.569437499999992</v>
      </c>
      <c r="K14" s="2">
        <f t="shared" si="0"/>
        <v>33.050449999999998</v>
      </c>
      <c r="L14" s="2">
        <f t="shared" si="0"/>
        <v>43.019612499999994</v>
      </c>
      <c r="M14" s="2">
        <f t="shared" si="0"/>
        <v>31.080324999999998</v>
      </c>
      <c r="N14" s="2">
        <f t="shared" si="0"/>
        <v>25.770125</v>
      </c>
      <c r="O14" s="2">
        <f t="shared" si="0"/>
        <v>13.526887499999999</v>
      </c>
      <c r="P14" s="2">
        <f t="shared" si="0"/>
        <v>31.657487500000002</v>
      </c>
      <c r="Q14" s="2">
        <f t="shared" si="0"/>
        <v>14.498062500000001</v>
      </c>
      <c r="R14" s="2">
        <f t="shared" si="0"/>
        <v>17.4069875</v>
      </c>
      <c r="S14" s="2">
        <f t="shared" si="0"/>
        <v>69.30102500000001</v>
      </c>
      <c r="T14" s="2">
        <f t="shared" si="0"/>
        <v>29.213062499999999</v>
      </c>
      <c r="U14" s="2">
        <f t="shared" si="0"/>
        <v>45.194187499999998</v>
      </c>
      <c r="V14" s="2">
        <f t="shared" si="0"/>
        <v>38.875612500000003</v>
      </c>
      <c r="W14" s="2">
        <f t="shared" si="0"/>
        <v>35.565562499999999</v>
      </c>
      <c r="X14" s="2">
        <f t="shared" si="0"/>
        <v>21.678312500000001</v>
      </c>
      <c r="Y14" s="2">
        <f t="shared" si="0"/>
        <v>43.421637500000003</v>
      </c>
      <c r="Z14" s="2">
        <f t="shared" si="0"/>
        <v>31.036950000000001</v>
      </c>
      <c r="AA14" s="2">
        <f t="shared" si="0"/>
        <v>20.502287500000001</v>
      </c>
      <c r="AB14" s="2">
        <f t="shared" si="0"/>
        <v>7.5053587500000001</v>
      </c>
      <c r="AC14" s="2">
        <f t="shared" si="0"/>
        <v>33.205737499999998</v>
      </c>
      <c r="AD14" s="2">
        <f t="shared" si="0"/>
        <v>35.285475000000005</v>
      </c>
      <c r="AE14" s="2">
        <f t="shared" si="0"/>
        <v>29.224187500000003</v>
      </c>
      <c r="AF14" s="2">
        <f t="shared" si="0"/>
        <v>23.193537499999998</v>
      </c>
      <c r="AG14" s="2">
        <f t="shared" si="0"/>
        <v>35.968575000000001</v>
      </c>
      <c r="AH14" s="2">
        <f t="shared" si="0"/>
        <v>13.704937500000002</v>
      </c>
    </row>
    <row r="15" spans="1:34" x14ac:dyDescent="0.25">
      <c r="A15" s="6" t="s">
        <v>44</v>
      </c>
      <c r="B15" s="7">
        <f>B14*3</f>
        <v>46.336237499999996</v>
      </c>
      <c r="C15" s="7">
        <f>C14*3</f>
        <v>117.861225</v>
      </c>
      <c r="D15" s="7">
        <f>D14*2</f>
        <v>77.117724999999993</v>
      </c>
      <c r="E15" s="7">
        <f>E14*2</f>
        <v>55.633275000000005</v>
      </c>
      <c r="F15" s="7">
        <f>F14*1</f>
        <v>56.347449999999995</v>
      </c>
      <c r="G15" s="7">
        <f>G14*3</f>
        <v>132.84686250000004</v>
      </c>
      <c r="H15" s="7">
        <f>H14*1</f>
        <v>34.386062500000001</v>
      </c>
      <c r="I15" s="7">
        <f>I14*2</f>
        <v>67.618874999999989</v>
      </c>
      <c r="J15" s="7">
        <f>J14*3</f>
        <v>106.70831249999998</v>
      </c>
      <c r="K15" s="7">
        <f>K14*2</f>
        <v>66.100899999999996</v>
      </c>
      <c r="L15" s="7">
        <f>L14*2</f>
        <v>86.039224999999988</v>
      </c>
      <c r="M15" s="7">
        <f>M14*4</f>
        <v>124.32129999999999</v>
      </c>
      <c r="N15" s="7">
        <f>N14*3</f>
        <v>77.310374999999993</v>
      </c>
      <c r="O15" s="7">
        <f>O14*3</f>
        <v>40.580662499999995</v>
      </c>
      <c r="P15" s="7">
        <f>P14*3</f>
        <v>94.972462500000006</v>
      </c>
      <c r="Q15" s="7">
        <f>Q14*2</f>
        <v>28.996125000000003</v>
      </c>
      <c r="R15" s="7">
        <f>R14*2</f>
        <v>34.813974999999999</v>
      </c>
      <c r="S15" s="7">
        <f>S14*1</f>
        <v>69.30102500000001</v>
      </c>
      <c r="T15" s="7">
        <f>T14*3</f>
        <v>87.639187499999991</v>
      </c>
      <c r="U15" s="7">
        <f>U14*2</f>
        <v>90.388374999999996</v>
      </c>
      <c r="V15" s="7">
        <f>V14*3</f>
        <v>116.62683750000001</v>
      </c>
      <c r="W15" s="7">
        <f>W14*3</f>
        <v>106.6966875</v>
      </c>
      <c r="X15" s="7">
        <f>X14*2</f>
        <v>43.356625000000001</v>
      </c>
      <c r="Y15" s="7">
        <f>Y14*2</f>
        <v>86.843275000000006</v>
      </c>
      <c r="Z15" s="7">
        <f>Z14*3</f>
        <v>93.110849999999999</v>
      </c>
      <c r="AA15" s="7">
        <f>AA14*3</f>
        <v>61.506862500000004</v>
      </c>
      <c r="AB15" s="7">
        <f>AB14*6</f>
        <v>45.032152500000002</v>
      </c>
      <c r="AC15" s="7">
        <f>AC14*3</f>
        <v>99.617212499999994</v>
      </c>
      <c r="AD15" s="7">
        <f>AD14*2</f>
        <v>70.570950000000011</v>
      </c>
      <c r="AE15" s="7">
        <f>AE14*3</f>
        <v>87.672562500000012</v>
      </c>
      <c r="AF15" s="7">
        <f>AF14*3</f>
        <v>69.580612500000001</v>
      </c>
      <c r="AG15" s="7">
        <f>AG14*2</f>
        <v>71.937150000000003</v>
      </c>
      <c r="AH15" s="7">
        <f>AH14*3</f>
        <v>41.114812500000006</v>
      </c>
    </row>
    <row r="16" spans="1:34" x14ac:dyDescent="0.25">
      <c r="A16" s="8" t="s">
        <v>45</v>
      </c>
      <c r="B16" s="9">
        <f>STDEV(B2:B9)/B14*100</f>
        <v>8.446399269659242</v>
      </c>
      <c r="C16" s="9">
        <f>STDEV(C2:C9)/C14*100</f>
        <v>3.8280068073971218</v>
      </c>
      <c r="D16" s="9">
        <f t="shared" ref="D16:AH16" si="1">STDEV(D2:D9)/D14*100</f>
        <v>4.8443318144787026</v>
      </c>
      <c r="E16" s="9">
        <f t="shared" si="1"/>
        <v>3.4073827654462403</v>
      </c>
      <c r="F16" s="9">
        <f t="shared" si="1"/>
        <v>3.2550967318244686</v>
      </c>
      <c r="G16" s="9">
        <f t="shared" si="1"/>
        <v>3.6253795478740645</v>
      </c>
      <c r="H16" s="9">
        <f t="shared" si="1"/>
        <v>7.7824180650114743</v>
      </c>
      <c r="I16" s="9">
        <f t="shared" si="1"/>
        <v>5.4059390546849606</v>
      </c>
      <c r="J16" s="9">
        <f t="shared" si="1"/>
        <v>1.6775086490697371</v>
      </c>
      <c r="K16" s="9">
        <f t="shared" si="1"/>
        <v>5.5331117128646357</v>
      </c>
      <c r="L16" s="9">
        <f t="shared" si="1"/>
        <v>3.931152386335377</v>
      </c>
      <c r="M16" s="9">
        <f t="shared" si="1"/>
        <v>4.4472160088262669</v>
      </c>
      <c r="N16" s="9">
        <f t="shared" si="1"/>
        <v>4.9732938032940233</v>
      </c>
      <c r="O16" s="9">
        <f t="shared" si="1"/>
        <v>7.6576227509158867</v>
      </c>
      <c r="P16" s="9">
        <f t="shared" si="1"/>
        <v>2.7220782429108286</v>
      </c>
      <c r="Q16" s="9">
        <f t="shared" si="1"/>
        <v>4.8305788557940108</v>
      </c>
      <c r="R16" s="9">
        <f t="shared" si="1"/>
        <v>5.167502182795948</v>
      </c>
      <c r="S16" s="9">
        <f t="shared" si="1"/>
        <v>13.085512330981</v>
      </c>
      <c r="T16" s="9">
        <f t="shared" si="1"/>
        <v>2.2629091514842266</v>
      </c>
      <c r="U16" s="9">
        <f t="shared" si="1"/>
        <v>3.645376168895373</v>
      </c>
      <c r="V16" s="9">
        <f t="shared" si="1"/>
        <v>4.202684974544221</v>
      </c>
      <c r="W16" s="9">
        <f t="shared" si="1"/>
        <v>1.2507997933774373</v>
      </c>
      <c r="X16" s="9">
        <f t="shared" si="1"/>
        <v>7.1624932499378531</v>
      </c>
      <c r="Y16" s="9">
        <f t="shared" si="1"/>
        <v>10.552736652525148</v>
      </c>
      <c r="Z16" s="9">
        <f t="shared" si="1"/>
        <v>3.5519671031416156</v>
      </c>
      <c r="AA16" s="9">
        <f t="shared" si="1"/>
        <v>3.8782009348491013</v>
      </c>
      <c r="AB16" s="9">
        <f t="shared" si="1"/>
        <v>5.8477655889594056</v>
      </c>
      <c r="AC16" s="9">
        <f t="shared" si="1"/>
        <v>1.8261064542944492</v>
      </c>
      <c r="AD16" s="9">
        <f t="shared" si="1"/>
        <v>3.8941124343791738</v>
      </c>
      <c r="AE16" s="9">
        <f t="shared" si="1"/>
        <v>1.7044178505778527</v>
      </c>
      <c r="AF16" s="9">
        <f t="shared" si="1"/>
        <v>12.456288999408786</v>
      </c>
      <c r="AG16" s="9">
        <f t="shared" si="1"/>
        <v>2.3635400674526239</v>
      </c>
      <c r="AH16" s="9">
        <f t="shared" si="1"/>
        <v>9.8755178481181964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15.957700000000001</v>
      </c>
      <c r="C18" s="2">
        <f t="shared" ref="C18:AH18" si="2">AVERAGE(C3:C8)</f>
        <v>38.985550000000003</v>
      </c>
      <c r="D18" s="2">
        <f t="shared" si="2"/>
        <v>39.118466666666663</v>
      </c>
      <c r="E18" s="2">
        <f t="shared" si="2"/>
        <v>28.050633333333334</v>
      </c>
      <c r="F18" s="2">
        <f t="shared" si="2"/>
        <v>56.887750000000004</v>
      </c>
      <c r="G18" s="2">
        <f t="shared" si="2"/>
        <v>44.527116666666664</v>
      </c>
      <c r="H18" s="2">
        <f t="shared" si="2"/>
        <v>35.641533333333328</v>
      </c>
      <c r="I18" s="2">
        <f t="shared" si="2"/>
        <v>33.664850000000001</v>
      </c>
      <c r="J18" s="2">
        <f t="shared" si="2"/>
        <v>35.716716666666663</v>
      </c>
      <c r="K18" s="2">
        <f t="shared" si="2"/>
        <v>33.84323333333333</v>
      </c>
      <c r="L18" s="2">
        <f t="shared" si="2"/>
        <v>42.76135</v>
      </c>
      <c r="M18" s="2">
        <f t="shared" si="2"/>
        <v>31.716733333333334</v>
      </c>
      <c r="N18" s="2">
        <f t="shared" si="2"/>
        <v>25.973783333333333</v>
      </c>
      <c r="O18" s="2">
        <f t="shared" si="2"/>
        <v>13.796266666666666</v>
      </c>
      <c r="P18" s="2">
        <f t="shared" si="2"/>
        <v>31.503566666666668</v>
      </c>
      <c r="Q18" s="2">
        <f t="shared" si="2"/>
        <v>14.737400000000001</v>
      </c>
      <c r="R18" s="2">
        <f t="shared" si="2"/>
        <v>17.28595</v>
      </c>
      <c r="S18" s="2">
        <f t="shared" si="2"/>
        <v>72.311783333333338</v>
      </c>
      <c r="T18" s="2">
        <f t="shared" si="2"/>
        <v>29.383750000000003</v>
      </c>
      <c r="U18" s="2">
        <f t="shared" si="2"/>
        <v>45.620883333333332</v>
      </c>
      <c r="V18" s="2">
        <f t="shared" si="2"/>
        <v>39.387549999999997</v>
      </c>
      <c r="W18" s="2">
        <f t="shared" si="2"/>
        <v>35.637999999999998</v>
      </c>
      <c r="X18" s="2">
        <f t="shared" si="2"/>
        <v>21.957849999999997</v>
      </c>
      <c r="Y18" s="2">
        <f t="shared" si="2"/>
        <v>44.800700000000006</v>
      </c>
      <c r="Z18" s="2">
        <f t="shared" si="2"/>
        <v>30.950216666666666</v>
      </c>
      <c r="AA18" s="2">
        <f t="shared" si="2"/>
        <v>20.66835</v>
      </c>
      <c r="AB18" s="2">
        <f t="shared" si="2"/>
        <v>7.5332650000000001</v>
      </c>
      <c r="AC18" s="2">
        <f t="shared" si="2"/>
        <v>33.229799999999997</v>
      </c>
      <c r="AD18" s="2">
        <f t="shared" si="2"/>
        <v>35.318350000000002</v>
      </c>
      <c r="AE18" s="2">
        <f t="shared" si="2"/>
        <v>29.353416666666671</v>
      </c>
      <c r="AF18" s="2">
        <f t="shared" si="2"/>
        <v>22.636633333333332</v>
      </c>
      <c r="AG18" s="2">
        <f t="shared" si="2"/>
        <v>36.159816666666664</v>
      </c>
      <c r="AH18" s="2">
        <f t="shared" si="2"/>
        <v>14.205666666666666</v>
      </c>
    </row>
    <row r="19" spans="1:34" x14ac:dyDescent="0.25">
      <c r="A19" s="6" t="s">
        <v>47</v>
      </c>
      <c r="B19" s="7">
        <f>B18*3</f>
        <v>47.873100000000001</v>
      </c>
      <c r="C19" s="7">
        <f>C18*3</f>
        <v>116.95665000000001</v>
      </c>
      <c r="D19" s="7">
        <f>D18*2</f>
        <v>78.236933333333326</v>
      </c>
      <c r="E19" s="7">
        <f>E18*2</f>
        <v>56.101266666666668</v>
      </c>
      <c r="F19" s="7">
        <f>F18*1</f>
        <v>56.887750000000004</v>
      </c>
      <c r="G19" s="7">
        <f>G18*3</f>
        <v>133.58134999999999</v>
      </c>
      <c r="H19" s="7">
        <f>H18*1</f>
        <v>35.641533333333328</v>
      </c>
      <c r="I19" s="7">
        <f>I18*2</f>
        <v>67.329700000000003</v>
      </c>
      <c r="J19" s="7">
        <f>J18*3</f>
        <v>107.15015</v>
      </c>
      <c r="K19" s="7">
        <f>K18*2</f>
        <v>67.686466666666661</v>
      </c>
      <c r="L19" s="7">
        <f>L18*2</f>
        <v>85.5227</v>
      </c>
      <c r="M19" s="7">
        <f>M18*4</f>
        <v>126.86693333333334</v>
      </c>
      <c r="N19" s="7">
        <f>N18*3</f>
        <v>77.921350000000004</v>
      </c>
      <c r="O19" s="7">
        <f>O18*3</f>
        <v>41.388799999999996</v>
      </c>
      <c r="P19" s="7">
        <f>P18*3</f>
        <v>94.5107</v>
      </c>
      <c r="Q19" s="7">
        <f>Q18*2</f>
        <v>29.474800000000002</v>
      </c>
      <c r="R19" s="7">
        <f>R18*2</f>
        <v>34.571899999999999</v>
      </c>
      <c r="S19" s="7">
        <f>S18*1</f>
        <v>72.311783333333338</v>
      </c>
      <c r="T19" s="7">
        <f>T18*3</f>
        <v>88.151250000000005</v>
      </c>
      <c r="U19" s="7">
        <f>U18*2</f>
        <v>91.241766666666663</v>
      </c>
      <c r="V19" s="7">
        <f>V18*3</f>
        <v>118.16264999999999</v>
      </c>
      <c r="W19" s="7">
        <f>W18*3</f>
        <v>106.91399999999999</v>
      </c>
      <c r="X19" s="7">
        <f>X18*2</f>
        <v>43.915699999999994</v>
      </c>
      <c r="Y19" s="7">
        <f>Y18*2</f>
        <v>89.601400000000012</v>
      </c>
      <c r="Z19" s="7">
        <f>Z18*3</f>
        <v>92.850650000000002</v>
      </c>
      <c r="AA19" s="7">
        <f>AA18*3</f>
        <v>62.005049999999997</v>
      </c>
      <c r="AB19" s="7">
        <f>AB18*6</f>
        <v>45.199590000000001</v>
      </c>
      <c r="AC19" s="7">
        <f>AC18*3</f>
        <v>99.689399999999992</v>
      </c>
      <c r="AD19" s="7">
        <f>AD18*2</f>
        <v>70.636700000000005</v>
      </c>
      <c r="AE19" s="7">
        <f>AE18*3</f>
        <v>88.060250000000011</v>
      </c>
      <c r="AF19" s="7">
        <f>AF18*3</f>
        <v>67.909899999999993</v>
      </c>
      <c r="AG19" s="7">
        <f>AG18*2</f>
        <v>72.319633333333329</v>
      </c>
      <c r="AH19" s="7">
        <f>AH18*3</f>
        <v>42.616999999999997</v>
      </c>
    </row>
    <row r="20" spans="1:34" x14ac:dyDescent="0.25">
      <c r="A20" s="8" t="s">
        <v>45</v>
      </c>
      <c r="B20" s="9">
        <f>STDEV(B3:B8)/B18*100</f>
        <v>4.3361978466706042</v>
      </c>
      <c r="C20" s="9">
        <f t="shared" ref="C20:AH20" si="3">STDEV(C3:C8)/C18*100</f>
        <v>3.6187901685554831</v>
      </c>
      <c r="D20" s="9">
        <f t="shared" si="3"/>
        <v>2.6873029417700511</v>
      </c>
      <c r="E20" s="9">
        <f t="shared" si="3"/>
        <v>3.4799833801326119</v>
      </c>
      <c r="F20" s="9">
        <f t="shared" si="3"/>
        <v>1.8800123671359594</v>
      </c>
      <c r="G20" s="9">
        <f t="shared" si="3"/>
        <v>1.9918365514105487</v>
      </c>
      <c r="H20" s="9">
        <f t="shared" si="3"/>
        <v>3.3175888295454912</v>
      </c>
      <c r="I20" s="9">
        <f t="shared" si="3"/>
        <v>6.2044453757158688</v>
      </c>
      <c r="J20" s="9">
        <f t="shared" si="3"/>
        <v>1.7502089841619599</v>
      </c>
      <c r="K20" s="9">
        <f t="shared" si="3"/>
        <v>2.5253118453764918</v>
      </c>
      <c r="L20" s="9">
        <f t="shared" si="3"/>
        <v>3.6370603679147342</v>
      </c>
      <c r="M20" s="9">
        <f t="shared" si="3"/>
        <v>2.583225796672604</v>
      </c>
      <c r="N20" s="9">
        <f t="shared" si="3"/>
        <v>2.5595366584866865</v>
      </c>
      <c r="O20" s="9">
        <f t="shared" si="3"/>
        <v>6.2601182131292195</v>
      </c>
      <c r="P20" s="9">
        <f t="shared" si="3"/>
        <v>3.0172299695326301</v>
      </c>
      <c r="Q20" s="9">
        <f t="shared" si="3"/>
        <v>1.1366594322755026</v>
      </c>
      <c r="R20" s="9">
        <f t="shared" si="3"/>
        <v>5.9315588263467509</v>
      </c>
      <c r="S20" s="9">
        <f t="shared" si="3"/>
        <v>3.7897410214225187</v>
      </c>
      <c r="T20" s="9">
        <f t="shared" si="3"/>
        <v>2.3374618825594609</v>
      </c>
      <c r="U20" s="9">
        <f t="shared" si="3"/>
        <v>3.0038437538549321</v>
      </c>
      <c r="V20" s="9">
        <f t="shared" si="3"/>
        <v>1.8728980878016603</v>
      </c>
      <c r="W20" s="9">
        <f t="shared" si="3"/>
        <v>1.3549228991481932</v>
      </c>
      <c r="X20" s="9">
        <f t="shared" si="3"/>
        <v>3.7229122225525315</v>
      </c>
      <c r="Y20" s="9">
        <f t="shared" si="3"/>
        <v>4.2623977178623962</v>
      </c>
      <c r="Z20" s="9">
        <f t="shared" si="3"/>
        <v>2.7281513906373069</v>
      </c>
      <c r="AA20" s="9">
        <f t="shared" si="3"/>
        <v>3.6662508915389651</v>
      </c>
      <c r="AB20" s="9">
        <f t="shared" si="3"/>
        <v>3.8546045267705011</v>
      </c>
      <c r="AC20" s="9">
        <f t="shared" si="3"/>
        <v>2.1364768912893948</v>
      </c>
      <c r="AD20" s="9">
        <f t="shared" si="3"/>
        <v>3.1482907086775564</v>
      </c>
      <c r="AE20" s="9">
        <f t="shared" si="3"/>
        <v>1.7461982419390116</v>
      </c>
      <c r="AF20" s="9">
        <f t="shared" si="3"/>
        <v>7.1545028122878067</v>
      </c>
      <c r="AG20" s="9">
        <f t="shared" si="3"/>
        <v>2.0751455683612341</v>
      </c>
      <c r="AH20" s="9">
        <f t="shared" si="3"/>
        <v>7.0550022085234056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15.512450000000001</v>
      </c>
      <c r="C22" s="2">
        <f t="shared" ref="C22:AH22" si="4">AVERAGE(C2:C5)</f>
        <v>39.111249999999998</v>
      </c>
      <c r="D22" s="2">
        <f t="shared" si="4"/>
        <v>37.753</v>
      </c>
      <c r="E22" s="2">
        <f t="shared" si="4"/>
        <v>27.783300000000001</v>
      </c>
      <c r="F22" s="2">
        <f t="shared" si="4"/>
        <v>55.924874999999993</v>
      </c>
      <c r="G22" s="2">
        <f t="shared" si="4"/>
        <v>43.264625000000002</v>
      </c>
      <c r="H22" s="2">
        <f t="shared" si="4"/>
        <v>34.101275000000001</v>
      </c>
      <c r="I22" s="2">
        <f t="shared" si="4"/>
        <v>34.319874999999996</v>
      </c>
      <c r="J22" s="2">
        <f t="shared" si="4"/>
        <v>35.220174999999998</v>
      </c>
      <c r="K22" s="2">
        <f t="shared" si="4"/>
        <v>33.485675000000001</v>
      </c>
      <c r="L22" s="2">
        <f t="shared" si="4"/>
        <v>42.379300000000001</v>
      </c>
      <c r="M22" s="2">
        <f t="shared" si="4"/>
        <v>30.893000000000001</v>
      </c>
      <c r="N22" s="2">
        <f t="shared" si="4"/>
        <v>25.39855</v>
      </c>
      <c r="O22" s="2">
        <f t="shared" si="4"/>
        <v>14.109400000000001</v>
      </c>
      <c r="P22" s="2">
        <f t="shared" si="4"/>
        <v>31.485950000000003</v>
      </c>
      <c r="Q22" s="2">
        <f t="shared" si="4"/>
        <v>14.809325000000001</v>
      </c>
      <c r="R22" s="2">
        <f t="shared" si="4"/>
        <v>17.921099999999999</v>
      </c>
      <c r="S22" s="2">
        <f t="shared" si="4"/>
        <v>65.307675000000003</v>
      </c>
      <c r="T22" s="2">
        <f t="shared" si="4"/>
        <v>29.042875000000002</v>
      </c>
      <c r="U22" s="2">
        <f t="shared" si="4"/>
        <v>44.500774999999997</v>
      </c>
      <c r="V22" s="2">
        <f t="shared" si="4"/>
        <v>38.087175000000002</v>
      </c>
      <c r="W22" s="2">
        <f t="shared" si="4"/>
        <v>35.704174999999999</v>
      </c>
      <c r="X22" s="2">
        <f t="shared" si="4"/>
        <v>20.859175</v>
      </c>
      <c r="Y22" s="2">
        <f t="shared" si="4"/>
        <v>41.031199999999998</v>
      </c>
      <c r="Z22" s="2">
        <f t="shared" si="4"/>
        <v>30.333925000000001</v>
      </c>
      <c r="AA22" s="2">
        <f t="shared" si="4"/>
        <v>20.209074999999999</v>
      </c>
      <c r="AB22" s="2">
        <f t="shared" si="4"/>
        <v>7.7101799999999994</v>
      </c>
      <c r="AC22" s="2">
        <f t="shared" si="4"/>
        <v>33.178075</v>
      </c>
      <c r="AD22" s="2">
        <f t="shared" si="4"/>
        <v>34.123649999999998</v>
      </c>
      <c r="AE22" s="2">
        <f t="shared" si="4"/>
        <v>29.116475000000001</v>
      </c>
      <c r="AF22" s="2">
        <f t="shared" si="4"/>
        <v>22.150475</v>
      </c>
      <c r="AG22" s="2">
        <f t="shared" si="4"/>
        <v>35.605899999999998</v>
      </c>
      <c r="AH22" s="2">
        <f t="shared" si="4"/>
        <v>13.577775000000001</v>
      </c>
    </row>
    <row r="23" spans="1:34" x14ac:dyDescent="0.25">
      <c r="A23" s="6" t="s">
        <v>49</v>
      </c>
      <c r="B23" s="7">
        <f>B22*3</f>
        <v>46.537350000000004</v>
      </c>
      <c r="C23" s="7">
        <f>C22*3</f>
        <v>117.33374999999999</v>
      </c>
      <c r="D23" s="7">
        <f>D22*2</f>
        <v>75.506</v>
      </c>
      <c r="E23" s="7">
        <f>E22*2</f>
        <v>55.566600000000001</v>
      </c>
      <c r="F23" s="7">
        <f>F22*1</f>
        <v>55.924874999999993</v>
      </c>
      <c r="G23" s="7">
        <f>G22*3</f>
        <v>129.79387500000001</v>
      </c>
      <c r="H23" s="7">
        <f>H22*1</f>
        <v>34.101275000000001</v>
      </c>
      <c r="I23" s="7">
        <f>I22*2</f>
        <v>68.639749999999992</v>
      </c>
      <c r="J23" s="7">
        <f>J22*3</f>
        <v>105.66052499999999</v>
      </c>
      <c r="K23" s="7">
        <f>K22*2</f>
        <v>66.971350000000001</v>
      </c>
      <c r="L23" s="7">
        <f>L22*2</f>
        <v>84.758600000000001</v>
      </c>
      <c r="M23" s="7">
        <f>M22*4</f>
        <v>123.572</v>
      </c>
      <c r="N23" s="7">
        <f>N22*3</f>
        <v>76.195650000000001</v>
      </c>
      <c r="O23" s="7">
        <f>O22*3</f>
        <v>42.328200000000002</v>
      </c>
      <c r="P23" s="7">
        <f>P22*3</f>
        <v>94.457850000000008</v>
      </c>
      <c r="Q23" s="7">
        <f>Q22*2</f>
        <v>29.618650000000002</v>
      </c>
      <c r="R23" s="7">
        <f>R22*2</f>
        <v>35.842199999999998</v>
      </c>
      <c r="S23" s="7">
        <f>S22*1</f>
        <v>65.307675000000003</v>
      </c>
      <c r="T23" s="7">
        <f>T22*3</f>
        <v>87.128625</v>
      </c>
      <c r="U23" s="7">
        <f>U22*2</f>
        <v>89.001549999999995</v>
      </c>
      <c r="V23" s="7">
        <f>V22*3</f>
        <v>114.26152500000001</v>
      </c>
      <c r="W23" s="7">
        <f>W22*3</f>
        <v>107.11252500000001</v>
      </c>
      <c r="X23" s="7">
        <f>X22*2</f>
        <v>41.718350000000001</v>
      </c>
      <c r="Y23" s="7">
        <f>Y22*2</f>
        <v>82.062399999999997</v>
      </c>
      <c r="Z23" s="7">
        <f>Z22*3</f>
        <v>91.001775000000009</v>
      </c>
      <c r="AA23" s="7">
        <f>AA22*3</f>
        <v>60.627224999999996</v>
      </c>
      <c r="AB23" s="7">
        <f>AB22*6</f>
        <v>46.261079999999993</v>
      </c>
      <c r="AC23" s="7">
        <f>AC22*3</f>
        <v>99.534224999999992</v>
      </c>
      <c r="AD23" s="7">
        <f>AD22*2</f>
        <v>68.247299999999996</v>
      </c>
      <c r="AE23" s="7">
        <f>AE22*3</f>
        <v>87.349424999999997</v>
      </c>
      <c r="AF23" s="7">
        <f>AF22*3</f>
        <v>66.451425</v>
      </c>
      <c r="AG23" s="7">
        <f>AG22*2</f>
        <v>71.211799999999997</v>
      </c>
      <c r="AH23" s="7">
        <f>AH22*3</f>
        <v>40.733325000000001</v>
      </c>
    </row>
    <row r="24" spans="1:34" x14ac:dyDescent="0.25">
      <c r="A24" s="8" t="s">
        <v>45</v>
      </c>
      <c r="B24" s="9">
        <f>STDEV(B2:B5)/B22*100</f>
        <v>2.0063068690770294</v>
      </c>
      <c r="C24" s="9">
        <f t="shared" ref="C24:AH24" si="5">STDEV(C2:C5)/C22*100</f>
        <v>2.2275724680588707</v>
      </c>
      <c r="D24" s="9">
        <f t="shared" si="5"/>
        <v>6.4827700428504613</v>
      </c>
      <c r="E24" s="9">
        <f t="shared" si="5"/>
        <v>3.8906924854721288</v>
      </c>
      <c r="F24" s="9">
        <f t="shared" si="5"/>
        <v>4.3775254352088044</v>
      </c>
      <c r="G24" s="9">
        <f t="shared" si="5"/>
        <v>3.8944400897270208</v>
      </c>
      <c r="H24" s="9">
        <f t="shared" si="5"/>
        <v>10.021144575040978</v>
      </c>
      <c r="I24" s="9">
        <f t="shared" si="5"/>
        <v>7.0948497946701803</v>
      </c>
      <c r="J24" s="9">
        <f t="shared" si="5"/>
        <v>1.2313726608676112</v>
      </c>
      <c r="K24" s="9">
        <f t="shared" si="5"/>
        <v>2.9772837926781004</v>
      </c>
      <c r="L24" s="9">
        <f t="shared" si="5"/>
        <v>0.62895557257717549</v>
      </c>
      <c r="M24" s="9">
        <f t="shared" si="5"/>
        <v>3.9635160593810168</v>
      </c>
      <c r="N24" s="9">
        <f t="shared" si="5"/>
        <v>6.3822743012555634</v>
      </c>
      <c r="O24" s="9">
        <f t="shared" si="5"/>
        <v>3.1295453753381661</v>
      </c>
      <c r="P24" s="9">
        <f t="shared" si="5"/>
        <v>3.6376558463011897</v>
      </c>
      <c r="Q24" s="9">
        <f t="shared" si="5"/>
        <v>0.63247493303224489</v>
      </c>
      <c r="R24" s="9">
        <f t="shared" si="5"/>
        <v>4.4244895703119642</v>
      </c>
      <c r="S24" s="9">
        <f t="shared" si="5"/>
        <v>18.327268945110195</v>
      </c>
      <c r="T24" s="9">
        <f t="shared" si="5"/>
        <v>2.2985452776231625</v>
      </c>
      <c r="U24" s="9">
        <f t="shared" si="5"/>
        <v>3.9443928233181325</v>
      </c>
      <c r="V24" s="9">
        <f t="shared" si="5"/>
        <v>5.2635592505009177</v>
      </c>
      <c r="W24" s="9">
        <f t="shared" si="5"/>
        <v>1.1195455898209365</v>
      </c>
      <c r="X24" s="9">
        <f t="shared" si="5"/>
        <v>7.9290591579403031</v>
      </c>
      <c r="Y24" s="9">
        <f t="shared" si="5"/>
        <v>14.136151974610895</v>
      </c>
      <c r="Z24" s="9">
        <f t="shared" si="5"/>
        <v>3.0805524927636676</v>
      </c>
      <c r="AA24" s="9">
        <f t="shared" si="5"/>
        <v>4.1681290049983222</v>
      </c>
      <c r="AB24" s="9">
        <f t="shared" si="5"/>
        <v>3.679343521959491</v>
      </c>
      <c r="AC24" s="9">
        <f t="shared" si="5"/>
        <v>0.87140471543578568</v>
      </c>
      <c r="AD24" s="9">
        <f t="shared" si="5"/>
        <v>1.7738430193700423</v>
      </c>
      <c r="AE24" s="9">
        <f t="shared" si="5"/>
        <v>1.2070322017201884</v>
      </c>
      <c r="AF24" s="9">
        <f t="shared" si="5"/>
        <v>8.7749686497090309</v>
      </c>
      <c r="AG24" s="9">
        <f t="shared" si="5"/>
        <v>2.2533978316429555</v>
      </c>
      <c r="AH24" s="9">
        <f t="shared" si="5"/>
        <v>5.5021256537620866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15.378374999999998</v>
      </c>
      <c r="C26" s="2">
        <f t="shared" ref="C26:AH26" si="6">AVERAGE(C6:C9)</f>
        <v>39.462899999999998</v>
      </c>
      <c r="D26" s="2">
        <f t="shared" si="6"/>
        <v>39.364725</v>
      </c>
      <c r="E26" s="2">
        <f t="shared" si="6"/>
        <v>27.849975000000001</v>
      </c>
      <c r="F26" s="2">
        <f t="shared" si="6"/>
        <v>56.770024999999997</v>
      </c>
      <c r="G26" s="2">
        <f t="shared" si="6"/>
        <v>45.299949999999995</v>
      </c>
      <c r="H26" s="2">
        <f t="shared" si="6"/>
        <v>34.670850000000002</v>
      </c>
      <c r="I26" s="2">
        <f t="shared" si="6"/>
        <v>33.298999999999999</v>
      </c>
      <c r="J26" s="2">
        <f t="shared" si="6"/>
        <v>35.918700000000001</v>
      </c>
      <c r="K26" s="2">
        <f t="shared" si="6"/>
        <v>32.615224999999995</v>
      </c>
      <c r="L26" s="2">
        <f t="shared" si="6"/>
        <v>43.659925000000001</v>
      </c>
      <c r="M26" s="2">
        <f t="shared" si="6"/>
        <v>31.26765</v>
      </c>
      <c r="N26" s="2">
        <f t="shared" si="6"/>
        <v>26.1417</v>
      </c>
      <c r="O26" s="2">
        <f t="shared" si="6"/>
        <v>12.944374999999999</v>
      </c>
      <c r="P26" s="2">
        <f t="shared" si="6"/>
        <v>31.829025000000001</v>
      </c>
      <c r="Q26" s="2">
        <f t="shared" si="6"/>
        <v>14.1868</v>
      </c>
      <c r="R26" s="2">
        <f t="shared" si="6"/>
        <v>16.892875</v>
      </c>
      <c r="S26" s="2">
        <f t="shared" si="6"/>
        <v>73.294375000000002</v>
      </c>
      <c r="T26" s="2">
        <f t="shared" si="6"/>
        <v>29.38325</v>
      </c>
      <c r="U26" s="2">
        <f t="shared" si="6"/>
        <v>45.887600000000006</v>
      </c>
      <c r="V26" s="2">
        <f t="shared" si="6"/>
        <v>39.664049999999996</v>
      </c>
      <c r="W26" s="2">
        <f t="shared" si="6"/>
        <v>35.426949999999998</v>
      </c>
      <c r="X26" s="2">
        <f t="shared" si="6"/>
        <v>22.497450000000001</v>
      </c>
      <c r="Y26" s="2">
        <f t="shared" si="6"/>
        <v>45.812075</v>
      </c>
      <c r="Z26" s="2">
        <f t="shared" si="6"/>
        <v>31.739975000000001</v>
      </c>
      <c r="AA26" s="2">
        <f t="shared" si="6"/>
        <v>20.795500000000001</v>
      </c>
      <c r="AB26" s="2">
        <f t="shared" si="6"/>
        <v>7.300537499999999</v>
      </c>
      <c r="AC26" s="2">
        <f t="shared" si="6"/>
        <v>33.233399999999996</v>
      </c>
      <c r="AD26" s="2">
        <f t="shared" si="6"/>
        <v>36.447299999999998</v>
      </c>
      <c r="AE26" s="2">
        <f t="shared" si="6"/>
        <v>29.331900000000001</v>
      </c>
      <c r="AF26" s="2">
        <f t="shared" si="6"/>
        <v>24.236599999999996</v>
      </c>
      <c r="AG26" s="2">
        <f t="shared" si="6"/>
        <v>36.331249999999997</v>
      </c>
      <c r="AH26" s="2">
        <f t="shared" si="6"/>
        <v>13.832100000000001</v>
      </c>
    </row>
    <row r="27" spans="1:34" x14ac:dyDescent="0.25">
      <c r="A27" s="6" t="s">
        <v>51</v>
      </c>
      <c r="B27" s="7">
        <f>B26*3</f>
        <v>46.135124999999995</v>
      </c>
      <c r="C27" s="7">
        <f>C26*3</f>
        <v>118.3887</v>
      </c>
      <c r="D27" s="7">
        <f>D26*2</f>
        <v>78.72945</v>
      </c>
      <c r="E27" s="7">
        <f>E26*2</f>
        <v>55.699950000000001</v>
      </c>
      <c r="F27" s="7">
        <f>F26*1</f>
        <v>56.770024999999997</v>
      </c>
      <c r="G27" s="7">
        <f>G26*3</f>
        <v>135.89984999999999</v>
      </c>
      <c r="H27" s="7">
        <f>H26*1</f>
        <v>34.670850000000002</v>
      </c>
      <c r="I27" s="7">
        <f>I26*2</f>
        <v>66.597999999999999</v>
      </c>
      <c r="J27" s="7">
        <f>J26*3</f>
        <v>107.7561</v>
      </c>
      <c r="K27" s="7">
        <f>K26*2</f>
        <v>65.23044999999999</v>
      </c>
      <c r="L27" s="7">
        <f>L26*2</f>
        <v>87.319850000000002</v>
      </c>
      <c r="M27" s="7">
        <f>M26*4</f>
        <v>125.0706</v>
      </c>
      <c r="N27" s="7">
        <f>N26*3</f>
        <v>78.4251</v>
      </c>
      <c r="O27" s="7">
        <f>O26*3</f>
        <v>38.833124999999995</v>
      </c>
      <c r="P27" s="7">
        <f>P26*3</f>
        <v>95.487075000000004</v>
      </c>
      <c r="Q27" s="7">
        <f>Q26*2</f>
        <v>28.3736</v>
      </c>
      <c r="R27" s="7">
        <f>R26*2</f>
        <v>33.78575</v>
      </c>
      <c r="S27" s="7">
        <f>S26*1</f>
        <v>73.294375000000002</v>
      </c>
      <c r="T27" s="7">
        <f>T26*3</f>
        <v>88.149749999999997</v>
      </c>
      <c r="U27" s="7">
        <f>U26*2</f>
        <v>91.775200000000012</v>
      </c>
      <c r="V27" s="7">
        <f>V26*3</f>
        <v>118.99214999999998</v>
      </c>
      <c r="W27" s="7">
        <f>W26*3</f>
        <v>106.28084999999999</v>
      </c>
      <c r="X27" s="7">
        <f>X26*2</f>
        <v>44.994900000000001</v>
      </c>
      <c r="Y27" s="7">
        <f>Y26*2</f>
        <v>91.62415</v>
      </c>
      <c r="Z27" s="7">
        <f>Z26*3</f>
        <v>95.219925000000003</v>
      </c>
      <c r="AA27" s="7">
        <f>AA26*3</f>
        <v>62.386499999999998</v>
      </c>
      <c r="AB27" s="7">
        <f>AB26*6</f>
        <v>43.803224999999998</v>
      </c>
      <c r="AC27" s="7">
        <f>AC26*3</f>
        <v>99.700199999999995</v>
      </c>
      <c r="AD27" s="7">
        <f>AD26*2</f>
        <v>72.894599999999997</v>
      </c>
      <c r="AE27" s="7">
        <f>AE26*3</f>
        <v>87.995699999999999</v>
      </c>
      <c r="AF27" s="7">
        <f>AF26*3</f>
        <v>72.709799999999987</v>
      </c>
      <c r="AG27" s="7">
        <f>AG26*2</f>
        <v>72.662499999999994</v>
      </c>
      <c r="AH27" s="7">
        <f>AH26*3</f>
        <v>41.496300000000005</v>
      </c>
    </row>
    <row r="28" spans="1:34" x14ac:dyDescent="0.25">
      <c r="A28" s="8" t="s">
        <v>45</v>
      </c>
      <c r="B28" s="9">
        <f>STDEV(B6:B9)/B26*100</f>
        <v>12.779508578898763</v>
      </c>
      <c r="C28" s="9">
        <f t="shared" ref="C28:AH28" si="7">STDEV(C6:C9)/C26*100</f>
        <v>5.337079301252607</v>
      </c>
      <c r="D28" s="9">
        <f t="shared" si="7"/>
        <v>1.6454504201751703</v>
      </c>
      <c r="E28" s="9">
        <f t="shared" si="7"/>
        <v>3.4528940552591902</v>
      </c>
      <c r="F28" s="9">
        <f t="shared" si="7"/>
        <v>2.0694328565458511</v>
      </c>
      <c r="G28" s="9">
        <f t="shared" si="7"/>
        <v>1.4188147192434308</v>
      </c>
      <c r="H28" s="9">
        <f t="shared" si="7"/>
        <v>6.3291800351815919</v>
      </c>
      <c r="I28" s="9">
        <f t="shared" si="7"/>
        <v>3.2495627356126877</v>
      </c>
      <c r="J28" s="9">
        <f t="shared" si="7"/>
        <v>1.5683727543227513</v>
      </c>
      <c r="K28" s="9">
        <f t="shared" si="7"/>
        <v>7.6982349286260838</v>
      </c>
      <c r="L28" s="9">
        <f t="shared" si="7"/>
        <v>5.3759546042053445</v>
      </c>
      <c r="M28" s="9">
        <f t="shared" si="7"/>
        <v>5.4133507628046873</v>
      </c>
      <c r="N28" s="9">
        <f t="shared" si="7"/>
        <v>3.4992694461758704</v>
      </c>
      <c r="O28" s="9">
        <f t="shared" si="7"/>
        <v>9.152985729876832</v>
      </c>
      <c r="P28" s="9">
        <f t="shared" si="7"/>
        <v>1.8385094685535157</v>
      </c>
      <c r="Q28" s="9">
        <f t="shared" si="7"/>
        <v>6.6022668264260815</v>
      </c>
      <c r="R28" s="9">
        <f t="shared" si="7"/>
        <v>4.4075757129947277</v>
      </c>
      <c r="S28" s="9">
        <f t="shared" si="7"/>
        <v>3.3694142676134846</v>
      </c>
      <c r="T28" s="9">
        <f t="shared" si="7"/>
        <v>2.3987952778411752</v>
      </c>
      <c r="U28" s="9">
        <f t="shared" si="7"/>
        <v>3.0587330130021471</v>
      </c>
      <c r="V28" s="9">
        <f t="shared" si="7"/>
        <v>1.8728863608900308</v>
      </c>
      <c r="W28" s="9">
        <f t="shared" si="7"/>
        <v>1.4134412277639972</v>
      </c>
      <c r="X28" s="9">
        <f t="shared" si="7"/>
        <v>4.6632440699915154</v>
      </c>
      <c r="Y28" s="9">
        <f t="shared" si="7"/>
        <v>0.7265999392240382</v>
      </c>
      <c r="Z28" s="9">
        <f t="shared" si="7"/>
        <v>2.5295136420202464</v>
      </c>
      <c r="AA28" s="9">
        <f t="shared" si="7"/>
        <v>3.521784679240223</v>
      </c>
      <c r="AB28" s="9">
        <f t="shared" si="7"/>
        <v>6.9456656639939096</v>
      </c>
      <c r="AC28" s="9">
        <f t="shared" si="7"/>
        <v>2.6443602109210289</v>
      </c>
      <c r="AD28" s="9">
        <f t="shared" si="7"/>
        <v>1.8188169688986806</v>
      </c>
      <c r="AE28" s="9">
        <f t="shared" si="7"/>
        <v>2.2211550085017087</v>
      </c>
      <c r="AF28" s="9">
        <f t="shared" si="7"/>
        <v>14.759427175312261</v>
      </c>
      <c r="AG28" s="9">
        <f t="shared" si="7"/>
        <v>2.2894159068643507</v>
      </c>
      <c r="AH28" s="9">
        <f t="shared" si="7"/>
        <v>13.855372659399192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3.3167615303249542</v>
      </c>
      <c r="C30" s="13">
        <f t="shared" ref="C30:AH30" si="8">(C19-C15)/C15*100</f>
        <v>-0.76749159870007644</v>
      </c>
      <c r="D30" s="13">
        <f t="shared" si="8"/>
        <v>1.451298431499805</v>
      </c>
      <c r="E30" s="13">
        <f t="shared" si="8"/>
        <v>0.84120819180007433</v>
      </c>
      <c r="F30" s="13">
        <f t="shared" si="8"/>
        <v>0.95887214062039916</v>
      </c>
      <c r="G30" s="13">
        <f t="shared" si="8"/>
        <v>0.55288283530214577</v>
      </c>
      <c r="H30" s="13">
        <f t="shared" si="8"/>
        <v>3.6511037962934161</v>
      </c>
      <c r="I30" s="13">
        <f t="shared" si="8"/>
        <v>-0.42765426073708857</v>
      </c>
      <c r="J30" s="13">
        <f t="shared" si="8"/>
        <v>0.4140609945453122</v>
      </c>
      <c r="K30" s="13">
        <f t="shared" si="8"/>
        <v>2.3987066237625587</v>
      </c>
      <c r="L30" s="13">
        <f t="shared" si="8"/>
        <v>-0.60033664877849302</v>
      </c>
      <c r="M30" s="13">
        <f t="shared" si="8"/>
        <v>2.0476244483715518</v>
      </c>
      <c r="N30" s="13">
        <f t="shared" si="8"/>
        <v>0.79028849620767005</v>
      </c>
      <c r="O30" s="13">
        <f t="shared" si="8"/>
        <v>1.9914349599393577</v>
      </c>
      <c r="P30" s="13">
        <f t="shared" si="8"/>
        <v>-0.48620672544950183</v>
      </c>
      <c r="Q30" s="13">
        <f t="shared" si="8"/>
        <v>1.6508240325215837</v>
      </c>
      <c r="R30" s="13">
        <f t="shared" si="8"/>
        <v>-0.69533858170461671</v>
      </c>
      <c r="S30" s="13">
        <f t="shared" si="8"/>
        <v>4.3444643615780976</v>
      </c>
      <c r="T30" s="13">
        <f t="shared" si="8"/>
        <v>0.5842848554478135</v>
      </c>
      <c r="U30" s="13">
        <f t="shared" si="8"/>
        <v>0.94413874203034076</v>
      </c>
      <c r="V30" s="13">
        <f t="shared" si="8"/>
        <v>1.3168602809794765</v>
      </c>
      <c r="W30" s="13">
        <f t="shared" si="8"/>
        <v>0.20367314589779684</v>
      </c>
      <c r="X30" s="13">
        <f t="shared" si="8"/>
        <v>1.2894799814330402</v>
      </c>
      <c r="Y30" s="13">
        <f t="shared" si="8"/>
        <v>3.1759799477852559</v>
      </c>
      <c r="Z30" s="13">
        <f t="shared" si="8"/>
        <v>-0.27945185765138814</v>
      </c>
      <c r="AA30" s="13">
        <f t="shared" si="8"/>
        <v>0.80997059474459954</v>
      </c>
      <c r="AB30" s="13">
        <f t="shared" si="8"/>
        <v>0.37181766960839446</v>
      </c>
      <c r="AC30" s="13">
        <f t="shared" si="8"/>
        <v>7.2464886527514816E-2</v>
      </c>
      <c r="AD30" s="13">
        <f t="shared" si="8"/>
        <v>9.3168648006005578E-2</v>
      </c>
      <c r="AE30" s="13">
        <f t="shared" si="8"/>
        <v>0.44219934828527263</v>
      </c>
      <c r="AF30" s="13">
        <f t="shared" si="8"/>
        <v>-2.4011178401167532</v>
      </c>
      <c r="AG30" s="13">
        <f t="shared" si="8"/>
        <v>0.53169097376435681</v>
      </c>
      <c r="AH30" s="13">
        <f t="shared" si="8"/>
        <v>3.6536406435028512</v>
      </c>
    </row>
    <row r="31" spans="1:34" x14ac:dyDescent="0.25">
      <c r="A31" s="12" t="s">
        <v>53</v>
      </c>
      <c r="B31" s="13">
        <f>(B27-B23)/B23*100</f>
        <v>-0.86430576730305542</v>
      </c>
      <c r="C31" s="13">
        <f t="shared" ref="C31:AH31" si="9">(C27-C23)/C23*100</f>
        <v>0.89910192080284257</v>
      </c>
      <c r="D31" s="13">
        <f t="shared" si="9"/>
        <v>4.2691309299923184</v>
      </c>
      <c r="E31" s="13">
        <f t="shared" si="9"/>
        <v>0.2399822915204459</v>
      </c>
      <c r="F31" s="13">
        <f t="shared" si="9"/>
        <v>1.5112237622346121</v>
      </c>
      <c r="G31" s="13">
        <f t="shared" si="9"/>
        <v>4.7043629755255951</v>
      </c>
      <c r="H31" s="13">
        <f t="shared" si="9"/>
        <v>1.6702454673615585</v>
      </c>
      <c r="I31" s="13">
        <f t="shared" si="9"/>
        <v>-2.9745883398467994</v>
      </c>
      <c r="J31" s="13">
        <f t="shared" si="9"/>
        <v>1.9833092822508793</v>
      </c>
      <c r="K31" s="13">
        <f t="shared" si="9"/>
        <v>-2.5994697732687344</v>
      </c>
      <c r="L31" s="13">
        <f t="shared" si="9"/>
        <v>3.0218172551221953</v>
      </c>
      <c r="M31" s="13">
        <f t="shared" si="9"/>
        <v>1.2127342763732851</v>
      </c>
      <c r="N31" s="13">
        <f t="shared" si="9"/>
        <v>2.9259544344066883</v>
      </c>
      <c r="O31" s="13">
        <f t="shared" si="9"/>
        <v>-8.257083929862377</v>
      </c>
      <c r="P31" s="13">
        <f t="shared" si="9"/>
        <v>1.0896129861096739</v>
      </c>
      <c r="Q31" s="13">
        <f t="shared" si="9"/>
        <v>-4.2036014470612351</v>
      </c>
      <c r="R31" s="13">
        <f t="shared" si="9"/>
        <v>-5.7375105322775894</v>
      </c>
      <c r="S31" s="13">
        <f t="shared" si="9"/>
        <v>12.22934364146327</v>
      </c>
      <c r="T31" s="13">
        <f t="shared" si="9"/>
        <v>1.1719741933262438</v>
      </c>
      <c r="U31" s="13">
        <f t="shared" si="9"/>
        <v>3.116406399663846</v>
      </c>
      <c r="V31" s="13">
        <f t="shared" si="9"/>
        <v>4.1401731685271788</v>
      </c>
      <c r="W31" s="13">
        <f t="shared" si="9"/>
        <v>-0.77644981294206106</v>
      </c>
      <c r="X31" s="13">
        <f t="shared" si="9"/>
        <v>7.8539779257808622</v>
      </c>
      <c r="Y31" s="13">
        <f t="shared" si="9"/>
        <v>11.651803993058946</v>
      </c>
      <c r="Z31" s="13">
        <f t="shared" si="9"/>
        <v>4.6352392576957913</v>
      </c>
      <c r="AA31" s="13">
        <f t="shared" si="9"/>
        <v>2.9017904085169697</v>
      </c>
      <c r="AB31" s="13">
        <f t="shared" si="9"/>
        <v>-5.3130082566165671</v>
      </c>
      <c r="AC31" s="13">
        <f t="shared" si="9"/>
        <v>0.16675168767326323</v>
      </c>
      <c r="AD31" s="13">
        <f t="shared" si="9"/>
        <v>6.8095001560501318</v>
      </c>
      <c r="AE31" s="13">
        <f t="shared" si="9"/>
        <v>0.73987321610875267</v>
      </c>
      <c r="AF31" s="13">
        <f t="shared" si="9"/>
        <v>9.4179695920741899</v>
      </c>
      <c r="AG31" s="13">
        <f t="shared" si="9"/>
        <v>2.0371623803920107</v>
      </c>
      <c r="AH31" s="13">
        <f t="shared" si="9"/>
        <v>1.8730977645453801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B9C5-DB9A-471C-BDD7-415CBEDB0518}">
  <dimension ref="A1:AH34"/>
  <sheetViews>
    <sheetView zoomScale="70" zoomScaleNormal="70" workbookViewId="0">
      <selection activeCell="A10" sqref="A10:XFD10"/>
    </sheetView>
  </sheetViews>
  <sheetFormatPr baseColWidth="10" defaultRowHeight="15" x14ac:dyDescent="0.25"/>
  <cols>
    <col min="1" max="1" width="12.7109375" bestFit="1" customWidth="1"/>
    <col min="2" max="34" width="6.7109375" customWidth="1"/>
  </cols>
  <sheetData>
    <row r="1" spans="1:34" x14ac:dyDescent="0.25">
      <c r="A1" s="1" t="s">
        <v>166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16.525300000000001</v>
      </c>
      <c r="C2" s="2">
        <v>33.736199999999997</v>
      </c>
      <c r="D2" s="2">
        <v>34.655299999999997</v>
      </c>
      <c r="E2" s="2">
        <v>31.8718</v>
      </c>
      <c r="F2" s="2">
        <v>60.311799999999998</v>
      </c>
      <c r="G2" s="2">
        <v>49.680799999999998</v>
      </c>
      <c r="H2" s="2">
        <v>37.510599999999997</v>
      </c>
      <c r="I2" s="2">
        <v>33.439500000000002</v>
      </c>
      <c r="J2" s="2">
        <v>33.436100000000003</v>
      </c>
      <c r="K2" s="2">
        <v>26.6648</v>
      </c>
      <c r="L2" s="2">
        <v>41.076799999999999</v>
      </c>
      <c r="M2" s="2">
        <v>38.223700000000001</v>
      </c>
      <c r="N2" s="2">
        <v>31.484999999999999</v>
      </c>
      <c r="O2" s="2">
        <v>11.789099999999999</v>
      </c>
      <c r="P2" s="2">
        <v>32.766199999999998</v>
      </c>
      <c r="Q2" s="2">
        <v>15.599</v>
      </c>
      <c r="R2" s="2">
        <v>15.9003</v>
      </c>
      <c r="S2" s="2">
        <v>49.7958</v>
      </c>
      <c r="T2" s="2">
        <v>38.0884</v>
      </c>
      <c r="U2" s="2">
        <v>45.582999999999998</v>
      </c>
      <c r="V2" s="2">
        <v>41.761400000000002</v>
      </c>
      <c r="W2" s="2">
        <v>37.193199999999997</v>
      </c>
      <c r="X2" s="2">
        <v>20.3689</v>
      </c>
      <c r="Y2" s="2">
        <v>36.717399999999998</v>
      </c>
      <c r="Z2" s="2">
        <v>33.187800000000003</v>
      </c>
      <c r="AA2" s="2">
        <v>25.366</v>
      </c>
      <c r="AB2" s="2">
        <v>6.6986999999999997</v>
      </c>
      <c r="AC2" s="2">
        <v>31.106000000000002</v>
      </c>
      <c r="AD2" s="2">
        <v>38.589399999999998</v>
      </c>
      <c r="AE2" s="2">
        <v>29.887799999999999</v>
      </c>
      <c r="AF2" s="2">
        <v>31.216799999999999</v>
      </c>
      <c r="AG2" s="2">
        <v>39.573999999999998</v>
      </c>
      <c r="AH2" s="2">
        <v>16.773199999999999</v>
      </c>
    </row>
    <row r="3" spans="1:34" x14ac:dyDescent="0.25">
      <c r="A3" s="4" t="s">
        <v>35</v>
      </c>
      <c r="B3" s="2">
        <v>16.652999999999999</v>
      </c>
      <c r="C3" s="2">
        <v>34.4711</v>
      </c>
      <c r="D3" s="2">
        <v>36.955300000000001</v>
      </c>
      <c r="E3" s="2">
        <v>33.872700000000002</v>
      </c>
      <c r="F3" s="2">
        <v>61.454799999999999</v>
      </c>
      <c r="G3" s="2">
        <v>49.554299999999998</v>
      </c>
      <c r="H3" s="2">
        <v>48.168599999999998</v>
      </c>
      <c r="I3" s="2">
        <v>34.367199999999997</v>
      </c>
      <c r="J3" s="2">
        <v>35.071899999999999</v>
      </c>
      <c r="K3" s="2">
        <v>30.495100000000001</v>
      </c>
      <c r="L3" s="2">
        <v>39.909500000000001</v>
      </c>
      <c r="M3" s="2">
        <v>37.645099999999999</v>
      </c>
      <c r="N3" s="2">
        <v>33.566299999999998</v>
      </c>
      <c r="O3" s="2">
        <v>12.198</v>
      </c>
      <c r="P3" s="2">
        <v>32.293100000000003</v>
      </c>
      <c r="Q3" s="2">
        <v>16.104299999999999</v>
      </c>
      <c r="R3" s="2">
        <v>16.580300000000001</v>
      </c>
      <c r="S3" s="2">
        <v>80.845699999999994</v>
      </c>
      <c r="T3" s="2">
        <v>38.185699999999997</v>
      </c>
      <c r="U3" s="2">
        <v>46.1008</v>
      </c>
      <c r="V3" s="2">
        <v>46.401499999999999</v>
      </c>
      <c r="W3" s="2">
        <v>36.437199999999997</v>
      </c>
      <c r="X3" s="2">
        <v>26.5791</v>
      </c>
      <c r="Y3" s="2">
        <v>44.345399999999998</v>
      </c>
      <c r="Z3" s="2">
        <v>32.995800000000003</v>
      </c>
      <c r="AA3" s="2">
        <v>27.388999999999999</v>
      </c>
      <c r="AB3" s="2">
        <v>7.9467600000000003</v>
      </c>
      <c r="AC3" s="2">
        <v>30.8277</v>
      </c>
      <c r="AD3" s="2">
        <v>41.572400000000002</v>
      </c>
      <c r="AE3" s="2">
        <v>29.629100000000001</v>
      </c>
      <c r="AF3" s="2">
        <v>31.8645</v>
      </c>
      <c r="AG3" s="2">
        <v>41.158499999999997</v>
      </c>
      <c r="AH3" s="2">
        <v>16.4389</v>
      </c>
    </row>
    <row r="4" spans="1:34" x14ac:dyDescent="0.25">
      <c r="A4" s="4" t="s">
        <v>36</v>
      </c>
      <c r="B4" s="2">
        <v>17.378599999999999</v>
      </c>
      <c r="C4" s="2">
        <v>34.381500000000003</v>
      </c>
      <c r="D4" s="2">
        <v>35.067300000000003</v>
      </c>
      <c r="E4" s="2">
        <v>34.122599999999998</v>
      </c>
      <c r="F4" s="2">
        <v>61.609400000000001</v>
      </c>
      <c r="G4" s="2">
        <v>48.242400000000004</v>
      </c>
      <c r="H4" s="2">
        <v>50.228700000000003</v>
      </c>
      <c r="I4" s="2">
        <v>36.772500000000001</v>
      </c>
      <c r="J4" s="2">
        <v>35.5092</v>
      </c>
      <c r="K4" s="2">
        <v>29.716999999999999</v>
      </c>
      <c r="L4" s="2">
        <v>42.363100000000003</v>
      </c>
      <c r="M4" s="2">
        <v>37.840499999999999</v>
      </c>
      <c r="N4" s="2">
        <v>33.539900000000003</v>
      </c>
      <c r="O4" s="2">
        <v>12.000299999999999</v>
      </c>
      <c r="P4" s="2">
        <v>32.272599999999997</v>
      </c>
      <c r="Q4" s="2">
        <v>16.206099999999999</v>
      </c>
      <c r="R4" s="2">
        <v>15.8164</v>
      </c>
      <c r="S4" s="2">
        <v>83.681200000000004</v>
      </c>
      <c r="T4" s="2">
        <v>38.869999999999997</v>
      </c>
      <c r="U4" s="2">
        <v>48.217799999999997</v>
      </c>
      <c r="V4" s="2">
        <v>47.040799999999997</v>
      </c>
      <c r="W4" s="2">
        <v>38.023800000000001</v>
      </c>
      <c r="X4" s="2">
        <v>27.120899999999999</v>
      </c>
      <c r="Y4" s="2">
        <v>43.019500000000001</v>
      </c>
      <c r="Z4" s="2">
        <v>34.510599999999997</v>
      </c>
      <c r="AA4" s="2">
        <v>28.716200000000001</v>
      </c>
      <c r="AB4" s="2">
        <v>8.4097200000000001</v>
      </c>
      <c r="AC4" s="2">
        <v>34.194000000000003</v>
      </c>
      <c r="AD4" s="2">
        <v>41.256100000000004</v>
      </c>
      <c r="AE4" s="2">
        <v>30.554300000000001</v>
      </c>
      <c r="AF4" s="2">
        <v>32.159999999999997</v>
      </c>
      <c r="AG4" s="2">
        <v>40.575400000000002</v>
      </c>
      <c r="AH4" s="2">
        <v>17.901599999999998</v>
      </c>
    </row>
    <row r="5" spans="1:34" x14ac:dyDescent="0.25">
      <c r="A5" s="4" t="s">
        <v>37</v>
      </c>
      <c r="B5" s="2">
        <v>16.740100000000002</v>
      </c>
      <c r="C5" s="2">
        <v>35.472999999999999</v>
      </c>
      <c r="D5" s="2">
        <v>34.819000000000003</v>
      </c>
      <c r="E5" s="2">
        <v>34.760899999999999</v>
      </c>
      <c r="F5" s="2">
        <v>58.988799999999998</v>
      </c>
      <c r="G5" s="2">
        <v>50.573399999999999</v>
      </c>
      <c r="H5" s="2">
        <v>49.857700000000001</v>
      </c>
      <c r="I5" s="2">
        <v>36.508600000000001</v>
      </c>
      <c r="J5" s="2">
        <v>35.406999999999996</v>
      </c>
      <c r="K5" s="2">
        <v>30.6023</v>
      </c>
      <c r="L5" s="2">
        <v>44.203099999999999</v>
      </c>
      <c r="M5" s="2">
        <v>38.777799999999999</v>
      </c>
      <c r="N5" s="2">
        <v>33.8675</v>
      </c>
      <c r="O5" s="2">
        <v>12.139799999999999</v>
      </c>
      <c r="P5" s="2">
        <v>33.6325</v>
      </c>
      <c r="Q5" s="2">
        <v>15.972899999999999</v>
      </c>
      <c r="R5" s="2">
        <v>16.005800000000001</v>
      </c>
      <c r="S5" s="2">
        <v>83.808400000000006</v>
      </c>
      <c r="T5" s="2">
        <v>38.026000000000003</v>
      </c>
      <c r="U5" s="2">
        <v>50.619799999999998</v>
      </c>
      <c r="V5" s="2">
        <v>46.869199999999999</v>
      </c>
      <c r="W5" s="2">
        <v>37.040100000000002</v>
      </c>
      <c r="X5" s="2">
        <v>24.831800000000001</v>
      </c>
      <c r="Y5" s="2">
        <v>44.737499999999997</v>
      </c>
      <c r="Z5" s="2">
        <v>34.442399999999999</v>
      </c>
      <c r="AA5" s="2">
        <v>29.1435</v>
      </c>
      <c r="AB5" s="2">
        <v>8.4951500000000006</v>
      </c>
      <c r="AC5" s="2">
        <v>30.889900000000001</v>
      </c>
      <c r="AD5" s="2">
        <v>42.106900000000003</v>
      </c>
      <c r="AE5" s="2">
        <v>30.2483</v>
      </c>
      <c r="AF5" s="2">
        <v>33.873100000000001</v>
      </c>
      <c r="AG5" s="2">
        <v>43.628799999999998</v>
      </c>
      <c r="AH5" s="2">
        <v>16.4651</v>
      </c>
    </row>
    <row r="6" spans="1:34" x14ac:dyDescent="0.25">
      <c r="A6" s="4" t="s">
        <v>38</v>
      </c>
      <c r="B6" s="2">
        <v>15.662699999999999</v>
      </c>
      <c r="C6" s="2">
        <v>34.793799999999997</v>
      </c>
      <c r="D6" s="2">
        <v>36.2545</v>
      </c>
      <c r="E6" s="2">
        <v>34.688000000000002</v>
      </c>
      <c r="F6" s="2">
        <v>61.148099999999999</v>
      </c>
      <c r="G6" s="2">
        <v>48.579000000000001</v>
      </c>
      <c r="H6" s="2">
        <v>51.536799999999999</v>
      </c>
      <c r="I6" s="2">
        <v>35.641199999999998</v>
      </c>
      <c r="J6" s="2">
        <v>35.015300000000003</v>
      </c>
      <c r="K6" s="2">
        <v>30.299600000000002</v>
      </c>
      <c r="L6" s="2">
        <v>42.209000000000003</v>
      </c>
      <c r="M6" s="2">
        <v>37.225700000000003</v>
      </c>
      <c r="N6" s="2">
        <v>31.8599</v>
      </c>
      <c r="O6" s="2">
        <v>11.440300000000001</v>
      </c>
      <c r="P6" s="2">
        <v>32.562100000000001</v>
      </c>
      <c r="Q6" s="2">
        <v>16.264299999999999</v>
      </c>
      <c r="R6" s="2">
        <v>16.951899999999998</v>
      </c>
      <c r="S6" s="2">
        <v>81.828299999999999</v>
      </c>
      <c r="T6" s="2">
        <v>38.910600000000002</v>
      </c>
      <c r="U6" s="2">
        <v>49.165700000000001</v>
      </c>
      <c r="V6" s="2">
        <v>47.453400000000002</v>
      </c>
      <c r="W6" s="2">
        <v>36.738799999999998</v>
      </c>
      <c r="X6" s="2">
        <v>25.1966</v>
      </c>
      <c r="Y6" s="2">
        <v>44.878599999999999</v>
      </c>
      <c r="Z6" s="2">
        <v>33.227800000000002</v>
      </c>
      <c r="AA6" s="2">
        <v>28.597100000000001</v>
      </c>
      <c r="AB6" s="2">
        <v>8.0375200000000007</v>
      </c>
      <c r="AC6" s="2">
        <v>32.360199999999999</v>
      </c>
      <c r="AD6" s="2">
        <v>44.360199999999999</v>
      </c>
      <c r="AE6" s="2">
        <v>29.6175</v>
      </c>
      <c r="AF6" s="2">
        <v>32.2164</v>
      </c>
      <c r="AG6" s="2">
        <v>41.167499999999997</v>
      </c>
      <c r="AH6" s="2">
        <v>15.973599999999999</v>
      </c>
    </row>
    <row r="7" spans="1:34" x14ac:dyDescent="0.25">
      <c r="A7" s="4" t="s">
        <v>39</v>
      </c>
      <c r="B7" s="2">
        <v>16.936399999999999</v>
      </c>
      <c r="C7" s="2">
        <v>35.579799999999999</v>
      </c>
      <c r="D7" s="2">
        <v>38.4236</v>
      </c>
      <c r="E7" s="2">
        <v>34.7044</v>
      </c>
      <c r="F7" s="2">
        <v>61.164999999999999</v>
      </c>
      <c r="G7" s="2">
        <v>50.5261</v>
      </c>
      <c r="H7" s="2">
        <v>49.238900000000001</v>
      </c>
      <c r="I7" s="2">
        <v>35.7042</v>
      </c>
      <c r="J7" s="2">
        <v>37.417299999999997</v>
      </c>
      <c r="K7" s="2">
        <v>30.9923</v>
      </c>
      <c r="L7" s="2">
        <v>41.877699999999997</v>
      </c>
      <c r="M7" s="2">
        <v>38.630000000000003</v>
      </c>
      <c r="N7" s="2">
        <v>33.5289</v>
      </c>
      <c r="O7" s="2">
        <v>11.5449</v>
      </c>
      <c r="P7" s="2">
        <v>33.6248</v>
      </c>
      <c r="Q7" s="2">
        <v>16.651599999999998</v>
      </c>
      <c r="R7" s="2">
        <v>15.334899999999999</v>
      </c>
      <c r="S7" s="2">
        <v>84.680099999999996</v>
      </c>
      <c r="T7" s="2">
        <v>38.797699999999999</v>
      </c>
      <c r="U7" s="2">
        <v>49.521799999999999</v>
      </c>
      <c r="V7" s="2">
        <v>47.775500000000001</v>
      </c>
      <c r="W7" s="2">
        <v>36.501600000000003</v>
      </c>
      <c r="X7" s="2">
        <v>26.264600000000002</v>
      </c>
      <c r="Y7" s="2">
        <v>43.223300000000002</v>
      </c>
      <c r="Z7" s="2">
        <v>33.9758</v>
      </c>
      <c r="AA7" s="2">
        <v>28.918700000000001</v>
      </c>
      <c r="AB7" s="2">
        <v>8.3812200000000008</v>
      </c>
      <c r="AC7" s="2">
        <v>32.187800000000003</v>
      </c>
      <c r="AD7" s="2">
        <v>43.994399999999999</v>
      </c>
      <c r="AE7" s="2">
        <v>30.747800000000002</v>
      </c>
      <c r="AF7" s="2">
        <v>32.412199999999999</v>
      </c>
      <c r="AG7" s="2">
        <v>42.7498</v>
      </c>
      <c r="AH7" s="2">
        <v>17.064900000000002</v>
      </c>
    </row>
    <row r="8" spans="1:34" x14ac:dyDescent="0.25">
      <c r="A8" s="4" t="s">
        <v>40</v>
      </c>
      <c r="B8" s="2">
        <v>15.503399999999999</v>
      </c>
      <c r="C8" s="2">
        <v>34.896599999999999</v>
      </c>
      <c r="D8" s="2">
        <v>37.160800000000002</v>
      </c>
      <c r="E8" s="2">
        <v>35.185200000000002</v>
      </c>
      <c r="F8" s="2">
        <v>64.122100000000003</v>
      </c>
      <c r="G8" s="2">
        <v>50.377899999999997</v>
      </c>
      <c r="H8" s="2">
        <v>50.691600000000001</v>
      </c>
      <c r="I8" s="2">
        <v>36.043599999999998</v>
      </c>
      <c r="J8" s="2">
        <v>36.360100000000003</v>
      </c>
      <c r="K8" s="2">
        <v>30.128399999999999</v>
      </c>
      <c r="L8" s="2">
        <v>42.101599999999998</v>
      </c>
      <c r="M8" s="2">
        <v>38.914099999999998</v>
      </c>
      <c r="N8" s="2">
        <v>33.966200000000001</v>
      </c>
      <c r="O8" s="2">
        <v>11.6808</v>
      </c>
      <c r="P8" s="2">
        <v>33.485199999999999</v>
      </c>
      <c r="Q8" s="2">
        <v>15.779299999999999</v>
      </c>
      <c r="R8" s="2">
        <v>16.675699999999999</v>
      </c>
      <c r="S8" s="2">
        <v>83.464799999999997</v>
      </c>
      <c r="T8" s="2">
        <v>38.683100000000003</v>
      </c>
      <c r="U8" s="2">
        <v>49.249000000000002</v>
      </c>
      <c r="V8" s="2">
        <v>47.930399999999999</v>
      </c>
      <c r="W8" s="2">
        <v>37.191099999999999</v>
      </c>
      <c r="X8" s="2">
        <v>26.0366</v>
      </c>
      <c r="Y8" s="2">
        <v>43.377000000000002</v>
      </c>
      <c r="Z8" s="2">
        <v>33.884399999999999</v>
      </c>
      <c r="AA8" s="2">
        <v>27.684200000000001</v>
      </c>
      <c r="AB8" s="2">
        <v>7.74207</v>
      </c>
      <c r="AC8" s="2">
        <v>31.921399999999998</v>
      </c>
      <c r="AD8" s="2">
        <v>45.822899999999997</v>
      </c>
      <c r="AE8" s="2">
        <v>29.470700000000001</v>
      </c>
      <c r="AF8" s="2">
        <v>32.699399999999997</v>
      </c>
      <c r="AG8" s="2">
        <v>43.249400000000001</v>
      </c>
      <c r="AH8" s="2">
        <v>15.806699999999999</v>
      </c>
    </row>
    <row r="9" spans="1:34" x14ac:dyDescent="0.25">
      <c r="A9" s="4" t="s">
        <v>41</v>
      </c>
      <c r="B9" s="2">
        <v>14.411799999999999</v>
      </c>
      <c r="C9" s="2">
        <v>34.940800000000003</v>
      </c>
      <c r="D9" s="2">
        <v>34.4621</v>
      </c>
      <c r="E9" s="2">
        <v>34.1252</v>
      </c>
      <c r="F9" s="2">
        <v>58.0989</v>
      </c>
      <c r="G9" s="2">
        <v>50.939500000000002</v>
      </c>
      <c r="H9" s="2">
        <v>51.422600000000003</v>
      </c>
      <c r="I9" s="2">
        <v>34.154299999999999</v>
      </c>
      <c r="J9" s="2">
        <v>36.0623</v>
      </c>
      <c r="K9" s="2">
        <v>28.918700000000001</v>
      </c>
      <c r="L9" s="2">
        <v>43.394100000000002</v>
      </c>
      <c r="M9" s="2">
        <v>38.525399999999998</v>
      </c>
      <c r="N9" s="2">
        <v>33.682499999999997</v>
      </c>
      <c r="O9" s="2">
        <v>11.3918</v>
      </c>
      <c r="P9" s="2">
        <v>33.936999999999998</v>
      </c>
      <c r="Q9" s="2">
        <v>14.8522</v>
      </c>
      <c r="R9" s="2">
        <v>17.957000000000001</v>
      </c>
      <c r="S9" s="2">
        <v>80.308400000000006</v>
      </c>
      <c r="T9" s="2">
        <v>37.289700000000003</v>
      </c>
      <c r="U9" s="2">
        <v>49.292099999999998</v>
      </c>
      <c r="V9" s="2">
        <v>48.823700000000002</v>
      </c>
      <c r="W9" s="2">
        <v>38.357799999999997</v>
      </c>
      <c r="X9" s="2">
        <v>25.439900000000002</v>
      </c>
      <c r="Y9" s="2">
        <v>44.9694</v>
      </c>
      <c r="Z9" s="2">
        <v>34.057600000000001</v>
      </c>
      <c r="AA9" s="2">
        <v>26.9329</v>
      </c>
      <c r="AB9" s="2">
        <v>8.3639200000000002</v>
      </c>
      <c r="AC9" s="2">
        <v>33.432699999999997</v>
      </c>
      <c r="AD9" s="2">
        <v>43.807899999999997</v>
      </c>
      <c r="AE9" s="2">
        <v>30.385200000000001</v>
      </c>
      <c r="AF9" s="2">
        <v>35.059399999999997</v>
      </c>
      <c r="AG9" s="2">
        <v>40.920499999999997</v>
      </c>
      <c r="AH9" s="2">
        <v>15.0358</v>
      </c>
    </row>
    <row r="10" spans="1:34" x14ac:dyDescent="0.25">
      <c r="A10" s="5" t="s">
        <v>56</v>
      </c>
      <c r="B10" s="2">
        <f>AVERAGE(B2:B8)</f>
        <v>16.485642857142857</v>
      </c>
      <c r="C10" s="2">
        <f>AVERAGE(C2:C9)</f>
        <v>34.784100000000002</v>
      </c>
      <c r="D10" s="2">
        <f>AVERAGE(D2:D9)</f>
        <v>35.974737500000003</v>
      </c>
      <c r="E10" s="2">
        <f>AVERAGE(E3:E9)</f>
        <v>34.494142857142862</v>
      </c>
      <c r="F10" s="2">
        <f>AVERAGE(F2:F8)</f>
        <v>61.25714285714286</v>
      </c>
      <c r="G10" s="2">
        <f>AVERAGE(G2:G9)</f>
        <v>49.809175000000003</v>
      </c>
      <c r="H10" s="2">
        <f>AVERAGE(H3:H9)</f>
        <v>50.163557142857144</v>
      </c>
      <c r="I10" s="2">
        <f t="shared" ref="I10:AG10" si="0">AVERAGE(I2:I9)</f>
        <v>35.3288875</v>
      </c>
      <c r="J10" s="2">
        <f>AVERAGE(J3:J9)</f>
        <v>35.83472857142857</v>
      </c>
      <c r="K10" s="2">
        <f>AVERAGE(K3:K9)</f>
        <v>30.164771428571431</v>
      </c>
      <c r="L10" s="2">
        <f t="shared" si="0"/>
        <v>42.141862500000002</v>
      </c>
      <c r="M10" s="2">
        <f t="shared" si="0"/>
        <v>38.222787500000003</v>
      </c>
      <c r="N10" s="2">
        <f>AVERAGE(N3:N9)</f>
        <v>33.430171428571434</v>
      </c>
      <c r="O10" s="2">
        <f t="shared" si="0"/>
        <v>11.773125</v>
      </c>
      <c r="P10" s="2">
        <f t="shared" si="0"/>
        <v>33.071687499999996</v>
      </c>
      <c r="Q10" s="2">
        <f>AVERAGE(Q3:Q8)</f>
        <v>16.163083333333333</v>
      </c>
      <c r="R10" s="2">
        <f>AVERAGE(R2:R8)</f>
        <v>16.180757142857143</v>
      </c>
      <c r="S10" s="2">
        <f>AVERAGE(S3:S9)</f>
        <v>82.659557142857139</v>
      </c>
      <c r="T10" s="2">
        <f t="shared" si="0"/>
        <v>38.356400000000001</v>
      </c>
      <c r="U10" s="2">
        <f t="shared" si="0"/>
        <v>48.46875</v>
      </c>
      <c r="V10" s="2">
        <f>AVERAGE(V3:V9)</f>
        <v>47.470642857142856</v>
      </c>
      <c r="W10" s="2">
        <f t="shared" si="0"/>
        <v>37.185449999999996</v>
      </c>
      <c r="X10" s="2">
        <f>AVERAGE(X3:X9)</f>
        <v>25.924214285714282</v>
      </c>
      <c r="Y10" s="2">
        <f>AVERAGE(Y3:Y9)</f>
        <v>44.078671428571433</v>
      </c>
      <c r="Z10" s="2">
        <f t="shared" si="0"/>
        <v>33.785274999999999</v>
      </c>
      <c r="AA10" s="2">
        <f>AVERAGE(AA3:AA9)</f>
        <v>28.197371428571426</v>
      </c>
      <c r="AB10" s="2">
        <f>AVERAGE(AB3:AB9)</f>
        <v>8.1966228571428577</v>
      </c>
      <c r="AC10" s="2">
        <f t="shared" si="0"/>
        <v>32.114962500000004</v>
      </c>
      <c r="AD10" s="2">
        <f>AVERAGE(AD3:AD9)</f>
        <v>43.274400000000007</v>
      </c>
      <c r="AE10" s="2">
        <f t="shared" si="0"/>
        <v>30.067587500000002</v>
      </c>
      <c r="AF10" s="2">
        <f>AVERAGE(AF2:AF8)</f>
        <v>32.348914285714287</v>
      </c>
      <c r="AG10" s="2">
        <f t="shared" si="0"/>
        <v>41.627987499999996</v>
      </c>
      <c r="AH10" s="2">
        <f>AVERAGE(AH2:AH8)</f>
        <v>16.632000000000001</v>
      </c>
    </row>
    <row r="11" spans="1:34" x14ac:dyDescent="0.25">
      <c r="A11" s="6" t="s">
        <v>57</v>
      </c>
      <c r="B11" s="7">
        <f>B10*3</f>
        <v>49.45692857142857</v>
      </c>
      <c r="C11" s="7">
        <f>C10*3</f>
        <v>104.35230000000001</v>
      </c>
      <c r="D11" s="7">
        <f>D10*2</f>
        <v>71.949475000000007</v>
      </c>
      <c r="E11" s="7">
        <f>E10*2</f>
        <v>68.988285714285723</v>
      </c>
      <c r="F11" s="7">
        <f>F10*1</f>
        <v>61.25714285714286</v>
      </c>
      <c r="G11" s="7">
        <f>G10*3</f>
        <v>149.427525</v>
      </c>
      <c r="H11" s="7">
        <f>H10*1</f>
        <v>50.163557142857144</v>
      </c>
      <c r="I11" s="7">
        <f>I10*2</f>
        <v>70.657775000000001</v>
      </c>
      <c r="J11" s="7">
        <f>J10*3</f>
        <v>107.50418571428571</v>
      </c>
      <c r="K11" s="7">
        <f>K10*2</f>
        <v>60.329542857142862</v>
      </c>
      <c r="L11" s="7">
        <f>L10*2</f>
        <v>84.283725000000004</v>
      </c>
      <c r="M11" s="7">
        <f>M10*2</f>
        <v>76.445575000000005</v>
      </c>
      <c r="N11" s="7">
        <f>N10*3</f>
        <v>100.29051428571429</v>
      </c>
      <c r="O11" s="7">
        <f>O10*3</f>
        <v>35.319375000000001</v>
      </c>
      <c r="P11" s="7">
        <f>P10*3</f>
        <v>99.215062499999988</v>
      </c>
      <c r="Q11" s="7">
        <f>Q10*2</f>
        <v>32.326166666666666</v>
      </c>
      <c r="R11" s="7">
        <f>R10*4</f>
        <v>64.723028571428571</v>
      </c>
      <c r="S11" s="7">
        <f>S10*1</f>
        <v>82.659557142857139</v>
      </c>
      <c r="T11" s="7">
        <f>T10*3</f>
        <v>115.0692</v>
      </c>
      <c r="U11" s="7">
        <f>U10*2</f>
        <v>96.9375</v>
      </c>
      <c r="V11" s="7">
        <f>V10*1</f>
        <v>47.470642857142856</v>
      </c>
      <c r="W11" s="7">
        <f>W10*3</f>
        <v>111.55634999999998</v>
      </c>
      <c r="X11" s="7">
        <f>X10*4</f>
        <v>103.69685714285713</v>
      </c>
      <c r="Y11" s="7">
        <f>Y10*2</f>
        <v>88.157342857142865</v>
      </c>
      <c r="Z11" s="7">
        <f>Z10*3</f>
        <v>101.355825</v>
      </c>
      <c r="AA11" s="7">
        <f>AA10*3</f>
        <v>84.592114285714274</v>
      </c>
      <c r="AB11" s="7">
        <f>AB10*6</f>
        <v>49.179737142857149</v>
      </c>
      <c r="AC11" s="7">
        <f>AC10*3</f>
        <v>96.344887500000013</v>
      </c>
      <c r="AD11" s="7">
        <f>AD10*2</f>
        <v>86.548800000000014</v>
      </c>
      <c r="AE11" s="7">
        <f>AE10*3</f>
        <v>90.202762500000006</v>
      </c>
      <c r="AF11" s="7">
        <f>AF10*3</f>
        <v>97.04674285714286</v>
      </c>
      <c r="AG11" s="7">
        <f>AG10*2</f>
        <v>83.255974999999992</v>
      </c>
      <c r="AH11" s="7">
        <f>AH10*3</f>
        <v>49.896000000000001</v>
      </c>
    </row>
    <row r="14" spans="1:34" x14ac:dyDescent="0.25">
      <c r="A14" s="5" t="s">
        <v>43</v>
      </c>
      <c r="B14" s="2">
        <f>AVERAGE(B2:B9)</f>
        <v>16.226412499999999</v>
      </c>
      <c r="C14" s="2">
        <f t="shared" ref="C14:AH14" si="1">AVERAGE(C2:C9)</f>
        <v>34.784100000000002</v>
      </c>
      <c r="D14" s="2">
        <f t="shared" si="1"/>
        <v>35.974737500000003</v>
      </c>
      <c r="E14" s="2">
        <f t="shared" si="1"/>
        <v>34.166349999999994</v>
      </c>
      <c r="F14" s="2">
        <f t="shared" si="1"/>
        <v>60.862362500000003</v>
      </c>
      <c r="G14" s="2">
        <f t="shared" si="1"/>
        <v>49.809175000000003</v>
      </c>
      <c r="H14" s="2">
        <f t="shared" si="1"/>
        <v>48.581937499999995</v>
      </c>
      <c r="I14" s="2">
        <f t="shared" si="1"/>
        <v>35.3288875</v>
      </c>
      <c r="J14" s="2">
        <f t="shared" si="1"/>
        <v>35.534899999999993</v>
      </c>
      <c r="K14" s="2">
        <f t="shared" si="1"/>
        <v>29.727275000000002</v>
      </c>
      <c r="L14" s="2">
        <f t="shared" si="1"/>
        <v>42.141862500000002</v>
      </c>
      <c r="M14" s="2">
        <f t="shared" si="1"/>
        <v>38.222787500000003</v>
      </c>
      <c r="N14" s="2">
        <f t="shared" si="1"/>
        <v>33.187024999999998</v>
      </c>
      <c r="O14" s="2">
        <f t="shared" si="1"/>
        <v>11.773125</v>
      </c>
      <c r="P14" s="2">
        <f t="shared" si="1"/>
        <v>33.071687499999996</v>
      </c>
      <c r="Q14" s="2">
        <f t="shared" si="1"/>
        <v>15.928712500000001</v>
      </c>
      <c r="R14" s="2">
        <f t="shared" si="1"/>
        <v>16.402787499999999</v>
      </c>
      <c r="S14" s="2">
        <f t="shared" si="1"/>
        <v>78.551587499999997</v>
      </c>
      <c r="T14" s="2">
        <f t="shared" si="1"/>
        <v>38.356400000000001</v>
      </c>
      <c r="U14" s="2">
        <f t="shared" si="1"/>
        <v>48.46875</v>
      </c>
      <c r="V14" s="2">
        <f t="shared" si="1"/>
        <v>46.756987500000008</v>
      </c>
      <c r="W14" s="2">
        <f t="shared" si="1"/>
        <v>37.185449999999996</v>
      </c>
      <c r="X14" s="2">
        <f t="shared" si="1"/>
        <v>25.229799999999997</v>
      </c>
      <c r="Y14" s="2">
        <f t="shared" si="1"/>
        <v>43.158512500000001</v>
      </c>
      <c r="Z14" s="2">
        <f t="shared" si="1"/>
        <v>33.785274999999999</v>
      </c>
      <c r="AA14" s="2">
        <f t="shared" si="1"/>
        <v>27.843450000000001</v>
      </c>
      <c r="AB14" s="2">
        <f t="shared" si="1"/>
        <v>8.009382500000001</v>
      </c>
      <c r="AC14" s="2">
        <f t="shared" si="1"/>
        <v>32.114962500000004</v>
      </c>
      <c r="AD14" s="2">
        <f t="shared" si="1"/>
        <v>42.688775</v>
      </c>
      <c r="AE14" s="2">
        <f t="shared" si="1"/>
        <v>30.067587500000002</v>
      </c>
      <c r="AF14" s="2">
        <f t="shared" si="1"/>
        <v>32.687725</v>
      </c>
      <c r="AG14" s="2">
        <f t="shared" si="1"/>
        <v>41.627987499999996</v>
      </c>
      <c r="AH14" s="2">
        <f t="shared" si="1"/>
        <v>16.432475</v>
      </c>
    </row>
    <row r="15" spans="1:34" x14ac:dyDescent="0.25">
      <c r="A15" s="6" t="s">
        <v>44</v>
      </c>
      <c r="B15" s="7">
        <f>B14*3</f>
        <v>48.679237499999999</v>
      </c>
      <c r="C15" s="7">
        <f>C14*3</f>
        <v>104.35230000000001</v>
      </c>
      <c r="D15" s="7">
        <f>D14*2</f>
        <v>71.949475000000007</v>
      </c>
      <c r="E15" s="7">
        <f>E14*2</f>
        <v>68.332699999999988</v>
      </c>
      <c r="F15" s="7">
        <f>F14*1</f>
        <v>60.862362500000003</v>
      </c>
      <c r="G15" s="7">
        <f>G14*3</f>
        <v>149.427525</v>
      </c>
      <c r="H15" s="7">
        <f>H14*1</f>
        <v>48.581937499999995</v>
      </c>
      <c r="I15" s="7">
        <f>I14*2</f>
        <v>70.657775000000001</v>
      </c>
      <c r="J15" s="7">
        <f>J14*3</f>
        <v>106.60469999999998</v>
      </c>
      <c r="K15" s="7">
        <f>K14*2</f>
        <v>59.454550000000005</v>
      </c>
      <c r="L15" s="7">
        <f>L14*2</f>
        <v>84.283725000000004</v>
      </c>
      <c r="M15" s="7">
        <f>M14*4</f>
        <v>152.89115000000001</v>
      </c>
      <c r="N15" s="7">
        <f>N14*3</f>
        <v>99.561074999999988</v>
      </c>
      <c r="O15" s="7">
        <f>O14*3</f>
        <v>35.319375000000001</v>
      </c>
      <c r="P15" s="7">
        <f>P14*3</f>
        <v>99.215062499999988</v>
      </c>
      <c r="Q15" s="7">
        <f>Q14*2</f>
        <v>31.857425000000003</v>
      </c>
      <c r="R15" s="7">
        <f>R14*2</f>
        <v>32.805574999999997</v>
      </c>
      <c r="S15" s="7">
        <f>S14*1</f>
        <v>78.551587499999997</v>
      </c>
      <c r="T15" s="7">
        <f>T14*3</f>
        <v>115.0692</v>
      </c>
      <c r="U15" s="7">
        <f>U14*2</f>
        <v>96.9375</v>
      </c>
      <c r="V15" s="7">
        <f>V14*3</f>
        <v>140.27096250000002</v>
      </c>
      <c r="W15" s="7">
        <f>W14*3</f>
        <v>111.55634999999998</v>
      </c>
      <c r="X15" s="7">
        <f>X14*2</f>
        <v>50.459599999999995</v>
      </c>
      <c r="Y15" s="7">
        <f>Y14*2</f>
        <v>86.317025000000001</v>
      </c>
      <c r="Z15" s="7">
        <f>Z14*3</f>
        <v>101.355825</v>
      </c>
      <c r="AA15" s="7">
        <f>AA14*3</f>
        <v>83.530349999999999</v>
      </c>
      <c r="AB15" s="7">
        <f>AB14*6</f>
        <v>48.056295000000006</v>
      </c>
      <c r="AC15" s="7">
        <f>AC14*3</f>
        <v>96.344887500000013</v>
      </c>
      <c r="AD15" s="7">
        <f>AD14*2</f>
        <v>85.377549999999999</v>
      </c>
      <c r="AE15" s="7">
        <f>AE14*3</f>
        <v>90.202762500000006</v>
      </c>
      <c r="AF15" s="7">
        <f>AF14*3</f>
        <v>98.063175000000001</v>
      </c>
      <c r="AG15" s="7">
        <f>AG14*2</f>
        <v>83.255974999999992</v>
      </c>
      <c r="AH15" s="7">
        <f>AH14*3</f>
        <v>49.297425000000004</v>
      </c>
    </row>
    <row r="16" spans="1:34" x14ac:dyDescent="0.25">
      <c r="A16" s="8" t="s">
        <v>45</v>
      </c>
      <c r="B16" s="9">
        <f>STDEV(B2:B9)/B14*100</f>
        <v>5.9386791396069913</v>
      </c>
      <c r="C16" s="9">
        <f>STDEV(C2:C9)/C14*100</f>
        <v>1.7191588115814935</v>
      </c>
      <c r="D16" s="9">
        <f t="shared" ref="D16:AH16" si="2">STDEV(D2:D9)/D14*100</f>
        <v>4.0188266520001834</v>
      </c>
      <c r="E16" s="9">
        <f t="shared" si="2"/>
        <v>2.990545706408033</v>
      </c>
      <c r="F16" s="9">
        <f t="shared" si="2"/>
        <v>2.9885123722506695</v>
      </c>
      <c r="G16" s="9">
        <f t="shared" si="2"/>
        <v>1.9712894692054197</v>
      </c>
      <c r="H16" s="9">
        <f t="shared" si="2"/>
        <v>9.4892162106487188</v>
      </c>
      <c r="I16" s="9">
        <f t="shared" si="2"/>
        <v>3.3998930494374004</v>
      </c>
      <c r="J16" s="9">
        <f t="shared" si="2"/>
        <v>3.2626057308428567</v>
      </c>
      <c r="K16" s="9">
        <f t="shared" si="2"/>
        <v>4.6675222511341881</v>
      </c>
      <c r="L16" s="9">
        <f t="shared" si="2"/>
        <v>3.1145915859406879</v>
      </c>
      <c r="M16" s="9">
        <f t="shared" si="2"/>
        <v>1.5689339448976947</v>
      </c>
      <c r="N16" s="9">
        <f t="shared" si="2"/>
        <v>2.8719634982383591</v>
      </c>
      <c r="O16" s="9">
        <f t="shared" si="2"/>
        <v>2.654410752620366</v>
      </c>
      <c r="P16" s="9">
        <f t="shared" si="2"/>
        <v>2.0244973043881198</v>
      </c>
      <c r="Q16" s="9">
        <f t="shared" si="2"/>
        <v>3.3848074625250759</v>
      </c>
      <c r="R16" s="9">
        <f t="shared" si="2"/>
        <v>5.0047867917182636</v>
      </c>
      <c r="S16" s="9">
        <f t="shared" si="2"/>
        <v>14.921047013375436</v>
      </c>
      <c r="T16" s="9">
        <f t="shared" si="2"/>
        <v>1.4683394716813432</v>
      </c>
      <c r="U16" s="9">
        <f t="shared" si="2"/>
        <v>3.6163445432871906</v>
      </c>
      <c r="V16" s="9">
        <f t="shared" si="2"/>
        <v>4.5974233515317158</v>
      </c>
      <c r="W16" s="9">
        <f t="shared" si="2"/>
        <v>1.8535531369792611</v>
      </c>
      <c r="X16" s="9">
        <f t="shared" si="2"/>
        <v>8.3343500411807625</v>
      </c>
      <c r="Y16" s="9">
        <f t="shared" si="2"/>
        <v>6.2968889254883695</v>
      </c>
      <c r="Z16" s="9">
        <f t="shared" si="2"/>
        <v>1.7219731006966121</v>
      </c>
      <c r="AA16" s="9">
        <f t="shared" si="2"/>
        <v>4.5782369343026463</v>
      </c>
      <c r="AB16" s="9">
        <f t="shared" si="2"/>
        <v>7.3928527422682961</v>
      </c>
      <c r="AC16" s="9">
        <f t="shared" si="2"/>
        <v>3.7840145812527406</v>
      </c>
      <c r="AD16" s="9">
        <f t="shared" si="2"/>
        <v>5.3135385965933128</v>
      </c>
      <c r="AE16" s="9">
        <f t="shared" si="2"/>
        <v>1.5982637779155935</v>
      </c>
      <c r="AF16" s="9">
        <f t="shared" si="2"/>
        <v>3.7375084650022741</v>
      </c>
      <c r="AG16" s="9">
        <f t="shared" si="2"/>
        <v>3.4154781295201566</v>
      </c>
      <c r="AH16" s="9">
        <f t="shared" si="2"/>
        <v>5.259329101104683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16.479033333333334</v>
      </c>
      <c r="C18" s="2">
        <f t="shared" ref="C18:AH18" si="3">AVERAGE(C3:C8)</f>
        <v>34.932633333333335</v>
      </c>
      <c r="D18" s="2">
        <f t="shared" si="3"/>
        <v>36.446750000000002</v>
      </c>
      <c r="E18" s="2">
        <f t="shared" si="3"/>
        <v>34.55563333333334</v>
      </c>
      <c r="F18" s="2">
        <f t="shared" si="3"/>
        <v>61.414700000000003</v>
      </c>
      <c r="G18" s="2">
        <f t="shared" si="3"/>
        <v>49.642183333333342</v>
      </c>
      <c r="H18" s="2">
        <f t="shared" si="3"/>
        <v>49.953716666666672</v>
      </c>
      <c r="I18" s="2">
        <f t="shared" si="3"/>
        <v>35.839549999999996</v>
      </c>
      <c r="J18" s="2">
        <f t="shared" si="3"/>
        <v>35.796799999999998</v>
      </c>
      <c r="K18" s="2">
        <f t="shared" si="3"/>
        <v>30.372450000000001</v>
      </c>
      <c r="L18" s="2">
        <f t="shared" si="3"/>
        <v>42.110666666666667</v>
      </c>
      <c r="M18" s="2">
        <f t="shared" si="3"/>
        <v>38.172199999999997</v>
      </c>
      <c r="N18" s="2">
        <f t="shared" si="3"/>
        <v>33.388116666666669</v>
      </c>
      <c r="O18" s="2">
        <f t="shared" si="3"/>
        <v>11.834016666666665</v>
      </c>
      <c r="P18" s="2">
        <f t="shared" si="3"/>
        <v>32.978383333333326</v>
      </c>
      <c r="Q18" s="2">
        <f t="shared" si="3"/>
        <v>16.163083333333333</v>
      </c>
      <c r="R18" s="2">
        <f t="shared" si="3"/>
        <v>16.227500000000003</v>
      </c>
      <c r="S18" s="2">
        <f t="shared" si="3"/>
        <v>83.051416666666668</v>
      </c>
      <c r="T18" s="2">
        <f t="shared" si="3"/>
        <v>38.578849999999996</v>
      </c>
      <c r="U18" s="2">
        <f t="shared" si="3"/>
        <v>48.81248333333334</v>
      </c>
      <c r="V18" s="2">
        <f t="shared" si="3"/>
        <v>47.245133333333335</v>
      </c>
      <c r="W18" s="2">
        <f t="shared" si="3"/>
        <v>36.98876666666667</v>
      </c>
      <c r="X18" s="2">
        <f t="shared" si="3"/>
        <v>26.00493333333333</v>
      </c>
      <c r="Y18" s="2">
        <f t="shared" si="3"/>
        <v>43.930216666666666</v>
      </c>
      <c r="Z18" s="2">
        <f t="shared" si="3"/>
        <v>33.839466666666667</v>
      </c>
      <c r="AA18" s="2">
        <f t="shared" si="3"/>
        <v>28.408116666666668</v>
      </c>
      <c r="AB18" s="2">
        <f t="shared" si="3"/>
        <v>8.1687399999999997</v>
      </c>
      <c r="AC18" s="2">
        <f t="shared" si="3"/>
        <v>32.063500000000005</v>
      </c>
      <c r="AD18" s="2">
        <f t="shared" si="3"/>
        <v>43.185483333333337</v>
      </c>
      <c r="AE18" s="2">
        <f t="shared" si="3"/>
        <v>30.04461666666667</v>
      </c>
      <c r="AF18" s="2">
        <f t="shared" si="3"/>
        <v>32.537599999999991</v>
      </c>
      <c r="AG18" s="2">
        <f t="shared" si="3"/>
        <v>42.088233333333335</v>
      </c>
      <c r="AH18" s="2">
        <f t="shared" si="3"/>
        <v>16.608466666666668</v>
      </c>
    </row>
    <row r="19" spans="1:34" x14ac:dyDescent="0.25">
      <c r="A19" s="6" t="s">
        <v>47</v>
      </c>
      <c r="B19" s="7">
        <f>B18*3</f>
        <v>49.437100000000001</v>
      </c>
      <c r="C19" s="7">
        <f>C18*3</f>
        <v>104.7979</v>
      </c>
      <c r="D19" s="7">
        <f>D18*2</f>
        <v>72.893500000000003</v>
      </c>
      <c r="E19" s="7">
        <f>E18*2</f>
        <v>69.11126666666668</v>
      </c>
      <c r="F19" s="7">
        <f>F18*1</f>
        <v>61.414700000000003</v>
      </c>
      <c r="G19" s="7">
        <f>G18*3</f>
        <v>148.92655000000002</v>
      </c>
      <c r="H19" s="7">
        <f>H18*1</f>
        <v>49.953716666666672</v>
      </c>
      <c r="I19" s="7">
        <f>I18*2</f>
        <v>71.679099999999991</v>
      </c>
      <c r="J19" s="7">
        <f>J18*3</f>
        <v>107.3904</v>
      </c>
      <c r="K19" s="7">
        <f>K18*2</f>
        <v>60.744900000000001</v>
      </c>
      <c r="L19" s="7">
        <f>L18*2</f>
        <v>84.221333333333334</v>
      </c>
      <c r="M19" s="7">
        <f>M18*4</f>
        <v>152.68879999999999</v>
      </c>
      <c r="N19" s="7">
        <f>N18*3</f>
        <v>100.16435000000001</v>
      </c>
      <c r="O19" s="7">
        <f>O18*3</f>
        <v>35.502049999999997</v>
      </c>
      <c r="P19" s="7">
        <f>P18*3</f>
        <v>98.935149999999979</v>
      </c>
      <c r="Q19" s="7">
        <f>Q18*2</f>
        <v>32.326166666666666</v>
      </c>
      <c r="R19" s="7">
        <f>R18*2</f>
        <v>32.455000000000005</v>
      </c>
      <c r="S19" s="7">
        <f>S18*1</f>
        <v>83.051416666666668</v>
      </c>
      <c r="T19" s="7">
        <f>T18*3</f>
        <v>115.73654999999999</v>
      </c>
      <c r="U19" s="7">
        <f>U18*2</f>
        <v>97.62496666666668</v>
      </c>
      <c r="V19" s="7">
        <f>V18*3</f>
        <v>141.7354</v>
      </c>
      <c r="W19" s="7">
        <f>W18*3</f>
        <v>110.96630000000002</v>
      </c>
      <c r="X19" s="7">
        <f>X18*2</f>
        <v>52.00986666666666</v>
      </c>
      <c r="Y19" s="7">
        <f>Y18*2</f>
        <v>87.860433333333333</v>
      </c>
      <c r="Z19" s="7">
        <f>Z18*3</f>
        <v>101.5184</v>
      </c>
      <c r="AA19" s="7">
        <f>AA18*3</f>
        <v>85.224350000000001</v>
      </c>
      <c r="AB19" s="7">
        <f>AB18*6</f>
        <v>49.012439999999998</v>
      </c>
      <c r="AC19" s="7">
        <f>AC18*3</f>
        <v>96.190500000000014</v>
      </c>
      <c r="AD19" s="7">
        <f>AD18*2</f>
        <v>86.370966666666675</v>
      </c>
      <c r="AE19" s="7">
        <f>AE18*3</f>
        <v>90.13385000000001</v>
      </c>
      <c r="AF19" s="7">
        <f>AF18*3</f>
        <v>97.612799999999964</v>
      </c>
      <c r="AG19" s="7">
        <f>AG18*2</f>
        <v>84.17646666666667</v>
      </c>
      <c r="AH19" s="7">
        <f>AH18*3</f>
        <v>49.825400000000002</v>
      </c>
    </row>
    <row r="20" spans="1:34" x14ac:dyDescent="0.25">
      <c r="A20" s="8" t="s">
        <v>45</v>
      </c>
      <c r="B20" s="9">
        <f>STDEV(B3:B8)/B18*100</f>
        <v>4.4881637451333738</v>
      </c>
      <c r="C20" s="9">
        <f t="shared" ref="C20:AH20" si="4">STDEV(C3:C8)/C18*100</f>
        <v>1.4302696210210055</v>
      </c>
      <c r="D20" s="9">
        <f t="shared" si="4"/>
        <v>3.7350684178565965</v>
      </c>
      <c r="E20" s="9">
        <f t="shared" si="4"/>
        <v>1.3769883307131257</v>
      </c>
      <c r="F20" s="9">
        <f t="shared" si="4"/>
        <v>2.6644014448307209</v>
      </c>
      <c r="G20" s="9">
        <f t="shared" si="4"/>
        <v>2.071467558016332</v>
      </c>
      <c r="H20" s="9">
        <f t="shared" si="4"/>
        <v>2.3402105775726669</v>
      </c>
      <c r="I20" s="9">
        <f t="shared" si="4"/>
        <v>2.3626822592113812</v>
      </c>
      <c r="J20" s="9">
        <f t="shared" si="4"/>
        <v>2.5949039801818827</v>
      </c>
      <c r="K20" s="9">
        <f t="shared" si="4"/>
        <v>1.4325559993505579</v>
      </c>
      <c r="L20" s="9">
        <f t="shared" si="4"/>
        <v>3.247548284058372</v>
      </c>
      <c r="M20" s="9">
        <f t="shared" si="4"/>
        <v>1.8189410109951984</v>
      </c>
      <c r="N20" s="9">
        <f t="shared" si="4"/>
        <v>2.3099184523215444</v>
      </c>
      <c r="O20" s="9">
        <f t="shared" si="4"/>
        <v>2.7138591921623023</v>
      </c>
      <c r="P20" s="9">
        <f t="shared" si="4"/>
        <v>2.0312361897641611</v>
      </c>
      <c r="Q20" s="9">
        <f t="shared" si="4"/>
        <v>1.8304527521002503</v>
      </c>
      <c r="R20" s="9">
        <f t="shared" si="4"/>
        <v>3.7635895228588478</v>
      </c>
      <c r="S20" s="9">
        <f t="shared" si="4"/>
        <v>1.7159077666358595</v>
      </c>
      <c r="T20" s="9">
        <f t="shared" si="4"/>
        <v>0.97938609956381206</v>
      </c>
      <c r="U20" s="9">
        <f t="shared" si="4"/>
        <v>3.1460993944057831</v>
      </c>
      <c r="V20" s="9">
        <f t="shared" si="4"/>
        <v>1.2302095492720888</v>
      </c>
      <c r="W20" s="9">
        <f t="shared" si="4"/>
        <v>1.5851541817710293</v>
      </c>
      <c r="X20" s="9">
        <f t="shared" si="4"/>
        <v>3.2959225333202453</v>
      </c>
      <c r="Y20" s="9">
        <f t="shared" si="4"/>
        <v>1.8656802315357539</v>
      </c>
      <c r="Z20" s="9">
        <f t="shared" si="4"/>
        <v>1.8314478695587741</v>
      </c>
      <c r="AA20" s="9">
        <f t="shared" si="4"/>
        <v>2.4864953435969341</v>
      </c>
      <c r="AB20" s="9">
        <f t="shared" si="4"/>
        <v>3.7062661629657727</v>
      </c>
      <c r="AC20" s="9">
        <f t="shared" si="4"/>
        <v>3.8368330302501099</v>
      </c>
      <c r="AD20" s="9">
        <f t="shared" si="4"/>
        <v>4.2037001375855167</v>
      </c>
      <c r="AE20" s="9">
        <f t="shared" si="4"/>
        <v>1.8109548961907764</v>
      </c>
      <c r="AF20" s="9">
        <f t="shared" si="4"/>
        <v>2.1837262702475804</v>
      </c>
      <c r="AG20" s="9">
        <f t="shared" si="4"/>
        <v>3.0353108900136014</v>
      </c>
      <c r="AH20" s="9">
        <f t="shared" si="4"/>
        <v>4.6449528572245864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16.824249999999999</v>
      </c>
      <c r="C22" s="2">
        <f t="shared" ref="C22:AH22" si="5">AVERAGE(C2:C5)</f>
        <v>34.515450000000001</v>
      </c>
      <c r="D22" s="2">
        <f t="shared" si="5"/>
        <v>35.374225000000003</v>
      </c>
      <c r="E22" s="2">
        <f t="shared" si="5"/>
        <v>33.656999999999996</v>
      </c>
      <c r="F22" s="2">
        <f t="shared" si="5"/>
        <v>60.591200000000001</v>
      </c>
      <c r="G22" s="2">
        <f t="shared" si="5"/>
        <v>49.512724999999996</v>
      </c>
      <c r="H22" s="2">
        <f t="shared" si="5"/>
        <v>46.441399999999994</v>
      </c>
      <c r="I22" s="2">
        <f t="shared" si="5"/>
        <v>35.271950000000004</v>
      </c>
      <c r="J22" s="2">
        <f t="shared" si="5"/>
        <v>34.856049999999996</v>
      </c>
      <c r="K22" s="2">
        <f t="shared" si="5"/>
        <v>29.369800000000001</v>
      </c>
      <c r="L22" s="2">
        <f t="shared" si="5"/>
        <v>41.888125000000002</v>
      </c>
      <c r="M22" s="2">
        <f t="shared" si="5"/>
        <v>38.121775</v>
      </c>
      <c r="N22" s="2">
        <f t="shared" si="5"/>
        <v>33.114674999999998</v>
      </c>
      <c r="O22" s="2">
        <f t="shared" si="5"/>
        <v>12.031799999999999</v>
      </c>
      <c r="P22" s="2">
        <f t="shared" si="5"/>
        <v>32.741100000000003</v>
      </c>
      <c r="Q22" s="2">
        <f t="shared" si="5"/>
        <v>15.970575</v>
      </c>
      <c r="R22" s="2">
        <f t="shared" si="5"/>
        <v>16.075700000000001</v>
      </c>
      <c r="S22" s="2">
        <f t="shared" si="5"/>
        <v>74.532775000000001</v>
      </c>
      <c r="T22" s="2">
        <f t="shared" si="5"/>
        <v>38.292525000000005</v>
      </c>
      <c r="U22" s="2">
        <f t="shared" si="5"/>
        <v>47.630349999999993</v>
      </c>
      <c r="V22" s="2">
        <f t="shared" si="5"/>
        <v>45.518225000000001</v>
      </c>
      <c r="W22" s="2">
        <f t="shared" si="5"/>
        <v>37.173575</v>
      </c>
      <c r="X22" s="2">
        <f t="shared" si="5"/>
        <v>24.725175</v>
      </c>
      <c r="Y22" s="2">
        <f t="shared" si="5"/>
        <v>42.204949999999997</v>
      </c>
      <c r="Z22" s="2">
        <f t="shared" si="5"/>
        <v>33.784150000000004</v>
      </c>
      <c r="AA22" s="2">
        <f t="shared" si="5"/>
        <v>27.653675</v>
      </c>
      <c r="AB22" s="2">
        <f t="shared" si="5"/>
        <v>7.8875825000000006</v>
      </c>
      <c r="AC22" s="2">
        <f t="shared" si="5"/>
        <v>31.7544</v>
      </c>
      <c r="AD22" s="2">
        <f t="shared" si="5"/>
        <v>40.8812</v>
      </c>
      <c r="AE22" s="2">
        <f t="shared" si="5"/>
        <v>30.079875000000001</v>
      </c>
      <c r="AF22" s="2">
        <f t="shared" si="5"/>
        <v>32.278599999999997</v>
      </c>
      <c r="AG22" s="2">
        <f t="shared" si="5"/>
        <v>41.234174999999993</v>
      </c>
      <c r="AH22" s="2">
        <f t="shared" si="5"/>
        <v>16.8947</v>
      </c>
    </row>
    <row r="23" spans="1:34" x14ac:dyDescent="0.25">
      <c r="A23" s="6" t="s">
        <v>49</v>
      </c>
      <c r="B23" s="7">
        <f>B22*3</f>
        <v>50.472749999999998</v>
      </c>
      <c r="C23" s="7">
        <f>C22*3</f>
        <v>103.54635</v>
      </c>
      <c r="D23" s="7">
        <f>D22*2</f>
        <v>70.748450000000005</v>
      </c>
      <c r="E23" s="7">
        <f>E22*2</f>
        <v>67.313999999999993</v>
      </c>
      <c r="F23" s="7">
        <f>F22*1</f>
        <v>60.591200000000001</v>
      </c>
      <c r="G23" s="7">
        <f>G22*3</f>
        <v>148.538175</v>
      </c>
      <c r="H23" s="7">
        <f>H22*1</f>
        <v>46.441399999999994</v>
      </c>
      <c r="I23" s="7">
        <f>I22*2</f>
        <v>70.543900000000008</v>
      </c>
      <c r="J23" s="7">
        <f>J22*3</f>
        <v>104.56814999999999</v>
      </c>
      <c r="K23" s="7">
        <f>K22*2</f>
        <v>58.739600000000003</v>
      </c>
      <c r="L23" s="7">
        <f>L22*2</f>
        <v>83.776250000000005</v>
      </c>
      <c r="M23" s="7">
        <f>M22*4</f>
        <v>152.4871</v>
      </c>
      <c r="N23" s="7">
        <f>N22*3</f>
        <v>99.344024999999988</v>
      </c>
      <c r="O23" s="7">
        <f>O22*3</f>
        <v>36.095399999999998</v>
      </c>
      <c r="P23" s="7">
        <f>P22*3</f>
        <v>98.223300000000009</v>
      </c>
      <c r="Q23" s="7">
        <f>Q22*2</f>
        <v>31.94115</v>
      </c>
      <c r="R23" s="7">
        <f>R22*2</f>
        <v>32.151400000000002</v>
      </c>
      <c r="S23" s="7">
        <f>S22*1</f>
        <v>74.532775000000001</v>
      </c>
      <c r="T23" s="7">
        <f>T22*3</f>
        <v>114.87757500000001</v>
      </c>
      <c r="U23" s="7">
        <f>U22*2</f>
        <v>95.260699999999986</v>
      </c>
      <c r="V23" s="7">
        <f>V22*3</f>
        <v>136.554675</v>
      </c>
      <c r="W23" s="7">
        <f>W22*3</f>
        <v>111.520725</v>
      </c>
      <c r="X23" s="7">
        <f>X22*2</f>
        <v>49.45035</v>
      </c>
      <c r="Y23" s="7">
        <f>Y22*2</f>
        <v>84.409899999999993</v>
      </c>
      <c r="Z23" s="7">
        <f>Z22*3</f>
        <v>101.35245</v>
      </c>
      <c r="AA23" s="7">
        <f>AA22*3</f>
        <v>82.961025000000006</v>
      </c>
      <c r="AB23" s="7">
        <f>AB22*6</f>
        <v>47.325495000000004</v>
      </c>
      <c r="AC23" s="7">
        <f>AC22*3</f>
        <v>95.263199999999998</v>
      </c>
      <c r="AD23" s="7">
        <f>AD22*2</f>
        <v>81.7624</v>
      </c>
      <c r="AE23" s="7">
        <f>AE22*3</f>
        <v>90.239625000000004</v>
      </c>
      <c r="AF23" s="7">
        <f>AF22*3</f>
        <v>96.835799999999992</v>
      </c>
      <c r="AG23" s="7">
        <f>AG22*2</f>
        <v>82.468349999999987</v>
      </c>
      <c r="AH23" s="7">
        <f>AH22*3</f>
        <v>50.684100000000001</v>
      </c>
    </row>
    <row r="24" spans="1:34" x14ac:dyDescent="0.25">
      <c r="A24" s="8" t="s">
        <v>45</v>
      </c>
      <c r="B24" s="9">
        <f>STDEV(B2:B5)/B22*100</f>
        <v>2.2583389892600105</v>
      </c>
      <c r="C24" s="9">
        <f t="shared" ref="C24:AH24" si="6">STDEV(C2:C5)/C22*100</f>
        <v>2.0785257067564933</v>
      </c>
      <c r="D24" s="9">
        <f t="shared" si="6"/>
        <v>3.0179371167652804</v>
      </c>
      <c r="E24" s="9">
        <f t="shared" si="6"/>
        <v>3.7065396997939501</v>
      </c>
      <c r="F24" s="9">
        <f t="shared" si="6"/>
        <v>2.0051536889147124</v>
      </c>
      <c r="G24" s="9">
        <f t="shared" si="6"/>
        <v>1.9402746930465489</v>
      </c>
      <c r="H24" s="9">
        <f t="shared" si="6"/>
        <v>12.964715452895961</v>
      </c>
      <c r="I24" s="9">
        <f t="shared" si="6"/>
        <v>4.6173784576903767</v>
      </c>
      <c r="J24" s="9">
        <f t="shared" si="6"/>
        <v>2.7681949655309057</v>
      </c>
      <c r="K24" s="9">
        <f t="shared" si="6"/>
        <v>6.2853006954919532</v>
      </c>
      <c r="L24" s="9">
        <f t="shared" si="6"/>
        <v>4.3928942922422367</v>
      </c>
      <c r="M24" s="9">
        <f t="shared" si="6"/>
        <v>1.3090413231153604</v>
      </c>
      <c r="N24" s="9">
        <f t="shared" si="6"/>
        <v>3.3114185046396862</v>
      </c>
      <c r="O24" s="9">
        <f t="shared" si="6"/>
        <v>1.5112111716038232</v>
      </c>
      <c r="P24" s="9">
        <f t="shared" si="6"/>
        <v>1.9440585244789639</v>
      </c>
      <c r="Q24" s="9">
        <f t="shared" si="6"/>
        <v>1.6622634380776726</v>
      </c>
      <c r="R24" s="9">
        <f t="shared" si="6"/>
        <v>2.1473995612217815</v>
      </c>
      <c r="S24" s="9">
        <f t="shared" si="6"/>
        <v>22.202217624314656</v>
      </c>
      <c r="T24" s="9">
        <f t="shared" si="6"/>
        <v>1.0199159062031604</v>
      </c>
      <c r="U24" s="9">
        <f t="shared" si="6"/>
        <v>4.8201854991318616</v>
      </c>
      <c r="V24" s="9">
        <f t="shared" si="6"/>
        <v>5.5342206136576833</v>
      </c>
      <c r="W24" s="9">
        <f t="shared" si="6"/>
        <v>1.759439973862245</v>
      </c>
      <c r="X24" s="9">
        <f t="shared" si="6"/>
        <v>12.39239252633379</v>
      </c>
      <c r="Y24" s="9">
        <f t="shared" si="6"/>
        <v>8.8413541221801477</v>
      </c>
      <c r="Z24" s="9">
        <f t="shared" si="6"/>
        <v>2.3791414329207576</v>
      </c>
      <c r="AA24" s="9">
        <f t="shared" si="6"/>
        <v>6.1410971791810667</v>
      </c>
      <c r="AB24" s="9">
        <f t="shared" si="6"/>
        <v>10.50250707591357</v>
      </c>
      <c r="AC24" s="9">
        <f t="shared" si="6"/>
        <v>5.1355625845607484</v>
      </c>
      <c r="AD24" s="9">
        <f t="shared" si="6"/>
        <v>3.834755794201357</v>
      </c>
      <c r="AE24" s="9">
        <f t="shared" si="6"/>
        <v>1.3484138032889816</v>
      </c>
      <c r="AF24" s="9">
        <f t="shared" si="6"/>
        <v>3.5120369850937401</v>
      </c>
      <c r="AG24" s="9">
        <f t="shared" si="6"/>
        <v>4.1841836462113973</v>
      </c>
      <c r="AH24" s="9">
        <f t="shared" si="6"/>
        <v>4.0735556140143219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15.628575</v>
      </c>
      <c r="C26" s="2">
        <f t="shared" ref="C26:AH26" si="7">AVERAGE(C6:C9)</f>
        <v>35.052749999999996</v>
      </c>
      <c r="D26" s="2">
        <f t="shared" si="7"/>
        <v>36.575249999999997</v>
      </c>
      <c r="E26" s="2">
        <f t="shared" si="7"/>
        <v>34.675700000000006</v>
      </c>
      <c r="F26" s="2">
        <f t="shared" si="7"/>
        <v>61.133525000000006</v>
      </c>
      <c r="G26" s="2">
        <f t="shared" si="7"/>
        <v>50.105625000000003</v>
      </c>
      <c r="H26" s="2">
        <f t="shared" si="7"/>
        <v>50.722475000000003</v>
      </c>
      <c r="I26" s="2">
        <f t="shared" si="7"/>
        <v>35.385824999999997</v>
      </c>
      <c r="J26" s="2">
        <f t="shared" si="7"/>
        <v>36.213750000000005</v>
      </c>
      <c r="K26" s="2">
        <f t="shared" si="7"/>
        <v>30.08475</v>
      </c>
      <c r="L26" s="2">
        <f t="shared" si="7"/>
        <v>42.395600000000002</v>
      </c>
      <c r="M26" s="2">
        <f t="shared" si="7"/>
        <v>38.323799999999999</v>
      </c>
      <c r="N26" s="2">
        <f t="shared" si="7"/>
        <v>33.259374999999999</v>
      </c>
      <c r="O26" s="2">
        <f t="shared" si="7"/>
        <v>11.51445</v>
      </c>
      <c r="P26" s="2">
        <f t="shared" si="7"/>
        <v>33.402275000000003</v>
      </c>
      <c r="Q26" s="2">
        <f t="shared" si="7"/>
        <v>15.886849999999999</v>
      </c>
      <c r="R26" s="2">
        <f t="shared" si="7"/>
        <v>16.729875</v>
      </c>
      <c r="S26" s="2">
        <f t="shared" si="7"/>
        <v>82.570400000000006</v>
      </c>
      <c r="T26" s="2">
        <f t="shared" si="7"/>
        <v>38.420275000000004</v>
      </c>
      <c r="U26" s="2">
        <f t="shared" si="7"/>
        <v>49.30715</v>
      </c>
      <c r="V26" s="2">
        <f t="shared" si="7"/>
        <v>47.995750000000001</v>
      </c>
      <c r="W26" s="2">
        <f t="shared" si="7"/>
        <v>37.197324999999999</v>
      </c>
      <c r="X26" s="2">
        <f t="shared" si="7"/>
        <v>25.734425000000002</v>
      </c>
      <c r="Y26" s="2">
        <f t="shared" si="7"/>
        <v>44.112075000000004</v>
      </c>
      <c r="Z26" s="2">
        <f t="shared" si="7"/>
        <v>33.7864</v>
      </c>
      <c r="AA26" s="2">
        <f t="shared" si="7"/>
        <v>28.033225000000002</v>
      </c>
      <c r="AB26" s="2">
        <f t="shared" si="7"/>
        <v>8.1311824999999995</v>
      </c>
      <c r="AC26" s="2">
        <f t="shared" si="7"/>
        <v>32.475525000000005</v>
      </c>
      <c r="AD26" s="2">
        <f t="shared" si="7"/>
        <v>44.49635</v>
      </c>
      <c r="AE26" s="2">
        <f t="shared" si="7"/>
        <v>30.055300000000003</v>
      </c>
      <c r="AF26" s="2">
        <f t="shared" si="7"/>
        <v>33.096850000000003</v>
      </c>
      <c r="AG26" s="2">
        <f t="shared" si="7"/>
        <v>42.021799999999999</v>
      </c>
      <c r="AH26" s="2">
        <f t="shared" si="7"/>
        <v>15.97025</v>
      </c>
    </row>
    <row r="27" spans="1:34" x14ac:dyDescent="0.25">
      <c r="A27" s="6" t="s">
        <v>51</v>
      </c>
      <c r="B27" s="7">
        <f>B26*3</f>
        <v>46.885725000000001</v>
      </c>
      <c r="C27" s="7">
        <f>C26*3</f>
        <v>105.15824999999998</v>
      </c>
      <c r="D27" s="7">
        <f>D26*2</f>
        <v>73.150499999999994</v>
      </c>
      <c r="E27" s="7">
        <f>E26*2</f>
        <v>69.351400000000012</v>
      </c>
      <c r="F27" s="7">
        <f>F26*1</f>
        <v>61.133525000000006</v>
      </c>
      <c r="G27" s="7">
        <f>G26*3</f>
        <v>150.31687500000001</v>
      </c>
      <c r="H27" s="7">
        <f>H26*1</f>
        <v>50.722475000000003</v>
      </c>
      <c r="I27" s="7">
        <f>I26*2</f>
        <v>70.771649999999994</v>
      </c>
      <c r="J27" s="7">
        <f>J26*3</f>
        <v>108.64125000000001</v>
      </c>
      <c r="K27" s="7">
        <f>K26*2</f>
        <v>60.169499999999999</v>
      </c>
      <c r="L27" s="7">
        <f>L26*2</f>
        <v>84.791200000000003</v>
      </c>
      <c r="M27" s="7">
        <f>M26*4</f>
        <v>153.29519999999999</v>
      </c>
      <c r="N27" s="7">
        <f>N26*3</f>
        <v>99.778124999999989</v>
      </c>
      <c r="O27" s="7">
        <f>O26*3</f>
        <v>34.543350000000004</v>
      </c>
      <c r="P27" s="7">
        <f>P26*3</f>
        <v>100.20682500000001</v>
      </c>
      <c r="Q27" s="7">
        <f>Q26*2</f>
        <v>31.773699999999998</v>
      </c>
      <c r="R27" s="7">
        <f>R26*2</f>
        <v>33.45975</v>
      </c>
      <c r="S27" s="7">
        <f>S26*1</f>
        <v>82.570400000000006</v>
      </c>
      <c r="T27" s="7">
        <f>T26*3</f>
        <v>115.26082500000001</v>
      </c>
      <c r="U27" s="7">
        <f>U26*2</f>
        <v>98.6143</v>
      </c>
      <c r="V27" s="7">
        <f>V26*3</f>
        <v>143.98725000000002</v>
      </c>
      <c r="W27" s="7">
        <f>W26*3</f>
        <v>111.59197499999999</v>
      </c>
      <c r="X27" s="7">
        <f>X26*2</f>
        <v>51.468850000000003</v>
      </c>
      <c r="Y27" s="7">
        <f>Y26*2</f>
        <v>88.224150000000009</v>
      </c>
      <c r="Z27" s="7">
        <f>Z26*3</f>
        <v>101.3592</v>
      </c>
      <c r="AA27" s="7">
        <f>AA26*3</f>
        <v>84.099675000000005</v>
      </c>
      <c r="AB27" s="7">
        <f>AB26*6</f>
        <v>48.787094999999994</v>
      </c>
      <c r="AC27" s="7">
        <f>AC26*3</f>
        <v>97.426575000000014</v>
      </c>
      <c r="AD27" s="7">
        <f>AD26*2</f>
        <v>88.992699999999999</v>
      </c>
      <c r="AE27" s="7">
        <f>AE26*3</f>
        <v>90.165900000000008</v>
      </c>
      <c r="AF27" s="7">
        <f>AF26*3</f>
        <v>99.29055000000001</v>
      </c>
      <c r="AG27" s="7">
        <f>AG26*2</f>
        <v>84.043599999999998</v>
      </c>
      <c r="AH27" s="7">
        <f>AH26*3</f>
        <v>47.91075</v>
      </c>
    </row>
    <row r="28" spans="1:34" x14ac:dyDescent="0.25">
      <c r="A28" s="8" t="s">
        <v>45</v>
      </c>
      <c r="B28" s="9">
        <f>STDEV(B6:B9)/B26*100</f>
        <v>6.6164089714227243</v>
      </c>
      <c r="C28" s="9">
        <f t="shared" ref="C28:AH28" si="8">STDEV(C6:C9)/C26*100</f>
        <v>1.0176728358643063</v>
      </c>
      <c r="D28" s="9">
        <f t="shared" si="8"/>
        <v>4.5552340283607489</v>
      </c>
      <c r="E28" s="9">
        <f t="shared" si="8"/>
        <v>1.2499872755203039</v>
      </c>
      <c r="F28" s="9">
        <f t="shared" si="8"/>
        <v>4.0225302082885097</v>
      </c>
      <c r="G28" s="9">
        <f t="shared" si="8"/>
        <v>2.0858454091373431</v>
      </c>
      <c r="H28" s="9">
        <f t="shared" si="8"/>
        <v>2.0849769892675454</v>
      </c>
      <c r="I28" s="9">
        <f t="shared" si="8"/>
        <v>2.3733276526374478</v>
      </c>
      <c r="J28" s="9">
        <f t="shared" si="8"/>
        <v>2.7285894407858651</v>
      </c>
      <c r="K28" s="9">
        <f t="shared" si="8"/>
        <v>2.8666869154572305</v>
      </c>
      <c r="L28" s="9">
        <f t="shared" si="8"/>
        <v>1.6035227007507264</v>
      </c>
      <c r="M28" s="9">
        <f t="shared" si="8"/>
        <v>1.9576917936371598</v>
      </c>
      <c r="N28" s="9">
        <f t="shared" si="8"/>
        <v>2.8575559152644865</v>
      </c>
      <c r="O28" s="9">
        <f t="shared" si="8"/>
        <v>1.1115196710989954</v>
      </c>
      <c r="P28" s="9">
        <f t="shared" si="8"/>
        <v>1.7696578018789346</v>
      </c>
      <c r="Q28" s="9">
        <f t="shared" si="8"/>
        <v>4.8883952467107594</v>
      </c>
      <c r="R28" s="9">
        <f t="shared" si="8"/>
        <v>6.4599629867476542</v>
      </c>
      <c r="S28" s="9">
        <f t="shared" si="8"/>
        <v>2.3104115691126847</v>
      </c>
      <c r="T28" s="9">
        <f t="shared" si="8"/>
        <v>1.9766062329990619</v>
      </c>
      <c r="U28" s="9">
        <f t="shared" si="8"/>
        <v>0.30911261532749185</v>
      </c>
      <c r="V28" s="9">
        <f t="shared" si="8"/>
        <v>1.2222665669930726</v>
      </c>
      <c r="W28" s="9">
        <f t="shared" si="8"/>
        <v>2.2174367080456605</v>
      </c>
      <c r="X28" s="9">
        <f t="shared" si="8"/>
        <v>1.9408439718931147</v>
      </c>
      <c r="Y28" s="9">
        <f t="shared" si="8"/>
        <v>2.1317487724603725</v>
      </c>
      <c r="Z28" s="9">
        <f t="shared" si="8"/>
        <v>1.1219311200669735</v>
      </c>
      <c r="AA28" s="9">
        <f t="shared" si="8"/>
        <v>3.2134834286096861</v>
      </c>
      <c r="AB28" s="9">
        <f t="shared" si="8"/>
        <v>3.7361217794341637</v>
      </c>
      <c r="AC28" s="9">
        <f t="shared" si="8"/>
        <v>2.0420150000346706</v>
      </c>
      <c r="AD28" s="9">
        <f t="shared" si="8"/>
        <v>2.0532816726816541</v>
      </c>
      <c r="AE28" s="9">
        <f t="shared" si="8"/>
        <v>2.034600611213635</v>
      </c>
      <c r="AF28" s="9">
        <f t="shared" si="8"/>
        <v>3.9983182714599157</v>
      </c>
      <c r="AG28" s="9">
        <f t="shared" si="8"/>
        <v>2.7408708746001289</v>
      </c>
      <c r="AH28" s="9">
        <f t="shared" si="8"/>
        <v>5.2366395031522979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1.5568495706203322</v>
      </c>
      <c r="C30" s="13">
        <f t="shared" ref="C30:AH30" si="9">(C19-C15)/C15*100</f>
        <v>0.42701502506411898</v>
      </c>
      <c r="D30" s="13">
        <f t="shared" si="9"/>
        <v>1.3120665578171298</v>
      </c>
      <c r="E30" s="13">
        <f t="shared" si="9"/>
        <v>1.1393764137326514</v>
      </c>
      <c r="F30" s="13">
        <f t="shared" si="9"/>
        <v>0.90751899418955362</v>
      </c>
      <c r="G30" s="13">
        <f t="shared" si="9"/>
        <v>-0.33526286405398376</v>
      </c>
      <c r="H30" s="13">
        <f t="shared" si="9"/>
        <v>2.8236403018440281</v>
      </c>
      <c r="I30" s="13">
        <f t="shared" si="9"/>
        <v>1.4454531012333607</v>
      </c>
      <c r="J30" s="13">
        <f t="shared" si="9"/>
        <v>0.7370219136679903</v>
      </c>
      <c r="K30" s="13">
        <f t="shared" si="9"/>
        <v>2.1703132897313937</v>
      </c>
      <c r="L30" s="13">
        <f t="shared" si="9"/>
        <v>-7.4025758432805594E-2</v>
      </c>
      <c r="M30" s="13">
        <f t="shared" si="9"/>
        <v>-0.13234906009930858</v>
      </c>
      <c r="N30" s="13">
        <f t="shared" si="9"/>
        <v>0.60593459843621111</v>
      </c>
      <c r="O30" s="13">
        <f t="shared" si="9"/>
        <v>0.51720903894815851</v>
      </c>
      <c r="P30" s="13">
        <f t="shared" si="9"/>
        <v>-0.28212702078377355</v>
      </c>
      <c r="Q30" s="13">
        <f t="shared" si="9"/>
        <v>1.47137336638684</v>
      </c>
      <c r="R30" s="13">
        <f t="shared" si="9"/>
        <v>-1.0686445825137714</v>
      </c>
      <c r="S30" s="13">
        <f t="shared" si="9"/>
        <v>5.7285018799482206</v>
      </c>
      <c r="T30" s="13">
        <f t="shared" si="9"/>
        <v>0.5799553659884652</v>
      </c>
      <c r="U30" s="13">
        <f t="shared" si="9"/>
        <v>0.70918547173867674</v>
      </c>
      <c r="V30" s="13">
        <f t="shared" si="9"/>
        <v>1.0440061677055748</v>
      </c>
      <c r="W30" s="13">
        <f t="shared" si="9"/>
        <v>-0.52892551611805383</v>
      </c>
      <c r="X30" s="13">
        <f t="shared" si="9"/>
        <v>3.0722928177525501</v>
      </c>
      <c r="Y30" s="13">
        <f t="shared" si="9"/>
        <v>1.7880694258558285</v>
      </c>
      <c r="Z30" s="13">
        <f t="shared" si="9"/>
        <v>0.16040025326615803</v>
      </c>
      <c r="AA30" s="13">
        <f t="shared" si="9"/>
        <v>2.0280053896577743</v>
      </c>
      <c r="AB30" s="13">
        <f t="shared" si="9"/>
        <v>1.9896352808721356</v>
      </c>
      <c r="AC30" s="13">
        <f t="shared" si="9"/>
        <v>-0.16024462117930083</v>
      </c>
      <c r="AD30" s="13">
        <f t="shared" si="9"/>
        <v>1.1635572427021805</v>
      </c>
      <c r="AE30" s="13">
        <f t="shared" si="9"/>
        <v>-7.639732763172985E-2</v>
      </c>
      <c r="AF30" s="13">
        <f t="shared" si="9"/>
        <v>-0.45927026123724485</v>
      </c>
      <c r="AG30" s="13">
        <f t="shared" si="9"/>
        <v>1.1056163436518252</v>
      </c>
      <c r="AH30" s="13">
        <f t="shared" si="9"/>
        <v>1.0709991444786371</v>
      </c>
    </row>
    <row r="31" spans="1:34" x14ac:dyDescent="0.25">
      <c r="A31" s="12" t="s">
        <v>53</v>
      </c>
      <c r="B31" s="13">
        <f>(B27-B23)/B23*100</f>
        <v>-7.1068546889162905</v>
      </c>
      <c r="C31" s="13">
        <f t="shared" ref="C31:AH31" si="10">(C27-C23)/C23*100</f>
        <v>1.5566941760863393</v>
      </c>
      <c r="D31" s="13">
        <f t="shared" si="10"/>
        <v>3.3951980573425828</v>
      </c>
      <c r="E31" s="13">
        <f t="shared" si="10"/>
        <v>3.0267106396886527</v>
      </c>
      <c r="F31" s="13">
        <f t="shared" si="10"/>
        <v>0.89505571766197944</v>
      </c>
      <c r="G31" s="13">
        <f t="shared" si="10"/>
        <v>1.1974699433327594</v>
      </c>
      <c r="H31" s="13">
        <f t="shared" si="10"/>
        <v>9.2182298552584729</v>
      </c>
      <c r="I31" s="13">
        <f t="shared" si="10"/>
        <v>0.32284860916391939</v>
      </c>
      <c r="J31" s="13">
        <f t="shared" si="10"/>
        <v>3.8951631065482419</v>
      </c>
      <c r="K31" s="13">
        <f t="shared" si="10"/>
        <v>2.434303263896922</v>
      </c>
      <c r="L31" s="13">
        <f t="shared" si="10"/>
        <v>1.2115008728607439</v>
      </c>
      <c r="M31" s="13">
        <f t="shared" si="10"/>
        <v>0.52994646760283071</v>
      </c>
      <c r="N31" s="13">
        <f t="shared" si="10"/>
        <v>0.4369663902786311</v>
      </c>
      <c r="O31" s="13">
        <f t="shared" si="10"/>
        <v>-4.2998553832344122</v>
      </c>
      <c r="P31" s="13">
        <f t="shared" si="10"/>
        <v>2.0194037463616068</v>
      </c>
      <c r="Q31" s="13">
        <f t="shared" si="10"/>
        <v>-0.52424537000077431</v>
      </c>
      <c r="R31" s="13">
        <f t="shared" si="10"/>
        <v>4.0693406818987574</v>
      </c>
      <c r="S31" s="13">
        <f t="shared" si="10"/>
        <v>10.784014146796499</v>
      </c>
      <c r="T31" s="13">
        <f t="shared" si="10"/>
        <v>0.33361602558201969</v>
      </c>
      <c r="U31" s="13">
        <f t="shared" si="10"/>
        <v>3.5204444225163312</v>
      </c>
      <c r="V31" s="13">
        <f t="shared" si="10"/>
        <v>5.4429297275981314</v>
      </c>
      <c r="W31" s="13">
        <f t="shared" si="10"/>
        <v>6.3889469872072696E-2</v>
      </c>
      <c r="X31" s="13">
        <f t="shared" si="10"/>
        <v>4.0818720191060383</v>
      </c>
      <c r="Y31" s="13">
        <f t="shared" si="10"/>
        <v>4.518723514658844</v>
      </c>
      <c r="Z31" s="13">
        <f t="shared" si="10"/>
        <v>6.6599278063793257E-3</v>
      </c>
      <c r="AA31" s="13">
        <f t="shared" si="10"/>
        <v>1.3725119717361234</v>
      </c>
      <c r="AB31" s="13">
        <f t="shared" si="10"/>
        <v>3.0883987584281787</v>
      </c>
      <c r="AC31" s="13">
        <f t="shared" si="10"/>
        <v>2.2709451288640485</v>
      </c>
      <c r="AD31" s="13">
        <f t="shared" si="10"/>
        <v>8.8430623367220136</v>
      </c>
      <c r="AE31" s="13">
        <f t="shared" si="10"/>
        <v>-8.1699142699225583E-2</v>
      </c>
      <c r="AF31" s="13">
        <f t="shared" si="10"/>
        <v>2.5349612436722975</v>
      </c>
      <c r="AG31" s="13">
        <f t="shared" si="10"/>
        <v>1.9101267334680656</v>
      </c>
      <c r="AH31" s="13">
        <f t="shared" si="10"/>
        <v>-5.4718343622556196</v>
      </c>
    </row>
    <row r="33" spans="2:34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</sheetData>
  <conditionalFormatting sqref="B33:AH33">
    <cfRule type="colorScale" priority="9">
      <colorScale>
        <cfvo type="min"/>
        <cfvo type="max"/>
        <color rgb="FFFCFCFF"/>
        <color rgb="FFF8696B"/>
      </colorScale>
    </cfRule>
  </conditionalFormatting>
  <conditionalFormatting sqref="B34:AH34">
    <cfRule type="colorScale" priority="8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6D13-9739-41B6-8006-8DA62E984CC7}">
  <dimension ref="A1:AH47"/>
  <sheetViews>
    <sheetView topLeftCell="A19" zoomScale="85" zoomScaleNormal="85" workbookViewId="0">
      <selection activeCell="A10" sqref="A10:XFD10"/>
    </sheetView>
  </sheetViews>
  <sheetFormatPr baseColWidth="10" defaultColWidth="6.7109375" defaultRowHeight="15" x14ac:dyDescent="0.25"/>
  <cols>
    <col min="1" max="1" width="13.28515625" style="13" bestFit="1" customWidth="1"/>
    <col min="2" max="4" width="11.5703125" style="13" customWidth="1"/>
    <col min="5" max="5" width="9" style="13" customWidth="1"/>
    <col min="6" max="10" width="11.5703125" style="13" customWidth="1"/>
    <col min="11" max="11" width="9" style="13" customWidth="1"/>
    <col min="12" max="34" width="11.5703125" style="13" customWidth="1"/>
  </cols>
  <sheetData>
    <row r="1" spans="1:34" x14ac:dyDescent="0.25">
      <c r="A1" s="7" t="s">
        <v>92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14.4742</v>
      </c>
      <c r="C2" s="2">
        <v>32.149099999999997</v>
      </c>
      <c r="D2" s="2">
        <v>28.001200000000001</v>
      </c>
      <c r="E2" s="2">
        <v>25.490100000000002</v>
      </c>
      <c r="F2" s="2">
        <v>55.3279</v>
      </c>
      <c r="G2" s="2">
        <v>38.411799999999999</v>
      </c>
      <c r="H2" s="2">
        <v>29.889900000000001</v>
      </c>
      <c r="I2" s="2">
        <v>31.754000000000001</v>
      </c>
      <c r="J2" s="2">
        <v>34.323999999999998</v>
      </c>
      <c r="K2" s="2">
        <v>23.9191</v>
      </c>
      <c r="L2" s="2">
        <v>35.966700000000003</v>
      </c>
      <c r="M2" s="2">
        <v>32.995800000000003</v>
      </c>
      <c r="N2" s="2">
        <v>18.3995</v>
      </c>
      <c r="O2" s="2">
        <v>13.0731</v>
      </c>
      <c r="P2" s="2">
        <v>27.617699999999999</v>
      </c>
      <c r="Q2" s="2">
        <v>10.891400000000001</v>
      </c>
      <c r="R2" s="2">
        <v>14.117699999999999</v>
      </c>
      <c r="S2" s="2">
        <v>75.479200000000006</v>
      </c>
      <c r="T2" s="2">
        <v>32.592599999999997</v>
      </c>
      <c r="U2" s="2">
        <v>44.914400000000001</v>
      </c>
      <c r="V2" s="2">
        <v>31.132300000000001</v>
      </c>
      <c r="W2" s="2">
        <v>32.636400000000002</v>
      </c>
      <c r="X2" s="2">
        <v>18.407699999999998</v>
      </c>
      <c r="Y2" s="2">
        <v>40.893900000000002</v>
      </c>
      <c r="Z2" s="2">
        <v>30.461400000000001</v>
      </c>
      <c r="AA2" s="2">
        <v>18.366800000000001</v>
      </c>
      <c r="AB2" s="2">
        <v>9.5330100000000009</v>
      </c>
      <c r="AC2" s="2">
        <v>29.089700000000001</v>
      </c>
      <c r="AD2" s="2">
        <v>36.971800000000002</v>
      </c>
      <c r="AE2" s="2">
        <v>23.013500000000001</v>
      </c>
      <c r="AF2" s="2">
        <v>27.145099999999999</v>
      </c>
      <c r="AG2" s="2">
        <v>35.8887</v>
      </c>
      <c r="AH2" s="2">
        <v>12.6714</v>
      </c>
    </row>
    <row r="3" spans="1:34" x14ac:dyDescent="0.25">
      <c r="A3" s="4" t="s">
        <v>35</v>
      </c>
      <c r="B3" s="2">
        <v>13.671900000000001</v>
      </c>
      <c r="C3" s="2">
        <v>32.4011</v>
      </c>
      <c r="D3" s="2">
        <v>30.830500000000001</v>
      </c>
      <c r="E3" s="2">
        <v>25.278199999999998</v>
      </c>
      <c r="F3" s="2">
        <v>54.7928</v>
      </c>
      <c r="G3" s="2">
        <v>39.537999999999997</v>
      </c>
      <c r="H3" s="2">
        <v>30.939</v>
      </c>
      <c r="I3" s="2">
        <v>31.226400000000002</v>
      </c>
      <c r="J3" s="2">
        <v>34.963500000000003</v>
      </c>
      <c r="K3" s="2">
        <v>25.088899999999999</v>
      </c>
      <c r="L3" s="2">
        <v>34.041800000000002</v>
      </c>
      <c r="M3" s="2">
        <v>34.1402</v>
      </c>
      <c r="N3" s="2">
        <v>19.301500000000001</v>
      </c>
      <c r="O3" s="2">
        <v>13.8505</v>
      </c>
      <c r="P3" s="2">
        <v>27.2896</v>
      </c>
      <c r="Q3" s="2">
        <v>11.535600000000001</v>
      </c>
      <c r="R3" s="2">
        <v>14.2075</v>
      </c>
      <c r="S3" s="2">
        <v>76.28</v>
      </c>
      <c r="T3" s="2">
        <v>33.561599999999999</v>
      </c>
      <c r="U3" s="2">
        <v>43.1113</v>
      </c>
      <c r="V3" s="2">
        <v>33.009</v>
      </c>
      <c r="W3" s="2">
        <v>32.9876</v>
      </c>
      <c r="X3" s="2">
        <v>18.8612</v>
      </c>
      <c r="Y3" s="2">
        <v>46.981499999999997</v>
      </c>
      <c r="Z3" s="2">
        <v>30.681799999999999</v>
      </c>
      <c r="AA3" s="2">
        <v>18.523199999999999</v>
      </c>
      <c r="AB3" s="2">
        <v>10.337</v>
      </c>
      <c r="AC3" s="2">
        <v>29.7651</v>
      </c>
      <c r="AD3" s="2">
        <v>38.459299999999999</v>
      </c>
      <c r="AE3" s="2">
        <v>23.8705</v>
      </c>
      <c r="AF3" s="2">
        <v>28.411300000000001</v>
      </c>
      <c r="AG3" s="2">
        <v>39.3001</v>
      </c>
      <c r="AH3" s="2">
        <v>13.6111</v>
      </c>
    </row>
    <row r="4" spans="1:34" x14ac:dyDescent="0.25">
      <c r="A4" s="4" t="s">
        <v>36</v>
      </c>
      <c r="B4" s="2">
        <v>14.400499999999999</v>
      </c>
      <c r="C4" s="2">
        <v>33.558199999999999</v>
      </c>
      <c r="D4" s="2">
        <v>30.0245</v>
      </c>
      <c r="E4" s="2">
        <v>24.966000000000001</v>
      </c>
      <c r="F4" s="2">
        <v>56.1736</v>
      </c>
      <c r="G4" s="2">
        <v>41.015599999999999</v>
      </c>
      <c r="H4" s="2">
        <v>31.639399999999998</v>
      </c>
      <c r="I4" s="2">
        <v>32.956400000000002</v>
      </c>
      <c r="J4" s="2">
        <v>34.713500000000003</v>
      </c>
      <c r="K4" s="2">
        <v>25.403199999999998</v>
      </c>
      <c r="L4" s="2">
        <v>36.346200000000003</v>
      </c>
      <c r="M4" s="2">
        <v>33.722499999999997</v>
      </c>
      <c r="N4" s="2">
        <v>19.396599999999999</v>
      </c>
      <c r="O4" s="2">
        <v>13.6561</v>
      </c>
      <c r="P4" s="2">
        <v>28.710899999999999</v>
      </c>
      <c r="Q4" s="2">
        <v>11.408300000000001</v>
      </c>
      <c r="R4" s="2">
        <v>13.5221</v>
      </c>
      <c r="S4" s="2">
        <v>75.721199999999996</v>
      </c>
      <c r="T4" s="2">
        <v>33.888300000000001</v>
      </c>
      <c r="U4" s="2">
        <v>46.505899999999997</v>
      </c>
      <c r="V4" s="2">
        <v>33.819000000000003</v>
      </c>
      <c r="W4" s="2">
        <v>34.172400000000003</v>
      </c>
      <c r="X4" s="2">
        <v>18.7926</v>
      </c>
      <c r="Y4" s="2">
        <v>46.194099999999999</v>
      </c>
      <c r="Z4" s="2">
        <v>31.379300000000001</v>
      </c>
      <c r="AA4" s="2">
        <v>18.982399999999998</v>
      </c>
      <c r="AB4" s="2">
        <v>9.2243999999999993</v>
      </c>
      <c r="AC4" s="2">
        <v>30.8672</v>
      </c>
      <c r="AD4" s="2">
        <v>37.5852</v>
      </c>
      <c r="AE4" s="2">
        <v>24.550899999999999</v>
      </c>
      <c r="AF4" s="2">
        <v>28.446999999999999</v>
      </c>
      <c r="AG4" s="2">
        <v>37.584699999999998</v>
      </c>
      <c r="AH4" s="2">
        <v>13.3215</v>
      </c>
    </row>
    <row r="5" spans="1:34" x14ac:dyDescent="0.25">
      <c r="A5" s="4" t="s">
        <v>37</v>
      </c>
      <c r="B5" s="2">
        <v>12.867599999999999</v>
      </c>
      <c r="C5" s="2">
        <v>32.605499999999999</v>
      </c>
      <c r="D5" s="2">
        <v>30.4222</v>
      </c>
      <c r="E5" s="2">
        <v>24.610700000000001</v>
      </c>
      <c r="F5" s="2">
        <v>59.749400000000001</v>
      </c>
      <c r="G5" s="2">
        <v>43.246600000000001</v>
      </c>
      <c r="H5" s="2">
        <v>30.7896</v>
      </c>
      <c r="I5" s="2">
        <v>30.695</v>
      </c>
      <c r="J5" s="2">
        <v>34.889200000000002</v>
      </c>
      <c r="K5" s="2">
        <v>24.609400000000001</v>
      </c>
      <c r="L5" s="2">
        <v>33.675699999999999</v>
      </c>
      <c r="M5" s="2">
        <v>35.455399999999997</v>
      </c>
      <c r="N5" s="2">
        <v>18.661100000000001</v>
      </c>
      <c r="O5" s="2">
        <v>12.567399999999999</v>
      </c>
      <c r="P5" s="2">
        <v>29.013200000000001</v>
      </c>
      <c r="Q5" s="2">
        <v>11.333299999999999</v>
      </c>
      <c r="R5" s="2">
        <v>14.2197</v>
      </c>
      <c r="S5" s="2">
        <v>73.565399999999997</v>
      </c>
      <c r="T5" s="2">
        <v>32.149099999999997</v>
      </c>
      <c r="U5" s="2">
        <v>45.258600000000001</v>
      </c>
      <c r="V5" s="2">
        <v>32.943199999999997</v>
      </c>
      <c r="W5" s="2">
        <v>33.220300000000002</v>
      </c>
      <c r="X5" s="2">
        <v>18.7926</v>
      </c>
      <c r="Y5" s="2">
        <v>48.639699999999998</v>
      </c>
      <c r="Z5" s="2">
        <v>31.11</v>
      </c>
      <c r="AA5" s="2">
        <v>18.5731</v>
      </c>
      <c r="AB5" s="2">
        <v>8.6348699999999994</v>
      </c>
      <c r="AC5" s="2">
        <v>30.521100000000001</v>
      </c>
      <c r="AD5" s="2">
        <v>37.326999999999998</v>
      </c>
      <c r="AE5" s="2">
        <v>23.652000000000001</v>
      </c>
      <c r="AF5" s="2">
        <v>29.708600000000001</v>
      </c>
      <c r="AG5" s="2">
        <v>38.857500000000002</v>
      </c>
      <c r="AH5" s="2">
        <v>12.5456</v>
      </c>
    </row>
    <row r="6" spans="1:34" x14ac:dyDescent="0.25">
      <c r="A6" s="4" t="s">
        <v>38</v>
      </c>
      <c r="B6" s="2">
        <v>13.2004</v>
      </c>
      <c r="C6" s="2">
        <v>31.705300000000001</v>
      </c>
      <c r="D6" s="2">
        <v>31.108899999999998</v>
      </c>
      <c r="E6" s="2">
        <v>24.919499999999999</v>
      </c>
      <c r="F6" s="2">
        <v>54.759900000000002</v>
      </c>
      <c r="G6" s="2">
        <v>40.692700000000002</v>
      </c>
      <c r="H6" s="2">
        <v>31.1675</v>
      </c>
      <c r="I6" s="2">
        <v>31.4861</v>
      </c>
      <c r="J6" s="2">
        <v>35.156300000000002</v>
      </c>
      <c r="K6" s="2">
        <v>24.831099999999999</v>
      </c>
      <c r="L6" s="2">
        <v>36.376600000000003</v>
      </c>
      <c r="M6" s="2">
        <v>32.788499999999999</v>
      </c>
      <c r="N6" s="2">
        <v>18.839700000000001</v>
      </c>
      <c r="O6" s="2">
        <v>13.6111</v>
      </c>
      <c r="P6" s="2">
        <v>28.874199999999998</v>
      </c>
      <c r="Q6" s="2">
        <v>11.520200000000001</v>
      </c>
      <c r="R6" s="2">
        <v>12.8596</v>
      </c>
      <c r="S6" s="2">
        <v>75.999499999999998</v>
      </c>
      <c r="T6" s="2">
        <v>32.969499999999996</v>
      </c>
      <c r="U6" s="2">
        <v>43.5886</v>
      </c>
      <c r="V6" s="2">
        <v>33.6128</v>
      </c>
      <c r="W6" s="2">
        <v>33.846699999999998</v>
      </c>
      <c r="X6" s="2">
        <v>19.501799999999999</v>
      </c>
      <c r="Y6" s="2">
        <v>48.525500000000001</v>
      </c>
      <c r="Z6" s="2">
        <v>30.222000000000001</v>
      </c>
      <c r="AA6" s="2">
        <v>18.775500000000001</v>
      </c>
      <c r="AB6" s="2">
        <v>9.4134200000000003</v>
      </c>
      <c r="AC6" s="2">
        <v>30.625</v>
      </c>
      <c r="AD6" s="2">
        <v>37.275500000000001</v>
      </c>
      <c r="AE6" s="2">
        <v>23.5443</v>
      </c>
      <c r="AF6" s="2">
        <v>28.414899999999999</v>
      </c>
      <c r="AG6" s="2">
        <v>36.914099999999998</v>
      </c>
      <c r="AH6" s="2">
        <v>12.8317</v>
      </c>
    </row>
    <row r="7" spans="1:34" x14ac:dyDescent="0.25">
      <c r="A7" s="4" t="s">
        <v>39</v>
      </c>
      <c r="B7" s="2">
        <v>14.266299999999999</v>
      </c>
      <c r="C7" s="2">
        <v>32.502899999999997</v>
      </c>
      <c r="D7" s="2">
        <v>29.949100000000001</v>
      </c>
      <c r="E7" s="2">
        <v>25.240400000000001</v>
      </c>
      <c r="F7" s="2">
        <v>57.622</v>
      </c>
      <c r="G7" s="2">
        <v>42.360399999999998</v>
      </c>
      <c r="H7" s="2">
        <v>31.0855</v>
      </c>
      <c r="I7" s="2">
        <v>32.208599999999997</v>
      </c>
      <c r="J7" s="2">
        <v>35.104900000000001</v>
      </c>
      <c r="K7" s="2">
        <v>25.6769</v>
      </c>
      <c r="L7" s="2">
        <v>34.691600000000001</v>
      </c>
      <c r="M7" s="2">
        <v>33.128</v>
      </c>
      <c r="N7" s="2">
        <v>18.920000000000002</v>
      </c>
      <c r="O7" s="2">
        <v>12.537000000000001</v>
      </c>
      <c r="P7" s="2">
        <v>29.9939</v>
      </c>
      <c r="Q7" s="2">
        <v>11.3482</v>
      </c>
      <c r="R7" s="2">
        <v>11.906000000000001</v>
      </c>
      <c r="S7" s="2">
        <v>76.847099999999998</v>
      </c>
      <c r="T7" s="2">
        <v>33.128</v>
      </c>
      <c r="U7" s="2">
        <v>44.203899999999997</v>
      </c>
      <c r="V7" s="2">
        <v>34.097900000000003</v>
      </c>
      <c r="W7" s="2">
        <v>33.463200000000001</v>
      </c>
      <c r="X7" s="2">
        <v>19.575600000000001</v>
      </c>
      <c r="Y7" s="2">
        <v>47.521599999999999</v>
      </c>
      <c r="Z7" s="2">
        <v>31.321000000000002</v>
      </c>
      <c r="AA7" s="2">
        <v>18.826799999999999</v>
      </c>
      <c r="AB7" s="2">
        <v>9.8790300000000002</v>
      </c>
      <c r="AC7" s="2">
        <v>30.830500000000001</v>
      </c>
      <c r="AD7" s="2">
        <v>37.658000000000001</v>
      </c>
      <c r="AE7" s="2">
        <v>23.331700000000001</v>
      </c>
      <c r="AF7" s="2">
        <v>28.125</v>
      </c>
      <c r="AG7" s="2">
        <v>37.7224</v>
      </c>
      <c r="AH7" s="2">
        <v>13.5055</v>
      </c>
    </row>
    <row r="8" spans="1:34" x14ac:dyDescent="0.25">
      <c r="A8" s="4" t="s">
        <v>40</v>
      </c>
      <c r="B8" s="2">
        <v>14.2332</v>
      </c>
      <c r="C8" s="2">
        <v>33.234499999999997</v>
      </c>
      <c r="D8" s="2">
        <v>31.5473</v>
      </c>
      <c r="E8" s="2">
        <v>24.532699999999998</v>
      </c>
      <c r="F8" s="2">
        <v>56.25</v>
      </c>
      <c r="G8" s="2">
        <v>41.8459</v>
      </c>
      <c r="H8" s="2">
        <v>30.761700000000001</v>
      </c>
      <c r="I8" s="2">
        <v>32.252600000000001</v>
      </c>
      <c r="J8" s="2">
        <v>35.571199999999997</v>
      </c>
      <c r="K8" s="2">
        <v>24.692499999999999</v>
      </c>
      <c r="L8" s="2">
        <v>36.5227</v>
      </c>
      <c r="M8" s="2">
        <v>33.944000000000003</v>
      </c>
      <c r="N8" s="2">
        <v>18.238700000000001</v>
      </c>
      <c r="O8" s="2">
        <v>12.490600000000001</v>
      </c>
      <c r="P8" s="2">
        <v>30.139800000000001</v>
      </c>
      <c r="Q8" s="2">
        <v>11.2225</v>
      </c>
      <c r="R8" s="2">
        <v>14.805300000000001</v>
      </c>
      <c r="S8" s="2">
        <v>73.565399999999997</v>
      </c>
      <c r="T8" s="2">
        <v>32.451900000000002</v>
      </c>
      <c r="U8" s="2">
        <v>49.679900000000004</v>
      </c>
      <c r="V8" s="2">
        <v>33.341700000000003</v>
      </c>
      <c r="W8" s="2">
        <v>33.2746</v>
      </c>
      <c r="X8" s="2">
        <v>19.2118</v>
      </c>
      <c r="Y8" s="2">
        <v>46.245800000000003</v>
      </c>
      <c r="Z8" s="2">
        <v>31.913399999999999</v>
      </c>
      <c r="AA8" s="2">
        <v>17.944299999999998</v>
      </c>
      <c r="AB8" s="2">
        <v>8.1594099999999994</v>
      </c>
      <c r="AC8" s="2">
        <v>30.4222</v>
      </c>
      <c r="AD8" s="2">
        <v>36.478400000000001</v>
      </c>
      <c r="AE8" s="2">
        <v>23.174700000000001</v>
      </c>
      <c r="AF8" s="2">
        <v>28.317599999999999</v>
      </c>
      <c r="AG8" s="2">
        <v>39.003500000000003</v>
      </c>
      <c r="AH8" s="2">
        <v>14.0327</v>
      </c>
    </row>
    <row r="9" spans="1:34" x14ac:dyDescent="0.25">
      <c r="A9" s="4" t="s">
        <v>41</v>
      </c>
      <c r="B9" s="2">
        <v>11.335599999999999</v>
      </c>
      <c r="C9" s="2">
        <v>34.112000000000002</v>
      </c>
      <c r="D9" s="2">
        <v>29.6371</v>
      </c>
      <c r="E9" s="2">
        <v>24.135300000000001</v>
      </c>
      <c r="F9" s="2">
        <v>58.230600000000003</v>
      </c>
      <c r="G9" s="2">
        <v>44.503500000000003</v>
      </c>
      <c r="H9" s="2">
        <v>30.366299999999999</v>
      </c>
      <c r="I9" s="2">
        <v>32.995800000000003</v>
      </c>
      <c r="J9" s="2">
        <v>35.156300000000002</v>
      </c>
      <c r="K9" s="2">
        <v>24.492699999999999</v>
      </c>
      <c r="L9" s="2">
        <v>34.799300000000002</v>
      </c>
      <c r="M9" s="2">
        <v>33.6128</v>
      </c>
      <c r="N9" s="2">
        <v>18.145199999999999</v>
      </c>
      <c r="O9" s="2">
        <v>13.127599999999999</v>
      </c>
      <c r="P9" s="2">
        <v>30.3552</v>
      </c>
      <c r="Q9" s="2">
        <v>10.744199999999999</v>
      </c>
      <c r="R9" s="2">
        <v>13.815799999999999</v>
      </c>
      <c r="S9" s="2">
        <v>74.092699999999994</v>
      </c>
      <c r="T9" s="2">
        <v>32.451900000000002</v>
      </c>
      <c r="U9" s="2">
        <v>44.575499999999998</v>
      </c>
      <c r="V9" s="2">
        <v>33.2746</v>
      </c>
      <c r="W9" s="2">
        <v>32.8125</v>
      </c>
      <c r="X9" s="2">
        <v>19.650099999999998</v>
      </c>
      <c r="Y9" s="2">
        <v>45.482700000000001</v>
      </c>
      <c r="Z9" s="2">
        <v>33.2746</v>
      </c>
      <c r="AA9" s="2">
        <v>17.578099999999999</v>
      </c>
      <c r="AB9" s="2">
        <v>8.3980800000000002</v>
      </c>
      <c r="AC9" s="2">
        <v>30.296099999999999</v>
      </c>
      <c r="AD9" s="2">
        <v>33.6128</v>
      </c>
      <c r="AE9" s="2">
        <v>22.3752</v>
      </c>
      <c r="AF9" s="2">
        <v>28.317599999999999</v>
      </c>
      <c r="AG9" s="2">
        <v>35.037100000000002</v>
      </c>
      <c r="AH9" s="2">
        <v>10.6091</v>
      </c>
    </row>
    <row r="10" spans="1:34" x14ac:dyDescent="0.25">
      <c r="A10" s="5" t="s">
        <v>56</v>
      </c>
      <c r="B10" s="2">
        <f>AVERAGE(B2:B8)</f>
        <v>13.873442857142857</v>
      </c>
      <c r="C10" s="2">
        <f>AVERAGE(C2:C9)</f>
        <v>32.783574999999999</v>
      </c>
      <c r="D10" s="2">
        <f>AVERAGE(D3:D9)</f>
        <v>30.502800000000001</v>
      </c>
      <c r="E10" s="2">
        <f>AVERAGE(E2:E9)</f>
        <v>24.8966125</v>
      </c>
      <c r="F10" s="2">
        <f>AVERAGE(F2:F9)</f>
        <v>56.613275000000002</v>
      </c>
      <c r="G10" s="2">
        <f>AVERAGE(G2:G8)</f>
        <v>41.015857142857143</v>
      </c>
      <c r="H10" s="2">
        <f>AVERAGE(H2:H9)</f>
        <v>30.829862499999997</v>
      </c>
      <c r="I10" s="2">
        <f>AVERAGE(I2:I9)</f>
        <v>31.946862499999998</v>
      </c>
      <c r="J10" s="2">
        <f>AVERAGE(J2:J9)</f>
        <v>34.984862499999998</v>
      </c>
      <c r="K10" s="2">
        <f t="shared" ref="K10:AF10" si="0">AVERAGE(K2:K9)</f>
        <v>24.839224999999999</v>
      </c>
      <c r="L10" s="2">
        <f>AVERAGE(L2:L9)</f>
        <v>35.302575000000004</v>
      </c>
      <c r="M10" s="2">
        <f>AVERAGE(M2:M9)</f>
        <v>33.723399999999998</v>
      </c>
      <c r="N10" s="2">
        <f t="shared" si="0"/>
        <v>18.7377875</v>
      </c>
      <c r="O10" s="2">
        <f t="shared" si="0"/>
        <v>13.114175000000001</v>
      </c>
      <c r="P10" s="2">
        <f t="shared" si="0"/>
        <v>28.999312499999998</v>
      </c>
      <c r="Q10" s="2">
        <f>AVERAGE(Q2:Q9)</f>
        <v>11.250462500000001</v>
      </c>
      <c r="R10" s="2">
        <f t="shared" si="0"/>
        <v>13.6817125</v>
      </c>
      <c r="S10" s="2">
        <f>AVERAGE(S2:S9)</f>
        <v>75.193812500000007</v>
      </c>
      <c r="T10" s="2">
        <f t="shared" si="0"/>
        <v>32.899112499999994</v>
      </c>
      <c r="U10" s="2">
        <f t="shared" si="0"/>
        <v>45.2297625</v>
      </c>
      <c r="V10" s="2">
        <f t="shared" si="0"/>
        <v>33.153812500000001</v>
      </c>
      <c r="W10" s="2">
        <f t="shared" si="0"/>
        <v>33.301712500000001</v>
      </c>
      <c r="X10" s="2">
        <f t="shared" si="0"/>
        <v>19.099175000000002</v>
      </c>
      <c r="Y10" s="2">
        <f>AVERAGE(Y3:Y9)</f>
        <v>47.084414285714288</v>
      </c>
      <c r="Z10" s="2">
        <f t="shared" si="0"/>
        <v>31.295437499999998</v>
      </c>
      <c r="AA10" s="2">
        <f t="shared" si="0"/>
        <v>18.446275</v>
      </c>
      <c r="AB10" s="2">
        <f t="shared" si="0"/>
        <v>9.197402499999999</v>
      </c>
      <c r="AC10" s="2">
        <f t="shared" si="0"/>
        <v>30.3021125</v>
      </c>
      <c r="AD10" s="2">
        <f t="shared" si="0"/>
        <v>36.920999999999999</v>
      </c>
      <c r="AE10" s="2">
        <f t="shared" si="0"/>
        <v>23.439100000000003</v>
      </c>
      <c r="AF10" s="2">
        <f t="shared" si="0"/>
        <v>28.3608875</v>
      </c>
      <c r="AG10" s="2">
        <f>AVERAGE(AG3:AG8)</f>
        <v>38.230383333333329</v>
      </c>
      <c r="AH10" s="2">
        <f>AVERAGE(AH2:AH8)</f>
        <v>13.21707142857143</v>
      </c>
    </row>
    <row r="11" spans="1:34" x14ac:dyDescent="0.25">
      <c r="A11" s="6" t="s">
        <v>57</v>
      </c>
      <c r="B11" s="7">
        <f>B10*3</f>
        <v>41.620328571428573</v>
      </c>
      <c r="C11" s="7">
        <f>C10*3</f>
        <v>98.350724999999997</v>
      </c>
      <c r="D11" s="7">
        <f>D10*2</f>
        <v>61.005600000000001</v>
      </c>
      <c r="E11" s="7">
        <f>E10*2</f>
        <v>49.793225</v>
      </c>
      <c r="F11" s="7">
        <f>F10*1</f>
        <v>56.613275000000002</v>
      </c>
      <c r="G11" s="7">
        <f>G10*3</f>
        <v>123.04757142857143</v>
      </c>
      <c r="H11" s="7">
        <f>H10*1</f>
        <v>30.829862499999997</v>
      </c>
      <c r="I11" s="7">
        <f>I10*2</f>
        <v>63.893724999999996</v>
      </c>
      <c r="J11" s="7">
        <f>J10*3</f>
        <v>104.9545875</v>
      </c>
      <c r="K11" s="7">
        <f>K10*2</f>
        <v>49.678449999999998</v>
      </c>
      <c r="L11" s="7">
        <f>L10*2</f>
        <v>70.605150000000009</v>
      </c>
      <c r="M11" s="7">
        <f>M10*2</f>
        <v>67.446799999999996</v>
      </c>
      <c r="N11" s="7">
        <f>N10*3</f>
        <v>56.213362500000002</v>
      </c>
      <c r="O11" s="7">
        <f>O10*3</f>
        <v>39.342525000000002</v>
      </c>
      <c r="P11" s="7">
        <f>P10*3</f>
        <v>86.997937499999992</v>
      </c>
      <c r="Q11" s="7">
        <f>Q10*2</f>
        <v>22.500925000000002</v>
      </c>
      <c r="R11" s="7">
        <f>R10*4</f>
        <v>54.726849999999999</v>
      </c>
      <c r="S11" s="7">
        <f>S10*1</f>
        <v>75.193812500000007</v>
      </c>
      <c r="T11" s="7">
        <f>T10*3</f>
        <v>98.697337499999975</v>
      </c>
      <c r="U11" s="7">
        <f>U10*2</f>
        <v>90.459524999999999</v>
      </c>
      <c r="V11" s="7">
        <f>V10*1</f>
        <v>33.153812500000001</v>
      </c>
      <c r="W11" s="7">
        <f>W10*3</f>
        <v>99.905137499999995</v>
      </c>
      <c r="X11" s="7">
        <f>X10*4</f>
        <v>76.39670000000001</v>
      </c>
      <c r="Y11" s="7">
        <f>Y10*2</f>
        <v>94.168828571428577</v>
      </c>
      <c r="Z11" s="7">
        <f>Z10*3</f>
        <v>93.886312500000003</v>
      </c>
      <c r="AA11" s="7">
        <f>AA10*3</f>
        <v>55.338825</v>
      </c>
      <c r="AB11" s="7">
        <f>AB10*6</f>
        <v>55.184414999999994</v>
      </c>
      <c r="AC11" s="7">
        <f>AC10*3</f>
        <v>90.906337500000006</v>
      </c>
      <c r="AD11" s="7">
        <f>AD10*2</f>
        <v>73.841999999999999</v>
      </c>
      <c r="AE11" s="7">
        <f>AE10*3</f>
        <v>70.317300000000017</v>
      </c>
      <c r="AF11" s="7">
        <f>AF10*3</f>
        <v>85.082662499999998</v>
      </c>
      <c r="AG11" s="7">
        <f>AG10*2</f>
        <v>76.460766666666657</v>
      </c>
      <c r="AH11" s="7">
        <f>AH10*3</f>
        <v>39.651214285714289</v>
      </c>
    </row>
    <row r="12" spans="1:34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4" spans="1:34" x14ac:dyDescent="0.25">
      <c r="A14" s="5" t="s">
        <v>43</v>
      </c>
      <c r="B14" s="2">
        <f>AVERAGE(B2:B9)</f>
        <v>13.556212499999999</v>
      </c>
      <c r="C14" s="2">
        <f t="shared" ref="C14:AH14" si="1">AVERAGE(C2:C9)</f>
        <v>32.783574999999999</v>
      </c>
      <c r="D14" s="2">
        <f t="shared" si="1"/>
        <v>30.190100000000005</v>
      </c>
      <c r="E14" s="2">
        <f t="shared" si="1"/>
        <v>24.8966125</v>
      </c>
      <c r="F14" s="2">
        <f t="shared" si="1"/>
        <v>56.613275000000002</v>
      </c>
      <c r="G14" s="2">
        <f t="shared" si="1"/>
        <v>41.451812500000003</v>
      </c>
      <c r="H14" s="2">
        <f t="shared" si="1"/>
        <v>30.829862499999997</v>
      </c>
      <c r="I14" s="2">
        <f t="shared" si="1"/>
        <v>31.946862499999998</v>
      </c>
      <c r="J14" s="2">
        <f t="shared" si="1"/>
        <v>34.984862499999998</v>
      </c>
      <c r="K14" s="2">
        <f t="shared" si="1"/>
        <v>24.839224999999999</v>
      </c>
      <c r="L14" s="2">
        <f t="shared" si="1"/>
        <v>35.302575000000004</v>
      </c>
      <c r="M14" s="2">
        <f t="shared" si="1"/>
        <v>33.723399999999998</v>
      </c>
      <c r="N14" s="2">
        <f t="shared" si="1"/>
        <v>18.7377875</v>
      </c>
      <c r="O14" s="2">
        <f t="shared" si="1"/>
        <v>13.114175000000001</v>
      </c>
      <c r="P14" s="2">
        <f t="shared" si="1"/>
        <v>28.999312499999998</v>
      </c>
      <c r="Q14" s="2">
        <f t="shared" si="1"/>
        <v>11.250462500000001</v>
      </c>
      <c r="R14" s="2">
        <f t="shared" si="1"/>
        <v>13.6817125</v>
      </c>
      <c r="S14" s="2">
        <f t="shared" si="1"/>
        <v>75.193812500000007</v>
      </c>
      <c r="T14" s="2">
        <f t="shared" si="1"/>
        <v>32.899112499999994</v>
      </c>
      <c r="U14" s="2">
        <f t="shared" si="1"/>
        <v>45.2297625</v>
      </c>
      <c r="V14" s="2">
        <f t="shared" si="1"/>
        <v>33.153812500000001</v>
      </c>
      <c r="W14" s="2">
        <f t="shared" si="1"/>
        <v>33.301712500000001</v>
      </c>
      <c r="X14" s="2">
        <f t="shared" si="1"/>
        <v>19.099175000000002</v>
      </c>
      <c r="Y14" s="2">
        <f t="shared" si="1"/>
        <v>46.310600000000008</v>
      </c>
      <c r="Z14" s="2">
        <f t="shared" si="1"/>
        <v>31.295437499999998</v>
      </c>
      <c r="AA14" s="2">
        <f t="shared" si="1"/>
        <v>18.446275</v>
      </c>
      <c r="AB14" s="2">
        <f t="shared" si="1"/>
        <v>9.197402499999999</v>
      </c>
      <c r="AC14" s="2">
        <f t="shared" si="1"/>
        <v>30.3021125</v>
      </c>
      <c r="AD14" s="2">
        <f t="shared" si="1"/>
        <v>36.920999999999999</v>
      </c>
      <c r="AE14" s="2">
        <f t="shared" si="1"/>
        <v>23.439100000000003</v>
      </c>
      <c r="AF14" s="2">
        <f t="shared" si="1"/>
        <v>28.3608875</v>
      </c>
      <c r="AG14" s="2">
        <f t="shared" si="1"/>
        <v>37.538512499999996</v>
      </c>
      <c r="AH14" s="2">
        <f t="shared" si="1"/>
        <v>12.891075000000001</v>
      </c>
    </row>
    <row r="15" spans="1:34" x14ac:dyDescent="0.25">
      <c r="A15" s="6" t="s">
        <v>44</v>
      </c>
      <c r="B15" s="7">
        <f>B14*3</f>
        <v>40.668637499999996</v>
      </c>
      <c r="C15" s="7">
        <f>C14*3</f>
        <v>98.350724999999997</v>
      </c>
      <c r="D15" s="7">
        <f>D14*2</f>
        <v>60.380200000000009</v>
      </c>
      <c r="E15" s="7">
        <f>E14*2</f>
        <v>49.793225</v>
      </c>
      <c r="F15" s="7">
        <f>F14*1</f>
        <v>56.613275000000002</v>
      </c>
      <c r="G15" s="7">
        <f>G14*3</f>
        <v>124.35543750000001</v>
      </c>
      <c r="H15" s="7">
        <f>H14*1</f>
        <v>30.829862499999997</v>
      </c>
      <c r="I15" s="7">
        <f>I14*2</f>
        <v>63.893724999999996</v>
      </c>
      <c r="J15" s="7">
        <f>J14*3</f>
        <v>104.9545875</v>
      </c>
      <c r="K15" s="7">
        <f>K14*2</f>
        <v>49.678449999999998</v>
      </c>
      <c r="L15" s="7">
        <f>L14*2</f>
        <v>70.605150000000009</v>
      </c>
      <c r="M15" s="7">
        <f>M14*4</f>
        <v>134.89359999999999</v>
      </c>
      <c r="N15" s="7">
        <f>N14*3</f>
        <v>56.213362500000002</v>
      </c>
      <c r="O15" s="7">
        <f>O14*3</f>
        <v>39.342525000000002</v>
      </c>
      <c r="P15" s="7">
        <f>P14*3</f>
        <v>86.997937499999992</v>
      </c>
      <c r="Q15" s="7">
        <f>Q14*2</f>
        <v>22.500925000000002</v>
      </c>
      <c r="R15" s="7">
        <f>R14*2</f>
        <v>27.363424999999999</v>
      </c>
      <c r="S15" s="7">
        <f>S14*1</f>
        <v>75.193812500000007</v>
      </c>
      <c r="T15" s="7">
        <f>T14*3</f>
        <v>98.697337499999975</v>
      </c>
      <c r="U15" s="7">
        <f>U14*2</f>
        <v>90.459524999999999</v>
      </c>
      <c r="V15" s="7">
        <f>V14*3</f>
        <v>99.461437500000002</v>
      </c>
      <c r="W15" s="7">
        <f>W14*3</f>
        <v>99.905137499999995</v>
      </c>
      <c r="X15" s="7">
        <f>X14*2</f>
        <v>38.198350000000005</v>
      </c>
      <c r="Y15" s="7">
        <f>Y14*2</f>
        <v>92.621200000000016</v>
      </c>
      <c r="Z15" s="7">
        <f>Z14*3</f>
        <v>93.886312500000003</v>
      </c>
      <c r="AA15" s="7">
        <f>AA14*3</f>
        <v>55.338825</v>
      </c>
      <c r="AB15" s="7">
        <f>AB14*6</f>
        <v>55.184414999999994</v>
      </c>
      <c r="AC15" s="7">
        <f>AC14*3</f>
        <v>90.906337500000006</v>
      </c>
      <c r="AD15" s="7">
        <f>AD14*2</f>
        <v>73.841999999999999</v>
      </c>
      <c r="AE15" s="7">
        <f>AE14*3</f>
        <v>70.317300000000017</v>
      </c>
      <c r="AF15" s="7">
        <f>AF14*3</f>
        <v>85.082662499999998</v>
      </c>
      <c r="AG15" s="7">
        <f>AG14*2</f>
        <v>75.077024999999992</v>
      </c>
      <c r="AH15" s="7">
        <f>AH14*3</f>
        <v>38.673225000000002</v>
      </c>
    </row>
    <row r="16" spans="1:34" x14ac:dyDescent="0.25">
      <c r="A16" s="8" t="s">
        <v>45</v>
      </c>
      <c r="B16" s="9">
        <f>STDEV(B2:B9)/B14*100</f>
        <v>7.9171781996969042</v>
      </c>
      <c r="C16" s="9">
        <f>STDEV(C2:C9)/C14*100</f>
        <v>2.415638680506047</v>
      </c>
      <c r="D16" s="9">
        <f t="shared" ref="D16:AH16" si="2">STDEV(D2:D9)/D14*100</f>
        <v>3.6139403527119205</v>
      </c>
      <c r="E16" s="9">
        <f t="shared" si="2"/>
        <v>1.8059693770971255</v>
      </c>
      <c r="F16" s="9">
        <f t="shared" si="2"/>
        <v>3.1452973240043995</v>
      </c>
      <c r="G16" s="9">
        <f t="shared" si="2"/>
        <v>4.7542101299628055</v>
      </c>
      <c r="H16" s="9">
        <f t="shared" si="2"/>
        <v>1.7125420457988951</v>
      </c>
      <c r="I16" s="9">
        <f t="shared" si="2"/>
        <v>2.5421979893216919</v>
      </c>
      <c r="J16" s="9">
        <f t="shared" si="2"/>
        <v>1.0457621384992246</v>
      </c>
      <c r="K16" s="9">
        <f t="shared" si="2"/>
        <v>2.2172326890462859</v>
      </c>
      <c r="L16" s="9">
        <f t="shared" si="2"/>
        <v>3.2182214873035022</v>
      </c>
      <c r="M16" s="9">
        <f t="shared" si="2"/>
        <v>2.5042267362063946</v>
      </c>
      <c r="N16" s="9">
        <f t="shared" si="2"/>
        <v>2.4835715411527173</v>
      </c>
      <c r="O16" s="9">
        <f t="shared" si="2"/>
        <v>4.1821326974668827</v>
      </c>
      <c r="P16" s="9">
        <f t="shared" si="2"/>
        <v>3.9229400289920542</v>
      </c>
      <c r="Q16" s="9">
        <f t="shared" si="2"/>
        <v>2.561636949779607</v>
      </c>
      <c r="R16" s="9">
        <f t="shared" si="2"/>
        <v>6.7050375586461683</v>
      </c>
      <c r="S16" s="9">
        <f t="shared" si="2"/>
        <v>1.699964231417326</v>
      </c>
      <c r="T16" s="9">
        <f t="shared" si="2"/>
        <v>1.8278028846008905</v>
      </c>
      <c r="U16" s="9">
        <f t="shared" si="2"/>
        <v>4.5918644632622723</v>
      </c>
      <c r="V16" s="9">
        <f t="shared" si="2"/>
        <v>2.7327948052174804</v>
      </c>
      <c r="W16" s="9">
        <f t="shared" si="2"/>
        <v>1.5517102603320934</v>
      </c>
      <c r="X16" s="9">
        <f t="shared" si="2"/>
        <v>2.3648633431135755</v>
      </c>
      <c r="Y16" s="9">
        <f t="shared" si="2"/>
        <v>5.3075521271451684</v>
      </c>
      <c r="Z16" s="9">
        <f t="shared" si="2"/>
        <v>3.0945888655146336</v>
      </c>
      <c r="AA16" s="9">
        <f t="shared" si="2"/>
        <v>2.5711855253708666</v>
      </c>
      <c r="AB16" s="9">
        <f t="shared" si="2"/>
        <v>8.1737250249678581</v>
      </c>
      <c r="AC16" s="9">
        <f t="shared" si="2"/>
        <v>1.9814395407075105</v>
      </c>
      <c r="AD16" s="9">
        <f t="shared" si="2"/>
        <v>3.9361490871658744</v>
      </c>
      <c r="AE16" s="9">
        <f t="shared" si="2"/>
        <v>2.7332688133984022</v>
      </c>
      <c r="AF16" s="9">
        <f t="shared" si="2"/>
        <v>2.4453188383686362</v>
      </c>
      <c r="AG16" s="9">
        <f t="shared" si="2"/>
        <v>4.076758166522497</v>
      </c>
      <c r="AH16" s="9">
        <f t="shared" si="2"/>
        <v>8.1691839159351574</v>
      </c>
    </row>
    <row r="17" spans="1:34" x14ac:dyDescent="0.25">
      <c r="A1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13.773316666666666</v>
      </c>
      <c r="C18" s="2">
        <f t="shared" ref="C18:AH18" si="3">AVERAGE(C3:C8)</f>
        <v>32.667916666666663</v>
      </c>
      <c r="D18" s="2">
        <f t="shared" si="3"/>
        <v>30.647083333333331</v>
      </c>
      <c r="E18" s="2">
        <f t="shared" si="3"/>
        <v>24.924583333333334</v>
      </c>
      <c r="F18" s="2">
        <f t="shared" si="3"/>
        <v>56.557950000000005</v>
      </c>
      <c r="G18" s="2">
        <f t="shared" si="3"/>
        <v>41.449866666666665</v>
      </c>
      <c r="H18" s="2">
        <f t="shared" si="3"/>
        <v>31.063783333333333</v>
      </c>
      <c r="I18" s="2">
        <f t="shared" si="3"/>
        <v>31.804183333333331</v>
      </c>
      <c r="J18" s="2">
        <f t="shared" si="3"/>
        <v>35.066433333333336</v>
      </c>
      <c r="K18" s="2">
        <f t="shared" si="3"/>
        <v>25.050333333333331</v>
      </c>
      <c r="L18" s="2">
        <f t="shared" si="3"/>
        <v>35.275766666666669</v>
      </c>
      <c r="M18" s="2">
        <f t="shared" si="3"/>
        <v>33.863100000000003</v>
      </c>
      <c r="N18" s="2">
        <f t="shared" si="3"/>
        <v>18.892933333333335</v>
      </c>
      <c r="O18" s="2">
        <f t="shared" si="3"/>
        <v>13.118783333333333</v>
      </c>
      <c r="P18" s="2">
        <f t="shared" si="3"/>
        <v>29.003600000000002</v>
      </c>
      <c r="Q18" s="2">
        <f t="shared" si="3"/>
        <v>11.394683333333333</v>
      </c>
      <c r="R18" s="2">
        <f t="shared" si="3"/>
        <v>13.5867</v>
      </c>
      <c r="S18" s="2">
        <f t="shared" si="3"/>
        <v>75.329766666666671</v>
      </c>
      <c r="T18" s="2">
        <f t="shared" si="3"/>
        <v>33.024733333333323</v>
      </c>
      <c r="U18" s="2">
        <f t="shared" si="3"/>
        <v>45.39136666666667</v>
      </c>
      <c r="V18" s="2">
        <f t="shared" si="3"/>
        <v>33.470599999999997</v>
      </c>
      <c r="W18" s="2">
        <f t="shared" si="3"/>
        <v>33.49413333333333</v>
      </c>
      <c r="X18" s="2">
        <f t="shared" si="3"/>
        <v>19.122599999999998</v>
      </c>
      <c r="Y18" s="2">
        <f t="shared" si="3"/>
        <v>47.351366666666671</v>
      </c>
      <c r="Z18" s="2">
        <f t="shared" si="3"/>
        <v>31.104583333333334</v>
      </c>
      <c r="AA18" s="2">
        <f t="shared" si="3"/>
        <v>18.604216666666662</v>
      </c>
      <c r="AB18" s="2">
        <f t="shared" si="3"/>
        <v>9.2746883333333336</v>
      </c>
      <c r="AC18" s="2">
        <f t="shared" si="3"/>
        <v>30.505183333333335</v>
      </c>
      <c r="AD18" s="2">
        <f t="shared" si="3"/>
        <v>37.463900000000002</v>
      </c>
      <c r="AE18" s="2">
        <f t="shared" si="3"/>
        <v>23.687349999999999</v>
      </c>
      <c r="AF18" s="2">
        <f t="shared" si="3"/>
        <v>28.570733333333337</v>
      </c>
      <c r="AG18" s="2">
        <f t="shared" si="3"/>
        <v>38.230383333333329</v>
      </c>
      <c r="AH18" s="2">
        <f t="shared" si="3"/>
        <v>13.308016666666667</v>
      </c>
    </row>
    <row r="19" spans="1:34" x14ac:dyDescent="0.25">
      <c r="A19" s="6" t="s">
        <v>47</v>
      </c>
      <c r="B19" s="7">
        <f>B18*3</f>
        <v>41.319949999999999</v>
      </c>
      <c r="C19" s="7">
        <f>C18*3</f>
        <v>98.003749999999997</v>
      </c>
      <c r="D19" s="7">
        <f>D18*2</f>
        <v>61.294166666666662</v>
      </c>
      <c r="E19" s="7">
        <f>E18*2</f>
        <v>49.849166666666669</v>
      </c>
      <c r="F19" s="7">
        <f>F18*1</f>
        <v>56.557950000000005</v>
      </c>
      <c r="G19" s="7">
        <f>G18*3</f>
        <v>124.3496</v>
      </c>
      <c r="H19" s="7">
        <f>H18*1</f>
        <v>31.063783333333333</v>
      </c>
      <c r="I19" s="7">
        <f>I18*2</f>
        <v>63.608366666666662</v>
      </c>
      <c r="J19" s="7">
        <f>J18*3</f>
        <v>105.19930000000001</v>
      </c>
      <c r="K19" s="7">
        <f>K18*2</f>
        <v>50.100666666666662</v>
      </c>
      <c r="L19" s="7">
        <f>L18*2</f>
        <v>70.551533333333339</v>
      </c>
      <c r="M19" s="7">
        <f>M18*4</f>
        <v>135.45240000000001</v>
      </c>
      <c r="N19" s="7">
        <f>N18*3</f>
        <v>56.67880000000001</v>
      </c>
      <c r="O19" s="7">
        <f>O18*3</f>
        <v>39.356349999999999</v>
      </c>
      <c r="P19" s="7">
        <f>P18*3</f>
        <v>87.010800000000003</v>
      </c>
      <c r="Q19" s="7">
        <f>Q18*2</f>
        <v>22.789366666666666</v>
      </c>
      <c r="R19" s="7">
        <f>R18*2</f>
        <v>27.173400000000001</v>
      </c>
      <c r="S19" s="7">
        <f>S18*1</f>
        <v>75.329766666666671</v>
      </c>
      <c r="T19" s="7">
        <f>T18*3</f>
        <v>99.074199999999962</v>
      </c>
      <c r="U19" s="7">
        <f>U18*2</f>
        <v>90.78273333333334</v>
      </c>
      <c r="V19" s="7">
        <f>V18*3</f>
        <v>100.4118</v>
      </c>
      <c r="W19" s="7">
        <f>W18*3</f>
        <v>100.48239999999998</v>
      </c>
      <c r="X19" s="7">
        <f>X18*2</f>
        <v>38.245199999999997</v>
      </c>
      <c r="Y19" s="7">
        <f>Y18*2</f>
        <v>94.702733333333342</v>
      </c>
      <c r="Z19" s="7">
        <f>Z18*3</f>
        <v>93.313749999999999</v>
      </c>
      <c r="AA19" s="7">
        <f>AA18*3</f>
        <v>55.812649999999991</v>
      </c>
      <c r="AB19" s="7">
        <f>AB18*6</f>
        <v>55.648130000000002</v>
      </c>
      <c r="AC19" s="7">
        <f>AC18*3</f>
        <v>91.515550000000005</v>
      </c>
      <c r="AD19" s="7">
        <f>AD18*2</f>
        <v>74.927800000000005</v>
      </c>
      <c r="AE19" s="7">
        <f>AE18*3</f>
        <v>71.062049999999999</v>
      </c>
      <c r="AF19" s="7">
        <f>AF18*3</f>
        <v>85.71220000000001</v>
      </c>
      <c r="AG19" s="7">
        <f>AG18*2</f>
        <v>76.460766666666657</v>
      </c>
      <c r="AH19" s="7">
        <f>AH18*3</f>
        <v>39.924050000000001</v>
      </c>
    </row>
    <row r="20" spans="1:34" x14ac:dyDescent="0.25">
      <c r="A20" s="8" t="s">
        <v>45</v>
      </c>
      <c r="B20" s="9">
        <f>STDEV(B3:B8)/B18*100</f>
        <v>4.5996043123683314</v>
      </c>
      <c r="C20" s="9">
        <f t="shared" ref="C20:AH20" si="4">STDEV(C3:C8)/C18*100</f>
        <v>2.0038306199240288</v>
      </c>
      <c r="D20" s="9">
        <f t="shared" si="4"/>
        <v>2.0547123123142859</v>
      </c>
      <c r="E20" s="9">
        <f t="shared" si="4"/>
        <v>1.2413182544101313</v>
      </c>
      <c r="F20" s="9">
        <f t="shared" si="4"/>
        <v>3.3462255533948486</v>
      </c>
      <c r="G20" s="9">
        <f t="shared" si="4"/>
        <v>3.1697837935238713</v>
      </c>
      <c r="H20" s="9">
        <f t="shared" si="4"/>
        <v>1.0427022634639758</v>
      </c>
      <c r="I20" s="9">
        <f t="shared" si="4"/>
        <v>2.5765633209388952</v>
      </c>
      <c r="J20" s="9">
        <f t="shared" si="4"/>
        <v>0.83717968478165916</v>
      </c>
      <c r="K20" s="9">
        <f t="shared" si="4"/>
        <v>1.6833764297847547</v>
      </c>
      <c r="L20" s="9">
        <f t="shared" si="4"/>
        <v>3.6604469233836987</v>
      </c>
      <c r="M20" s="9">
        <f t="shared" si="4"/>
        <v>2.7492574071364477</v>
      </c>
      <c r="N20" s="9">
        <f t="shared" si="4"/>
        <v>2.2530228935439358</v>
      </c>
      <c r="O20" s="9">
        <f t="shared" si="4"/>
        <v>4.9442841619372038</v>
      </c>
      <c r="P20" s="9">
        <f t="shared" si="4"/>
        <v>3.5537763593911151</v>
      </c>
      <c r="Q20" s="9">
        <f t="shared" si="4"/>
        <v>1.0485277316865489</v>
      </c>
      <c r="R20" s="9">
        <f t="shared" si="4"/>
        <v>7.8091509029628732</v>
      </c>
      <c r="S20" s="9">
        <f t="shared" si="4"/>
        <v>1.8804573195602983</v>
      </c>
      <c r="T20" s="9">
        <f t="shared" si="4"/>
        <v>1.9821756813555282</v>
      </c>
      <c r="U20" s="9">
        <f t="shared" si="4"/>
        <v>5.3521332927471192</v>
      </c>
      <c r="V20" s="9">
        <f t="shared" si="4"/>
        <v>1.364529980054862</v>
      </c>
      <c r="W20" s="9">
        <f t="shared" si="4"/>
        <v>1.3116673981004732</v>
      </c>
      <c r="X20" s="9">
        <f t="shared" si="4"/>
        <v>1.875440718955923</v>
      </c>
      <c r="Y20" s="9">
        <f t="shared" si="4"/>
        <v>2.2678228026400706</v>
      </c>
      <c r="Z20" s="9">
        <f t="shared" si="4"/>
        <v>1.8934004921590155</v>
      </c>
      <c r="AA20" s="9">
        <f t="shared" si="4"/>
        <v>1.9601541967305263</v>
      </c>
      <c r="AB20" s="9">
        <f t="shared" si="4"/>
        <v>8.5833703406186306</v>
      </c>
      <c r="AC20" s="9">
        <f t="shared" si="4"/>
        <v>1.3162470818650458</v>
      </c>
      <c r="AD20" s="9">
        <f t="shared" si="4"/>
        <v>1.716904580489111</v>
      </c>
      <c r="AE20" s="9">
        <f t="shared" si="4"/>
        <v>2.0597841001312909</v>
      </c>
      <c r="AF20" s="9">
        <f t="shared" si="4"/>
        <v>1.9938251021060833</v>
      </c>
      <c r="AG20" s="9">
        <f t="shared" si="4"/>
        <v>2.4932727627479783</v>
      </c>
      <c r="AH20" s="9">
        <f t="shared" si="4"/>
        <v>4.0665501394155754</v>
      </c>
    </row>
    <row r="21" spans="1:34" x14ac:dyDescent="0.25">
      <c r="A2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13.853549999999998</v>
      </c>
      <c r="C22" s="2">
        <f t="shared" ref="C22:AH22" si="5">AVERAGE(C2:C5)</f>
        <v>32.678474999999999</v>
      </c>
      <c r="D22" s="2">
        <f t="shared" si="5"/>
        <v>29.819600000000001</v>
      </c>
      <c r="E22" s="2">
        <f t="shared" si="5"/>
        <v>25.08625</v>
      </c>
      <c r="F22" s="2">
        <f t="shared" si="5"/>
        <v>56.510925</v>
      </c>
      <c r="G22" s="2">
        <f t="shared" si="5"/>
        <v>40.552999999999997</v>
      </c>
      <c r="H22" s="2">
        <f t="shared" si="5"/>
        <v>30.814475000000002</v>
      </c>
      <c r="I22" s="2">
        <f t="shared" si="5"/>
        <v>31.65795</v>
      </c>
      <c r="J22" s="2">
        <f t="shared" si="5"/>
        <v>34.722549999999998</v>
      </c>
      <c r="K22" s="2">
        <f t="shared" si="5"/>
        <v>24.75515</v>
      </c>
      <c r="L22" s="2">
        <f t="shared" si="5"/>
        <v>35.007600000000004</v>
      </c>
      <c r="M22" s="2">
        <f t="shared" si="5"/>
        <v>34.078474999999997</v>
      </c>
      <c r="N22" s="2">
        <f t="shared" si="5"/>
        <v>18.939675000000001</v>
      </c>
      <c r="O22" s="2">
        <f t="shared" si="5"/>
        <v>13.286775</v>
      </c>
      <c r="P22" s="2">
        <f t="shared" si="5"/>
        <v>28.15785</v>
      </c>
      <c r="Q22" s="2">
        <f t="shared" si="5"/>
        <v>11.292150000000001</v>
      </c>
      <c r="R22" s="2">
        <f t="shared" si="5"/>
        <v>14.016749999999998</v>
      </c>
      <c r="S22" s="2">
        <f t="shared" si="5"/>
        <v>75.261450000000011</v>
      </c>
      <c r="T22" s="2">
        <f t="shared" si="5"/>
        <v>33.047899999999998</v>
      </c>
      <c r="U22" s="2">
        <f t="shared" si="5"/>
        <v>44.94755</v>
      </c>
      <c r="V22" s="2">
        <f t="shared" si="5"/>
        <v>32.725875000000002</v>
      </c>
      <c r="W22" s="2">
        <f t="shared" si="5"/>
        <v>33.254175000000004</v>
      </c>
      <c r="X22" s="2">
        <f t="shared" si="5"/>
        <v>18.713525000000001</v>
      </c>
      <c r="Y22" s="2">
        <f t="shared" si="5"/>
        <v>45.677300000000002</v>
      </c>
      <c r="Z22" s="2">
        <f t="shared" si="5"/>
        <v>30.908125000000002</v>
      </c>
      <c r="AA22" s="2">
        <f t="shared" si="5"/>
        <v>18.611374999999999</v>
      </c>
      <c r="AB22" s="2">
        <f t="shared" si="5"/>
        <v>9.4323200000000007</v>
      </c>
      <c r="AC22" s="2">
        <f t="shared" si="5"/>
        <v>30.060775</v>
      </c>
      <c r="AD22" s="2">
        <f t="shared" si="5"/>
        <v>37.585825</v>
      </c>
      <c r="AE22" s="2">
        <f t="shared" si="5"/>
        <v>23.771725</v>
      </c>
      <c r="AF22" s="2">
        <f t="shared" si="5"/>
        <v>28.428000000000001</v>
      </c>
      <c r="AG22" s="2">
        <f t="shared" si="5"/>
        <v>37.90775</v>
      </c>
      <c r="AH22" s="2">
        <f t="shared" si="5"/>
        <v>13.0374</v>
      </c>
    </row>
    <row r="23" spans="1:34" x14ac:dyDescent="0.25">
      <c r="A23" s="6" t="s">
        <v>49</v>
      </c>
      <c r="B23" s="7">
        <f>B22*3</f>
        <v>41.560649999999995</v>
      </c>
      <c r="C23" s="7">
        <f>C22*3</f>
        <v>98.035425000000004</v>
      </c>
      <c r="D23" s="7">
        <f>D22*2</f>
        <v>59.639200000000002</v>
      </c>
      <c r="E23" s="7">
        <f>E22*2</f>
        <v>50.172499999999999</v>
      </c>
      <c r="F23" s="7">
        <f>F22*1</f>
        <v>56.510925</v>
      </c>
      <c r="G23" s="7">
        <f>G22*3</f>
        <v>121.65899999999999</v>
      </c>
      <c r="H23" s="7">
        <f>H22*1</f>
        <v>30.814475000000002</v>
      </c>
      <c r="I23" s="7">
        <f>I22*2</f>
        <v>63.315899999999999</v>
      </c>
      <c r="J23" s="7">
        <f>J22*3</f>
        <v>104.16764999999999</v>
      </c>
      <c r="K23" s="7">
        <f>K22*2</f>
        <v>49.510300000000001</v>
      </c>
      <c r="L23" s="7">
        <f>L22*2</f>
        <v>70.015200000000007</v>
      </c>
      <c r="M23" s="7">
        <f>M22*4</f>
        <v>136.31389999999999</v>
      </c>
      <c r="N23" s="7">
        <f>N22*3</f>
        <v>56.819025000000003</v>
      </c>
      <c r="O23" s="7">
        <f>O22*3</f>
        <v>39.860325000000003</v>
      </c>
      <c r="P23" s="7">
        <f>P22*3</f>
        <v>84.473550000000003</v>
      </c>
      <c r="Q23" s="7">
        <f>Q22*2</f>
        <v>22.584300000000002</v>
      </c>
      <c r="R23" s="7">
        <f>R22*2</f>
        <v>28.033499999999997</v>
      </c>
      <c r="S23" s="7">
        <f>S22*1</f>
        <v>75.261450000000011</v>
      </c>
      <c r="T23" s="7">
        <f>T22*3</f>
        <v>99.143699999999995</v>
      </c>
      <c r="U23" s="7">
        <f>U22*2</f>
        <v>89.895099999999999</v>
      </c>
      <c r="V23" s="7">
        <f>V22*3</f>
        <v>98.177625000000006</v>
      </c>
      <c r="W23" s="7">
        <f>W22*3</f>
        <v>99.762525000000011</v>
      </c>
      <c r="X23" s="7">
        <f>X22*2</f>
        <v>37.427050000000001</v>
      </c>
      <c r="Y23" s="7">
        <f>Y22*2</f>
        <v>91.354600000000005</v>
      </c>
      <c r="Z23" s="7">
        <f>Z22*3</f>
        <v>92.724375000000009</v>
      </c>
      <c r="AA23" s="7">
        <f>AA22*3</f>
        <v>55.834125</v>
      </c>
      <c r="AB23" s="7">
        <f>AB22*6</f>
        <v>56.593920000000004</v>
      </c>
      <c r="AC23" s="7">
        <f>AC22*3</f>
        <v>90.182324999999992</v>
      </c>
      <c r="AD23" s="7">
        <f>AD22*2</f>
        <v>75.17165</v>
      </c>
      <c r="AE23" s="7">
        <f>AE22*3</f>
        <v>71.315174999999996</v>
      </c>
      <c r="AF23" s="7">
        <f>AF22*3</f>
        <v>85.284000000000006</v>
      </c>
      <c r="AG23" s="7">
        <f>AG22*2</f>
        <v>75.8155</v>
      </c>
      <c r="AH23" s="7">
        <f>AH22*3</f>
        <v>39.112200000000001</v>
      </c>
    </row>
    <row r="24" spans="1:34" x14ac:dyDescent="0.25">
      <c r="A24" s="8" t="s">
        <v>45</v>
      </c>
      <c r="B24" s="9">
        <f>STDEV(B2:B5)/B22*100</f>
        <v>5.4169096395887912</v>
      </c>
      <c r="C24" s="9">
        <f t="shared" ref="C24:AH24" si="6">STDEV(C2:C5)/C22*100</f>
        <v>1.8834161969401637</v>
      </c>
      <c r="D24" s="9">
        <f t="shared" si="6"/>
        <v>4.2124398313768259</v>
      </c>
      <c r="E24" s="9">
        <f t="shared" si="6"/>
        <v>1.527566031074471</v>
      </c>
      <c r="F24" s="9">
        <f t="shared" si="6"/>
        <v>3.9506746941635154</v>
      </c>
      <c r="G24" s="9">
        <f t="shared" si="6"/>
        <v>5.1498430197947123</v>
      </c>
      <c r="H24" s="9">
        <f t="shared" si="6"/>
        <v>2.3337570931178364</v>
      </c>
      <c r="I24" s="9">
        <f t="shared" si="6"/>
        <v>3.0563967788422586</v>
      </c>
      <c r="J24" s="9">
        <f t="shared" si="6"/>
        <v>0.82260602844405917</v>
      </c>
      <c r="K24" s="9">
        <f t="shared" si="6"/>
        <v>2.6091750061727055</v>
      </c>
      <c r="L24" s="9">
        <f t="shared" si="6"/>
        <v>3.8389686932846598</v>
      </c>
      <c r="M24" s="9">
        <f t="shared" si="6"/>
        <v>3.0299929403379244</v>
      </c>
      <c r="N24" s="9">
        <f t="shared" si="6"/>
        <v>2.5669522507127374</v>
      </c>
      <c r="O24" s="9">
        <f t="shared" si="6"/>
        <v>4.3828212088961518</v>
      </c>
      <c r="P24" s="9">
        <f t="shared" si="6"/>
        <v>2.9593462123283789</v>
      </c>
      <c r="Q24" s="9">
        <f t="shared" si="6"/>
        <v>2.4788216071192681</v>
      </c>
      <c r="R24" s="9">
        <f t="shared" si="6"/>
        <v>2.3749318817651499</v>
      </c>
      <c r="S24" s="9">
        <f t="shared" si="6"/>
        <v>1.5670445667311437</v>
      </c>
      <c r="T24" s="9">
        <f t="shared" si="6"/>
        <v>2.4615491300918459</v>
      </c>
      <c r="U24" s="9">
        <f t="shared" si="6"/>
        <v>3.1195370180313065</v>
      </c>
      <c r="V24" s="9">
        <f t="shared" si="6"/>
        <v>3.4669104754942031</v>
      </c>
      <c r="W24" s="9">
        <f t="shared" si="6"/>
        <v>1.9772518258774345</v>
      </c>
      <c r="X24" s="9">
        <f t="shared" si="6"/>
        <v>1.1031167498636363</v>
      </c>
      <c r="Y24" s="9">
        <f t="shared" si="6"/>
        <v>7.3294008597601668</v>
      </c>
      <c r="Z24" s="9">
        <f t="shared" si="6"/>
        <v>1.338616674791157</v>
      </c>
      <c r="AA24" s="9">
        <f t="shared" si="6"/>
        <v>1.4104193618326384</v>
      </c>
      <c r="AB24" s="9">
        <f t="shared" si="6"/>
        <v>7.5159573385493994</v>
      </c>
      <c r="AC24" s="9">
        <f t="shared" si="6"/>
        <v>2.6422392845065827</v>
      </c>
      <c r="AD24" s="9">
        <f t="shared" si="6"/>
        <v>1.6875809376235811</v>
      </c>
      <c r="AE24" s="9">
        <f t="shared" si="6"/>
        <v>2.6673009986110503</v>
      </c>
      <c r="AF24" s="9">
        <f t="shared" si="6"/>
        <v>3.6817462151286633</v>
      </c>
      <c r="AG24" s="9">
        <f t="shared" si="6"/>
        <v>4.0357943677196157</v>
      </c>
      <c r="AH24" s="9">
        <f t="shared" si="6"/>
        <v>3.9252547055117062</v>
      </c>
    </row>
    <row r="25" spans="1:34" x14ac:dyDescent="0.25">
      <c r="A2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13.258875</v>
      </c>
      <c r="C26" s="2">
        <f t="shared" ref="C26:AH26" si="7">AVERAGE(C6:C9)</f>
        <v>32.888674999999999</v>
      </c>
      <c r="D26" s="2">
        <f t="shared" si="7"/>
        <v>30.560600000000001</v>
      </c>
      <c r="E26" s="2">
        <f t="shared" si="7"/>
        <v>24.706975</v>
      </c>
      <c r="F26" s="2">
        <f t="shared" si="7"/>
        <v>56.715625000000003</v>
      </c>
      <c r="G26" s="2">
        <f t="shared" si="7"/>
        <v>42.350625000000001</v>
      </c>
      <c r="H26" s="2">
        <f t="shared" si="7"/>
        <v>30.84525</v>
      </c>
      <c r="I26" s="2">
        <f t="shared" si="7"/>
        <v>32.235775000000004</v>
      </c>
      <c r="J26" s="2">
        <f t="shared" si="7"/>
        <v>35.247174999999999</v>
      </c>
      <c r="K26" s="2">
        <f t="shared" si="7"/>
        <v>24.923299999999998</v>
      </c>
      <c r="L26" s="2">
        <f t="shared" si="7"/>
        <v>35.597549999999998</v>
      </c>
      <c r="M26" s="2">
        <f t="shared" si="7"/>
        <v>33.368324999999999</v>
      </c>
      <c r="N26" s="2">
        <f t="shared" si="7"/>
        <v>18.535900000000002</v>
      </c>
      <c r="O26" s="2">
        <f t="shared" si="7"/>
        <v>12.941575</v>
      </c>
      <c r="P26" s="2">
        <f t="shared" si="7"/>
        <v>29.840775000000001</v>
      </c>
      <c r="Q26" s="2">
        <f t="shared" si="7"/>
        <v>11.208775000000001</v>
      </c>
      <c r="R26" s="2">
        <f t="shared" si="7"/>
        <v>13.346675000000001</v>
      </c>
      <c r="S26" s="2">
        <f t="shared" si="7"/>
        <v>75.126174999999989</v>
      </c>
      <c r="T26" s="2">
        <f t="shared" si="7"/>
        <v>32.750324999999997</v>
      </c>
      <c r="U26" s="2">
        <f t="shared" si="7"/>
        <v>45.511975</v>
      </c>
      <c r="V26" s="2">
        <f t="shared" si="7"/>
        <v>33.58175</v>
      </c>
      <c r="W26" s="2">
        <f t="shared" si="7"/>
        <v>33.349249999999998</v>
      </c>
      <c r="X26" s="2">
        <f t="shared" si="7"/>
        <v>19.484824999999997</v>
      </c>
      <c r="Y26" s="2">
        <f t="shared" si="7"/>
        <v>46.943899999999999</v>
      </c>
      <c r="Z26" s="2">
        <f t="shared" si="7"/>
        <v>31.682749999999999</v>
      </c>
      <c r="AA26" s="2">
        <f t="shared" si="7"/>
        <v>18.281174999999998</v>
      </c>
      <c r="AB26" s="2">
        <f t="shared" si="7"/>
        <v>8.9624850000000009</v>
      </c>
      <c r="AC26" s="2">
        <f t="shared" si="7"/>
        <v>30.54345</v>
      </c>
      <c r="AD26" s="2">
        <f t="shared" si="7"/>
        <v>36.256174999999999</v>
      </c>
      <c r="AE26" s="2">
        <f t="shared" si="7"/>
        <v>23.106475000000003</v>
      </c>
      <c r="AF26" s="2">
        <f t="shared" si="7"/>
        <v>28.293775</v>
      </c>
      <c r="AG26" s="2">
        <f t="shared" si="7"/>
        <v>37.169274999999999</v>
      </c>
      <c r="AH26" s="2">
        <f t="shared" si="7"/>
        <v>12.74475</v>
      </c>
    </row>
    <row r="27" spans="1:34" x14ac:dyDescent="0.25">
      <c r="A27" s="6" t="s">
        <v>51</v>
      </c>
      <c r="B27" s="7">
        <f>B26*3</f>
        <v>39.776624999999996</v>
      </c>
      <c r="C27" s="7">
        <f>C26*3</f>
        <v>98.666024999999991</v>
      </c>
      <c r="D27" s="7">
        <f>D26*2</f>
        <v>61.121200000000002</v>
      </c>
      <c r="E27" s="7">
        <f>E26*2</f>
        <v>49.41395</v>
      </c>
      <c r="F27" s="7">
        <f>F26*1</f>
        <v>56.715625000000003</v>
      </c>
      <c r="G27" s="7">
        <f>G26*3</f>
        <v>127.051875</v>
      </c>
      <c r="H27" s="7">
        <f>H26*1</f>
        <v>30.84525</v>
      </c>
      <c r="I27" s="7">
        <f>I26*2</f>
        <v>64.471550000000008</v>
      </c>
      <c r="J27" s="7">
        <f>J26*3</f>
        <v>105.741525</v>
      </c>
      <c r="K27" s="7">
        <f>K26*2</f>
        <v>49.846599999999995</v>
      </c>
      <c r="L27" s="7">
        <f>L26*2</f>
        <v>71.195099999999996</v>
      </c>
      <c r="M27" s="7">
        <f>M26*4</f>
        <v>133.47329999999999</v>
      </c>
      <c r="N27" s="7">
        <f>N26*3</f>
        <v>55.607700000000008</v>
      </c>
      <c r="O27" s="7">
        <f>O26*3</f>
        <v>38.824725000000001</v>
      </c>
      <c r="P27" s="7">
        <f>P26*3</f>
        <v>89.522324999999995</v>
      </c>
      <c r="Q27" s="7">
        <f>Q26*2</f>
        <v>22.417550000000002</v>
      </c>
      <c r="R27" s="7">
        <f>R26*2</f>
        <v>26.693350000000002</v>
      </c>
      <c r="S27" s="7">
        <f>S26*1</f>
        <v>75.126174999999989</v>
      </c>
      <c r="T27" s="7">
        <f>T26*3</f>
        <v>98.250974999999983</v>
      </c>
      <c r="U27" s="7">
        <f>U26*2</f>
        <v>91.023949999999999</v>
      </c>
      <c r="V27" s="7">
        <f>V26*3</f>
        <v>100.74525</v>
      </c>
      <c r="W27" s="7">
        <f>W26*3</f>
        <v>100.04774999999999</v>
      </c>
      <c r="X27" s="7">
        <f>X26*2</f>
        <v>38.969649999999994</v>
      </c>
      <c r="Y27" s="7">
        <f>Y26*2</f>
        <v>93.887799999999999</v>
      </c>
      <c r="Z27" s="7">
        <f>Z26*3</f>
        <v>95.048249999999996</v>
      </c>
      <c r="AA27" s="7">
        <f>AA26*3</f>
        <v>54.843524999999993</v>
      </c>
      <c r="AB27" s="7">
        <f>AB26*6</f>
        <v>53.774910000000006</v>
      </c>
      <c r="AC27" s="7">
        <f>AC26*3</f>
        <v>91.630349999999993</v>
      </c>
      <c r="AD27" s="7">
        <f>AD26*2</f>
        <v>72.512349999999998</v>
      </c>
      <c r="AE27" s="7">
        <f>AE26*3</f>
        <v>69.31942500000001</v>
      </c>
      <c r="AF27" s="7">
        <f>AF26*3</f>
        <v>84.881325000000004</v>
      </c>
      <c r="AG27" s="7">
        <f>AG26*2</f>
        <v>74.338549999999998</v>
      </c>
      <c r="AH27" s="7">
        <f>AH26*3</f>
        <v>38.234250000000003</v>
      </c>
    </row>
    <row r="28" spans="1:34" x14ac:dyDescent="0.25">
      <c r="A28" s="8" t="s">
        <v>45</v>
      </c>
      <c r="B28" s="9">
        <f>STDEV(B6:B9)/B26*100</f>
        <v>10.36560741154727</v>
      </c>
      <c r="C28" s="9">
        <f t="shared" ref="C28:AH28" si="8">STDEV(C6:C9)/C26*100</f>
        <v>3.1232133361728818</v>
      </c>
      <c r="D28" s="9">
        <f t="shared" si="8"/>
        <v>2.9876783865212246</v>
      </c>
      <c r="E28" s="9">
        <f t="shared" si="8"/>
        <v>1.9367091367714326</v>
      </c>
      <c r="F28" s="9">
        <f t="shared" si="8"/>
        <v>2.7235952176033962</v>
      </c>
      <c r="G28" s="9">
        <f t="shared" si="8"/>
        <v>3.7677455910653292</v>
      </c>
      <c r="H28" s="9">
        <f t="shared" si="8"/>
        <v>1.180753488768729</v>
      </c>
      <c r="I28" s="9">
        <f t="shared" si="8"/>
        <v>1.9128533649178627</v>
      </c>
      <c r="J28" s="9">
        <f t="shared" si="8"/>
        <v>0.61670572750250685</v>
      </c>
      <c r="K28" s="9">
        <f t="shared" si="8"/>
        <v>2.0914089125541007</v>
      </c>
      <c r="L28" s="9">
        <f t="shared" si="8"/>
        <v>2.7718385808965804</v>
      </c>
      <c r="M28" s="9">
        <f t="shared" si="8"/>
        <v>1.5331116338698203</v>
      </c>
      <c r="N28" s="9">
        <f t="shared" si="8"/>
        <v>2.1597756372495103</v>
      </c>
      <c r="O28" s="9">
        <f t="shared" si="8"/>
        <v>4.1128551236542839</v>
      </c>
      <c r="P28" s="9">
        <f t="shared" si="8"/>
        <v>2.2159351695778238</v>
      </c>
      <c r="Q28" s="9">
        <f t="shared" si="8"/>
        <v>2.9698870114801394</v>
      </c>
      <c r="R28" s="9">
        <f t="shared" si="8"/>
        <v>9.3385681304578121</v>
      </c>
      <c r="S28" s="9">
        <f t="shared" si="8"/>
        <v>2.0661804121078857</v>
      </c>
      <c r="T28" s="9">
        <f t="shared" si="8"/>
        <v>1.0705672249887059</v>
      </c>
      <c r="U28" s="9">
        <f t="shared" si="8"/>
        <v>6.1703816645663467</v>
      </c>
      <c r="V28" s="9">
        <f t="shared" si="8"/>
        <v>1.113317971858848</v>
      </c>
      <c r="W28" s="9">
        <f t="shared" si="8"/>
        <v>1.2887034061060494</v>
      </c>
      <c r="X28" s="9">
        <f t="shared" si="8"/>
        <v>0.98446729341632278</v>
      </c>
      <c r="Y28" s="9">
        <f t="shared" si="8"/>
        <v>2.8731800558343541</v>
      </c>
      <c r="Z28" s="9">
        <f t="shared" si="8"/>
        <v>4.0139292544751797</v>
      </c>
      <c r="AA28" s="9">
        <f t="shared" si="8"/>
        <v>3.3865565275735734</v>
      </c>
      <c r="AB28" s="9">
        <f t="shared" si="8"/>
        <v>9.1258134537314746</v>
      </c>
      <c r="AC28" s="9">
        <f t="shared" si="8"/>
        <v>0.76766782129237832</v>
      </c>
      <c r="AD28" s="9">
        <f t="shared" si="8"/>
        <v>5.0459720018707888</v>
      </c>
      <c r="AE28" s="9">
        <f t="shared" si="8"/>
        <v>2.209343158919594</v>
      </c>
      <c r="AF28" s="9">
        <f t="shared" si="8"/>
        <v>0.42944624151852984</v>
      </c>
      <c r="AG28" s="9">
        <f t="shared" si="8"/>
        <v>4.4700538176871838</v>
      </c>
      <c r="AH28" s="9">
        <f t="shared" si="8"/>
        <v>11.818374745482741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1.6015105005669372</v>
      </c>
      <c r="C30" s="13">
        <f t="shared" ref="C30:AH30" si="9">(C19-C15)/C15*100</f>
        <v>-0.35279353558400356</v>
      </c>
      <c r="D30" s="13">
        <f t="shared" si="9"/>
        <v>1.5136860538167358</v>
      </c>
      <c r="E30" s="13">
        <f t="shared" si="9"/>
        <v>0.11234794827342319</v>
      </c>
      <c r="F30" s="13">
        <f t="shared" si="9"/>
        <v>-9.7724429473469404E-2</v>
      </c>
      <c r="G30" s="13">
        <f t="shared" si="9"/>
        <v>-4.6942056715554526E-3</v>
      </c>
      <c r="H30" s="13">
        <f t="shared" si="9"/>
        <v>0.75874757253080849</v>
      </c>
      <c r="I30" s="13">
        <f t="shared" si="9"/>
        <v>-0.44661401934749423</v>
      </c>
      <c r="J30" s="13">
        <f t="shared" si="9"/>
        <v>0.23316036566768047</v>
      </c>
      <c r="K30" s="13">
        <f t="shared" si="9"/>
        <v>0.84989903402111744</v>
      </c>
      <c r="L30" s="13">
        <f t="shared" si="9"/>
        <v>-7.5938747622050495E-2</v>
      </c>
      <c r="M30" s="13">
        <f t="shared" si="9"/>
        <v>0.4142524182022122</v>
      </c>
      <c r="N30" s="13">
        <f t="shared" si="9"/>
        <v>0.82798373785237855</v>
      </c>
      <c r="O30" s="13">
        <f t="shared" si="9"/>
        <v>3.514009332140499E-2</v>
      </c>
      <c r="P30" s="13">
        <f t="shared" si="9"/>
        <v>1.4784833261146364E-2</v>
      </c>
      <c r="Q30" s="13">
        <f t="shared" si="9"/>
        <v>1.2819102622077261</v>
      </c>
      <c r="R30" s="13">
        <f t="shared" si="9"/>
        <v>-0.69444888569321483</v>
      </c>
      <c r="S30" s="13">
        <f t="shared" si="9"/>
        <v>0.18080499198875488</v>
      </c>
      <c r="T30" s="13">
        <f t="shared" si="9"/>
        <v>0.38183654143657858</v>
      </c>
      <c r="U30" s="13">
        <f t="shared" si="9"/>
        <v>0.35729607615487774</v>
      </c>
      <c r="V30" s="13">
        <f t="shared" si="9"/>
        <v>0.95550851052197705</v>
      </c>
      <c r="W30" s="13">
        <f t="shared" si="9"/>
        <v>0.57781062560470342</v>
      </c>
      <c r="X30" s="13">
        <f t="shared" si="9"/>
        <v>0.12264927673575445</v>
      </c>
      <c r="Y30" s="13">
        <f t="shared" si="9"/>
        <v>2.2473616551430187</v>
      </c>
      <c r="Z30" s="13">
        <f t="shared" si="9"/>
        <v>-0.60984661635315973</v>
      </c>
      <c r="AA30" s="13">
        <f t="shared" si="9"/>
        <v>0.85622526318545944</v>
      </c>
      <c r="AB30" s="13">
        <f t="shared" si="9"/>
        <v>0.84030065372625162</v>
      </c>
      <c r="AC30" s="13">
        <f t="shared" si="9"/>
        <v>0.67015404729070527</v>
      </c>
      <c r="AD30" s="13">
        <f t="shared" si="9"/>
        <v>1.4704368787411042</v>
      </c>
      <c r="AE30" s="13">
        <f t="shared" si="9"/>
        <v>1.0591276968825336</v>
      </c>
      <c r="AF30" s="13">
        <f t="shared" si="9"/>
        <v>0.73991278775509883</v>
      </c>
      <c r="AG30" s="13">
        <f t="shared" si="9"/>
        <v>1.8430960292668306</v>
      </c>
      <c r="AH30" s="13">
        <f t="shared" si="9"/>
        <v>3.2343436576597862</v>
      </c>
    </row>
    <row r="31" spans="1:34" x14ac:dyDescent="0.25">
      <c r="A31" s="12" t="s">
        <v>53</v>
      </c>
      <c r="B31" s="13">
        <f>(B27-B23)/B23*100</f>
        <v>-4.292582045757225</v>
      </c>
      <c r="C31" s="13">
        <f t="shared" ref="C31:AH31" si="10">(C27-C23)/C23*100</f>
        <v>0.64323687075359437</v>
      </c>
      <c r="D31" s="13">
        <f t="shared" si="10"/>
        <v>2.4849427893063609</v>
      </c>
      <c r="E31" s="13">
        <f t="shared" si="10"/>
        <v>-1.5118840001993115</v>
      </c>
      <c r="F31" s="13">
        <f t="shared" si="10"/>
        <v>0.3622308429741728</v>
      </c>
      <c r="G31" s="13">
        <f t="shared" si="10"/>
        <v>4.4327793258205341</v>
      </c>
      <c r="H31" s="13">
        <f t="shared" si="10"/>
        <v>9.9871894620948254E-2</v>
      </c>
      <c r="I31" s="13">
        <f t="shared" si="10"/>
        <v>1.8252129401935508</v>
      </c>
      <c r="J31" s="13">
        <f t="shared" si="10"/>
        <v>1.5109057370498433</v>
      </c>
      <c r="K31" s="13">
        <f t="shared" si="10"/>
        <v>0.67925259996403631</v>
      </c>
      <c r="L31" s="13">
        <f t="shared" si="10"/>
        <v>1.6852054982346536</v>
      </c>
      <c r="M31" s="13">
        <f t="shared" si="10"/>
        <v>-2.0838667223225182</v>
      </c>
      <c r="N31" s="13">
        <f t="shared" si="10"/>
        <v>-2.1319003625986102</v>
      </c>
      <c r="O31" s="13">
        <f t="shared" si="10"/>
        <v>-2.5980721431649192</v>
      </c>
      <c r="P31" s="13">
        <f t="shared" si="10"/>
        <v>5.9767524864291746</v>
      </c>
      <c r="Q31" s="13">
        <f t="shared" si="10"/>
        <v>-0.73834477933786025</v>
      </c>
      <c r="R31" s="13">
        <f t="shared" si="10"/>
        <v>-4.7805304367988102</v>
      </c>
      <c r="S31" s="13">
        <f t="shared" si="10"/>
        <v>-0.17974009270353059</v>
      </c>
      <c r="T31" s="13">
        <f t="shared" si="10"/>
        <v>-0.90043542857489978</v>
      </c>
      <c r="U31" s="13">
        <f t="shared" si="10"/>
        <v>1.2557414141593923</v>
      </c>
      <c r="V31" s="13">
        <f t="shared" si="10"/>
        <v>2.6152853055876961</v>
      </c>
      <c r="W31" s="13">
        <f t="shared" si="10"/>
        <v>0.28590395040620986</v>
      </c>
      <c r="X31" s="13">
        <f t="shared" si="10"/>
        <v>4.121617920728438</v>
      </c>
      <c r="Y31" s="13">
        <f t="shared" si="10"/>
        <v>2.7729309744665223</v>
      </c>
      <c r="Z31" s="13">
        <f t="shared" si="10"/>
        <v>2.5062180251956256</v>
      </c>
      <c r="AA31" s="13">
        <f t="shared" si="10"/>
        <v>-1.7741837988864477</v>
      </c>
      <c r="AB31" s="13">
        <f t="shared" si="10"/>
        <v>-4.9811181130411155</v>
      </c>
      <c r="AC31" s="13">
        <f t="shared" si="10"/>
        <v>1.605663859298373</v>
      </c>
      <c r="AD31" s="13">
        <f t="shared" si="10"/>
        <v>-3.5376368617690335</v>
      </c>
      <c r="AE31" s="13">
        <f t="shared" si="10"/>
        <v>-2.7984927471607368</v>
      </c>
      <c r="AF31" s="13">
        <f t="shared" si="10"/>
        <v>-0.47215773181370724</v>
      </c>
      <c r="AG31" s="13">
        <f t="shared" si="10"/>
        <v>-1.9480844945954354</v>
      </c>
      <c r="AH31" s="13">
        <f t="shared" si="10"/>
        <v>-2.2446960283492068</v>
      </c>
    </row>
    <row r="34" spans="1:34" x14ac:dyDescent="0.25">
      <c r="A34" s="10"/>
      <c r="B34" s="2"/>
      <c r="C34" s="10" t="s">
        <v>67</v>
      </c>
      <c r="D34" s="10" t="s">
        <v>68</v>
      </c>
      <c r="E34" s="10" t="s">
        <v>69</v>
      </c>
      <c r="F34" s="10"/>
      <c r="G34" s="14" t="s">
        <v>70</v>
      </c>
      <c r="H34" s="7" t="s">
        <v>71</v>
      </c>
      <c r="I34" s="14" t="s">
        <v>72</v>
      </c>
      <c r="AH34"/>
    </row>
    <row r="35" spans="1:34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">
        <v>0.401866</v>
      </c>
      <c r="F35" s="10"/>
      <c r="G35" s="7">
        <f>E35*D35</f>
        <v>38.579135999999998</v>
      </c>
      <c r="H35" s="7">
        <f>B19</f>
        <v>41.319949999999999</v>
      </c>
      <c r="I35" s="2">
        <f>(H35-G35)/G35*100</f>
        <v>7.1043944581858973</v>
      </c>
      <c r="AH35"/>
    </row>
    <row r="36" spans="1:34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">
        <v>1.0056400000000001</v>
      </c>
      <c r="F36" s="10"/>
      <c r="G36" s="7">
        <f t="shared" ref="G36:G41" si="11">E36*D36</f>
        <v>96.541440000000009</v>
      </c>
      <c r="H36" s="7">
        <f>C19</f>
        <v>98.003749999999997</v>
      </c>
      <c r="I36" s="2">
        <f t="shared" ref="I36:I41" si="12">(H36-G36)/G36*100</f>
        <v>1.5146966939792776</v>
      </c>
      <c r="AH36"/>
    </row>
    <row r="37" spans="1:34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">
        <v>0.380633</v>
      </c>
      <c r="F37" s="10"/>
      <c r="G37" s="7">
        <f t="shared" si="11"/>
        <v>36.540768</v>
      </c>
      <c r="H37" s="7">
        <f>O19</f>
        <v>39.356349999999999</v>
      </c>
      <c r="I37" s="2">
        <f t="shared" si="12"/>
        <v>7.705316976370062</v>
      </c>
      <c r="AH37"/>
    </row>
    <row r="38" spans="1:34" x14ac:dyDescent="0.25">
      <c r="A38" s="14" t="s">
        <v>15</v>
      </c>
      <c r="B38" s="11" t="s">
        <v>73</v>
      </c>
      <c r="C38" s="11" t="s">
        <v>74</v>
      </c>
      <c r="D38" s="10">
        <v>96</v>
      </c>
      <c r="E38" s="2">
        <v>0.86931499999999995</v>
      </c>
      <c r="F38" s="10"/>
      <c r="G38" s="7">
        <f t="shared" si="11"/>
        <v>83.454239999999999</v>
      </c>
      <c r="H38" s="7">
        <f>P19</f>
        <v>87.010800000000003</v>
      </c>
      <c r="I38" s="2">
        <f t="shared" si="12"/>
        <v>4.2616888009524798</v>
      </c>
      <c r="AH38"/>
    </row>
    <row r="39" spans="1:34" x14ac:dyDescent="0.25">
      <c r="A39" s="14" t="s">
        <v>16</v>
      </c>
      <c r="B39" s="11" t="s">
        <v>75</v>
      </c>
      <c r="C39" s="11" t="s">
        <v>74</v>
      </c>
      <c r="D39" s="10">
        <v>64</v>
      </c>
      <c r="E39" s="2">
        <v>0.33260200000000001</v>
      </c>
      <c r="F39" s="10"/>
      <c r="G39" s="7">
        <f t="shared" si="11"/>
        <v>21.286528000000001</v>
      </c>
      <c r="H39" s="7">
        <f>Q19</f>
        <v>22.789366666666666</v>
      </c>
      <c r="I39" s="2">
        <f t="shared" si="12"/>
        <v>7.0600459909040376</v>
      </c>
      <c r="AH39"/>
    </row>
    <row r="40" spans="1:34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0.78284399999999998</v>
      </c>
      <c r="F40" s="10"/>
      <c r="G40" s="7">
        <f t="shared" si="11"/>
        <v>23.485319999999998</v>
      </c>
      <c r="H40" s="7">
        <f>R19</f>
        <v>27.173400000000001</v>
      </c>
      <c r="I40" s="2">
        <f t="shared" si="12"/>
        <v>15.703767289523851</v>
      </c>
      <c r="AH40"/>
    </row>
    <row r="41" spans="1:34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2.22262</v>
      </c>
      <c r="F41" s="10"/>
      <c r="G41" s="7">
        <f t="shared" si="11"/>
        <v>71.123840000000001</v>
      </c>
      <c r="H41" s="7">
        <f>S19</f>
        <v>75.329766666666671</v>
      </c>
      <c r="I41" s="2">
        <f t="shared" si="12"/>
        <v>5.9135258538721622</v>
      </c>
      <c r="AH41"/>
    </row>
    <row r="42" spans="1:34" x14ac:dyDescent="0.25">
      <c r="A42"/>
      <c r="B42" s="2"/>
      <c r="C42"/>
      <c r="D42"/>
      <c r="F42"/>
      <c r="G42"/>
      <c r="H42"/>
      <c r="I42"/>
      <c r="AH42"/>
    </row>
    <row r="43" spans="1:34" x14ac:dyDescent="0.25">
      <c r="A43" s="24" t="s">
        <v>68</v>
      </c>
      <c r="B43" s="11" t="s">
        <v>79</v>
      </c>
      <c r="C43" s="25" t="s">
        <v>80</v>
      </c>
      <c r="D43" s="11" t="s">
        <v>81</v>
      </c>
      <c r="F43" s="26"/>
      <c r="G43" s="26"/>
      <c r="H43" s="26"/>
      <c r="I43" s="26"/>
      <c r="AH43"/>
    </row>
    <row r="44" spans="1:34" x14ac:dyDescent="0.25">
      <c r="A44" s="27" t="s">
        <v>82</v>
      </c>
      <c r="B44" s="11">
        <v>96</v>
      </c>
      <c r="C44" s="25" t="s">
        <v>83</v>
      </c>
      <c r="D44" s="25" t="s">
        <v>84</v>
      </c>
      <c r="F44" s="26"/>
      <c r="G44" s="26"/>
      <c r="H44" s="26"/>
      <c r="I44" s="26"/>
      <c r="AH44"/>
    </row>
    <row r="45" spans="1:34" x14ac:dyDescent="0.25">
      <c r="A45" s="27" t="s">
        <v>16</v>
      </c>
      <c r="B45" s="11" t="s">
        <v>85</v>
      </c>
      <c r="C45" s="25" t="s">
        <v>86</v>
      </c>
      <c r="D45" s="25" t="s">
        <v>87</v>
      </c>
      <c r="F45" s="26"/>
      <c r="G45" s="26"/>
      <c r="H45" s="26"/>
      <c r="I45" s="26"/>
    </row>
    <row r="46" spans="1:34" x14ac:dyDescent="0.25">
      <c r="A46" s="27" t="s">
        <v>17</v>
      </c>
      <c r="B46" s="11" t="s">
        <v>63</v>
      </c>
      <c r="C46" s="25" t="s">
        <v>88</v>
      </c>
      <c r="D46" s="25" t="s">
        <v>89</v>
      </c>
      <c r="F46" s="26"/>
      <c r="G46" s="26"/>
      <c r="H46" s="26"/>
      <c r="I46" s="26"/>
    </row>
    <row r="47" spans="1:34" x14ac:dyDescent="0.25">
      <c r="A47" s="27" t="s">
        <v>18</v>
      </c>
      <c r="B47" s="11" t="s">
        <v>90</v>
      </c>
      <c r="C47" s="25" t="s">
        <v>91</v>
      </c>
      <c r="D47" s="25" t="s">
        <v>89</v>
      </c>
      <c r="F47"/>
      <c r="G47" s="26"/>
      <c r="H47" s="26"/>
      <c r="I47" s="26"/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FE30-94B7-417A-ADB3-10087AA720F1}">
  <dimension ref="A1:AH31"/>
  <sheetViews>
    <sheetView topLeftCell="G1" zoomScale="85" zoomScaleNormal="85" workbookViewId="0">
      <selection activeCell="A10" sqref="A10:XFD10"/>
    </sheetView>
  </sheetViews>
  <sheetFormatPr baseColWidth="10" defaultRowHeight="15" x14ac:dyDescent="0.25"/>
  <cols>
    <col min="1" max="1" width="13.28515625" bestFit="1" customWidth="1"/>
    <col min="2" max="34" width="6.5703125" customWidth="1"/>
  </cols>
  <sheetData>
    <row r="1" spans="1:34" x14ac:dyDescent="0.25">
      <c r="A1" s="1" t="s">
        <v>167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18.1418</v>
      </c>
      <c r="C2" s="2">
        <v>31.220099999999999</v>
      </c>
      <c r="D2" s="2">
        <v>37.615099999999998</v>
      </c>
      <c r="E2" s="2">
        <v>29.8963</v>
      </c>
      <c r="F2" s="2">
        <v>54.3795</v>
      </c>
      <c r="G2" s="2">
        <v>42.747700000000002</v>
      </c>
      <c r="H2" s="2">
        <v>40.462400000000002</v>
      </c>
      <c r="I2" s="2">
        <v>39.589399999999998</v>
      </c>
      <c r="J2" s="2">
        <v>35.356400000000001</v>
      </c>
      <c r="K2" s="2">
        <v>39.050699999999999</v>
      </c>
      <c r="L2" s="2">
        <v>38.0687</v>
      </c>
      <c r="M2" s="2">
        <v>29.683</v>
      </c>
      <c r="N2" s="2">
        <v>28.108899999999998</v>
      </c>
      <c r="O2" s="2">
        <v>15.9734</v>
      </c>
      <c r="P2" s="2">
        <v>29.727699999999999</v>
      </c>
      <c r="Q2" s="2">
        <v>15.902200000000001</v>
      </c>
      <c r="R2" s="2">
        <v>19.394600000000001</v>
      </c>
      <c r="S2" s="2">
        <v>39.616700000000002</v>
      </c>
      <c r="T2" s="2">
        <v>25.729299999999999</v>
      </c>
      <c r="U2" s="2">
        <v>42.989400000000003</v>
      </c>
      <c r="V2" s="2">
        <v>38.293399999999998</v>
      </c>
      <c r="W2" s="2">
        <v>35.775599999999997</v>
      </c>
      <c r="X2" s="2">
        <v>28.0383</v>
      </c>
      <c r="Y2" s="2">
        <v>33.439500000000002</v>
      </c>
      <c r="Z2" s="2">
        <v>27.792899999999999</v>
      </c>
      <c r="AA2" s="2">
        <v>27.849399999999999</v>
      </c>
      <c r="AB2" s="2">
        <v>8.7161000000000008</v>
      </c>
      <c r="AC2" s="2">
        <v>23.432500000000001</v>
      </c>
      <c r="AD2" s="2">
        <v>35.227400000000003</v>
      </c>
      <c r="AE2" s="2">
        <v>17.247599999999998</v>
      </c>
      <c r="AF2" s="2">
        <v>29.654699999999998</v>
      </c>
      <c r="AG2" s="2">
        <v>45.939900000000002</v>
      </c>
      <c r="AH2" s="2">
        <v>18.8127</v>
      </c>
    </row>
    <row r="3" spans="1:34" x14ac:dyDescent="0.25">
      <c r="A3" s="4" t="s">
        <v>35</v>
      </c>
      <c r="B3" s="2">
        <v>18.152999999999999</v>
      </c>
      <c r="C3" s="2">
        <v>32.990099999999998</v>
      </c>
      <c r="D3" s="2">
        <v>44.047899999999998</v>
      </c>
      <c r="E3" s="2">
        <v>31.474499999999999</v>
      </c>
      <c r="F3" s="2">
        <v>58.287100000000002</v>
      </c>
      <c r="G3" s="2">
        <v>43.783299999999997</v>
      </c>
      <c r="H3" s="2">
        <v>46.055799999999998</v>
      </c>
      <c r="I3" s="2">
        <v>41.433700000000002</v>
      </c>
      <c r="J3" s="2">
        <v>36.971800000000002</v>
      </c>
      <c r="K3" s="2">
        <v>42.671199999999999</v>
      </c>
      <c r="L3" s="2">
        <v>41.199599999999997</v>
      </c>
      <c r="M3" s="2">
        <v>32.054900000000004</v>
      </c>
      <c r="N3" s="2">
        <v>31.015599999999999</v>
      </c>
      <c r="O3" s="2">
        <v>16.2227</v>
      </c>
      <c r="P3" s="2">
        <v>34.395400000000002</v>
      </c>
      <c r="Q3" s="2">
        <v>16.914000000000001</v>
      </c>
      <c r="R3" s="2">
        <v>21.8917</v>
      </c>
      <c r="S3" s="2">
        <v>62.293999999999997</v>
      </c>
      <c r="T3" s="2">
        <v>30.462499999999999</v>
      </c>
      <c r="U3" s="2">
        <v>43.570599999999999</v>
      </c>
      <c r="V3" s="2">
        <v>43.018099999999997</v>
      </c>
      <c r="W3" s="2">
        <v>37.615099999999998</v>
      </c>
      <c r="X3" s="2">
        <v>30.842400000000001</v>
      </c>
      <c r="Y3" s="2">
        <v>38.796500000000002</v>
      </c>
      <c r="Z3" s="2">
        <v>29.3674</v>
      </c>
      <c r="AA3" s="2">
        <v>28.217700000000001</v>
      </c>
      <c r="AB3" s="2">
        <v>9.5093700000000005</v>
      </c>
      <c r="AC3" s="2">
        <v>26.801200000000001</v>
      </c>
      <c r="AD3" s="2">
        <v>35.377200000000002</v>
      </c>
      <c r="AE3" s="2">
        <v>20.627400000000002</v>
      </c>
      <c r="AF3" s="2">
        <v>31.3767</v>
      </c>
      <c r="AG3" s="2">
        <v>52.057899999999997</v>
      </c>
      <c r="AH3" s="2">
        <v>18.1968</v>
      </c>
    </row>
    <row r="4" spans="1:34" x14ac:dyDescent="0.25">
      <c r="A4" s="4" t="s">
        <v>36</v>
      </c>
      <c r="B4" s="2">
        <v>18.188800000000001</v>
      </c>
      <c r="C4" s="2">
        <v>33.059699999999999</v>
      </c>
      <c r="D4" s="2">
        <v>41.205300000000001</v>
      </c>
      <c r="E4" s="2">
        <v>30.327300000000001</v>
      </c>
      <c r="F4" s="2">
        <v>59.6188</v>
      </c>
      <c r="G4" s="2">
        <v>44.536499999999997</v>
      </c>
      <c r="H4" s="2">
        <v>47.941699999999997</v>
      </c>
      <c r="I4" s="2">
        <v>40.987000000000002</v>
      </c>
      <c r="J4" s="2">
        <v>38.240299999999998</v>
      </c>
      <c r="K4" s="2">
        <v>40.444499999999998</v>
      </c>
      <c r="L4" s="2">
        <v>42.5334</v>
      </c>
      <c r="M4" s="2">
        <v>33.443300000000001</v>
      </c>
      <c r="N4" s="2">
        <v>32.838999999999999</v>
      </c>
      <c r="O4" s="2">
        <v>16.255700000000001</v>
      </c>
      <c r="P4" s="2">
        <v>32.182699999999997</v>
      </c>
      <c r="Q4" s="2">
        <v>16.862300000000001</v>
      </c>
      <c r="R4" s="2">
        <v>20.352599999999999</v>
      </c>
      <c r="S4" s="2">
        <v>67.524100000000004</v>
      </c>
      <c r="T4" s="2">
        <v>30.06</v>
      </c>
      <c r="U4" s="2">
        <v>48.204599999999999</v>
      </c>
      <c r="V4" s="2">
        <v>44.755699999999997</v>
      </c>
      <c r="W4" s="2">
        <v>38.714199999999998</v>
      </c>
      <c r="X4" s="2">
        <v>32.562100000000001</v>
      </c>
      <c r="Y4" s="2">
        <v>38.683100000000003</v>
      </c>
      <c r="Z4" s="2">
        <v>30.360099999999999</v>
      </c>
      <c r="AA4" s="2">
        <v>28.503699999999998</v>
      </c>
      <c r="AB4" s="2">
        <v>10.120100000000001</v>
      </c>
      <c r="AC4" s="2">
        <v>27.4878</v>
      </c>
      <c r="AD4" s="2">
        <v>35.882800000000003</v>
      </c>
      <c r="AE4" s="2">
        <v>20.835999999999999</v>
      </c>
      <c r="AF4" s="2">
        <v>31.002800000000001</v>
      </c>
      <c r="AG4" s="2">
        <v>49.446899999999999</v>
      </c>
      <c r="AH4" s="2">
        <v>18.0258</v>
      </c>
    </row>
    <row r="5" spans="1:34" x14ac:dyDescent="0.25">
      <c r="A5" s="4" t="s">
        <v>37</v>
      </c>
      <c r="B5" s="2">
        <v>19.500599999999999</v>
      </c>
      <c r="C5" s="2">
        <v>35.001399999999997</v>
      </c>
      <c r="D5" s="2">
        <v>45.2819</v>
      </c>
      <c r="E5" s="2">
        <v>32.663400000000003</v>
      </c>
      <c r="F5" s="2">
        <v>61.107100000000003</v>
      </c>
      <c r="G5" s="2">
        <v>44.817100000000003</v>
      </c>
      <c r="H5" s="2">
        <v>50.476900000000001</v>
      </c>
      <c r="I5" s="2">
        <v>40.029000000000003</v>
      </c>
      <c r="J5" s="2">
        <v>38.398499999999999</v>
      </c>
      <c r="K5" s="2">
        <v>43.695099999999996</v>
      </c>
      <c r="L5" s="2">
        <v>47.287199999999999</v>
      </c>
      <c r="M5" s="2">
        <v>32.713900000000002</v>
      </c>
      <c r="N5" s="2">
        <v>33.058100000000003</v>
      </c>
      <c r="O5" s="2">
        <v>14.728300000000001</v>
      </c>
      <c r="P5" s="2">
        <v>34.409700000000001</v>
      </c>
      <c r="Q5" s="2">
        <v>17.955200000000001</v>
      </c>
      <c r="R5" s="2">
        <v>20.722899999999999</v>
      </c>
      <c r="S5" s="2">
        <v>65.336600000000004</v>
      </c>
      <c r="T5" s="2">
        <v>30.3995</v>
      </c>
      <c r="U5" s="2">
        <v>46.750799999999998</v>
      </c>
      <c r="V5" s="2">
        <v>47.095300000000002</v>
      </c>
      <c r="W5" s="2">
        <v>38.845500000000001</v>
      </c>
      <c r="X5" s="2">
        <v>33.219900000000003</v>
      </c>
      <c r="Y5" s="2">
        <v>38.898000000000003</v>
      </c>
      <c r="Z5" s="2">
        <v>30.805399999999999</v>
      </c>
      <c r="AA5" s="2">
        <v>28.1813</v>
      </c>
      <c r="AB5" s="2">
        <v>10.591100000000001</v>
      </c>
      <c r="AC5" s="2">
        <v>27.831199999999999</v>
      </c>
      <c r="AD5" s="2">
        <v>35.097000000000001</v>
      </c>
      <c r="AE5" s="2">
        <v>20.475899999999999</v>
      </c>
      <c r="AF5" s="2">
        <v>34.829500000000003</v>
      </c>
      <c r="AG5" s="2">
        <v>52.073300000000003</v>
      </c>
      <c r="AH5" s="2">
        <v>18.913</v>
      </c>
    </row>
    <row r="6" spans="1:34" x14ac:dyDescent="0.25">
      <c r="A6" s="4" t="s">
        <v>38</v>
      </c>
      <c r="B6" s="2">
        <v>17.693300000000001</v>
      </c>
      <c r="C6" s="2">
        <v>32.571399999999997</v>
      </c>
      <c r="D6" s="2">
        <v>44.605499999999999</v>
      </c>
      <c r="E6" s="2">
        <v>31.815100000000001</v>
      </c>
      <c r="F6" s="2">
        <v>59.086199999999998</v>
      </c>
      <c r="G6" s="2">
        <v>44.348399999999998</v>
      </c>
      <c r="H6" s="2">
        <v>50.681899999999999</v>
      </c>
      <c r="I6" s="2">
        <v>42.2151</v>
      </c>
      <c r="J6" s="2">
        <v>37.186900000000001</v>
      </c>
      <c r="K6" s="2">
        <v>41.253500000000003</v>
      </c>
      <c r="L6" s="2">
        <v>47.024099999999997</v>
      </c>
      <c r="M6" s="2">
        <v>32.156100000000002</v>
      </c>
      <c r="N6" s="2">
        <v>32.165100000000002</v>
      </c>
      <c r="O6" s="2">
        <v>15.4438</v>
      </c>
      <c r="P6" s="2">
        <v>33.724200000000003</v>
      </c>
      <c r="Q6" s="2">
        <v>17.9117</v>
      </c>
      <c r="R6" s="2">
        <v>18.874400000000001</v>
      </c>
      <c r="S6" s="2">
        <v>67.276899999999998</v>
      </c>
      <c r="T6" s="2">
        <v>31.277699999999999</v>
      </c>
      <c r="U6" s="2">
        <v>47.395600000000002</v>
      </c>
      <c r="V6" s="2">
        <v>45.122</v>
      </c>
      <c r="W6" s="2">
        <v>39.301900000000003</v>
      </c>
      <c r="X6" s="2">
        <v>33.258800000000001</v>
      </c>
      <c r="Y6" s="2">
        <v>37.619399999999999</v>
      </c>
      <c r="Z6" s="2">
        <v>29.637799999999999</v>
      </c>
      <c r="AA6" s="2">
        <v>28.069800000000001</v>
      </c>
      <c r="AB6" s="2">
        <v>9.3337900000000005</v>
      </c>
      <c r="AC6" s="2">
        <v>28.584099999999999</v>
      </c>
      <c r="AD6" s="2">
        <v>37.803199999999997</v>
      </c>
      <c r="AE6" s="2">
        <v>21.506399999999999</v>
      </c>
      <c r="AF6" s="2">
        <v>31.223400000000002</v>
      </c>
      <c r="AG6" s="2">
        <v>47.164900000000003</v>
      </c>
      <c r="AH6" s="2">
        <v>18.1584</v>
      </c>
    </row>
    <row r="7" spans="1:34" x14ac:dyDescent="0.25">
      <c r="A7" s="4" t="s">
        <v>39</v>
      </c>
      <c r="B7" s="2">
        <v>18.519300000000001</v>
      </c>
      <c r="C7" s="2">
        <v>33.707900000000002</v>
      </c>
      <c r="D7" s="2">
        <v>44.9129</v>
      </c>
      <c r="E7" s="2">
        <v>31.346299999999999</v>
      </c>
      <c r="F7" s="2">
        <v>59.656399999999998</v>
      </c>
      <c r="G7" s="2">
        <v>44.478099999999998</v>
      </c>
      <c r="H7" s="2">
        <v>48.141500000000001</v>
      </c>
      <c r="I7" s="2">
        <v>44.991599999999998</v>
      </c>
      <c r="J7" s="2">
        <v>39.022500000000001</v>
      </c>
      <c r="K7" s="2">
        <v>42.873800000000003</v>
      </c>
      <c r="L7" s="2">
        <v>41.576999999999998</v>
      </c>
      <c r="M7" s="2">
        <v>32.964599999999997</v>
      </c>
      <c r="N7" s="2">
        <v>33.4255</v>
      </c>
      <c r="O7" s="2">
        <v>14.569800000000001</v>
      </c>
      <c r="P7" s="2">
        <v>33.984099999999998</v>
      </c>
      <c r="Q7" s="2">
        <v>18.094000000000001</v>
      </c>
      <c r="R7" s="2">
        <v>19.084399999999999</v>
      </c>
      <c r="S7" s="2">
        <v>66.808099999999996</v>
      </c>
      <c r="T7" s="2">
        <v>31.310300000000002</v>
      </c>
      <c r="U7" s="2">
        <v>46.815300000000001</v>
      </c>
      <c r="V7" s="2">
        <v>49.175800000000002</v>
      </c>
      <c r="W7" s="2">
        <v>38.0336</v>
      </c>
      <c r="X7" s="2">
        <v>33.837600000000002</v>
      </c>
      <c r="Y7" s="2">
        <v>37.294899999999998</v>
      </c>
      <c r="Z7" s="2">
        <v>30.343299999999999</v>
      </c>
      <c r="AA7" s="2">
        <v>28.565000000000001</v>
      </c>
      <c r="AB7" s="2">
        <v>9.4869299999999992</v>
      </c>
      <c r="AC7" s="2">
        <v>28.156099999999999</v>
      </c>
      <c r="AD7" s="2">
        <v>40.654499999999999</v>
      </c>
      <c r="AE7" s="2">
        <v>22.259399999999999</v>
      </c>
      <c r="AF7" s="2">
        <v>32.043999999999997</v>
      </c>
      <c r="AG7" s="2">
        <v>50.473100000000002</v>
      </c>
      <c r="AH7" s="2">
        <v>17.529</v>
      </c>
    </row>
    <row r="8" spans="1:34" x14ac:dyDescent="0.25">
      <c r="A8" s="4" t="s">
        <v>40</v>
      </c>
      <c r="B8" s="2">
        <v>19.632300000000001</v>
      </c>
      <c r="C8" s="2">
        <v>34.158200000000001</v>
      </c>
      <c r="D8" s="2">
        <v>46.566499999999998</v>
      </c>
      <c r="E8" s="2">
        <v>31.836600000000001</v>
      </c>
      <c r="F8" s="2">
        <v>63.265099999999997</v>
      </c>
      <c r="G8" s="2">
        <v>46.218299999999999</v>
      </c>
      <c r="H8" s="2">
        <v>47.120399999999997</v>
      </c>
      <c r="I8" s="2">
        <v>43.116199999999999</v>
      </c>
      <c r="J8" s="2">
        <v>38.938099999999999</v>
      </c>
      <c r="K8" s="2">
        <v>42.325200000000002</v>
      </c>
      <c r="L8" s="2">
        <v>42.951799999999999</v>
      </c>
      <c r="M8" s="2">
        <v>33.542900000000003</v>
      </c>
      <c r="N8" s="2">
        <v>32.860999999999997</v>
      </c>
      <c r="O8" s="2">
        <v>16.3005</v>
      </c>
      <c r="P8" s="2">
        <v>33.486899999999999</v>
      </c>
      <c r="Q8" s="2">
        <v>17.268799999999999</v>
      </c>
      <c r="R8" s="2">
        <v>17.997399999999999</v>
      </c>
      <c r="S8" s="2">
        <v>68.609700000000004</v>
      </c>
      <c r="T8" s="2">
        <v>31.675000000000001</v>
      </c>
      <c r="U8" s="2">
        <v>49.077300000000001</v>
      </c>
      <c r="V8" s="2">
        <v>49.474600000000002</v>
      </c>
      <c r="W8" s="2">
        <v>39.007599999999996</v>
      </c>
      <c r="X8" s="2">
        <v>34.168399999999998</v>
      </c>
      <c r="Y8" s="2">
        <v>36.6036</v>
      </c>
      <c r="Z8" s="2">
        <v>30.9343</v>
      </c>
      <c r="AA8" s="2">
        <v>28.162099999999999</v>
      </c>
      <c r="AB8" s="2">
        <v>8.8023900000000008</v>
      </c>
      <c r="AC8" s="2">
        <v>29.2835</v>
      </c>
      <c r="AD8" s="2">
        <v>39.295499999999997</v>
      </c>
      <c r="AE8" s="2">
        <v>20.7469</v>
      </c>
      <c r="AF8" s="2">
        <v>32.170999999999999</v>
      </c>
      <c r="AG8" s="2">
        <v>51.116599999999998</v>
      </c>
      <c r="AH8" s="2">
        <v>20.049700000000001</v>
      </c>
    </row>
    <row r="9" spans="1:34" x14ac:dyDescent="0.25">
      <c r="A9" s="4" t="s">
        <v>41</v>
      </c>
      <c r="B9" s="2">
        <v>16.759799999999998</v>
      </c>
      <c r="C9" s="2">
        <v>33.932600000000001</v>
      </c>
      <c r="D9" s="2">
        <v>46.105600000000003</v>
      </c>
      <c r="E9" s="2">
        <v>26.9527</v>
      </c>
      <c r="F9" s="2">
        <v>60.939700000000002</v>
      </c>
      <c r="G9" s="2">
        <v>45.305100000000003</v>
      </c>
      <c r="H9" s="2">
        <v>47.666200000000003</v>
      </c>
      <c r="I9" s="2">
        <v>41.804900000000004</v>
      </c>
      <c r="J9" s="2">
        <v>38.264600000000002</v>
      </c>
      <c r="K9" s="2">
        <v>42.568899999999999</v>
      </c>
      <c r="L9" s="2">
        <v>47.538600000000002</v>
      </c>
      <c r="M9" s="2">
        <v>31.318100000000001</v>
      </c>
      <c r="N9" s="2">
        <v>32.646500000000003</v>
      </c>
      <c r="O9" s="2">
        <v>15.5579</v>
      </c>
      <c r="P9" s="2">
        <v>34.2303</v>
      </c>
      <c r="Q9" s="2">
        <v>17.295200000000001</v>
      </c>
      <c r="R9" s="2">
        <v>18.726800000000001</v>
      </c>
      <c r="S9" s="2">
        <v>66.365700000000004</v>
      </c>
      <c r="T9" s="2">
        <v>28.825099999999999</v>
      </c>
      <c r="U9" s="2">
        <v>48.492600000000003</v>
      </c>
      <c r="V9" s="2">
        <v>49.819200000000002</v>
      </c>
      <c r="W9" s="2">
        <v>36.938299999999998</v>
      </c>
      <c r="X9" s="2">
        <v>33.636299999999999</v>
      </c>
      <c r="Y9" s="2">
        <v>36.326700000000002</v>
      </c>
      <c r="Z9" s="2">
        <v>28.530100000000001</v>
      </c>
      <c r="AA9" s="2">
        <v>29.249199999999998</v>
      </c>
      <c r="AB9" s="2">
        <v>9.8724000000000007</v>
      </c>
      <c r="AC9" s="2">
        <v>28.517800000000001</v>
      </c>
      <c r="AD9" s="2">
        <v>41.922800000000002</v>
      </c>
      <c r="AE9" s="2">
        <v>20.1325</v>
      </c>
      <c r="AF9" s="2">
        <v>36.551000000000002</v>
      </c>
      <c r="AG9" s="2">
        <v>50.810400000000001</v>
      </c>
      <c r="AH9" s="2">
        <v>17.232399999999998</v>
      </c>
    </row>
    <row r="14" spans="1:34" x14ac:dyDescent="0.25">
      <c r="A14" s="5" t="s">
        <v>43</v>
      </c>
      <c r="B14" s="2">
        <f>AVERAGE(B2:B9)</f>
        <v>18.323612499999996</v>
      </c>
      <c r="C14" s="2">
        <f t="shared" ref="C14:AH14" si="0">AVERAGE(C2:C9)</f>
        <v>33.330174999999997</v>
      </c>
      <c r="D14" s="2">
        <f t="shared" si="0"/>
        <v>43.792587500000003</v>
      </c>
      <c r="E14" s="2">
        <f t="shared" si="0"/>
        <v>30.789024999999999</v>
      </c>
      <c r="F14" s="2">
        <f t="shared" si="0"/>
        <v>59.542487500000007</v>
      </c>
      <c r="G14" s="2">
        <f t="shared" si="0"/>
        <v>44.529312499999996</v>
      </c>
      <c r="H14" s="2">
        <f t="shared" si="0"/>
        <v>47.318350000000002</v>
      </c>
      <c r="I14" s="2">
        <f t="shared" si="0"/>
        <v>41.770862500000007</v>
      </c>
      <c r="J14" s="2">
        <f t="shared" si="0"/>
        <v>37.797387499999999</v>
      </c>
      <c r="K14" s="2">
        <f t="shared" si="0"/>
        <v>41.860362500000001</v>
      </c>
      <c r="L14" s="2">
        <f t="shared" si="0"/>
        <v>43.522549999999995</v>
      </c>
      <c r="M14" s="2">
        <f t="shared" si="0"/>
        <v>32.2346</v>
      </c>
      <c r="N14" s="2">
        <f t="shared" si="0"/>
        <v>32.014962499999996</v>
      </c>
      <c r="O14" s="2">
        <f t="shared" si="0"/>
        <v>15.631512500000001</v>
      </c>
      <c r="P14" s="2">
        <f t="shared" si="0"/>
        <v>33.267624999999995</v>
      </c>
      <c r="Q14" s="2">
        <f t="shared" si="0"/>
        <v>17.275424999999998</v>
      </c>
      <c r="R14" s="2">
        <f t="shared" si="0"/>
        <v>19.630599999999998</v>
      </c>
      <c r="S14" s="2">
        <f t="shared" si="0"/>
        <v>62.978974999999998</v>
      </c>
      <c r="T14" s="2">
        <f t="shared" si="0"/>
        <v>29.967425000000002</v>
      </c>
      <c r="U14" s="2">
        <f t="shared" si="0"/>
        <v>46.662024999999993</v>
      </c>
      <c r="V14" s="2">
        <f t="shared" si="0"/>
        <v>45.844262499999999</v>
      </c>
      <c r="W14" s="2">
        <f t="shared" si="0"/>
        <v>38.028975000000003</v>
      </c>
      <c r="X14" s="2">
        <f t="shared" si="0"/>
        <v>32.445475000000002</v>
      </c>
      <c r="Y14" s="2">
        <f t="shared" si="0"/>
        <v>37.207712500000007</v>
      </c>
      <c r="Z14" s="2">
        <f t="shared" si="0"/>
        <v>29.7214125</v>
      </c>
      <c r="AA14" s="2">
        <f t="shared" si="0"/>
        <v>28.349774999999998</v>
      </c>
      <c r="AB14" s="2">
        <f t="shared" si="0"/>
        <v>9.5540225000000003</v>
      </c>
      <c r="AC14" s="2">
        <f t="shared" si="0"/>
        <v>27.511775</v>
      </c>
      <c r="AD14" s="2">
        <f t="shared" si="0"/>
        <v>37.657550000000001</v>
      </c>
      <c r="AE14" s="2">
        <f t="shared" si="0"/>
        <v>20.4790125</v>
      </c>
      <c r="AF14" s="2">
        <f t="shared" si="0"/>
        <v>32.356637499999998</v>
      </c>
      <c r="AG14" s="2">
        <f t="shared" si="0"/>
        <v>49.885375000000003</v>
      </c>
      <c r="AH14" s="2">
        <f t="shared" si="0"/>
        <v>18.364725</v>
      </c>
    </row>
    <row r="15" spans="1:34" x14ac:dyDescent="0.25">
      <c r="A15" s="6" t="s">
        <v>44</v>
      </c>
      <c r="B15" s="7">
        <f>B14*3</f>
        <v>54.970837499999988</v>
      </c>
      <c r="C15" s="7">
        <f>C14*3</f>
        <v>99.990524999999991</v>
      </c>
      <c r="D15" s="7">
        <f>D14*2</f>
        <v>87.585175000000007</v>
      </c>
      <c r="E15" s="7">
        <f>E14*2</f>
        <v>61.578049999999998</v>
      </c>
      <c r="F15" s="7">
        <f>F14*1</f>
        <v>59.542487500000007</v>
      </c>
      <c r="G15" s="7">
        <f>G14*3</f>
        <v>133.58793749999998</v>
      </c>
      <c r="H15" s="7">
        <f>H14*1</f>
        <v>47.318350000000002</v>
      </c>
      <c r="I15" s="7">
        <f>I14*2</f>
        <v>83.541725000000014</v>
      </c>
      <c r="J15" s="7">
        <f>J14*3</f>
        <v>113.3921625</v>
      </c>
      <c r="K15" s="7">
        <f>K14*2</f>
        <v>83.720725000000002</v>
      </c>
      <c r="L15" s="7">
        <f>L14*2</f>
        <v>87.045099999999991</v>
      </c>
      <c r="M15" s="7">
        <f>M14*4</f>
        <v>128.9384</v>
      </c>
      <c r="N15" s="7">
        <f>N14*3</f>
        <v>96.044887499999987</v>
      </c>
      <c r="O15" s="7">
        <f>O14*3</f>
        <v>46.894537500000006</v>
      </c>
      <c r="P15" s="7">
        <f>P14*3</f>
        <v>99.802874999999986</v>
      </c>
      <c r="Q15" s="7">
        <f>Q14*2</f>
        <v>34.550849999999997</v>
      </c>
      <c r="R15" s="7">
        <f>R14*2</f>
        <v>39.261199999999995</v>
      </c>
      <c r="S15" s="7">
        <f>S14*1</f>
        <v>62.978974999999998</v>
      </c>
      <c r="T15" s="7">
        <f>T14*3</f>
        <v>89.902275000000003</v>
      </c>
      <c r="U15" s="7">
        <f>U14*2</f>
        <v>93.324049999999986</v>
      </c>
      <c r="V15" s="7">
        <f>V14*3</f>
        <v>137.53278749999998</v>
      </c>
      <c r="W15" s="7">
        <f>W14*3</f>
        <v>114.08692500000001</v>
      </c>
      <c r="X15" s="7">
        <f>X14*2</f>
        <v>64.890950000000004</v>
      </c>
      <c r="Y15" s="7">
        <f>Y14*2</f>
        <v>74.415425000000013</v>
      </c>
      <c r="Z15" s="7">
        <f>Z14*3</f>
        <v>89.164237499999999</v>
      </c>
      <c r="AA15" s="7">
        <f>AA14*3</f>
        <v>85.049324999999996</v>
      </c>
      <c r="AB15" s="7">
        <f>AB14*6</f>
        <v>57.324134999999998</v>
      </c>
      <c r="AC15" s="7">
        <f>AC14*3</f>
        <v>82.535325</v>
      </c>
      <c r="AD15" s="7">
        <f>AD14*2</f>
        <v>75.315100000000001</v>
      </c>
      <c r="AE15" s="7">
        <f>AE14*3</f>
        <v>61.437037500000002</v>
      </c>
      <c r="AF15" s="7">
        <f>AF14*3</f>
        <v>97.069912499999987</v>
      </c>
      <c r="AG15" s="7">
        <f>AG14*2</f>
        <v>99.770750000000007</v>
      </c>
      <c r="AH15" s="7">
        <f>AH14*3</f>
        <v>55.094175</v>
      </c>
    </row>
    <row r="16" spans="1:34" x14ac:dyDescent="0.25">
      <c r="A16" s="8" t="s">
        <v>45</v>
      </c>
      <c r="B16" s="9">
        <f>STDEV(B2:B9)/B14*100</f>
        <v>5.0775549627144914</v>
      </c>
      <c r="C16" s="9">
        <f>STDEV(C2:C9)/C14*100</f>
        <v>3.4398144175061574</v>
      </c>
      <c r="D16" s="9">
        <f t="shared" ref="D16:AH16" si="1">STDEV(D2:D9)/D14*100</f>
        <v>6.8013220120115694</v>
      </c>
      <c r="E16" s="9">
        <f t="shared" si="1"/>
        <v>5.7803285003207252</v>
      </c>
      <c r="F16" s="9">
        <f t="shared" si="1"/>
        <v>4.338741515807274</v>
      </c>
      <c r="G16" s="9">
        <f t="shared" si="1"/>
        <v>2.2938677200047697</v>
      </c>
      <c r="H16" s="9">
        <f t="shared" si="1"/>
        <v>6.7359662418619664</v>
      </c>
      <c r="I16" s="9">
        <f t="shared" si="1"/>
        <v>4.1369225669005045</v>
      </c>
      <c r="J16" s="9">
        <f t="shared" si="1"/>
        <v>3.2542439517591526</v>
      </c>
      <c r="K16" s="9">
        <f t="shared" si="1"/>
        <v>3.6157331586378905</v>
      </c>
      <c r="L16" s="9">
        <f t="shared" si="1"/>
        <v>7.9018880300196503</v>
      </c>
      <c r="M16" s="9">
        <f t="shared" si="1"/>
        <v>3.9457975942295351</v>
      </c>
      <c r="N16" s="9">
        <f t="shared" si="1"/>
        <v>5.4294165833939614</v>
      </c>
      <c r="O16" s="9">
        <f t="shared" si="1"/>
        <v>4.3839409715640061</v>
      </c>
      <c r="P16" s="9">
        <f t="shared" si="1"/>
        <v>4.8176548053665034</v>
      </c>
      <c r="Q16" s="9">
        <f t="shared" si="1"/>
        <v>4.2223621175704347</v>
      </c>
      <c r="R16" s="9">
        <f t="shared" si="1"/>
        <v>6.4542147184946135</v>
      </c>
      <c r="S16" s="9">
        <f t="shared" si="1"/>
        <v>15.286490465623631</v>
      </c>
      <c r="T16" s="9">
        <f t="shared" si="1"/>
        <v>6.4487947237173033</v>
      </c>
      <c r="U16" s="9">
        <f t="shared" si="1"/>
        <v>4.8042677117953909</v>
      </c>
      <c r="V16" s="9">
        <f t="shared" si="1"/>
        <v>8.5819620845703071</v>
      </c>
      <c r="W16" s="9">
        <f t="shared" si="1"/>
        <v>3.1668748615687656</v>
      </c>
      <c r="X16" s="9">
        <f t="shared" si="1"/>
        <v>6.3370493578235303</v>
      </c>
      <c r="Y16" s="9">
        <f t="shared" si="1"/>
        <v>4.8797298081918203</v>
      </c>
      <c r="Z16" s="9">
        <f t="shared" si="1"/>
        <v>3.7534256795888012</v>
      </c>
      <c r="AA16" s="9">
        <f t="shared" si="1"/>
        <v>1.5135353294158307</v>
      </c>
      <c r="AB16" s="9">
        <f t="shared" si="1"/>
        <v>6.6426769629064131</v>
      </c>
      <c r="AC16" s="9">
        <f t="shared" si="1"/>
        <v>6.5835094109247345</v>
      </c>
      <c r="AD16" s="9">
        <f t="shared" si="1"/>
        <v>7.1459472692715771</v>
      </c>
      <c r="AE16" s="9">
        <f t="shared" si="1"/>
        <v>7.1501073572309197</v>
      </c>
      <c r="AF16" s="9">
        <f t="shared" si="1"/>
        <v>6.9321597294543862</v>
      </c>
      <c r="AG16" s="9">
        <f t="shared" si="1"/>
        <v>4.5069279962886304</v>
      </c>
      <c r="AH16" s="9">
        <f t="shared" si="1"/>
        <v>4.8295959549649687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18.614549999999998</v>
      </c>
      <c r="C18" s="2">
        <f t="shared" ref="C18:AH18" si="2">AVERAGE(C3:C8)</f>
        <v>33.581449999999997</v>
      </c>
      <c r="D18" s="2">
        <f t="shared" si="2"/>
        <v>44.436666666666667</v>
      </c>
      <c r="E18" s="2">
        <f t="shared" si="2"/>
        <v>31.577200000000001</v>
      </c>
      <c r="F18" s="2">
        <f t="shared" si="2"/>
        <v>60.170116666666672</v>
      </c>
      <c r="G18" s="2">
        <f t="shared" si="2"/>
        <v>44.696949999999994</v>
      </c>
      <c r="H18" s="2">
        <f t="shared" si="2"/>
        <v>48.403033333333333</v>
      </c>
      <c r="I18" s="2">
        <f t="shared" si="2"/>
        <v>42.128766666666671</v>
      </c>
      <c r="J18" s="2">
        <f t="shared" si="2"/>
        <v>38.126349999999995</v>
      </c>
      <c r="K18" s="2">
        <f t="shared" si="2"/>
        <v>42.210550000000005</v>
      </c>
      <c r="L18" s="2">
        <f t="shared" si="2"/>
        <v>43.762183333333333</v>
      </c>
      <c r="M18" s="2">
        <f t="shared" si="2"/>
        <v>32.812616666666663</v>
      </c>
      <c r="N18" s="2">
        <f t="shared" si="2"/>
        <v>32.560716666666664</v>
      </c>
      <c r="O18" s="2">
        <f t="shared" si="2"/>
        <v>15.586799999999998</v>
      </c>
      <c r="P18" s="2">
        <f t="shared" si="2"/>
        <v>33.697166666666668</v>
      </c>
      <c r="Q18" s="2">
        <f t="shared" si="2"/>
        <v>17.501000000000001</v>
      </c>
      <c r="R18" s="2">
        <f t="shared" si="2"/>
        <v>19.820566666666668</v>
      </c>
      <c r="S18" s="2">
        <f t="shared" si="2"/>
        <v>66.30823333333332</v>
      </c>
      <c r="T18" s="2">
        <f t="shared" si="2"/>
        <v>30.864166666666666</v>
      </c>
      <c r="U18" s="2">
        <f t="shared" si="2"/>
        <v>46.969033333333336</v>
      </c>
      <c r="V18" s="2">
        <f t="shared" si="2"/>
        <v>46.440249999999999</v>
      </c>
      <c r="W18" s="2">
        <f t="shared" si="2"/>
        <v>38.586316666666669</v>
      </c>
      <c r="X18" s="2">
        <f t="shared" si="2"/>
        <v>32.981533333333338</v>
      </c>
      <c r="Y18" s="2">
        <f t="shared" si="2"/>
        <v>37.982583333333331</v>
      </c>
      <c r="Z18" s="2">
        <f t="shared" si="2"/>
        <v>30.241383333333335</v>
      </c>
      <c r="AA18" s="2">
        <f t="shared" si="2"/>
        <v>28.283266666666673</v>
      </c>
      <c r="AB18" s="2">
        <f t="shared" si="2"/>
        <v>9.6406133333333344</v>
      </c>
      <c r="AC18" s="2">
        <f t="shared" si="2"/>
        <v>28.023983333333334</v>
      </c>
      <c r="AD18" s="2">
        <f t="shared" si="2"/>
        <v>37.351700000000001</v>
      </c>
      <c r="AE18" s="2">
        <f t="shared" si="2"/>
        <v>21.075333333333333</v>
      </c>
      <c r="AF18" s="2">
        <f t="shared" si="2"/>
        <v>32.107900000000001</v>
      </c>
      <c r="AG18" s="2">
        <f t="shared" si="2"/>
        <v>50.388783333333329</v>
      </c>
      <c r="AH18" s="2">
        <f t="shared" si="2"/>
        <v>18.478783333333332</v>
      </c>
    </row>
    <row r="19" spans="1:34" x14ac:dyDescent="0.25">
      <c r="A19" s="6" t="s">
        <v>47</v>
      </c>
      <c r="B19" s="7">
        <f>B18*3</f>
        <v>55.843649999999997</v>
      </c>
      <c r="C19" s="7">
        <f>C18*3</f>
        <v>100.74435</v>
      </c>
      <c r="D19" s="7">
        <f>D18*2</f>
        <v>88.873333333333335</v>
      </c>
      <c r="E19" s="7">
        <f>E18*2</f>
        <v>63.154400000000003</v>
      </c>
      <c r="F19" s="7">
        <f>F18*1</f>
        <v>60.170116666666672</v>
      </c>
      <c r="G19" s="7">
        <f>G18*3</f>
        <v>134.09084999999999</v>
      </c>
      <c r="H19" s="7">
        <f>H18*1</f>
        <v>48.403033333333333</v>
      </c>
      <c r="I19" s="7">
        <f>I18*2</f>
        <v>84.257533333333342</v>
      </c>
      <c r="J19" s="7">
        <f>J18*3</f>
        <v>114.37904999999998</v>
      </c>
      <c r="K19" s="7">
        <f>K18*2</f>
        <v>84.42110000000001</v>
      </c>
      <c r="L19" s="7">
        <f>L18*2</f>
        <v>87.524366666666666</v>
      </c>
      <c r="M19" s="7">
        <f>M18*4</f>
        <v>131.25046666666665</v>
      </c>
      <c r="N19" s="7">
        <f>N18*3</f>
        <v>97.682149999999993</v>
      </c>
      <c r="O19" s="7">
        <f>O18*3</f>
        <v>46.760399999999997</v>
      </c>
      <c r="P19" s="7">
        <f>P18*3</f>
        <v>101.0915</v>
      </c>
      <c r="Q19" s="7">
        <f>Q18*2</f>
        <v>35.002000000000002</v>
      </c>
      <c r="R19" s="7">
        <f>R18*2</f>
        <v>39.641133333333336</v>
      </c>
      <c r="S19" s="7">
        <f>S18*1</f>
        <v>66.30823333333332</v>
      </c>
      <c r="T19" s="7">
        <f>T18*3</f>
        <v>92.592500000000001</v>
      </c>
      <c r="U19" s="7">
        <f>U18*2</f>
        <v>93.938066666666671</v>
      </c>
      <c r="V19" s="7">
        <f>V18*3</f>
        <v>139.32075</v>
      </c>
      <c r="W19" s="7">
        <f>W18*3</f>
        <v>115.75895</v>
      </c>
      <c r="X19" s="7">
        <f>X18*2</f>
        <v>65.963066666666677</v>
      </c>
      <c r="Y19" s="7">
        <f>Y18*2</f>
        <v>75.965166666666661</v>
      </c>
      <c r="Z19" s="7">
        <f>Z18*3</f>
        <v>90.724150000000009</v>
      </c>
      <c r="AA19" s="7">
        <f>AA18*3</f>
        <v>84.849800000000016</v>
      </c>
      <c r="AB19" s="7">
        <f>AB18*6</f>
        <v>57.843680000000006</v>
      </c>
      <c r="AC19" s="7">
        <f>AC18*3</f>
        <v>84.071950000000001</v>
      </c>
      <c r="AD19" s="7">
        <f>AD18*2</f>
        <v>74.703400000000002</v>
      </c>
      <c r="AE19" s="7">
        <f>AE18*3</f>
        <v>63.225999999999999</v>
      </c>
      <c r="AF19" s="7">
        <f>AF18*3</f>
        <v>96.323700000000002</v>
      </c>
      <c r="AG19" s="7">
        <f>AG18*2</f>
        <v>100.77756666666666</v>
      </c>
      <c r="AH19" s="7">
        <f>AH18*3</f>
        <v>55.436349999999997</v>
      </c>
    </row>
    <row r="20" spans="1:34" x14ac:dyDescent="0.25">
      <c r="A20" s="8" t="s">
        <v>45</v>
      </c>
      <c r="B20" s="9">
        <f>STDEV(B3:B8)/B18*100</f>
        <v>4.2115434051650764</v>
      </c>
      <c r="C20" s="9">
        <f t="shared" ref="C20:AH20" si="3">STDEV(C3:C8)/C18*100</f>
        <v>2.6657879894309606</v>
      </c>
      <c r="D20" s="9">
        <f t="shared" si="3"/>
        <v>4.0380346254904786</v>
      </c>
      <c r="E20" s="9">
        <f t="shared" si="3"/>
        <v>2.4241662034953158</v>
      </c>
      <c r="F20" s="9">
        <f t="shared" si="3"/>
        <v>2.9492404902373104</v>
      </c>
      <c r="G20" s="9">
        <f t="shared" si="3"/>
        <v>1.8337105516335532</v>
      </c>
      <c r="H20" s="9">
        <f t="shared" si="3"/>
        <v>3.8016433556618234</v>
      </c>
      <c r="I20" s="9">
        <f t="shared" si="3"/>
        <v>4.1622729890369889</v>
      </c>
      <c r="J20" s="9">
        <f t="shared" si="3"/>
        <v>2.2758866853165487</v>
      </c>
      <c r="K20" s="9">
        <f t="shared" si="3"/>
        <v>2.783842626952743</v>
      </c>
      <c r="L20" s="9">
        <f t="shared" si="3"/>
        <v>6.1802240268204978</v>
      </c>
      <c r="M20" s="9">
        <f t="shared" si="3"/>
        <v>1.9125133218728718</v>
      </c>
      <c r="N20" s="9">
        <f t="shared" si="3"/>
        <v>2.6443424656777794</v>
      </c>
      <c r="O20" s="9">
        <f t="shared" si="3"/>
        <v>5.0946550427614712</v>
      </c>
      <c r="P20" s="9">
        <f t="shared" si="3"/>
        <v>2.4529457546301732</v>
      </c>
      <c r="Q20" s="9">
        <f t="shared" si="3"/>
        <v>3.1639494512460842</v>
      </c>
      <c r="R20" s="9">
        <f t="shared" si="3"/>
        <v>7.1876755902865508</v>
      </c>
      <c r="S20" s="9">
        <f t="shared" si="3"/>
        <v>3.3736759817605639</v>
      </c>
      <c r="T20" s="9">
        <f t="shared" si="3"/>
        <v>2.0753381472208705</v>
      </c>
      <c r="U20" s="9">
        <f t="shared" si="3"/>
        <v>4.0141697616835437</v>
      </c>
      <c r="V20" s="9">
        <f t="shared" si="3"/>
        <v>5.5658824546659647</v>
      </c>
      <c r="W20" s="9">
        <f t="shared" si="3"/>
        <v>1.6479865058188234</v>
      </c>
      <c r="X20" s="9">
        <f t="shared" si="3"/>
        <v>3.5944261045157946</v>
      </c>
      <c r="Y20" s="9">
        <f t="shared" si="3"/>
        <v>2.4970072845007936</v>
      </c>
      <c r="Z20" s="9">
        <f t="shared" si="3"/>
        <v>2.0655208710707158</v>
      </c>
      <c r="AA20" s="9">
        <f t="shared" si="3"/>
        <v>0.71225786716681017</v>
      </c>
      <c r="AB20" s="9">
        <f t="shared" si="3"/>
        <v>6.5124806644689306</v>
      </c>
      <c r="AC20" s="9">
        <f t="shared" si="3"/>
        <v>3.0851150379161609</v>
      </c>
      <c r="AD20" s="9">
        <f t="shared" si="3"/>
        <v>6.1086810363687931</v>
      </c>
      <c r="AE20" s="9">
        <f t="shared" si="3"/>
        <v>3.2271806483780474</v>
      </c>
      <c r="AF20" s="9">
        <f t="shared" si="3"/>
        <v>4.3942935610743445</v>
      </c>
      <c r="AG20" s="9">
        <f t="shared" si="3"/>
        <v>3.7065177540065481</v>
      </c>
      <c r="AH20" s="9">
        <f t="shared" si="3"/>
        <v>4.8073668930549216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18.496049999999997</v>
      </c>
      <c r="C22" s="2">
        <f t="shared" ref="C22:AH22" si="4">AVERAGE(C2:C5)</f>
        <v>33.067824999999999</v>
      </c>
      <c r="D22" s="2">
        <f t="shared" si="4"/>
        <v>42.037550000000003</v>
      </c>
      <c r="E22" s="2">
        <f t="shared" si="4"/>
        <v>31.090375000000002</v>
      </c>
      <c r="F22" s="2">
        <f t="shared" si="4"/>
        <v>58.348125000000003</v>
      </c>
      <c r="G22" s="2">
        <f t="shared" si="4"/>
        <v>43.971150000000002</v>
      </c>
      <c r="H22" s="2">
        <f t="shared" si="4"/>
        <v>46.234200000000001</v>
      </c>
      <c r="I22" s="2">
        <f t="shared" si="4"/>
        <v>40.509774999999998</v>
      </c>
      <c r="J22" s="2">
        <f t="shared" si="4"/>
        <v>37.241749999999996</v>
      </c>
      <c r="K22" s="2">
        <f t="shared" si="4"/>
        <v>41.465375000000002</v>
      </c>
      <c r="L22" s="2">
        <f t="shared" si="4"/>
        <v>42.272224999999999</v>
      </c>
      <c r="M22" s="2">
        <f t="shared" si="4"/>
        <v>31.973775000000003</v>
      </c>
      <c r="N22" s="2">
        <f t="shared" si="4"/>
        <v>31.255400000000002</v>
      </c>
      <c r="O22" s="2">
        <f t="shared" si="4"/>
        <v>15.795025000000003</v>
      </c>
      <c r="P22" s="2">
        <f t="shared" si="4"/>
        <v>32.678874999999998</v>
      </c>
      <c r="Q22" s="2">
        <f t="shared" si="4"/>
        <v>16.908425000000001</v>
      </c>
      <c r="R22" s="2">
        <f t="shared" si="4"/>
        <v>20.590449999999997</v>
      </c>
      <c r="S22" s="2">
        <f t="shared" si="4"/>
        <v>58.69285</v>
      </c>
      <c r="T22" s="2">
        <f t="shared" si="4"/>
        <v>29.162825000000002</v>
      </c>
      <c r="U22" s="2">
        <f t="shared" si="4"/>
        <v>45.37885</v>
      </c>
      <c r="V22" s="2">
        <f t="shared" si="4"/>
        <v>43.290624999999999</v>
      </c>
      <c r="W22" s="2">
        <f t="shared" si="4"/>
        <v>37.7376</v>
      </c>
      <c r="X22" s="2">
        <f t="shared" si="4"/>
        <v>31.165675</v>
      </c>
      <c r="Y22" s="2">
        <f t="shared" si="4"/>
        <v>37.454275000000003</v>
      </c>
      <c r="Z22" s="2">
        <f t="shared" si="4"/>
        <v>29.581449999999997</v>
      </c>
      <c r="AA22" s="2">
        <f t="shared" si="4"/>
        <v>28.188024999999996</v>
      </c>
      <c r="AB22" s="2">
        <f t="shared" si="4"/>
        <v>9.7341675000000016</v>
      </c>
      <c r="AC22" s="2">
        <f t="shared" si="4"/>
        <v>26.388174999999997</v>
      </c>
      <c r="AD22" s="2">
        <f t="shared" si="4"/>
        <v>35.396100000000004</v>
      </c>
      <c r="AE22" s="2">
        <f t="shared" si="4"/>
        <v>19.796724999999999</v>
      </c>
      <c r="AF22" s="2">
        <f t="shared" si="4"/>
        <v>31.715924999999999</v>
      </c>
      <c r="AG22" s="2">
        <f t="shared" si="4"/>
        <v>49.879500000000007</v>
      </c>
      <c r="AH22" s="2">
        <f t="shared" si="4"/>
        <v>18.487075000000001</v>
      </c>
    </row>
    <row r="23" spans="1:34" x14ac:dyDescent="0.25">
      <c r="A23" s="6" t="s">
        <v>49</v>
      </c>
      <c r="B23" s="7">
        <f>B22*3</f>
        <v>55.48814999999999</v>
      </c>
      <c r="C23" s="7">
        <f>C22*3</f>
        <v>99.203474999999997</v>
      </c>
      <c r="D23" s="7">
        <f>D22*2</f>
        <v>84.075100000000006</v>
      </c>
      <c r="E23" s="7">
        <f>E22*2</f>
        <v>62.180750000000003</v>
      </c>
      <c r="F23" s="7">
        <f>F22*1</f>
        <v>58.348125000000003</v>
      </c>
      <c r="G23" s="7">
        <f>G22*3</f>
        <v>131.91345000000001</v>
      </c>
      <c r="H23" s="7">
        <f>H22*1</f>
        <v>46.234200000000001</v>
      </c>
      <c r="I23" s="7">
        <f>I22*2</f>
        <v>81.019549999999995</v>
      </c>
      <c r="J23" s="7">
        <f>J22*3</f>
        <v>111.72524999999999</v>
      </c>
      <c r="K23" s="7">
        <f>K22*2</f>
        <v>82.930750000000003</v>
      </c>
      <c r="L23" s="7">
        <f>L22*2</f>
        <v>84.544449999999998</v>
      </c>
      <c r="M23" s="7">
        <f>M22*4</f>
        <v>127.89510000000001</v>
      </c>
      <c r="N23" s="7">
        <f>N22*3</f>
        <v>93.766199999999998</v>
      </c>
      <c r="O23" s="7">
        <f>O22*3</f>
        <v>47.385075000000008</v>
      </c>
      <c r="P23" s="7">
        <f>P22*3</f>
        <v>98.036624999999987</v>
      </c>
      <c r="Q23" s="7">
        <f>Q22*2</f>
        <v>33.816850000000002</v>
      </c>
      <c r="R23" s="7">
        <f>R22*2</f>
        <v>41.180899999999994</v>
      </c>
      <c r="S23" s="7">
        <f>S22*1</f>
        <v>58.69285</v>
      </c>
      <c r="T23" s="7">
        <f>T22*3</f>
        <v>87.488475000000008</v>
      </c>
      <c r="U23" s="7">
        <f>U22*2</f>
        <v>90.7577</v>
      </c>
      <c r="V23" s="7">
        <f>V22*3</f>
        <v>129.87187499999999</v>
      </c>
      <c r="W23" s="7">
        <f>W22*3</f>
        <v>113.2128</v>
      </c>
      <c r="X23" s="7">
        <f>X22*2</f>
        <v>62.33135</v>
      </c>
      <c r="Y23" s="7">
        <f>Y22*2</f>
        <v>74.908550000000005</v>
      </c>
      <c r="Z23" s="7">
        <f>Z22*3</f>
        <v>88.744349999999997</v>
      </c>
      <c r="AA23" s="7">
        <f>AA22*3</f>
        <v>84.564074999999988</v>
      </c>
      <c r="AB23" s="7">
        <f>AB22*6</f>
        <v>58.40500500000001</v>
      </c>
      <c r="AC23" s="7">
        <f>AC22*3</f>
        <v>79.164524999999998</v>
      </c>
      <c r="AD23" s="7">
        <f>AD22*2</f>
        <v>70.792200000000008</v>
      </c>
      <c r="AE23" s="7">
        <f>AE22*3</f>
        <v>59.390174999999999</v>
      </c>
      <c r="AF23" s="7">
        <f>AF22*3</f>
        <v>95.147774999999996</v>
      </c>
      <c r="AG23" s="7">
        <f>AG22*2</f>
        <v>99.759000000000015</v>
      </c>
      <c r="AH23" s="7">
        <f>AH22*3</f>
        <v>55.461224999999999</v>
      </c>
    </row>
    <row r="24" spans="1:34" x14ac:dyDescent="0.25">
      <c r="A24" s="8" t="s">
        <v>45</v>
      </c>
      <c r="B24" s="9">
        <f>STDEV(B2:B5)/B22*100</f>
        <v>3.6223945542977676</v>
      </c>
      <c r="C24" s="9">
        <f t="shared" ref="C24:AH24" si="5">STDEV(C2:C5)/C22*100</f>
        <v>4.6715081064524124</v>
      </c>
      <c r="D24" s="9">
        <f t="shared" si="5"/>
        <v>8.1040852181620693</v>
      </c>
      <c r="E24" s="9">
        <f t="shared" si="5"/>
        <v>3.9958266460519769</v>
      </c>
      <c r="F24" s="9">
        <f t="shared" si="5"/>
        <v>4.9455090525133469</v>
      </c>
      <c r="G24" s="9">
        <f t="shared" si="5"/>
        <v>2.1038546952183226</v>
      </c>
      <c r="H24" s="9">
        <f t="shared" si="5"/>
        <v>9.1986091995941628</v>
      </c>
      <c r="I24" s="9">
        <f t="shared" si="5"/>
        <v>2.0944393776354753</v>
      </c>
      <c r="J24" s="9">
        <f t="shared" si="5"/>
        <v>3.7855307340133675</v>
      </c>
      <c r="K24" s="9">
        <f t="shared" si="5"/>
        <v>5.0775659335212424</v>
      </c>
      <c r="L24" s="9">
        <f t="shared" si="5"/>
        <v>9.0635785483354905</v>
      </c>
      <c r="M24" s="9">
        <f t="shared" si="5"/>
        <v>5.0949914117757684</v>
      </c>
      <c r="N24" s="9">
        <f t="shared" si="5"/>
        <v>7.3228168398360607</v>
      </c>
      <c r="O24" s="9">
        <f t="shared" si="5"/>
        <v>4.5725138265619476</v>
      </c>
      <c r="P24" s="9">
        <f t="shared" si="5"/>
        <v>6.8192071163042032</v>
      </c>
      <c r="Q24" s="9">
        <f t="shared" si="5"/>
        <v>4.9604044488676458</v>
      </c>
      <c r="R24" s="9">
        <f t="shared" si="5"/>
        <v>5.013877021983026</v>
      </c>
      <c r="S24" s="9">
        <f t="shared" si="5"/>
        <v>21.973723277205448</v>
      </c>
      <c r="T24" s="9">
        <f t="shared" si="5"/>
        <v>7.8724617496913636</v>
      </c>
      <c r="U24" s="9">
        <f t="shared" si="5"/>
        <v>5.5233110830773517</v>
      </c>
      <c r="V24" s="9">
        <f t="shared" si="5"/>
        <v>8.6089379223120357</v>
      </c>
      <c r="W24" s="9">
        <f t="shared" si="5"/>
        <v>3.7617180847747593</v>
      </c>
      <c r="X24" s="9">
        <f t="shared" si="5"/>
        <v>7.4227633204552692</v>
      </c>
      <c r="Y24" s="9">
        <f t="shared" si="5"/>
        <v>7.1499331549956731</v>
      </c>
      <c r="Z24" s="9">
        <f t="shared" si="5"/>
        <v>4.5139773660946121</v>
      </c>
      <c r="AA24" s="9">
        <f t="shared" si="5"/>
        <v>0.95025392948071086</v>
      </c>
      <c r="AB24" s="9">
        <f t="shared" si="5"/>
        <v>8.3253732156371463</v>
      </c>
      <c r="AC24" s="9">
        <f t="shared" si="5"/>
        <v>7.641456115154206</v>
      </c>
      <c r="AD24" s="9">
        <f t="shared" si="5"/>
        <v>0.97205912459469057</v>
      </c>
      <c r="AE24" s="9">
        <f t="shared" si="5"/>
        <v>8.6166603910329904</v>
      </c>
      <c r="AF24" s="9">
        <f t="shared" si="5"/>
        <v>6.9477049320963502</v>
      </c>
      <c r="AG24" s="9">
        <f t="shared" si="5"/>
        <v>5.8181324171135422</v>
      </c>
      <c r="AH24" s="9">
        <f t="shared" si="5"/>
        <v>2.3875651682019372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18.151175000000002</v>
      </c>
      <c r="C26" s="2">
        <f t="shared" ref="C26:AH26" si="6">AVERAGE(C6:C9)</f>
        <v>33.592525000000002</v>
      </c>
      <c r="D26" s="2">
        <f t="shared" si="6"/>
        <v>45.547625000000004</v>
      </c>
      <c r="E26" s="2">
        <f t="shared" si="6"/>
        <v>30.487675000000003</v>
      </c>
      <c r="F26" s="2">
        <f t="shared" si="6"/>
        <v>60.736850000000004</v>
      </c>
      <c r="G26" s="2">
        <f t="shared" si="6"/>
        <v>45.087475000000005</v>
      </c>
      <c r="H26" s="2">
        <f t="shared" si="6"/>
        <v>48.402499999999996</v>
      </c>
      <c r="I26" s="2">
        <f t="shared" si="6"/>
        <v>43.031950000000002</v>
      </c>
      <c r="J26" s="2">
        <f t="shared" si="6"/>
        <v>38.353025000000002</v>
      </c>
      <c r="K26" s="2">
        <f t="shared" si="6"/>
        <v>42.255350000000007</v>
      </c>
      <c r="L26" s="2">
        <f t="shared" si="6"/>
        <v>44.772874999999999</v>
      </c>
      <c r="M26" s="2">
        <f t="shared" si="6"/>
        <v>32.495424999999997</v>
      </c>
      <c r="N26" s="2">
        <f t="shared" si="6"/>
        <v>32.774524999999997</v>
      </c>
      <c r="O26" s="2">
        <f t="shared" si="6"/>
        <v>15.468</v>
      </c>
      <c r="P26" s="2">
        <f t="shared" si="6"/>
        <v>33.856375</v>
      </c>
      <c r="Q26" s="2">
        <f t="shared" si="6"/>
        <v>17.642425000000003</v>
      </c>
      <c r="R26" s="2">
        <f t="shared" si="6"/>
        <v>18.670749999999998</v>
      </c>
      <c r="S26" s="2">
        <f t="shared" si="6"/>
        <v>67.26509999999999</v>
      </c>
      <c r="T26" s="2">
        <f t="shared" si="6"/>
        <v>30.772024999999999</v>
      </c>
      <c r="U26" s="2">
        <f t="shared" si="6"/>
        <v>47.945200000000007</v>
      </c>
      <c r="V26" s="2">
        <f t="shared" si="6"/>
        <v>48.3979</v>
      </c>
      <c r="W26" s="2">
        <f t="shared" si="6"/>
        <v>38.320349999999998</v>
      </c>
      <c r="X26" s="2">
        <f t="shared" si="6"/>
        <v>33.725275000000003</v>
      </c>
      <c r="Y26" s="2">
        <f t="shared" si="6"/>
        <v>36.961150000000004</v>
      </c>
      <c r="Z26" s="2">
        <f t="shared" si="6"/>
        <v>29.861375000000002</v>
      </c>
      <c r="AA26" s="2">
        <f t="shared" si="6"/>
        <v>28.511524999999999</v>
      </c>
      <c r="AB26" s="2">
        <f t="shared" si="6"/>
        <v>9.3738775000000008</v>
      </c>
      <c r="AC26" s="2">
        <f t="shared" si="6"/>
        <v>28.635375000000003</v>
      </c>
      <c r="AD26" s="2">
        <f t="shared" si="6"/>
        <v>39.918999999999997</v>
      </c>
      <c r="AE26" s="2">
        <f t="shared" si="6"/>
        <v>21.161299999999997</v>
      </c>
      <c r="AF26" s="2">
        <f t="shared" si="6"/>
        <v>32.997349999999997</v>
      </c>
      <c r="AG26" s="2">
        <f t="shared" si="6"/>
        <v>49.891249999999999</v>
      </c>
      <c r="AH26" s="2">
        <f t="shared" si="6"/>
        <v>18.242374999999999</v>
      </c>
    </row>
    <row r="27" spans="1:34" x14ac:dyDescent="0.25">
      <c r="A27" s="6" t="s">
        <v>51</v>
      </c>
      <c r="B27" s="7">
        <f>B26*3</f>
        <v>54.453525000000006</v>
      </c>
      <c r="C27" s="7">
        <f>C26*3</f>
        <v>100.77757500000001</v>
      </c>
      <c r="D27" s="7">
        <f>D26*2</f>
        <v>91.095250000000007</v>
      </c>
      <c r="E27" s="7">
        <f>E26*2</f>
        <v>60.975350000000006</v>
      </c>
      <c r="F27" s="7">
        <f>F26*1</f>
        <v>60.736850000000004</v>
      </c>
      <c r="G27" s="7">
        <f>G26*3</f>
        <v>135.26242500000001</v>
      </c>
      <c r="H27" s="7">
        <f>H26*1</f>
        <v>48.402499999999996</v>
      </c>
      <c r="I27" s="7">
        <f>I26*2</f>
        <v>86.063900000000004</v>
      </c>
      <c r="J27" s="7">
        <f>J26*3</f>
        <v>115.05907500000001</v>
      </c>
      <c r="K27" s="7">
        <f>K26*2</f>
        <v>84.510700000000014</v>
      </c>
      <c r="L27" s="7">
        <f>L26*2</f>
        <v>89.545749999999998</v>
      </c>
      <c r="M27" s="7">
        <f>M26*4</f>
        <v>129.98169999999999</v>
      </c>
      <c r="N27" s="7">
        <f>N26*3</f>
        <v>98.323574999999991</v>
      </c>
      <c r="O27" s="7">
        <f>O26*3</f>
        <v>46.403999999999996</v>
      </c>
      <c r="P27" s="7">
        <f>P26*3</f>
        <v>101.569125</v>
      </c>
      <c r="Q27" s="7">
        <f>Q26*2</f>
        <v>35.284850000000006</v>
      </c>
      <c r="R27" s="7">
        <f>R26*2</f>
        <v>37.341499999999996</v>
      </c>
      <c r="S27" s="7">
        <f>S26*1</f>
        <v>67.26509999999999</v>
      </c>
      <c r="T27" s="7">
        <f>T26*3</f>
        <v>92.316074999999998</v>
      </c>
      <c r="U27" s="7">
        <f>U26*2</f>
        <v>95.890400000000014</v>
      </c>
      <c r="V27" s="7">
        <f>V26*3</f>
        <v>145.19370000000001</v>
      </c>
      <c r="W27" s="7">
        <f>W26*3</f>
        <v>114.96105</v>
      </c>
      <c r="X27" s="7">
        <f>X26*2</f>
        <v>67.450550000000007</v>
      </c>
      <c r="Y27" s="7">
        <f>Y26*2</f>
        <v>73.922300000000007</v>
      </c>
      <c r="Z27" s="7">
        <f>Z26*3</f>
        <v>89.584125</v>
      </c>
      <c r="AA27" s="7">
        <f>AA26*3</f>
        <v>85.53457499999999</v>
      </c>
      <c r="AB27" s="7">
        <f>AB26*6</f>
        <v>56.243265000000008</v>
      </c>
      <c r="AC27" s="7">
        <f>AC26*3</f>
        <v>85.906125000000003</v>
      </c>
      <c r="AD27" s="7">
        <f>AD26*2</f>
        <v>79.837999999999994</v>
      </c>
      <c r="AE27" s="7">
        <f>AE26*3</f>
        <v>63.483899999999991</v>
      </c>
      <c r="AF27" s="7">
        <f>AF26*3</f>
        <v>98.992049999999992</v>
      </c>
      <c r="AG27" s="7">
        <f>AG26*2</f>
        <v>99.782499999999999</v>
      </c>
      <c r="AH27" s="7">
        <f>AH26*3</f>
        <v>54.727125000000001</v>
      </c>
    </row>
    <row r="28" spans="1:34" x14ac:dyDescent="0.25">
      <c r="A28" s="8" t="s">
        <v>45</v>
      </c>
      <c r="B28" s="9">
        <f>STDEV(B6:B9)/B26*100</f>
        <v>6.7285653001476096</v>
      </c>
      <c r="C28" s="9">
        <f t="shared" ref="C28:AH28" si="7">STDEV(C6:C9)/C26*100</f>
        <v>2.0990835916690758</v>
      </c>
      <c r="D28" s="9">
        <f t="shared" si="7"/>
        <v>2.0595333591322378</v>
      </c>
      <c r="E28" s="9">
        <f t="shared" si="7"/>
        <v>7.7653804750768884</v>
      </c>
      <c r="F28" s="9">
        <f t="shared" si="7"/>
        <v>3.0544754235111982</v>
      </c>
      <c r="G28" s="9">
        <f t="shared" si="7"/>
        <v>1.9180742858005866</v>
      </c>
      <c r="H28" s="9">
        <f t="shared" si="7"/>
        <v>3.2556752042138704</v>
      </c>
      <c r="I28" s="9">
        <f t="shared" si="7"/>
        <v>3.2919603246383335</v>
      </c>
      <c r="J28" s="9">
        <f t="shared" si="7"/>
        <v>2.2114808407567836</v>
      </c>
      <c r="K28" s="9">
        <f t="shared" si="7"/>
        <v>1.6674772238687499</v>
      </c>
      <c r="L28" s="9">
        <f t="shared" si="7"/>
        <v>6.6064129125596409</v>
      </c>
      <c r="M28" s="9">
        <f t="shared" si="7"/>
        <v>2.9828482050611225</v>
      </c>
      <c r="N28" s="9">
        <f t="shared" si="7"/>
        <v>1.5942424098146719</v>
      </c>
      <c r="O28" s="9">
        <f t="shared" si="7"/>
        <v>4.5843315074964881</v>
      </c>
      <c r="P28" s="9">
        <f t="shared" si="7"/>
        <v>0.94964374983477817</v>
      </c>
      <c r="Q28" s="9">
        <f t="shared" si="7"/>
        <v>2.3971892333734837</v>
      </c>
      <c r="R28" s="9">
        <f t="shared" si="7"/>
        <v>2.5294732528162709</v>
      </c>
      <c r="S28" s="9">
        <f t="shared" si="7"/>
        <v>1.4428617794188976</v>
      </c>
      <c r="T28" s="9">
        <f t="shared" si="7"/>
        <v>4.258365133628927</v>
      </c>
      <c r="U28" s="9">
        <f t="shared" si="7"/>
        <v>2.1406217457767629</v>
      </c>
      <c r="V28" s="9">
        <f t="shared" si="7"/>
        <v>4.5450296472328411</v>
      </c>
      <c r="W28" s="9">
        <f t="shared" si="7"/>
        <v>2.7895419203413905</v>
      </c>
      <c r="X28" s="9">
        <f t="shared" si="7"/>
        <v>1.1284305595066606</v>
      </c>
      <c r="Y28" s="9">
        <f t="shared" si="7"/>
        <v>1.6196024197990444</v>
      </c>
      <c r="Z28" s="9">
        <f t="shared" si="7"/>
        <v>3.4617118884993441</v>
      </c>
      <c r="AA28" s="9">
        <f t="shared" si="7"/>
        <v>1.8825079002363223</v>
      </c>
      <c r="AB28" s="9">
        <f t="shared" si="7"/>
        <v>4.7289625974631395</v>
      </c>
      <c r="AC28" s="9">
        <f t="shared" si="7"/>
        <v>1.6456841527843702</v>
      </c>
      <c r="AD28" s="9">
        <f t="shared" si="7"/>
        <v>4.4393622898464917</v>
      </c>
      <c r="AE28" s="9">
        <f t="shared" si="7"/>
        <v>4.361127719136749</v>
      </c>
      <c r="AF28" s="9">
        <f t="shared" si="7"/>
        <v>7.2916099692297038</v>
      </c>
      <c r="AG28" s="9">
        <f t="shared" si="7"/>
        <v>3.6809436760696181</v>
      </c>
      <c r="AH28" s="9">
        <f t="shared" si="7"/>
        <v>6.9356706698061323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1.5877736991000171</v>
      </c>
      <c r="C30" s="13">
        <f t="shared" ref="C30:AH30" si="8">(C19-C15)/C15*100</f>
        <v>0.75389643168690856</v>
      </c>
      <c r="D30" s="13">
        <f t="shared" si="8"/>
        <v>1.4707492830074589</v>
      </c>
      <c r="E30" s="13">
        <f t="shared" si="8"/>
        <v>2.5599219202297006</v>
      </c>
      <c r="F30" s="13">
        <f t="shared" si="8"/>
        <v>1.0540862382792877</v>
      </c>
      <c r="G30" s="13">
        <f t="shared" si="8"/>
        <v>0.37646550235870507</v>
      </c>
      <c r="H30" s="13">
        <f t="shared" si="8"/>
        <v>2.2923101362015594</v>
      </c>
      <c r="I30" s="13">
        <f t="shared" si="8"/>
        <v>0.85682733189113347</v>
      </c>
      <c r="J30" s="13">
        <f t="shared" si="8"/>
        <v>0.87033131588788637</v>
      </c>
      <c r="K30" s="13">
        <f t="shared" si="8"/>
        <v>0.83656107851432027</v>
      </c>
      <c r="L30" s="13">
        <f t="shared" si="8"/>
        <v>0.55059580225271132</v>
      </c>
      <c r="M30" s="13">
        <f t="shared" si="8"/>
        <v>1.7931560083471272</v>
      </c>
      <c r="N30" s="13">
        <f t="shared" si="8"/>
        <v>1.7046846975587386</v>
      </c>
      <c r="O30" s="13">
        <f t="shared" si="8"/>
        <v>-0.28604077820366275</v>
      </c>
      <c r="P30" s="13">
        <f t="shared" si="8"/>
        <v>1.2911702192947954</v>
      </c>
      <c r="Q30" s="13">
        <f t="shared" si="8"/>
        <v>1.3057565877540076</v>
      </c>
      <c r="R30" s="13">
        <f t="shared" si="8"/>
        <v>0.96770687939579236</v>
      </c>
      <c r="S30" s="13">
        <f t="shared" si="8"/>
        <v>5.2863012351873326</v>
      </c>
      <c r="T30" s="13">
        <f t="shared" si="8"/>
        <v>2.9923881236598273</v>
      </c>
      <c r="U30" s="13">
        <f t="shared" si="8"/>
        <v>0.65794044157608444</v>
      </c>
      <c r="V30" s="13">
        <f t="shared" si="8"/>
        <v>1.3000263664400902</v>
      </c>
      <c r="W30" s="13">
        <f t="shared" si="8"/>
        <v>1.4655710985285917</v>
      </c>
      <c r="X30" s="13">
        <f t="shared" si="8"/>
        <v>1.6521821096264937</v>
      </c>
      <c r="Y30" s="13">
        <f t="shared" si="8"/>
        <v>2.0825543449716881</v>
      </c>
      <c r="Z30" s="13">
        <f t="shared" si="8"/>
        <v>1.7494822405675929</v>
      </c>
      <c r="AA30" s="13">
        <f t="shared" si="8"/>
        <v>-0.23459915760645952</v>
      </c>
      <c r="AB30" s="13">
        <f t="shared" si="8"/>
        <v>0.90632854730386769</v>
      </c>
      <c r="AC30" s="13">
        <f t="shared" si="8"/>
        <v>1.8617785778392473</v>
      </c>
      <c r="AD30" s="13">
        <f t="shared" si="8"/>
        <v>-0.81218772862281141</v>
      </c>
      <c r="AE30" s="13">
        <f t="shared" si="8"/>
        <v>2.9118632225715579</v>
      </c>
      <c r="AF30" s="13">
        <f t="shared" si="8"/>
        <v>-0.76873717177810841</v>
      </c>
      <c r="AG30" s="13">
        <f t="shared" si="8"/>
        <v>1.0091300974149751</v>
      </c>
      <c r="AH30" s="13">
        <f t="shared" si="8"/>
        <v>0.62107291741821613</v>
      </c>
    </row>
    <row r="31" spans="1:34" x14ac:dyDescent="0.25">
      <c r="A31" s="12" t="s">
        <v>53</v>
      </c>
      <c r="B31" s="13">
        <f>(B27-B23)/B23*100</f>
        <v>-1.8645873037756426</v>
      </c>
      <c r="C31" s="13">
        <f t="shared" ref="C31:AH31" si="9">(C27-C23)/C23*100</f>
        <v>1.5867387709956893</v>
      </c>
      <c r="D31" s="13">
        <f t="shared" si="9"/>
        <v>8.3498562594632659</v>
      </c>
      <c r="E31" s="13">
        <f t="shared" si="9"/>
        <v>-1.938542072908412</v>
      </c>
      <c r="F31" s="13">
        <f t="shared" si="9"/>
        <v>4.0939190419572187</v>
      </c>
      <c r="G31" s="13">
        <f t="shared" si="9"/>
        <v>2.5387668960215928</v>
      </c>
      <c r="H31" s="13">
        <f t="shared" si="9"/>
        <v>4.6898183595693119</v>
      </c>
      <c r="I31" s="13">
        <f t="shared" si="9"/>
        <v>6.2260898758386203</v>
      </c>
      <c r="J31" s="13">
        <f t="shared" si="9"/>
        <v>2.9839494653178389</v>
      </c>
      <c r="K31" s="13">
        <f t="shared" si="9"/>
        <v>1.9051437494536232</v>
      </c>
      <c r="L31" s="13">
        <f t="shared" si="9"/>
        <v>5.9155864163762377</v>
      </c>
      <c r="M31" s="13">
        <f t="shared" si="9"/>
        <v>1.6314933097514881</v>
      </c>
      <c r="N31" s="13">
        <f t="shared" si="9"/>
        <v>4.8603601297695693</v>
      </c>
      <c r="O31" s="13">
        <f t="shared" si="9"/>
        <v>-2.0704304045103044</v>
      </c>
      <c r="P31" s="13">
        <f t="shared" si="9"/>
        <v>3.6032452157548405</v>
      </c>
      <c r="Q31" s="13">
        <f t="shared" si="9"/>
        <v>4.3410311723297808</v>
      </c>
      <c r="R31" s="13">
        <f t="shared" si="9"/>
        <v>-9.3232542270809979</v>
      </c>
      <c r="S31" s="13">
        <f t="shared" si="9"/>
        <v>14.605271340546574</v>
      </c>
      <c r="T31" s="13">
        <f t="shared" si="9"/>
        <v>5.5179839401703932</v>
      </c>
      <c r="U31" s="13">
        <f t="shared" si="9"/>
        <v>5.6553879174990263</v>
      </c>
      <c r="V31" s="13">
        <f t="shared" si="9"/>
        <v>11.797646719122227</v>
      </c>
      <c r="W31" s="13">
        <f t="shared" si="9"/>
        <v>1.544215848384634</v>
      </c>
      <c r="X31" s="13">
        <f t="shared" si="9"/>
        <v>8.2128816398168922</v>
      </c>
      <c r="Y31" s="13">
        <f t="shared" si="9"/>
        <v>-1.3166053808276867</v>
      </c>
      <c r="Z31" s="13">
        <f t="shared" si="9"/>
        <v>0.94628559451954197</v>
      </c>
      <c r="AA31" s="13">
        <f t="shared" si="9"/>
        <v>1.1476504650467723</v>
      </c>
      <c r="AB31" s="13">
        <f t="shared" si="9"/>
        <v>-3.7012923806786788</v>
      </c>
      <c r="AC31" s="13">
        <f t="shared" si="9"/>
        <v>8.5159356416273653</v>
      </c>
      <c r="AD31" s="13">
        <f t="shared" si="9"/>
        <v>12.777961413828054</v>
      </c>
      <c r="AE31" s="13">
        <f t="shared" si="9"/>
        <v>6.8929330482693345</v>
      </c>
      <c r="AF31" s="13">
        <f t="shared" si="9"/>
        <v>4.0403204383917508</v>
      </c>
      <c r="AG31" s="13">
        <f t="shared" si="9"/>
        <v>2.3556771820070679E-2</v>
      </c>
      <c r="AH31" s="13">
        <f t="shared" si="9"/>
        <v>-1.3236274532342154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44C6-D9CE-4A2E-9094-4B05FC066D8D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34" width="6.5703125" style="10" customWidth="1"/>
  </cols>
  <sheetData>
    <row r="1" spans="1:34" x14ac:dyDescent="0.25">
      <c r="A1" s="1" t="s">
        <v>168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16.261399999999998</v>
      </c>
      <c r="C2" s="2">
        <v>29.494399999999999</v>
      </c>
      <c r="D2" s="2">
        <v>45.056699999999999</v>
      </c>
      <c r="E2" s="2">
        <v>22.927399999999999</v>
      </c>
      <c r="F2" s="2">
        <v>52.063000000000002</v>
      </c>
      <c r="G2" s="2">
        <v>41.819400000000002</v>
      </c>
      <c r="H2" s="2">
        <v>61.282600000000002</v>
      </c>
      <c r="I2" s="2">
        <v>37.886600000000001</v>
      </c>
      <c r="J2" s="2">
        <v>30.245200000000001</v>
      </c>
      <c r="K2" s="2">
        <v>23.692699999999999</v>
      </c>
      <c r="L2" s="2">
        <v>37.5426</v>
      </c>
      <c r="M2" s="2">
        <v>33.490299999999998</v>
      </c>
      <c r="N2" s="2">
        <v>25.2744</v>
      </c>
      <c r="O2" s="2">
        <v>13.438599999999999</v>
      </c>
      <c r="P2" s="2">
        <v>30.469799999999999</v>
      </c>
      <c r="Q2" s="2">
        <v>15.1517</v>
      </c>
      <c r="R2" s="2">
        <v>10.394299999999999</v>
      </c>
      <c r="S2" s="2">
        <v>30.9923</v>
      </c>
      <c r="T2" s="2">
        <v>32.9039</v>
      </c>
      <c r="U2" s="2">
        <v>39.548000000000002</v>
      </c>
      <c r="V2" s="2">
        <v>60.514600000000002</v>
      </c>
      <c r="W2" s="2">
        <v>35.823599999999999</v>
      </c>
      <c r="X2" s="2">
        <v>22.971900000000002</v>
      </c>
      <c r="Y2" s="2">
        <v>33.363599999999998</v>
      </c>
      <c r="Z2" s="2">
        <v>27.4038</v>
      </c>
      <c r="AA2" s="2">
        <v>17.390499999999999</v>
      </c>
      <c r="AB2" s="2">
        <v>8.2014999999999993</v>
      </c>
      <c r="AC2" s="2">
        <v>33.033700000000003</v>
      </c>
      <c r="AD2" s="2">
        <v>36.864699999999999</v>
      </c>
      <c r="AE2" s="2">
        <v>25.1645</v>
      </c>
      <c r="AF2" s="2">
        <v>26.991700000000002</v>
      </c>
      <c r="AG2" s="2">
        <v>31.114799999999999</v>
      </c>
      <c r="AH2" s="2">
        <v>13.7653</v>
      </c>
    </row>
    <row r="3" spans="1:34" x14ac:dyDescent="0.25">
      <c r="A3" s="4" t="s">
        <v>35</v>
      </c>
      <c r="B3" s="2">
        <v>16.099599999999999</v>
      </c>
      <c r="C3" s="2">
        <v>32.9039</v>
      </c>
      <c r="D3" s="2">
        <v>49.174799999999998</v>
      </c>
      <c r="E3" s="2">
        <v>24.1812</v>
      </c>
      <c r="F3" s="2">
        <v>62.642000000000003</v>
      </c>
      <c r="G3" s="2">
        <v>43.032800000000002</v>
      </c>
      <c r="H3" s="2">
        <v>61.684100000000001</v>
      </c>
      <c r="I3" s="2">
        <v>37.559600000000003</v>
      </c>
      <c r="J3" s="2">
        <v>31.956499999999998</v>
      </c>
      <c r="K3" s="2">
        <v>27.822199999999999</v>
      </c>
      <c r="L3" s="2">
        <v>42.677399999999999</v>
      </c>
      <c r="M3" s="2">
        <v>35.201099999999997</v>
      </c>
      <c r="N3" s="2">
        <v>28.473700000000001</v>
      </c>
      <c r="O3" s="2">
        <v>14.375400000000001</v>
      </c>
      <c r="P3" s="2">
        <v>31.276599999999998</v>
      </c>
      <c r="Q3" s="2">
        <v>17.140899999999998</v>
      </c>
      <c r="R3" s="2">
        <v>17.502500000000001</v>
      </c>
      <c r="S3" s="2">
        <v>72.058800000000005</v>
      </c>
      <c r="T3" s="2">
        <v>34.525100000000002</v>
      </c>
      <c r="U3" s="2">
        <v>42.633400000000002</v>
      </c>
      <c r="V3" s="2">
        <v>61.661099999999998</v>
      </c>
      <c r="W3" s="2">
        <v>35.982399999999998</v>
      </c>
      <c r="X3" s="2">
        <v>25.9819</v>
      </c>
      <c r="Y3" s="2">
        <v>45.258600000000001</v>
      </c>
      <c r="Z3" s="2">
        <v>28.828600000000002</v>
      </c>
      <c r="AA3" s="2">
        <v>19.0075</v>
      </c>
      <c r="AB3" s="2">
        <v>9.4357100000000003</v>
      </c>
      <c r="AC3" s="2">
        <v>33.888300000000001</v>
      </c>
      <c r="AD3" s="2">
        <v>36.971800000000002</v>
      </c>
      <c r="AE3" s="2">
        <v>28.952200000000001</v>
      </c>
      <c r="AF3" s="2">
        <v>28.2807</v>
      </c>
      <c r="AG3" s="2">
        <v>38.866</v>
      </c>
      <c r="AH3" s="2">
        <v>15.1776</v>
      </c>
    </row>
    <row r="4" spans="1:34" x14ac:dyDescent="0.25">
      <c r="A4" s="4" t="s">
        <v>36</v>
      </c>
      <c r="B4" s="2">
        <v>16.511099999999999</v>
      </c>
      <c r="C4" s="2">
        <v>33.895299999999999</v>
      </c>
      <c r="D4" s="2">
        <v>48.1021</v>
      </c>
      <c r="E4" s="2">
        <v>24.1812</v>
      </c>
      <c r="F4" s="2">
        <v>65.755499999999998</v>
      </c>
      <c r="G4" s="2">
        <v>44.384099999999997</v>
      </c>
      <c r="H4" s="2">
        <v>61.965800000000002</v>
      </c>
      <c r="I4" s="2">
        <v>36.5672</v>
      </c>
      <c r="J4" s="2">
        <v>33.042000000000002</v>
      </c>
      <c r="K4" s="2">
        <v>29.156400000000001</v>
      </c>
      <c r="L4" s="2">
        <v>45.5578</v>
      </c>
      <c r="M4" s="2">
        <v>34.367199999999997</v>
      </c>
      <c r="N4" s="2">
        <v>29.584399999999999</v>
      </c>
      <c r="O4" s="2">
        <v>15.461399999999999</v>
      </c>
      <c r="P4" s="2">
        <v>32.579799999999999</v>
      </c>
      <c r="Q4" s="2">
        <v>16.8888</v>
      </c>
      <c r="R4" s="2">
        <v>17.691199999999998</v>
      </c>
      <c r="S4" s="2">
        <v>69.194599999999994</v>
      </c>
      <c r="T4" s="2">
        <v>34.537199999999999</v>
      </c>
      <c r="U4" s="2">
        <v>44.9816</v>
      </c>
      <c r="V4" s="2">
        <v>61.523400000000002</v>
      </c>
      <c r="W4" s="2">
        <v>36.684800000000003</v>
      </c>
      <c r="X4" s="2">
        <v>25.5563</v>
      </c>
      <c r="Y4" s="2">
        <v>47.665399999999998</v>
      </c>
      <c r="Z4" s="2">
        <v>29.6371</v>
      </c>
      <c r="AA4" s="2">
        <v>19.3689</v>
      </c>
      <c r="AB4" s="2">
        <v>9.4969400000000004</v>
      </c>
      <c r="AC4" s="2">
        <v>34.296799999999998</v>
      </c>
      <c r="AD4" s="2">
        <v>37.263399999999997</v>
      </c>
      <c r="AE4" s="2">
        <v>29.1358</v>
      </c>
      <c r="AF4" s="2">
        <v>29.894300000000001</v>
      </c>
      <c r="AG4" s="2">
        <v>38.957599999999999</v>
      </c>
      <c r="AH4" s="2">
        <v>17.663699999999999</v>
      </c>
    </row>
    <row r="5" spans="1:34" x14ac:dyDescent="0.25">
      <c r="A5" s="4" t="s">
        <v>37</v>
      </c>
      <c r="B5" s="2">
        <v>16.8201</v>
      </c>
      <c r="C5" s="2">
        <v>31.628</v>
      </c>
      <c r="D5" s="2">
        <v>46.301600000000001</v>
      </c>
      <c r="E5" s="2">
        <v>25.2469</v>
      </c>
      <c r="F5" s="2">
        <v>62.760899999999999</v>
      </c>
      <c r="G5" s="2">
        <v>44.817100000000003</v>
      </c>
      <c r="H5" s="2">
        <v>60.735399999999998</v>
      </c>
      <c r="I5" s="2">
        <v>33.933500000000002</v>
      </c>
      <c r="J5" s="2">
        <v>33.444099999999999</v>
      </c>
      <c r="K5" s="2">
        <v>24.8673</v>
      </c>
      <c r="L5" s="2">
        <v>39.1374</v>
      </c>
      <c r="M5" s="2">
        <v>35.8887</v>
      </c>
      <c r="N5" s="2">
        <v>29.186900000000001</v>
      </c>
      <c r="O5" s="2">
        <v>14.0913</v>
      </c>
      <c r="P5" s="2">
        <v>33.839799999999997</v>
      </c>
      <c r="Q5" s="2">
        <v>16.664100000000001</v>
      </c>
      <c r="R5" s="2">
        <v>17.2697</v>
      </c>
      <c r="S5" s="2">
        <v>70.522400000000005</v>
      </c>
      <c r="T5" s="2">
        <v>34.7303</v>
      </c>
      <c r="U5" s="2">
        <v>44.653700000000001</v>
      </c>
      <c r="V5" s="2">
        <v>61.340899999999998</v>
      </c>
      <c r="W5" s="2">
        <v>35.795499999999997</v>
      </c>
      <c r="X5" s="2">
        <v>24.8523</v>
      </c>
      <c r="Y5" s="2">
        <v>48.0715</v>
      </c>
      <c r="Z5" s="2">
        <v>30.681799999999999</v>
      </c>
      <c r="AA5" s="2">
        <v>20.031300000000002</v>
      </c>
      <c r="AB5" s="2">
        <v>8.7435200000000002</v>
      </c>
      <c r="AC5" s="2">
        <v>34.756300000000003</v>
      </c>
      <c r="AD5" s="2">
        <v>37.6843</v>
      </c>
      <c r="AE5" s="2">
        <v>29.264099999999999</v>
      </c>
      <c r="AF5" s="2">
        <v>33.0486</v>
      </c>
      <c r="AG5" s="2">
        <v>36.75</v>
      </c>
      <c r="AH5" s="2">
        <v>16.191700000000001</v>
      </c>
    </row>
    <row r="6" spans="1:34" x14ac:dyDescent="0.25">
      <c r="A6" s="4" t="s">
        <v>38</v>
      </c>
      <c r="B6" s="2">
        <v>17.959900000000001</v>
      </c>
      <c r="C6" s="2">
        <v>33.796599999999998</v>
      </c>
      <c r="D6" s="2">
        <v>49.166600000000003</v>
      </c>
      <c r="E6" s="2">
        <v>25.700500000000002</v>
      </c>
      <c r="F6" s="2">
        <v>61.643799999999999</v>
      </c>
      <c r="G6" s="2">
        <v>44.653700000000001</v>
      </c>
      <c r="H6" s="2">
        <v>63.378799999999998</v>
      </c>
      <c r="I6" s="2">
        <v>36.897599999999997</v>
      </c>
      <c r="J6" s="2">
        <v>33.173299999999998</v>
      </c>
      <c r="K6" s="2">
        <v>26.997</v>
      </c>
      <c r="L6" s="2">
        <v>42.192900000000002</v>
      </c>
      <c r="M6" s="2">
        <v>33.180799999999998</v>
      </c>
      <c r="N6" s="2">
        <v>27.9161</v>
      </c>
      <c r="O6" s="2">
        <v>15.660500000000001</v>
      </c>
      <c r="P6" s="2">
        <v>32.516100000000002</v>
      </c>
      <c r="Q6" s="2">
        <v>17.183599999999998</v>
      </c>
      <c r="R6" s="2">
        <v>18.6738</v>
      </c>
      <c r="S6" s="2">
        <v>70.161500000000004</v>
      </c>
      <c r="T6" s="2">
        <v>35.186199999999999</v>
      </c>
      <c r="U6" s="2">
        <v>41.856499999999997</v>
      </c>
      <c r="V6" s="2">
        <v>60.799599999999998</v>
      </c>
      <c r="W6" s="2">
        <v>37.3476</v>
      </c>
      <c r="X6" s="2">
        <v>25.0227</v>
      </c>
      <c r="Y6" s="2">
        <v>48.771500000000003</v>
      </c>
      <c r="Z6" s="2">
        <v>27.38</v>
      </c>
      <c r="AA6" s="2">
        <v>19.260999999999999</v>
      </c>
      <c r="AB6" s="2">
        <v>10.4628</v>
      </c>
      <c r="AC6" s="2">
        <v>34.097900000000003</v>
      </c>
      <c r="AD6" s="2">
        <v>36.830300000000001</v>
      </c>
      <c r="AE6" s="2">
        <v>27.448699999999999</v>
      </c>
      <c r="AF6" s="2">
        <v>29.6053</v>
      </c>
      <c r="AG6" s="2">
        <v>38.684199999999997</v>
      </c>
      <c r="AH6" s="2">
        <v>15.5078</v>
      </c>
    </row>
    <row r="7" spans="1:34" x14ac:dyDescent="0.25">
      <c r="A7" s="4" t="s">
        <v>39</v>
      </c>
      <c r="B7" s="2">
        <v>16.471599999999999</v>
      </c>
      <c r="C7" s="2">
        <v>32.099200000000003</v>
      </c>
      <c r="D7" s="2">
        <v>49.751800000000003</v>
      </c>
      <c r="E7" s="2">
        <v>26.25</v>
      </c>
      <c r="F7" s="2">
        <v>63.665500000000002</v>
      </c>
      <c r="G7" s="2">
        <v>44.330500000000001</v>
      </c>
      <c r="H7" s="2">
        <v>60.738199999999999</v>
      </c>
      <c r="I7" s="2">
        <v>37.196399999999997</v>
      </c>
      <c r="J7" s="2">
        <v>33.308199999999999</v>
      </c>
      <c r="K7" s="2">
        <v>31.463999999999999</v>
      </c>
      <c r="L7" s="2">
        <v>44.170699999999997</v>
      </c>
      <c r="M7" s="2">
        <v>33.972299999999997</v>
      </c>
      <c r="N7" s="2">
        <v>27.5441</v>
      </c>
      <c r="O7" s="2">
        <v>16.213200000000001</v>
      </c>
      <c r="P7" s="2">
        <v>33.045699999999997</v>
      </c>
      <c r="Q7" s="2">
        <v>17.511099999999999</v>
      </c>
      <c r="R7" s="2">
        <v>14.5786</v>
      </c>
      <c r="S7" s="2">
        <v>71.039299999999997</v>
      </c>
      <c r="T7" s="2">
        <v>36.266399999999997</v>
      </c>
      <c r="U7" s="2">
        <v>45.822899999999997</v>
      </c>
      <c r="V7" s="2">
        <v>61.7532</v>
      </c>
      <c r="W7" s="2">
        <v>36.75</v>
      </c>
      <c r="X7" s="2">
        <v>25.601099999999999</v>
      </c>
      <c r="Y7" s="2">
        <v>47.6036</v>
      </c>
      <c r="Z7" s="2">
        <v>29.452400000000001</v>
      </c>
      <c r="AA7" s="2">
        <v>19.758099999999999</v>
      </c>
      <c r="AB7" s="2">
        <v>10.9476</v>
      </c>
      <c r="AC7" s="2">
        <v>33.409100000000002</v>
      </c>
      <c r="AD7" s="2">
        <v>39.631</v>
      </c>
      <c r="AE7" s="2">
        <v>28.125</v>
      </c>
      <c r="AF7" s="2">
        <v>31.5</v>
      </c>
      <c r="AG7" s="2">
        <v>43.291899999999998</v>
      </c>
      <c r="AH7" s="2">
        <v>16.7791</v>
      </c>
    </row>
    <row r="8" spans="1:34" x14ac:dyDescent="0.25">
      <c r="A8" s="4" t="s">
        <v>40</v>
      </c>
      <c r="B8" s="2">
        <v>20.446999999999999</v>
      </c>
      <c r="C8" s="2">
        <v>31.512</v>
      </c>
      <c r="D8" s="2">
        <v>49.9208</v>
      </c>
      <c r="E8" s="2">
        <v>26.485399999999998</v>
      </c>
      <c r="F8" s="2">
        <v>63.735999999999997</v>
      </c>
      <c r="G8" s="2">
        <v>45.036799999999999</v>
      </c>
      <c r="H8" s="2">
        <v>64.367000000000004</v>
      </c>
      <c r="I8" s="2">
        <v>38.043500000000002</v>
      </c>
      <c r="J8" s="2">
        <v>34.345799999999997</v>
      </c>
      <c r="K8" s="2">
        <v>28.3565</v>
      </c>
      <c r="L8" s="2">
        <v>48.088099999999997</v>
      </c>
      <c r="M8" s="2">
        <v>32.8125</v>
      </c>
      <c r="N8" s="2">
        <v>29.4284</v>
      </c>
      <c r="O8" s="2">
        <v>14.759</v>
      </c>
      <c r="P8" s="2">
        <v>32.827599999999997</v>
      </c>
      <c r="Q8" s="2">
        <v>15.8405</v>
      </c>
      <c r="R8" s="2">
        <v>17.150500000000001</v>
      </c>
      <c r="S8" s="2">
        <v>73.013199999999998</v>
      </c>
      <c r="T8" s="2">
        <v>35.951099999999997</v>
      </c>
      <c r="U8" s="2">
        <v>44.223799999999997</v>
      </c>
      <c r="V8" s="2">
        <v>59.938800000000001</v>
      </c>
      <c r="W8" s="2">
        <v>36.5227</v>
      </c>
      <c r="X8" s="2">
        <v>24.8628</v>
      </c>
      <c r="Y8" s="2">
        <v>45.370399999999997</v>
      </c>
      <c r="Z8" s="2">
        <v>30.040900000000001</v>
      </c>
      <c r="AA8" s="2">
        <v>19.220700000000001</v>
      </c>
      <c r="AB8" s="2">
        <v>10.271699999999999</v>
      </c>
      <c r="AC8" s="2">
        <v>35.186199999999999</v>
      </c>
      <c r="AD8" s="2">
        <v>38.553400000000003</v>
      </c>
      <c r="AE8" s="2">
        <v>28.651199999999999</v>
      </c>
      <c r="AF8" s="2">
        <v>30.659099999999999</v>
      </c>
      <c r="AG8" s="2">
        <v>41.867100000000001</v>
      </c>
      <c r="AH8" s="2">
        <v>19.337599999999998</v>
      </c>
    </row>
    <row r="9" spans="1:34" x14ac:dyDescent="0.25">
      <c r="A9" s="4" t="s">
        <v>41</v>
      </c>
      <c r="B9" s="2">
        <v>16.2803</v>
      </c>
      <c r="C9" s="2">
        <v>33.031199999999998</v>
      </c>
      <c r="D9" s="2">
        <v>46.388500000000001</v>
      </c>
      <c r="E9" s="2">
        <v>25.933</v>
      </c>
      <c r="F9" s="2">
        <v>56.422699999999999</v>
      </c>
      <c r="G9" s="2">
        <v>44.4377</v>
      </c>
      <c r="H9" s="2">
        <v>63.168399999999998</v>
      </c>
      <c r="I9" s="2">
        <v>37.271799999999999</v>
      </c>
      <c r="J9" s="2">
        <v>33.715600000000002</v>
      </c>
      <c r="K9" s="2">
        <v>26.777000000000001</v>
      </c>
      <c r="L9" s="2">
        <v>41.952100000000002</v>
      </c>
      <c r="M9" s="2">
        <v>35.610500000000002</v>
      </c>
      <c r="N9" s="2">
        <v>29.1233</v>
      </c>
      <c r="O9" s="2">
        <v>12.769299999999999</v>
      </c>
      <c r="P9" s="2">
        <v>32.718800000000002</v>
      </c>
      <c r="Q9" s="2">
        <v>14.222099999999999</v>
      </c>
      <c r="R9" s="2">
        <v>18.2257</v>
      </c>
      <c r="S9" s="2">
        <v>71.476799999999997</v>
      </c>
      <c r="T9" s="2">
        <v>33.6813</v>
      </c>
      <c r="U9" s="2">
        <v>43.439700000000002</v>
      </c>
      <c r="V9" s="2">
        <v>57.352200000000003</v>
      </c>
      <c r="W9" s="2">
        <v>35.857500000000002</v>
      </c>
      <c r="X9" s="2">
        <v>25.953399999999998</v>
      </c>
      <c r="Y9" s="2">
        <v>45.036799999999999</v>
      </c>
      <c r="Z9" s="2">
        <v>29.932099999999998</v>
      </c>
      <c r="AA9" s="2">
        <v>18.635899999999999</v>
      </c>
      <c r="AB9" s="2">
        <v>10.0418</v>
      </c>
      <c r="AC9" s="2">
        <v>33.207799999999999</v>
      </c>
      <c r="AD9" s="2">
        <v>40.032699999999998</v>
      </c>
      <c r="AE9" s="2">
        <v>26.8902</v>
      </c>
      <c r="AF9" s="2">
        <v>32.656999999999996</v>
      </c>
      <c r="AG9" s="2">
        <v>34.698900000000002</v>
      </c>
      <c r="AH9" s="2">
        <v>15.067</v>
      </c>
    </row>
    <row r="14" spans="1:34" x14ac:dyDescent="0.25">
      <c r="A14" s="5" t="s">
        <v>43</v>
      </c>
      <c r="B14" s="2">
        <f>AVERAGE(B2:B9)</f>
        <v>17.106375</v>
      </c>
      <c r="C14" s="2">
        <f t="shared" ref="C14:AH14" si="0">AVERAGE(C2:C9)</f>
        <v>32.295074999999997</v>
      </c>
      <c r="D14" s="2">
        <f t="shared" si="0"/>
        <v>47.982862500000003</v>
      </c>
      <c r="E14" s="2">
        <f t="shared" si="0"/>
        <v>25.113199999999999</v>
      </c>
      <c r="F14" s="2">
        <f t="shared" si="0"/>
        <v>61.086175000000004</v>
      </c>
      <c r="G14" s="2">
        <f t="shared" si="0"/>
        <v>44.064012499999997</v>
      </c>
      <c r="H14" s="2">
        <f t="shared" si="0"/>
        <v>62.165037500000004</v>
      </c>
      <c r="I14" s="2">
        <f t="shared" si="0"/>
        <v>36.919524999999993</v>
      </c>
      <c r="J14" s="2">
        <f t="shared" si="0"/>
        <v>32.903837500000002</v>
      </c>
      <c r="K14" s="2">
        <f t="shared" si="0"/>
        <v>27.391637500000002</v>
      </c>
      <c r="L14" s="2">
        <f t="shared" si="0"/>
        <v>42.664874999999995</v>
      </c>
      <c r="M14" s="2">
        <f t="shared" si="0"/>
        <v>34.315424999999998</v>
      </c>
      <c r="N14" s="2">
        <f t="shared" si="0"/>
        <v>28.316412500000002</v>
      </c>
      <c r="O14" s="2">
        <f t="shared" si="0"/>
        <v>14.596087499999999</v>
      </c>
      <c r="P14" s="2">
        <f t="shared" si="0"/>
        <v>32.409275000000001</v>
      </c>
      <c r="Q14" s="2">
        <f t="shared" si="0"/>
        <v>16.32535</v>
      </c>
      <c r="R14" s="2">
        <f t="shared" si="0"/>
        <v>16.435787499999996</v>
      </c>
      <c r="S14" s="2">
        <f t="shared" si="0"/>
        <v>66.057362499999996</v>
      </c>
      <c r="T14" s="2">
        <f t="shared" si="0"/>
        <v>34.722687499999999</v>
      </c>
      <c r="U14" s="2">
        <f t="shared" si="0"/>
        <v>43.394950000000001</v>
      </c>
      <c r="V14" s="2">
        <f t="shared" si="0"/>
        <v>60.610475000000001</v>
      </c>
      <c r="W14" s="2">
        <f t="shared" si="0"/>
        <v>36.345512500000005</v>
      </c>
      <c r="X14" s="2">
        <f t="shared" si="0"/>
        <v>25.100299999999997</v>
      </c>
      <c r="Y14" s="2">
        <f t="shared" si="0"/>
        <v>45.142674999999997</v>
      </c>
      <c r="Z14" s="2">
        <f t="shared" si="0"/>
        <v>29.169587499999999</v>
      </c>
      <c r="AA14" s="2">
        <f t="shared" si="0"/>
        <v>19.084237499999997</v>
      </c>
      <c r="AB14" s="2">
        <f t="shared" si="0"/>
        <v>9.7001962499999994</v>
      </c>
      <c r="AC14" s="2">
        <f t="shared" si="0"/>
        <v>33.984512500000001</v>
      </c>
      <c r="AD14" s="2">
        <f t="shared" si="0"/>
        <v>37.978949999999998</v>
      </c>
      <c r="AE14" s="2">
        <f t="shared" si="0"/>
        <v>27.953962499999996</v>
      </c>
      <c r="AF14" s="2">
        <f t="shared" si="0"/>
        <v>30.329587500000002</v>
      </c>
      <c r="AG14" s="2">
        <f t="shared" si="0"/>
        <v>38.028812500000001</v>
      </c>
      <c r="AH14" s="2">
        <f t="shared" si="0"/>
        <v>16.186225</v>
      </c>
    </row>
    <row r="15" spans="1:34" x14ac:dyDescent="0.25">
      <c r="A15" s="6" t="s">
        <v>44</v>
      </c>
      <c r="B15" s="7">
        <f>B14*3</f>
        <v>51.319125</v>
      </c>
      <c r="C15" s="7">
        <f>C14*3</f>
        <v>96.885224999999991</v>
      </c>
      <c r="D15" s="7">
        <f>D14*2</f>
        <v>95.965725000000006</v>
      </c>
      <c r="E15" s="7">
        <f>E14*2</f>
        <v>50.226399999999998</v>
      </c>
      <c r="F15" s="7">
        <f>F14*1</f>
        <v>61.086175000000004</v>
      </c>
      <c r="G15" s="7">
        <f>G14*3</f>
        <v>132.1920375</v>
      </c>
      <c r="H15" s="7">
        <f>H14*1</f>
        <v>62.165037500000004</v>
      </c>
      <c r="I15" s="7">
        <f>I14*2</f>
        <v>73.839049999999986</v>
      </c>
      <c r="J15" s="7">
        <f>J14*3</f>
        <v>98.711512499999998</v>
      </c>
      <c r="K15" s="7">
        <f>K14*2</f>
        <v>54.783275000000003</v>
      </c>
      <c r="L15" s="7">
        <f>L14*2</f>
        <v>85.32974999999999</v>
      </c>
      <c r="M15" s="7">
        <f>M14*4</f>
        <v>137.26169999999999</v>
      </c>
      <c r="N15" s="7">
        <f>N14*3</f>
        <v>84.94923750000001</v>
      </c>
      <c r="O15" s="7">
        <f>O14*3</f>
        <v>43.788262500000002</v>
      </c>
      <c r="P15" s="7">
        <f>P14*3</f>
        <v>97.227824999999996</v>
      </c>
      <c r="Q15" s="7">
        <f>Q14*2</f>
        <v>32.650700000000001</v>
      </c>
      <c r="R15" s="7">
        <f>R14*2</f>
        <v>32.871574999999993</v>
      </c>
      <c r="S15" s="7">
        <f>S14*1</f>
        <v>66.057362499999996</v>
      </c>
      <c r="T15" s="7">
        <f>T14*3</f>
        <v>104.16806249999999</v>
      </c>
      <c r="U15" s="7">
        <f>U14*2</f>
        <v>86.789900000000003</v>
      </c>
      <c r="V15" s="7">
        <f>V14*3</f>
        <v>181.831425</v>
      </c>
      <c r="W15" s="7">
        <f>W14*3</f>
        <v>109.03653750000001</v>
      </c>
      <c r="X15" s="7">
        <f>X14*2</f>
        <v>50.200599999999994</v>
      </c>
      <c r="Y15" s="7">
        <f>Y14*2</f>
        <v>90.285349999999994</v>
      </c>
      <c r="Z15" s="7">
        <f>Z14*3</f>
        <v>87.508762499999989</v>
      </c>
      <c r="AA15" s="7">
        <f>AA14*3</f>
        <v>57.252712499999987</v>
      </c>
      <c r="AB15" s="7">
        <f>AB14*6</f>
        <v>58.2011775</v>
      </c>
      <c r="AC15" s="7">
        <f>AC14*3</f>
        <v>101.95353750000001</v>
      </c>
      <c r="AD15" s="7">
        <f>AD14*2</f>
        <v>75.957899999999995</v>
      </c>
      <c r="AE15" s="7">
        <f>AE14*3</f>
        <v>83.861887499999995</v>
      </c>
      <c r="AF15" s="7">
        <f>AF14*3</f>
        <v>90.988762500000007</v>
      </c>
      <c r="AG15" s="7">
        <f>AG14*2</f>
        <v>76.057625000000002</v>
      </c>
      <c r="AH15" s="7">
        <f>AH14*3</f>
        <v>48.558675000000001</v>
      </c>
    </row>
    <row r="16" spans="1:34" x14ac:dyDescent="0.25">
      <c r="A16" s="8" t="s">
        <v>45</v>
      </c>
      <c r="B16" s="9">
        <f>STDEV(B2:B9)/B14*100</f>
        <v>8.5964694752990898</v>
      </c>
      <c r="C16" s="9">
        <f>STDEV(C2:C9)/C14*100</f>
        <v>4.482320638165108</v>
      </c>
      <c r="D16" s="9">
        <f t="shared" ref="D16:AH16" si="1">STDEV(D2:D9)/D14*100</f>
        <v>3.8308795421401904</v>
      </c>
      <c r="E16" s="9">
        <f t="shared" si="1"/>
        <v>4.9288921005111712</v>
      </c>
      <c r="F16" s="9">
        <f t="shared" si="1"/>
        <v>7.4294911903860843</v>
      </c>
      <c r="G16" s="9">
        <f t="shared" si="1"/>
        <v>2.4676116628087792</v>
      </c>
      <c r="H16" s="9">
        <f t="shared" si="1"/>
        <v>2.1459975172575625</v>
      </c>
      <c r="I16" s="9">
        <f t="shared" si="1"/>
        <v>3.5241422588265321</v>
      </c>
      <c r="J16" s="9">
        <f t="shared" si="1"/>
        <v>3.8530271021889675</v>
      </c>
      <c r="K16" s="9">
        <f t="shared" si="1"/>
        <v>8.8786688320374516</v>
      </c>
      <c r="L16" s="9">
        <f t="shared" si="1"/>
        <v>7.89684836425055</v>
      </c>
      <c r="M16" s="9">
        <f t="shared" si="1"/>
        <v>3.3560987119729138</v>
      </c>
      <c r="N16" s="9">
        <f t="shared" si="1"/>
        <v>5.0455075632039845</v>
      </c>
      <c r="O16" s="9">
        <f t="shared" si="1"/>
        <v>7.9829355718479977</v>
      </c>
      <c r="P16" s="9">
        <f t="shared" si="1"/>
        <v>3.2585966480039237</v>
      </c>
      <c r="Q16" s="9">
        <f t="shared" si="1"/>
        <v>7.0513475629072957</v>
      </c>
      <c r="R16" s="9">
        <f t="shared" si="1"/>
        <v>16.595931553478881</v>
      </c>
      <c r="S16" s="9">
        <f t="shared" si="1"/>
        <v>21.521524168464655</v>
      </c>
      <c r="T16" s="9">
        <f t="shared" si="1"/>
        <v>3.1871371962999326</v>
      </c>
      <c r="U16" s="9">
        <f t="shared" si="1"/>
        <v>4.6442209487475017</v>
      </c>
      <c r="V16" s="9">
        <f t="shared" si="1"/>
        <v>2.4062280268997158</v>
      </c>
      <c r="W16" s="9">
        <f t="shared" si="1"/>
        <v>1.5630716573737675</v>
      </c>
      <c r="X16" s="9">
        <f t="shared" si="1"/>
        <v>3.8737122503670807</v>
      </c>
      <c r="Y16" s="9">
        <f t="shared" si="1"/>
        <v>11.012195968481924</v>
      </c>
      <c r="Z16" s="9">
        <f t="shared" si="1"/>
        <v>4.1711930612324339</v>
      </c>
      <c r="AA16" s="9">
        <f t="shared" si="1"/>
        <v>4.2280717487387243</v>
      </c>
      <c r="AB16" s="9">
        <f t="shared" si="1"/>
        <v>9.4270842573700158</v>
      </c>
      <c r="AC16" s="9">
        <f t="shared" si="1"/>
        <v>2.2237141131914653</v>
      </c>
      <c r="AD16" s="9">
        <f t="shared" si="1"/>
        <v>3.367713134190641</v>
      </c>
      <c r="AE16" s="9">
        <f t="shared" si="1"/>
        <v>5.0215503491968843</v>
      </c>
      <c r="AF16" s="9">
        <f t="shared" si="1"/>
        <v>6.8644430619244394</v>
      </c>
      <c r="AG16" s="9">
        <f t="shared" si="1"/>
        <v>10.182052565436409</v>
      </c>
      <c r="AH16" s="9">
        <f t="shared" si="1"/>
        <v>10.715220863815416</v>
      </c>
    </row>
    <row r="18" spans="1:34" x14ac:dyDescent="0.25">
      <c r="A18" s="5" t="s">
        <v>46</v>
      </c>
      <c r="B18" s="2">
        <f>AVERAGE(B3:B8)</f>
        <v>17.384883333333331</v>
      </c>
      <c r="C18" s="2">
        <f t="shared" ref="C18:AH18" si="2">AVERAGE(C3:C8)</f>
        <v>32.639166666666661</v>
      </c>
      <c r="D18" s="2">
        <f t="shared" si="2"/>
        <v>48.736283333333326</v>
      </c>
      <c r="E18" s="2">
        <f t="shared" si="2"/>
        <v>25.34086666666667</v>
      </c>
      <c r="F18" s="2">
        <f t="shared" si="2"/>
        <v>63.367283333333326</v>
      </c>
      <c r="G18" s="2">
        <f t="shared" si="2"/>
        <v>44.375833333333333</v>
      </c>
      <c r="H18" s="2">
        <f t="shared" si="2"/>
        <v>62.144883333333333</v>
      </c>
      <c r="I18" s="2">
        <f t="shared" si="2"/>
        <v>36.699633333333331</v>
      </c>
      <c r="J18" s="2">
        <f t="shared" si="2"/>
        <v>33.211649999999999</v>
      </c>
      <c r="K18" s="2">
        <f t="shared" si="2"/>
        <v>28.110566666666667</v>
      </c>
      <c r="L18" s="2">
        <f t="shared" si="2"/>
        <v>43.637383333333332</v>
      </c>
      <c r="M18" s="2">
        <f t="shared" si="2"/>
        <v>34.237099999999998</v>
      </c>
      <c r="N18" s="2">
        <f t="shared" si="2"/>
        <v>28.688933333333335</v>
      </c>
      <c r="O18" s="2">
        <f t="shared" si="2"/>
        <v>15.093466666666666</v>
      </c>
      <c r="P18" s="2">
        <f t="shared" si="2"/>
        <v>32.680933333333329</v>
      </c>
      <c r="Q18" s="2">
        <f t="shared" si="2"/>
        <v>16.871500000000001</v>
      </c>
      <c r="R18" s="2">
        <f t="shared" si="2"/>
        <v>17.144383333333334</v>
      </c>
      <c r="S18" s="2">
        <f t="shared" si="2"/>
        <v>70.998299999999986</v>
      </c>
      <c r="T18" s="2">
        <f t="shared" si="2"/>
        <v>35.19938333333333</v>
      </c>
      <c r="U18" s="2">
        <f t="shared" si="2"/>
        <v>44.028649999999999</v>
      </c>
      <c r="V18" s="2">
        <f t="shared" si="2"/>
        <v>61.169499999999999</v>
      </c>
      <c r="W18" s="2">
        <f t="shared" si="2"/>
        <v>36.513833333333338</v>
      </c>
      <c r="X18" s="2">
        <f t="shared" si="2"/>
        <v>25.312850000000001</v>
      </c>
      <c r="Y18" s="2">
        <f t="shared" si="2"/>
        <v>47.1235</v>
      </c>
      <c r="Z18" s="2">
        <f t="shared" si="2"/>
        <v>29.336799999999997</v>
      </c>
      <c r="AA18" s="2">
        <f t="shared" si="2"/>
        <v>19.44125</v>
      </c>
      <c r="AB18" s="2">
        <f t="shared" si="2"/>
        <v>9.8930450000000008</v>
      </c>
      <c r="AC18" s="2">
        <f t="shared" si="2"/>
        <v>34.272433333333339</v>
      </c>
      <c r="AD18" s="2">
        <f t="shared" si="2"/>
        <v>37.822366666666667</v>
      </c>
      <c r="AE18" s="2">
        <f t="shared" si="2"/>
        <v>28.596166666666665</v>
      </c>
      <c r="AF18" s="2">
        <f t="shared" si="2"/>
        <v>30.498000000000001</v>
      </c>
      <c r="AG18" s="2">
        <f t="shared" si="2"/>
        <v>39.736133333333335</v>
      </c>
      <c r="AH18" s="2">
        <f t="shared" si="2"/>
        <v>16.776250000000001</v>
      </c>
    </row>
    <row r="19" spans="1:34" x14ac:dyDescent="0.25">
      <c r="A19" s="6" t="s">
        <v>47</v>
      </c>
      <c r="B19" s="7">
        <f>B18*3</f>
        <v>52.15464999999999</v>
      </c>
      <c r="C19" s="7">
        <f>C18*3</f>
        <v>97.91749999999999</v>
      </c>
      <c r="D19" s="7">
        <f>D18*2</f>
        <v>97.472566666666651</v>
      </c>
      <c r="E19" s="7">
        <f>E18*2</f>
        <v>50.681733333333341</v>
      </c>
      <c r="F19" s="7">
        <f>F18*1</f>
        <v>63.367283333333326</v>
      </c>
      <c r="G19" s="7">
        <f>G18*3</f>
        <v>133.1275</v>
      </c>
      <c r="H19" s="7">
        <f>H18*1</f>
        <v>62.144883333333333</v>
      </c>
      <c r="I19" s="7">
        <f>I18*2</f>
        <v>73.399266666666662</v>
      </c>
      <c r="J19" s="7">
        <f>J18*3</f>
        <v>99.634950000000003</v>
      </c>
      <c r="K19" s="7">
        <f>K18*2</f>
        <v>56.221133333333334</v>
      </c>
      <c r="L19" s="7">
        <f>L18*2</f>
        <v>87.274766666666665</v>
      </c>
      <c r="M19" s="7">
        <f>M18*4</f>
        <v>136.94839999999999</v>
      </c>
      <c r="N19" s="7">
        <f>N18*3</f>
        <v>86.066800000000001</v>
      </c>
      <c r="O19" s="7">
        <f>O18*3</f>
        <v>45.2804</v>
      </c>
      <c r="P19" s="7">
        <f>P18*3</f>
        <v>98.042799999999986</v>
      </c>
      <c r="Q19" s="7">
        <f>Q18*2</f>
        <v>33.743000000000002</v>
      </c>
      <c r="R19" s="7">
        <f>R18*2</f>
        <v>34.288766666666668</v>
      </c>
      <c r="S19" s="7">
        <f>S18*1</f>
        <v>70.998299999999986</v>
      </c>
      <c r="T19" s="7">
        <f>T18*3</f>
        <v>105.59814999999999</v>
      </c>
      <c r="U19" s="7">
        <f>U18*2</f>
        <v>88.057299999999998</v>
      </c>
      <c r="V19" s="7">
        <f>V18*3</f>
        <v>183.5085</v>
      </c>
      <c r="W19" s="7">
        <f>W18*3</f>
        <v>109.54150000000001</v>
      </c>
      <c r="X19" s="7">
        <f>X18*2</f>
        <v>50.625700000000002</v>
      </c>
      <c r="Y19" s="7">
        <f>Y18*2</f>
        <v>94.247</v>
      </c>
      <c r="Z19" s="7">
        <f>Z18*3</f>
        <v>88.01039999999999</v>
      </c>
      <c r="AA19" s="7">
        <f>AA18*3</f>
        <v>58.323750000000004</v>
      </c>
      <c r="AB19" s="7">
        <f>AB18*6</f>
        <v>59.358270000000005</v>
      </c>
      <c r="AC19" s="7">
        <f>AC18*3</f>
        <v>102.81730000000002</v>
      </c>
      <c r="AD19" s="7">
        <f>AD18*2</f>
        <v>75.644733333333335</v>
      </c>
      <c r="AE19" s="7">
        <f>AE18*3</f>
        <v>85.788499999999999</v>
      </c>
      <c r="AF19" s="7">
        <f>AF18*3</f>
        <v>91.494</v>
      </c>
      <c r="AG19" s="7">
        <f>AG18*2</f>
        <v>79.47226666666667</v>
      </c>
      <c r="AH19" s="7">
        <f>AH18*3</f>
        <v>50.328749999999999</v>
      </c>
    </row>
    <row r="20" spans="1:34" x14ac:dyDescent="0.25">
      <c r="A20" s="8" t="s">
        <v>45</v>
      </c>
      <c r="B20" s="9">
        <f>STDEV(B3:B8)/B18*100</f>
        <v>9.3728627413788086</v>
      </c>
      <c r="C20" s="9">
        <f t="shared" ref="C20:AH20" si="3">STDEV(C3:C8)/C18*100</f>
        <v>3.2343475517274878</v>
      </c>
      <c r="D20" s="9">
        <f t="shared" si="3"/>
        <v>2.7744438820638475</v>
      </c>
      <c r="E20" s="9">
        <f t="shared" si="3"/>
        <v>3.9320815539612188</v>
      </c>
      <c r="F20" s="9">
        <f t="shared" si="3"/>
        <v>2.2085071843429249</v>
      </c>
      <c r="G20" s="9">
        <f t="shared" si="3"/>
        <v>1.5981169251248581</v>
      </c>
      <c r="H20" s="9">
        <f t="shared" si="3"/>
        <v>2.3506870024240922</v>
      </c>
      <c r="I20" s="9">
        <f t="shared" si="3"/>
        <v>3.9487413210461848</v>
      </c>
      <c r="J20" s="9">
        <f t="shared" si="3"/>
        <v>2.3148649677185325</v>
      </c>
      <c r="K20" s="9">
        <f t="shared" si="3"/>
        <v>7.8329833975202723</v>
      </c>
      <c r="L20" s="9">
        <f t="shared" si="3"/>
        <v>7.0288862998905843</v>
      </c>
      <c r="M20" s="9">
        <f t="shared" si="3"/>
        <v>3.4285307420669611</v>
      </c>
      <c r="N20" s="9">
        <f t="shared" si="3"/>
        <v>2.9374382247509581</v>
      </c>
      <c r="O20" s="9">
        <f t="shared" si="3"/>
        <v>5.4170602673919692</v>
      </c>
      <c r="P20" s="9">
        <f t="shared" si="3"/>
        <v>2.5626769970902532</v>
      </c>
      <c r="Q20" s="9">
        <f t="shared" si="3"/>
        <v>3.4411676880362321</v>
      </c>
      <c r="R20" s="9">
        <f t="shared" si="3"/>
        <v>7.9828009655403962</v>
      </c>
      <c r="S20" s="9">
        <f t="shared" si="3"/>
        <v>1.9277425776592014</v>
      </c>
      <c r="T20" s="9">
        <f t="shared" si="3"/>
        <v>2.1324080019883453</v>
      </c>
      <c r="U20" s="9">
        <f t="shared" si="3"/>
        <v>3.4025053366455968</v>
      </c>
      <c r="V20" s="9">
        <f t="shared" si="3"/>
        <v>1.1298946576460758</v>
      </c>
      <c r="W20" s="9">
        <f t="shared" si="3"/>
        <v>1.5388765720163451</v>
      </c>
      <c r="X20" s="9">
        <f t="shared" si="3"/>
        <v>1.843539446961536</v>
      </c>
      <c r="Y20" s="9">
        <f t="shared" si="3"/>
        <v>3.1028853357686894</v>
      </c>
      <c r="Z20" s="9">
        <f t="shared" si="3"/>
        <v>3.8852042752214961</v>
      </c>
      <c r="AA20" s="9">
        <f t="shared" si="3"/>
        <v>1.9560396025158788</v>
      </c>
      <c r="AB20" s="9">
        <f t="shared" si="3"/>
        <v>8.1713921969255203</v>
      </c>
      <c r="AC20" s="9">
        <f t="shared" si="3"/>
        <v>1.8421699522660526</v>
      </c>
      <c r="AD20" s="9">
        <f t="shared" si="3"/>
        <v>2.8585680572286503</v>
      </c>
      <c r="AE20" s="9">
        <f t="shared" si="3"/>
        <v>2.4257018123067486</v>
      </c>
      <c r="AF20" s="9">
        <f t="shared" si="3"/>
        <v>5.4103505700589096</v>
      </c>
      <c r="AG20" s="9">
        <f t="shared" si="3"/>
        <v>6.0158136787566496</v>
      </c>
      <c r="AH20" s="9">
        <f t="shared" si="3"/>
        <v>9.1782639949100346</v>
      </c>
    </row>
    <row r="21" spans="1:34" x14ac:dyDescent="0.25">
      <c r="R21" s="11"/>
    </row>
    <row r="22" spans="1:34" x14ac:dyDescent="0.25">
      <c r="A22" s="5" t="s">
        <v>48</v>
      </c>
      <c r="B22" s="2">
        <f>AVERAGE(B2:B5)</f>
        <v>16.42305</v>
      </c>
      <c r="C22" s="2">
        <f t="shared" ref="C22:AH22" si="4">AVERAGE(C2:C5)</f>
        <v>31.980399999999999</v>
      </c>
      <c r="D22" s="2">
        <f t="shared" si="4"/>
        <v>47.158799999999999</v>
      </c>
      <c r="E22" s="2">
        <f t="shared" si="4"/>
        <v>24.134174999999999</v>
      </c>
      <c r="F22" s="2">
        <f t="shared" si="4"/>
        <v>60.805350000000004</v>
      </c>
      <c r="G22" s="2">
        <f t="shared" si="4"/>
        <v>43.513350000000003</v>
      </c>
      <c r="H22" s="2">
        <f t="shared" si="4"/>
        <v>61.416975000000001</v>
      </c>
      <c r="I22" s="2">
        <f t="shared" si="4"/>
        <v>36.486725</v>
      </c>
      <c r="J22" s="2">
        <f t="shared" si="4"/>
        <v>32.171950000000002</v>
      </c>
      <c r="K22" s="2">
        <f t="shared" si="4"/>
        <v>26.384650000000001</v>
      </c>
      <c r="L22" s="2">
        <f t="shared" si="4"/>
        <v>41.2288</v>
      </c>
      <c r="M22" s="2">
        <f t="shared" si="4"/>
        <v>34.736824999999996</v>
      </c>
      <c r="N22" s="2">
        <f t="shared" si="4"/>
        <v>28.129849999999998</v>
      </c>
      <c r="O22" s="2">
        <f t="shared" si="4"/>
        <v>14.341674999999999</v>
      </c>
      <c r="P22" s="2">
        <f t="shared" si="4"/>
        <v>32.041499999999999</v>
      </c>
      <c r="Q22" s="2">
        <f t="shared" si="4"/>
        <v>16.461375</v>
      </c>
      <c r="R22" s="2">
        <f t="shared" si="4"/>
        <v>15.714424999999999</v>
      </c>
      <c r="S22" s="2">
        <f t="shared" si="4"/>
        <v>60.692025000000001</v>
      </c>
      <c r="T22" s="2">
        <f t="shared" si="4"/>
        <v>34.174125000000004</v>
      </c>
      <c r="U22" s="2">
        <f t="shared" si="4"/>
        <v>42.954174999999999</v>
      </c>
      <c r="V22" s="2">
        <f t="shared" si="4"/>
        <v>61.260000000000005</v>
      </c>
      <c r="W22" s="2">
        <f t="shared" si="4"/>
        <v>36.071575000000003</v>
      </c>
      <c r="X22" s="2">
        <f t="shared" si="4"/>
        <v>24.840599999999998</v>
      </c>
      <c r="Y22" s="2">
        <f t="shared" si="4"/>
        <v>43.589775000000003</v>
      </c>
      <c r="Z22" s="2">
        <f t="shared" si="4"/>
        <v>29.137824999999999</v>
      </c>
      <c r="AA22" s="2">
        <f t="shared" si="4"/>
        <v>18.949549999999999</v>
      </c>
      <c r="AB22" s="2">
        <f t="shared" si="4"/>
        <v>8.9694174999999987</v>
      </c>
      <c r="AC22" s="2">
        <f t="shared" si="4"/>
        <v>33.993774999999999</v>
      </c>
      <c r="AD22" s="2">
        <f t="shared" si="4"/>
        <v>37.19605</v>
      </c>
      <c r="AE22" s="2">
        <f t="shared" si="4"/>
        <v>28.129149999999999</v>
      </c>
      <c r="AF22" s="2">
        <f t="shared" si="4"/>
        <v>29.553825000000003</v>
      </c>
      <c r="AG22" s="2">
        <f t="shared" si="4"/>
        <v>36.4221</v>
      </c>
      <c r="AH22" s="2">
        <f t="shared" si="4"/>
        <v>15.699574999999999</v>
      </c>
    </row>
    <row r="23" spans="1:34" x14ac:dyDescent="0.25">
      <c r="A23" s="6" t="s">
        <v>49</v>
      </c>
      <c r="B23" s="7">
        <f>B22*3</f>
        <v>49.269149999999996</v>
      </c>
      <c r="C23" s="7">
        <f>C22*3</f>
        <v>95.941199999999995</v>
      </c>
      <c r="D23" s="7">
        <f>D22*2</f>
        <v>94.317599999999999</v>
      </c>
      <c r="E23" s="7">
        <f>E22*2</f>
        <v>48.268349999999998</v>
      </c>
      <c r="F23" s="7">
        <f>F22*1</f>
        <v>60.805350000000004</v>
      </c>
      <c r="G23" s="7">
        <f>G22*3</f>
        <v>130.54005000000001</v>
      </c>
      <c r="H23" s="7">
        <f>H22*1</f>
        <v>61.416975000000001</v>
      </c>
      <c r="I23" s="7">
        <f>I22*2</f>
        <v>72.97345</v>
      </c>
      <c r="J23" s="7">
        <f>J22*3</f>
        <v>96.51585</v>
      </c>
      <c r="K23" s="7">
        <f>K22*2</f>
        <v>52.769300000000001</v>
      </c>
      <c r="L23" s="7">
        <f>L22*2</f>
        <v>82.457599999999999</v>
      </c>
      <c r="M23" s="7">
        <f>M22*4</f>
        <v>138.94729999999998</v>
      </c>
      <c r="N23" s="7">
        <f>N22*3</f>
        <v>84.389549999999986</v>
      </c>
      <c r="O23" s="7">
        <f>O22*3</f>
        <v>43.025024999999999</v>
      </c>
      <c r="P23" s="7">
        <f>P22*3</f>
        <v>96.124499999999998</v>
      </c>
      <c r="Q23" s="7">
        <f>Q22*2</f>
        <v>32.922750000000001</v>
      </c>
      <c r="R23" s="7">
        <f>R22*2</f>
        <v>31.428849999999997</v>
      </c>
      <c r="S23" s="7">
        <f>S22*1</f>
        <v>60.692025000000001</v>
      </c>
      <c r="T23" s="7">
        <f>T22*3</f>
        <v>102.52237500000001</v>
      </c>
      <c r="U23" s="7">
        <f>U22*2</f>
        <v>85.908349999999999</v>
      </c>
      <c r="V23" s="7">
        <f>V22*3</f>
        <v>183.78000000000003</v>
      </c>
      <c r="W23" s="7">
        <f>W22*3</f>
        <v>108.21472500000002</v>
      </c>
      <c r="X23" s="7">
        <f>X22*2</f>
        <v>49.681199999999997</v>
      </c>
      <c r="Y23" s="7">
        <f>Y22*2</f>
        <v>87.179550000000006</v>
      </c>
      <c r="Z23" s="7">
        <f>Z22*3</f>
        <v>87.413475000000005</v>
      </c>
      <c r="AA23" s="7">
        <f>AA22*3</f>
        <v>56.848649999999992</v>
      </c>
      <c r="AB23" s="7">
        <f>AB22*6</f>
        <v>53.816504999999992</v>
      </c>
      <c r="AC23" s="7">
        <f>AC22*3</f>
        <v>101.981325</v>
      </c>
      <c r="AD23" s="7">
        <f>AD22*2</f>
        <v>74.392099999999999</v>
      </c>
      <c r="AE23" s="7">
        <f>AE22*3</f>
        <v>84.387450000000001</v>
      </c>
      <c r="AF23" s="7">
        <f>AF22*3</f>
        <v>88.66147500000001</v>
      </c>
      <c r="AG23" s="7">
        <f>AG22*2</f>
        <v>72.844200000000001</v>
      </c>
      <c r="AH23" s="7">
        <f>AH22*3</f>
        <v>47.098725000000002</v>
      </c>
    </row>
    <row r="24" spans="1:34" x14ac:dyDescent="0.25">
      <c r="A24" s="8" t="s">
        <v>45</v>
      </c>
      <c r="B24" s="9">
        <f>STDEV(B2:B5)/B22*100</f>
        <v>1.9131234180051599</v>
      </c>
      <c r="C24" s="9">
        <f t="shared" ref="C24:AH24" si="5">STDEV(C2:C5)/C22*100</f>
        <v>5.9395138320681395</v>
      </c>
      <c r="D24" s="9">
        <f t="shared" si="5"/>
        <v>3.8922660893349859</v>
      </c>
      <c r="E24" s="9">
        <f t="shared" si="5"/>
        <v>3.930059697427287</v>
      </c>
      <c r="F24" s="9">
        <f t="shared" si="5"/>
        <v>9.8734956160386265</v>
      </c>
      <c r="G24" s="9">
        <f t="shared" si="5"/>
        <v>3.1281701342428865</v>
      </c>
      <c r="H24" s="9">
        <f t="shared" si="5"/>
        <v>0.86931286004057384</v>
      </c>
      <c r="I24" s="9">
        <f t="shared" si="5"/>
        <v>4.9119750293916145</v>
      </c>
      <c r="J24" s="9">
        <f t="shared" si="5"/>
        <v>4.4446617875438941</v>
      </c>
      <c r="K24" s="9">
        <f t="shared" si="5"/>
        <v>9.6126967659867883</v>
      </c>
      <c r="L24" s="9">
        <f t="shared" si="5"/>
        <v>8.7228519163270448</v>
      </c>
      <c r="M24" s="9">
        <f t="shared" si="5"/>
        <v>2.9884063123706244</v>
      </c>
      <c r="N24" s="9">
        <f t="shared" si="5"/>
        <v>6.9616685330714034</v>
      </c>
      <c r="O24" s="9">
        <f t="shared" si="5"/>
        <v>5.8796375504787601</v>
      </c>
      <c r="P24" s="9">
        <f t="shared" si="5"/>
        <v>4.6217371772797238</v>
      </c>
      <c r="Q24" s="9">
        <f t="shared" si="5"/>
        <v>5.4343870515524779</v>
      </c>
      <c r="R24" s="9">
        <f t="shared" si="5"/>
        <v>22.596671891979319</v>
      </c>
      <c r="S24" s="9">
        <f t="shared" si="5"/>
        <v>32.680364489288941</v>
      </c>
      <c r="T24" s="9">
        <f t="shared" si="5"/>
        <v>2.4931698817915353</v>
      </c>
      <c r="U24" s="9">
        <f t="shared" si="5"/>
        <v>5.812975269011722</v>
      </c>
      <c r="V24" s="9">
        <f t="shared" si="5"/>
        <v>0.83896132566972825</v>
      </c>
      <c r="W24" s="9">
        <f t="shared" si="5"/>
        <v>1.1560782200648867</v>
      </c>
      <c r="X24" s="9">
        <f t="shared" si="5"/>
        <v>5.3542735633260907</v>
      </c>
      <c r="Y24" s="9">
        <f t="shared" si="5"/>
        <v>15.897203653502814</v>
      </c>
      <c r="Z24" s="9">
        <f t="shared" si="5"/>
        <v>4.7453861818495779</v>
      </c>
      <c r="AA24" s="9">
        <f t="shared" si="5"/>
        <v>5.923634360367485</v>
      </c>
      <c r="AB24" s="9">
        <f t="shared" si="5"/>
        <v>6.8619501345496854</v>
      </c>
      <c r="AC24" s="9">
        <f t="shared" si="5"/>
        <v>2.152441412330206</v>
      </c>
      <c r="AD24" s="9">
        <f t="shared" si="5"/>
        <v>0.9853664037322627</v>
      </c>
      <c r="AE24" s="9">
        <f t="shared" si="5"/>
        <v>7.0410009153169559</v>
      </c>
      <c r="AF24" s="9">
        <f t="shared" si="5"/>
        <v>8.8482694172861684</v>
      </c>
      <c r="AG24" s="9">
        <f t="shared" si="5"/>
        <v>10.109866641808809</v>
      </c>
      <c r="AH24" s="9">
        <f t="shared" si="5"/>
        <v>10.475264792140278</v>
      </c>
    </row>
    <row r="26" spans="1:34" x14ac:dyDescent="0.25">
      <c r="A26" s="5" t="s">
        <v>50</v>
      </c>
      <c r="B26" s="2">
        <f>AVERAGE(B6:B9)</f>
        <v>17.7897</v>
      </c>
      <c r="C26" s="2">
        <f t="shared" ref="C26:AH26" si="6">AVERAGE(C6:C9)</f>
        <v>32.609750000000005</v>
      </c>
      <c r="D26" s="2">
        <f t="shared" si="6"/>
        <v>48.806925</v>
      </c>
      <c r="E26" s="2">
        <f t="shared" si="6"/>
        <v>26.092224999999999</v>
      </c>
      <c r="F26" s="2">
        <f t="shared" si="6"/>
        <v>61.366999999999997</v>
      </c>
      <c r="G26" s="2">
        <f t="shared" si="6"/>
        <v>44.614675000000005</v>
      </c>
      <c r="H26" s="2">
        <f t="shared" si="6"/>
        <v>62.913099999999993</v>
      </c>
      <c r="I26" s="2">
        <f t="shared" si="6"/>
        <v>37.352324999999993</v>
      </c>
      <c r="J26" s="2">
        <f t="shared" si="6"/>
        <v>33.635725000000001</v>
      </c>
      <c r="K26" s="2">
        <f t="shared" si="6"/>
        <v>28.398624999999999</v>
      </c>
      <c r="L26" s="2">
        <f t="shared" si="6"/>
        <v>44.100949999999997</v>
      </c>
      <c r="M26" s="2">
        <f t="shared" si="6"/>
        <v>33.894024999999999</v>
      </c>
      <c r="N26" s="2">
        <f t="shared" si="6"/>
        <v>28.502974999999999</v>
      </c>
      <c r="O26" s="2">
        <f t="shared" si="6"/>
        <v>14.8505</v>
      </c>
      <c r="P26" s="2">
        <f t="shared" si="6"/>
        <v>32.777050000000003</v>
      </c>
      <c r="Q26" s="2">
        <f t="shared" si="6"/>
        <v>16.189325</v>
      </c>
      <c r="R26" s="2">
        <f t="shared" si="6"/>
        <v>17.157150000000001</v>
      </c>
      <c r="S26" s="2">
        <f t="shared" si="6"/>
        <v>71.422699999999992</v>
      </c>
      <c r="T26" s="2">
        <f t="shared" si="6"/>
        <v>35.271249999999995</v>
      </c>
      <c r="U26" s="2">
        <f t="shared" si="6"/>
        <v>43.835724999999996</v>
      </c>
      <c r="V26" s="2">
        <f t="shared" si="6"/>
        <v>59.960950000000004</v>
      </c>
      <c r="W26" s="2">
        <f t="shared" si="6"/>
        <v>36.619450000000001</v>
      </c>
      <c r="X26" s="2">
        <f t="shared" si="6"/>
        <v>25.360000000000003</v>
      </c>
      <c r="Y26" s="2">
        <f t="shared" si="6"/>
        <v>46.695574999999998</v>
      </c>
      <c r="Z26" s="2">
        <f t="shared" si="6"/>
        <v>29.201349999999998</v>
      </c>
      <c r="AA26" s="2">
        <f t="shared" si="6"/>
        <v>19.218924999999999</v>
      </c>
      <c r="AB26" s="2">
        <f t="shared" si="6"/>
        <v>10.430975</v>
      </c>
      <c r="AC26" s="2">
        <f t="shared" si="6"/>
        <v>33.975250000000003</v>
      </c>
      <c r="AD26" s="2">
        <f t="shared" si="6"/>
        <v>38.761850000000003</v>
      </c>
      <c r="AE26" s="2">
        <f t="shared" si="6"/>
        <v>27.778775000000003</v>
      </c>
      <c r="AF26" s="2">
        <f t="shared" si="6"/>
        <v>31.105349999999998</v>
      </c>
      <c r="AG26" s="2">
        <f t="shared" si="6"/>
        <v>39.635525000000001</v>
      </c>
      <c r="AH26" s="2">
        <f t="shared" si="6"/>
        <v>16.672874999999998</v>
      </c>
    </row>
    <row r="27" spans="1:34" x14ac:dyDescent="0.25">
      <c r="A27" s="6" t="s">
        <v>51</v>
      </c>
      <c r="B27" s="7">
        <f>B26*3</f>
        <v>53.369100000000003</v>
      </c>
      <c r="C27" s="7">
        <f>C26*3</f>
        <v>97.829250000000016</v>
      </c>
      <c r="D27" s="7">
        <f>D26*2</f>
        <v>97.613849999999999</v>
      </c>
      <c r="E27" s="7">
        <f>E26*2</f>
        <v>52.184449999999998</v>
      </c>
      <c r="F27" s="7">
        <f>F26*1</f>
        <v>61.366999999999997</v>
      </c>
      <c r="G27" s="7">
        <f>G26*3</f>
        <v>133.84402500000002</v>
      </c>
      <c r="H27" s="7">
        <f>H26*1</f>
        <v>62.913099999999993</v>
      </c>
      <c r="I27" s="7">
        <f>I26*2</f>
        <v>74.704649999999987</v>
      </c>
      <c r="J27" s="7">
        <f>J26*3</f>
        <v>100.907175</v>
      </c>
      <c r="K27" s="7">
        <f>K26*2</f>
        <v>56.797249999999998</v>
      </c>
      <c r="L27" s="7">
        <f>L26*2</f>
        <v>88.201899999999995</v>
      </c>
      <c r="M27" s="7">
        <f>M26*4</f>
        <v>135.5761</v>
      </c>
      <c r="N27" s="7">
        <f>N26*3</f>
        <v>85.508925000000005</v>
      </c>
      <c r="O27" s="7">
        <f>O26*3</f>
        <v>44.551500000000004</v>
      </c>
      <c r="P27" s="7">
        <f>P26*3</f>
        <v>98.331150000000008</v>
      </c>
      <c r="Q27" s="7">
        <f>Q26*2</f>
        <v>32.37865</v>
      </c>
      <c r="R27" s="7">
        <f>R26*2</f>
        <v>34.314300000000003</v>
      </c>
      <c r="S27" s="7">
        <f>S26*1</f>
        <v>71.422699999999992</v>
      </c>
      <c r="T27" s="7">
        <f>T26*3</f>
        <v>105.81374999999998</v>
      </c>
      <c r="U27" s="7">
        <f>U26*2</f>
        <v>87.671449999999993</v>
      </c>
      <c r="V27" s="7">
        <f>V26*3</f>
        <v>179.88285000000002</v>
      </c>
      <c r="W27" s="7">
        <f>W26*3</f>
        <v>109.85835</v>
      </c>
      <c r="X27" s="7">
        <f>X26*2</f>
        <v>50.720000000000006</v>
      </c>
      <c r="Y27" s="7">
        <f>Y26*2</f>
        <v>93.391149999999996</v>
      </c>
      <c r="Z27" s="7">
        <f>Z26*3</f>
        <v>87.604050000000001</v>
      </c>
      <c r="AA27" s="7">
        <f>AA26*3</f>
        <v>57.656774999999996</v>
      </c>
      <c r="AB27" s="7">
        <f>AB26*6</f>
        <v>62.585850000000001</v>
      </c>
      <c r="AC27" s="7">
        <f>AC26*3</f>
        <v>101.92575000000001</v>
      </c>
      <c r="AD27" s="7">
        <f>AD26*2</f>
        <v>77.523700000000005</v>
      </c>
      <c r="AE27" s="7">
        <f>AE26*3</f>
        <v>83.336325000000016</v>
      </c>
      <c r="AF27" s="7">
        <f>AF26*3</f>
        <v>93.31604999999999</v>
      </c>
      <c r="AG27" s="7">
        <f>AG26*2</f>
        <v>79.271050000000002</v>
      </c>
      <c r="AH27" s="7">
        <f>AH26*3</f>
        <v>50.018624999999993</v>
      </c>
    </row>
    <row r="28" spans="1:34" x14ac:dyDescent="0.25">
      <c r="A28" s="8" t="s">
        <v>45</v>
      </c>
      <c r="B28" s="9">
        <f>STDEV(B6:B9)/B26*100</f>
        <v>10.81551936682995</v>
      </c>
      <c r="C28" s="9">
        <f t="shared" ref="C28:AH28" si="7">STDEV(C6:C9)/C26*100</f>
        <v>3.0930046082555611</v>
      </c>
      <c r="D28" s="9">
        <f t="shared" si="7"/>
        <v>3.3690897304448444</v>
      </c>
      <c r="E28" s="9">
        <f t="shared" si="7"/>
        <v>1.3244632387568562</v>
      </c>
      <c r="F28" s="9">
        <f t="shared" si="7"/>
        <v>5.5990764631964272</v>
      </c>
      <c r="G28" s="9">
        <f t="shared" si="7"/>
        <v>0.69902931326260831</v>
      </c>
      <c r="H28" s="9">
        <f t="shared" si="7"/>
        <v>2.4497587826974794</v>
      </c>
      <c r="I28" s="9">
        <f t="shared" si="7"/>
        <v>1.3072667114740588</v>
      </c>
      <c r="J28" s="9">
        <f t="shared" si="7"/>
        <v>1.5653840092889666</v>
      </c>
      <c r="K28" s="9">
        <f t="shared" si="7"/>
        <v>7.6048387080284687</v>
      </c>
      <c r="L28" s="9">
        <f t="shared" si="7"/>
        <v>6.4349304763533555</v>
      </c>
      <c r="M28" s="9">
        <f t="shared" si="7"/>
        <v>3.6655928272608072</v>
      </c>
      <c r="N28" s="9">
        <f t="shared" si="7"/>
        <v>3.2059726498458634</v>
      </c>
      <c r="O28" s="9">
        <f t="shared" si="7"/>
        <v>10.177306714735588</v>
      </c>
      <c r="P28" s="9">
        <f t="shared" si="7"/>
        <v>0.67354573753521152</v>
      </c>
      <c r="Q28" s="9">
        <f t="shared" si="7"/>
        <v>9.2497892096314729</v>
      </c>
      <c r="R28" s="9">
        <f t="shared" si="7"/>
        <v>10.689591924775153</v>
      </c>
      <c r="S28" s="9">
        <f t="shared" si="7"/>
        <v>1.6704333510065295</v>
      </c>
      <c r="T28" s="9">
        <f t="shared" si="7"/>
        <v>3.2687329177866973</v>
      </c>
      <c r="U28" s="9">
        <f t="shared" si="7"/>
        <v>3.7654663827397625</v>
      </c>
      <c r="V28" s="9">
        <f t="shared" si="7"/>
        <v>3.1528251007126027</v>
      </c>
      <c r="W28" s="9">
        <f t="shared" si="7"/>
        <v>1.6812838195577799</v>
      </c>
      <c r="X28" s="9">
        <f t="shared" si="7"/>
        <v>1.999321405765321</v>
      </c>
      <c r="Y28" s="9">
        <f t="shared" si="7"/>
        <v>3.8391770338377955</v>
      </c>
      <c r="Z28" s="9">
        <f t="shared" si="7"/>
        <v>4.2493153829091659</v>
      </c>
      <c r="AA28" s="9">
        <f t="shared" si="7"/>
        <v>2.3889477621644417</v>
      </c>
      <c r="AB28" s="9">
        <f t="shared" si="7"/>
        <v>3.6911995869699901</v>
      </c>
      <c r="AC28" s="9">
        <f t="shared" si="7"/>
        <v>2.6276154070962794</v>
      </c>
      <c r="AD28" s="9">
        <f t="shared" si="7"/>
        <v>3.6922355288912199</v>
      </c>
      <c r="AE28" s="9">
        <f t="shared" si="7"/>
        <v>2.7725332516230816</v>
      </c>
      <c r="AF28" s="9">
        <f t="shared" si="7"/>
        <v>4.1556427515627927</v>
      </c>
      <c r="AG28" s="9">
        <f t="shared" si="7"/>
        <v>9.6209719227007593</v>
      </c>
      <c r="AH28" s="9">
        <f t="shared" si="7"/>
        <v>11.510022229854593</v>
      </c>
    </row>
    <row r="30" spans="1:34" x14ac:dyDescent="0.25">
      <c r="A30" s="12" t="s">
        <v>52</v>
      </c>
      <c r="B30" s="13">
        <f>(B19-B15)/B15*100</f>
        <v>1.6280967378145865</v>
      </c>
      <c r="C30" s="13">
        <f t="shared" ref="C30:AH30" si="8">(C19-C15)/C15*100</f>
        <v>1.0654617357806606</v>
      </c>
      <c r="D30" s="13">
        <f t="shared" si="8"/>
        <v>1.5701873420605588</v>
      </c>
      <c r="E30" s="13">
        <f t="shared" si="8"/>
        <v>0.9065617550398648</v>
      </c>
      <c r="F30" s="13">
        <f t="shared" si="8"/>
        <v>3.7342464695707687</v>
      </c>
      <c r="G30" s="13">
        <f t="shared" si="8"/>
        <v>0.70765419588906775</v>
      </c>
      <c r="H30" s="13">
        <f t="shared" si="8"/>
        <v>-3.2420420669208729E-2</v>
      </c>
      <c r="I30" s="13">
        <f t="shared" si="8"/>
        <v>-0.59559722576783414</v>
      </c>
      <c r="J30" s="13">
        <f t="shared" si="8"/>
        <v>0.9354911870082081</v>
      </c>
      <c r="K30" s="13">
        <f t="shared" si="8"/>
        <v>2.6246301144525059</v>
      </c>
      <c r="L30" s="13">
        <f t="shared" si="8"/>
        <v>2.2794121237513001</v>
      </c>
      <c r="M30" s="13">
        <f t="shared" si="8"/>
        <v>-0.22825012366887351</v>
      </c>
      <c r="N30" s="13">
        <f t="shared" si="8"/>
        <v>1.3155650749660832</v>
      </c>
      <c r="O30" s="13">
        <f t="shared" si="8"/>
        <v>3.4076197930895251</v>
      </c>
      <c r="P30" s="13">
        <f t="shared" si="8"/>
        <v>0.83821169505744875</v>
      </c>
      <c r="Q30" s="13">
        <f t="shared" si="8"/>
        <v>3.3454106650087181</v>
      </c>
      <c r="R30" s="13">
        <f t="shared" si="8"/>
        <v>4.311298338052481</v>
      </c>
      <c r="S30" s="13">
        <f t="shared" si="8"/>
        <v>7.4797680576483661</v>
      </c>
      <c r="T30" s="13">
        <f t="shared" si="8"/>
        <v>1.372865603600911</v>
      </c>
      <c r="U30" s="13">
        <f t="shared" si="8"/>
        <v>1.4603081694989797</v>
      </c>
      <c r="V30" s="13">
        <f t="shared" si="8"/>
        <v>0.92232407022053653</v>
      </c>
      <c r="W30" s="13">
        <f t="shared" si="8"/>
        <v>0.46311311013521939</v>
      </c>
      <c r="X30" s="13">
        <f t="shared" si="8"/>
        <v>0.84680262785705274</v>
      </c>
      <c r="Y30" s="13">
        <f t="shared" si="8"/>
        <v>4.3879211854414981</v>
      </c>
      <c r="Z30" s="13">
        <f t="shared" si="8"/>
        <v>0.57324259384881726</v>
      </c>
      <c r="AA30" s="13">
        <f t="shared" si="8"/>
        <v>1.8707192257485046</v>
      </c>
      <c r="AB30" s="13">
        <f t="shared" si="8"/>
        <v>1.9880912203193903</v>
      </c>
      <c r="AC30" s="13">
        <f t="shared" si="8"/>
        <v>0.84721189787064244</v>
      </c>
      <c r="AD30" s="13">
        <f t="shared" si="8"/>
        <v>-0.41228979035315666</v>
      </c>
      <c r="AE30" s="13">
        <f t="shared" si="8"/>
        <v>2.2973636265937905</v>
      </c>
      <c r="AF30" s="13">
        <f t="shared" si="8"/>
        <v>0.55527461426897917</v>
      </c>
      <c r="AG30" s="13">
        <f t="shared" si="8"/>
        <v>4.4895454816879541</v>
      </c>
      <c r="AH30" s="13">
        <f t="shared" si="8"/>
        <v>3.6452291995199588</v>
      </c>
    </row>
    <row r="31" spans="1:34" x14ac:dyDescent="0.25">
      <c r="A31" s="12" t="s">
        <v>53</v>
      </c>
      <c r="B31" s="13">
        <f>(B27-B23)/B23*100</f>
        <v>8.3215358901056895</v>
      </c>
      <c r="C31" s="13">
        <f t="shared" ref="C31:AH31" si="9">(C27-C23)/C23*100</f>
        <v>1.9679241035134238</v>
      </c>
      <c r="D31" s="13">
        <f t="shared" si="9"/>
        <v>3.4948408356446734</v>
      </c>
      <c r="E31" s="13">
        <f t="shared" si="9"/>
        <v>8.1131838979372617</v>
      </c>
      <c r="F31" s="13">
        <f t="shared" si="9"/>
        <v>0.92368516915040055</v>
      </c>
      <c r="G31" s="13">
        <f t="shared" si="9"/>
        <v>2.5310048525337687</v>
      </c>
      <c r="H31" s="13">
        <f t="shared" si="9"/>
        <v>2.436012193697251</v>
      </c>
      <c r="I31" s="13">
        <f t="shared" si="9"/>
        <v>2.372369676916724</v>
      </c>
      <c r="J31" s="13">
        <f t="shared" si="9"/>
        <v>4.5498485481918198</v>
      </c>
      <c r="K31" s="13">
        <f t="shared" si="9"/>
        <v>7.6331313851045914</v>
      </c>
      <c r="L31" s="13">
        <f t="shared" si="9"/>
        <v>6.9663681698230313</v>
      </c>
      <c r="M31" s="13">
        <f t="shared" si="9"/>
        <v>-2.4262436189835914</v>
      </c>
      <c r="N31" s="13">
        <f t="shared" si="9"/>
        <v>1.3264379298147928</v>
      </c>
      <c r="O31" s="13">
        <f t="shared" si="9"/>
        <v>3.547877078514202</v>
      </c>
      <c r="P31" s="13">
        <f t="shared" si="9"/>
        <v>2.2956166221931045</v>
      </c>
      <c r="Q31" s="13">
        <f t="shared" si="9"/>
        <v>-1.6526565976414493</v>
      </c>
      <c r="R31" s="13">
        <f t="shared" si="9"/>
        <v>9.1808958966045733</v>
      </c>
      <c r="S31" s="13">
        <f t="shared" si="9"/>
        <v>17.680535457500373</v>
      </c>
      <c r="T31" s="13">
        <f t="shared" si="9"/>
        <v>3.2103967548547074</v>
      </c>
      <c r="U31" s="13">
        <f t="shared" si="9"/>
        <v>2.0523034140453102</v>
      </c>
      <c r="V31" s="13">
        <f t="shared" si="9"/>
        <v>-2.120551746653613</v>
      </c>
      <c r="W31" s="13">
        <f t="shared" si="9"/>
        <v>1.5188552204886958</v>
      </c>
      <c r="X31" s="13">
        <f t="shared" si="9"/>
        <v>2.0909317810359029</v>
      </c>
      <c r="Y31" s="13">
        <f t="shared" si="9"/>
        <v>7.1250654539969398</v>
      </c>
      <c r="Z31" s="13">
        <f t="shared" si="9"/>
        <v>0.21801558626973186</v>
      </c>
      <c r="AA31" s="13">
        <f t="shared" si="9"/>
        <v>1.4215377146159216</v>
      </c>
      <c r="AB31" s="13">
        <f t="shared" si="9"/>
        <v>16.294898748999049</v>
      </c>
      <c r="AC31" s="13">
        <f t="shared" si="9"/>
        <v>-5.4495271560739564E-2</v>
      </c>
      <c r="AD31" s="13">
        <f t="shared" si="9"/>
        <v>4.2095867706382881</v>
      </c>
      <c r="AE31" s="13">
        <f t="shared" si="9"/>
        <v>-1.2455939834655327</v>
      </c>
      <c r="AF31" s="13">
        <f t="shared" si="9"/>
        <v>5.2498280679404203</v>
      </c>
      <c r="AG31" s="13">
        <f t="shared" si="9"/>
        <v>8.8227339994124456</v>
      </c>
      <c r="AH31" s="13">
        <f t="shared" si="9"/>
        <v>6.1995308790205916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0FD2-B4F4-49F8-9E0D-F331BD95F49F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6.28515625" bestFit="1" customWidth="1"/>
    <col min="2" max="34" width="6.5703125" style="2" customWidth="1"/>
  </cols>
  <sheetData>
    <row r="1" spans="1:34" x14ac:dyDescent="0.25">
      <c r="A1" s="1" t="s">
        <v>169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16.8108</v>
      </c>
      <c r="C2" s="2">
        <v>32.650500000000001</v>
      </c>
      <c r="D2" s="2">
        <v>35.417400000000001</v>
      </c>
      <c r="E2" s="2">
        <v>26.821300000000001</v>
      </c>
      <c r="F2" s="2">
        <v>65.4238</v>
      </c>
      <c r="G2" s="2">
        <v>36.297800000000002</v>
      </c>
      <c r="H2" s="2">
        <v>45.531199999999998</v>
      </c>
      <c r="I2" s="2">
        <v>35.0167</v>
      </c>
      <c r="J2" s="2">
        <v>27.765499999999999</v>
      </c>
      <c r="K2" s="2">
        <v>31.187799999999999</v>
      </c>
      <c r="L2" s="2">
        <v>34.2973</v>
      </c>
      <c r="M2" s="2">
        <v>30.957899999999999</v>
      </c>
      <c r="N2" s="2">
        <v>20.941500000000001</v>
      </c>
      <c r="O2" s="2">
        <v>15.5266</v>
      </c>
      <c r="P2" s="2">
        <v>27.291599999999999</v>
      </c>
      <c r="Q2" s="2">
        <v>13.551399999999999</v>
      </c>
      <c r="R2" s="2">
        <v>14.7334</v>
      </c>
      <c r="S2" s="2">
        <v>52.930599999999998</v>
      </c>
      <c r="T2" s="2">
        <v>28.487500000000001</v>
      </c>
      <c r="U2" s="2">
        <v>40.330399999999997</v>
      </c>
      <c r="V2" s="2">
        <v>61.997700000000002</v>
      </c>
      <c r="W2" s="2">
        <v>27.526900000000001</v>
      </c>
      <c r="X2" s="2">
        <v>21.977499999999999</v>
      </c>
      <c r="Y2" s="2">
        <v>46.852600000000002</v>
      </c>
      <c r="Z2" s="2">
        <v>25.219000000000001</v>
      </c>
      <c r="AA2" s="2">
        <v>23.729900000000001</v>
      </c>
      <c r="AB2" s="2">
        <v>8.80931</v>
      </c>
      <c r="AC2" s="2">
        <v>30.414100000000001</v>
      </c>
      <c r="AD2" s="2">
        <v>34.443300000000001</v>
      </c>
      <c r="AE2" s="2">
        <v>24.454000000000001</v>
      </c>
      <c r="AF2" s="2">
        <v>19.412199999999999</v>
      </c>
      <c r="AG2" s="2">
        <v>36.1569</v>
      </c>
      <c r="AH2" s="2">
        <v>16.009699999999999</v>
      </c>
    </row>
    <row r="3" spans="1:34" x14ac:dyDescent="0.25">
      <c r="A3" s="4" t="s">
        <v>35</v>
      </c>
      <c r="B3" s="2">
        <v>16.292300000000001</v>
      </c>
      <c r="C3" s="2">
        <v>34.798400000000001</v>
      </c>
      <c r="D3" s="2">
        <v>35.899900000000002</v>
      </c>
      <c r="E3" s="2">
        <v>27.085999999999999</v>
      </c>
      <c r="F3" s="2">
        <v>64.547600000000003</v>
      </c>
      <c r="G3" s="2">
        <v>42.036700000000003</v>
      </c>
      <c r="H3" s="2">
        <v>54.515099999999997</v>
      </c>
      <c r="I3" s="2">
        <v>33.774099999999997</v>
      </c>
      <c r="J3" s="2">
        <v>29.099299999999999</v>
      </c>
      <c r="K3" s="2">
        <v>31.060700000000001</v>
      </c>
      <c r="L3" s="2">
        <v>38.035299999999999</v>
      </c>
      <c r="M3" s="2">
        <v>33.688600000000001</v>
      </c>
      <c r="N3" s="2">
        <v>23.806999999999999</v>
      </c>
      <c r="O3" s="2">
        <v>17.3002</v>
      </c>
      <c r="P3" s="2">
        <v>30.182700000000001</v>
      </c>
      <c r="Q3" s="2">
        <v>14.7719</v>
      </c>
      <c r="R3" s="2">
        <v>17.532699999999998</v>
      </c>
      <c r="S3" s="2">
        <v>73.612499999999997</v>
      </c>
      <c r="T3" s="2">
        <v>31.724299999999999</v>
      </c>
      <c r="U3" s="2">
        <v>39.3645</v>
      </c>
      <c r="V3" s="2">
        <v>64.242000000000004</v>
      </c>
      <c r="W3" s="2">
        <v>28.483499999999999</v>
      </c>
      <c r="X3" s="2">
        <v>24.582599999999999</v>
      </c>
      <c r="Y3" s="2">
        <v>50.730499999999999</v>
      </c>
      <c r="Z3" s="2">
        <v>27.7559</v>
      </c>
      <c r="AA3" s="2">
        <v>24.603400000000001</v>
      </c>
      <c r="AB3" s="2">
        <v>8.8542100000000001</v>
      </c>
      <c r="AC3" s="2">
        <v>31.2866</v>
      </c>
      <c r="AD3" s="2">
        <v>35.807600000000001</v>
      </c>
      <c r="AE3" s="2">
        <v>25.027000000000001</v>
      </c>
      <c r="AF3" s="2">
        <v>21.765999999999998</v>
      </c>
      <c r="AG3" s="2">
        <v>37.551600000000001</v>
      </c>
      <c r="AH3" s="2">
        <v>15.7461</v>
      </c>
    </row>
    <row r="4" spans="1:34" x14ac:dyDescent="0.25">
      <c r="A4" s="4" t="s">
        <v>36</v>
      </c>
      <c r="B4" s="2">
        <v>15.9704</v>
      </c>
      <c r="C4" s="2">
        <v>35.344999999999999</v>
      </c>
      <c r="D4" s="2">
        <v>36.2089</v>
      </c>
      <c r="E4" s="2">
        <v>26.993099999999998</v>
      </c>
      <c r="F4" s="2">
        <v>64.865700000000004</v>
      </c>
      <c r="G4" s="2">
        <v>42.823799999999999</v>
      </c>
      <c r="H4" s="2">
        <v>55.076799999999999</v>
      </c>
      <c r="I4" s="2">
        <v>36.546500000000002</v>
      </c>
      <c r="J4" s="2">
        <v>29.432400000000001</v>
      </c>
      <c r="K4" s="2">
        <v>31.979700000000001</v>
      </c>
      <c r="L4" s="2">
        <v>37.616799999999998</v>
      </c>
      <c r="M4" s="2">
        <v>33.765900000000002</v>
      </c>
      <c r="N4" s="2">
        <v>24.508400000000002</v>
      </c>
      <c r="O4" s="2">
        <v>17.459599999999998</v>
      </c>
      <c r="P4" s="2">
        <v>27.552199999999999</v>
      </c>
      <c r="Q4" s="2">
        <v>15.151400000000001</v>
      </c>
      <c r="R4" s="2">
        <v>18.499500000000001</v>
      </c>
      <c r="S4" s="2">
        <v>74.219499999999996</v>
      </c>
      <c r="T4" s="2">
        <v>30.8687</v>
      </c>
      <c r="U4" s="2">
        <v>42.798900000000003</v>
      </c>
      <c r="V4" s="2">
        <v>67.140299999999996</v>
      </c>
      <c r="W4" s="2">
        <v>29.043700000000001</v>
      </c>
      <c r="X4" s="2">
        <v>25.514199999999999</v>
      </c>
      <c r="Y4" s="2">
        <v>51.878300000000003</v>
      </c>
      <c r="Z4" s="2">
        <v>25.498000000000001</v>
      </c>
      <c r="AA4" s="2">
        <v>24.215900000000001</v>
      </c>
      <c r="AB4" s="2">
        <v>9.0827600000000004</v>
      </c>
      <c r="AC4" s="2">
        <v>31.344000000000001</v>
      </c>
      <c r="AD4" s="2">
        <v>35.244799999999998</v>
      </c>
      <c r="AE4" s="2">
        <v>26.55</v>
      </c>
      <c r="AF4" s="2">
        <v>22.4389</v>
      </c>
      <c r="AG4" s="2">
        <v>39.332299999999996</v>
      </c>
      <c r="AH4" s="2">
        <v>15.8749</v>
      </c>
    </row>
    <row r="5" spans="1:34" x14ac:dyDescent="0.25">
      <c r="A5" s="4" t="s">
        <v>37</v>
      </c>
      <c r="B5" s="2">
        <v>18.6173</v>
      </c>
      <c r="C5" s="2">
        <v>33.235399999999998</v>
      </c>
      <c r="D5" s="2">
        <v>34.453099999999999</v>
      </c>
      <c r="E5" s="2">
        <v>28.0107</v>
      </c>
      <c r="F5" s="2">
        <v>65.244699999999995</v>
      </c>
      <c r="G5" s="2">
        <v>41.550899999999999</v>
      </c>
      <c r="H5" s="2">
        <v>56.538499999999999</v>
      </c>
      <c r="I5" s="2">
        <v>33.692399999999999</v>
      </c>
      <c r="J5" s="2">
        <v>28.363499999999998</v>
      </c>
      <c r="K5" s="2">
        <v>31.65</v>
      </c>
      <c r="L5" s="2">
        <v>38.991500000000002</v>
      </c>
      <c r="M5" s="2">
        <v>32.845500000000001</v>
      </c>
      <c r="N5" s="2">
        <v>22.3065</v>
      </c>
      <c r="O5" s="2">
        <v>16.2318</v>
      </c>
      <c r="P5" s="2">
        <v>29.806699999999999</v>
      </c>
      <c r="Q5" s="2">
        <v>15.5677</v>
      </c>
      <c r="R5" s="2">
        <v>19.1233</v>
      </c>
      <c r="S5" s="2">
        <v>73.227400000000003</v>
      </c>
      <c r="T5" s="2">
        <v>28.087399999999999</v>
      </c>
      <c r="U5" s="2">
        <v>41.3063</v>
      </c>
      <c r="V5" s="2">
        <v>64.334199999999996</v>
      </c>
      <c r="W5" s="2">
        <v>27.5901</v>
      </c>
      <c r="X5" s="2">
        <v>23.991700000000002</v>
      </c>
      <c r="Y5" s="2">
        <v>52.061999999999998</v>
      </c>
      <c r="Z5" s="2">
        <v>25.236499999999999</v>
      </c>
      <c r="AA5" s="2">
        <v>24.2879</v>
      </c>
      <c r="AB5" s="2">
        <v>9.1553000000000004</v>
      </c>
      <c r="AC5" s="2">
        <v>30.441099999999999</v>
      </c>
      <c r="AD5" s="2">
        <v>35.282800000000002</v>
      </c>
      <c r="AE5" s="2">
        <v>24.557300000000001</v>
      </c>
      <c r="AF5" s="2">
        <v>23.012899999999998</v>
      </c>
      <c r="AG5" s="2">
        <v>37.288600000000002</v>
      </c>
      <c r="AH5" s="2">
        <v>18.360499999999998</v>
      </c>
    </row>
    <row r="6" spans="1:34" x14ac:dyDescent="0.25">
      <c r="A6" s="4" t="s">
        <v>38</v>
      </c>
      <c r="B6" s="2">
        <v>17.657399999999999</v>
      </c>
      <c r="C6" s="2">
        <v>34.553899999999999</v>
      </c>
      <c r="D6" s="2">
        <v>36.853400000000001</v>
      </c>
      <c r="E6" s="2">
        <v>26.606300000000001</v>
      </c>
      <c r="F6" s="2">
        <v>63.457799999999999</v>
      </c>
      <c r="G6" s="2">
        <v>39.448399999999999</v>
      </c>
      <c r="H6" s="2">
        <v>56.317</v>
      </c>
      <c r="I6" s="2">
        <v>34.627600000000001</v>
      </c>
      <c r="J6" s="2">
        <v>28.313400000000001</v>
      </c>
      <c r="K6" s="2">
        <v>32.575000000000003</v>
      </c>
      <c r="L6" s="2">
        <v>38.656500000000001</v>
      </c>
      <c r="M6" s="2">
        <v>34.064999999999998</v>
      </c>
      <c r="N6" s="2">
        <v>23.197700000000001</v>
      </c>
      <c r="O6" s="2">
        <v>16.534500000000001</v>
      </c>
      <c r="P6" s="2">
        <v>28.9785</v>
      </c>
      <c r="Q6" s="2">
        <v>15.458500000000001</v>
      </c>
      <c r="R6" s="2">
        <v>19.738900000000001</v>
      </c>
      <c r="S6" s="2">
        <v>66.990700000000004</v>
      </c>
      <c r="T6" s="2">
        <v>29.390899999999998</v>
      </c>
      <c r="U6" s="2">
        <v>39.990299999999998</v>
      </c>
      <c r="V6" s="2">
        <v>63.567599999999999</v>
      </c>
      <c r="W6" s="2">
        <v>28.517800000000001</v>
      </c>
      <c r="X6" s="2">
        <v>24.802199999999999</v>
      </c>
      <c r="Y6" s="2">
        <v>53.185899999999997</v>
      </c>
      <c r="Z6" s="2">
        <v>22.61</v>
      </c>
      <c r="AA6" s="2">
        <v>23.079699999999999</v>
      </c>
      <c r="AB6" s="2">
        <v>9.5435599999999994</v>
      </c>
      <c r="AC6" s="2">
        <v>31.474900000000002</v>
      </c>
      <c r="AD6" s="2">
        <v>37.165500000000002</v>
      </c>
      <c r="AE6" s="2">
        <v>23.462399999999999</v>
      </c>
      <c r="AF6" s="2">
        <v>21.055599999999998</v>
      </c>
      <c r="AG6" s="2">
        <v>38.607399999999998</v>
      </c>
      <c r="AH6" s="2">
        <v>17.066800000000001</v>
      </c>
    </row>
    <row r="7" spans="1:34" x14ac:dyDescent="0.25">
      <c r="A7" s="4" t="s">
        <v>39</v>
      </c>
      <c r="B7" s="2">
        <v>17.206399999999999</v>
      </c>
      <c r="C7" s="2">
        <v>34.793799999999997</v>
      </c>
      <c r="D7" s="2">
        <v>36.822600000000001</v>
      </c>
      <c r="E7" s="2">
        <v>27.059899999999999</v>
      </c>
      <c r="F7" s="2">
        <v>64.624899999999997</v>
      </c>
      <c r="G7" s="2">
        <v>42.901600000000002</v>
      </c>
      <c r="H7" s="2">
        <v>57.764099999999999</v>
      </c>
      <c r="I7" s="2">
        <v>36.856000000000002</v>
      </c>
      <c r="J7" s="2">
        <v>28.9086</v>
      </c>
      <c r="K7" s="2">
        <v>32.330199999999998</v>
      </c>
      <c r="L7" s="2">
        <v>38.280700000000003</v>
      </c>
      <c r="M7" s="2">
        <v>34.316000000000003</v>
      </c>
      <c r="N7" s="2">
        <v>23.047999999999998</v>
      </c>
      <c r="O7" s="2">
        <v>16.816700000000001</v>
      </c>
      <c r="P7" s="2">
        <v>29.904699999999998</v>
      </c>
      <c r="Q7" s="2">
        <v>16.474900000000002</v>
      </c>
      <c r="R7" s="2">
        <v>17.912299999999998</v>
      </c>
      <c r="S7" s="2">
        <v>72.668400000000005</v>
      </c>
      <c r="T7" s="2">
        <v>30.7986</v>
      </c>
      <c r="U7" s="2">
        <v>39.2821</v>
      </c>
      <c r="V7" s="2">
        <v>65.953800000000001</v>
      </c>
      <c r="W7" s="2">
        <v>28.1358</v>
      </c>
      <c r="X7" s="2">
        <v>23.967400000000001</v>
      </c>
      <c r="Y7" s="2">
        <v>53.024999999999999</v>
      </c>
      <c r="Z7" s="2">
        <v>24.1252</v>
      </c>
      <c r="AA7" s="2">
        <v>23.625399999999999</v>
      </c>
      <c r="AB7" s="2">
        <v>9.3402499999999993</v>
      </c>
      <c r="AC7" s="2">
        <v>27.903199999999998</v>
      </c>
      <c r="AD7" s="2">
        <v>37.299100000000003</v>
      </c>
      <c r="AE7" s="2">
        <v>24.025099999999998</v>
      </c>
      <c r="AF7" s="2">
        <v>22.085899999999999</v>
      </c>
      <c r="AG7" s="2">
        <v>39.456000000000003</v>
      </c>
      <c r="AH7" s="2">
        <v>16.402000000000001</v>
      </c>
    </row>
    <row r="8" spans="1:34" x14ac:dyDescent="0.25">
      <c r="A8" s="4" t="s">
        <v>40</v>
      </c>
      <c r="B8" s="2">
        <v>18.639099999999999</v>
      </c>
      <c r="C8" s="2">
        <v>35.522500000000001</v>
      </c>
      <c r="D8" s="2">
        <v>36.131700000000002</v>
      </c>
      <c r="E8" s="2">
        <v>28.749600000000001</v>
      </c>
      <c r="F8" s="2">
        <v>66.189700000000002</v>
      </c>
      <c r="G8" s="2">
        <v>43.074800000000003</v>
      </c>
      <c r="H8" s="2">
        <v>55.475200000000001</v>
      </c>
      <c r="I8" s="2">
        <v>37.7149</v>
      </c>
      <c r="J8" s="2">
        <v>28.6264</v>
      </c>
      <c r="K8" s="2">
        <v>31.840800000000002</v>
      </c>
      <c r="L8" s="2">
        <v>38.244199999999999</v>
      </c>
      <c r="M8" s="2">
        <v>34.718499999999999</v>
      </c>
      <c r="N8" s="2">
        <v>23.316099999999999</v>
      </c>
      <c r="O8" s="2">
        <v>16.170999999999999</v>
      </c>
      <c r="P8" s="2">
        <v>29.0138</v>
      </c>
      <c r="Q8" s="2">
        <v>15.5915</v>
      </c>
      <c r="R8" s="2">
        <v>18.069299999999998</v>
      </c>
      <c r="S8" s="2">
        <v>70.316199999999995</v>
      </c>
      <c r="T8" s="2">
        <v>30.817299999999999</v>
      </c>
      <c r="U8" s="2">
        <v>41.832700000000003</v>
      </c>
      <c r="V8" s="2">
        <v>65.814300000000003</v>
      </c>
      <c r="W8" s="2">
        <v>27.469200000000001</v>
      </c>
      <c r="X8" s="2">
        <v>24.228100000000001</v>
      </c>
      <c r="Y8" s="2">
        <v>52.381500000000003</v>
      </c>
      <c r="Z8" s="2">
        <v>24.757200000000001</v>
      </c>
      <c r="AA8" s="2">
        <v>23.180399999999999</v>
      </c>
      <c r="AB8" s="2">
        <v>9.2305100000000007</v>
      </c>
      <c r="AC8" s="2">
        <v>29.3977</v>
      </c>
      <c r="AD8" s="2">
        <v>38.238700000000001</v>
      </c>
      <c r="AE8" s="2">
        <v>22.941500000000001</v>
      </c>
      <c r="AF8" s="2">
        <v>23.995000000000001</v>
      </c>
      <c r="AG8" s="2">
        <v>37.270800000000001</v>
      </c>
      <c r="AH8" s="2">
        <v>18.346800000000002</v>
      </c>
    </row>
    <row r="9" spans="1:34" x14ac:dyDescent="0.25">
      <c r="A9" s="4" t="s">
        <v>41</v>
      </c>
      <c r="B9" s="2">
        <v>14.555099999999999</v>
      </c>
      <c r="C9" s="2">
        <v>32.661000000000001</v>
      </c>
      <c r="D9" s="2">
        <v>32.179600000000001</v>
      </c>
      <c r="E9" s="2">
        <v>26.817699999999999</v>
      </c>
      <c r="F9" s="2">
        <v>61.8658</v>
      </c>
      <c r="G9" s="2">
        <v>37.331800000000001</v>
      </c>
      <c r="H9" s="2">
        <v>48.284700000000001</v>
      </c>
      <c r="I9" s="2">
        <v>37.288600000000002</v>
      </c>
      <c r="J9" s="2">
        <v>27.643699999999999</v>
      </c>
      <c r="K9" s="2">
        <v>28.055199999999999</v>
      </c>
      <c r="L9" s="2">
        <v>38.332299999999996</v>
      </c>
      <c r="M9" s="2">
        <v>30.127400000000002</v>
      </c>
      <c r="N9" s="2">
        <v>22.893599999999999</v>
      </c>
      <c r="O9" s="2">
        <v>14.907400000000001</v>
      </c>
      <c r="P9" s="2">
        <v>26.190999999999999</v>
      </c>
      <c r="Q9" s="2">
        <v>13.655200000000001</v>
      </c>
      <c r="R9" s="2">
        <v>20.017199999999999</v>
      </c>
      <c r="S9" s="2">
        <v>66.399000000000001</v>
      </c>
      <c r="T9" s="2">
        <v>27.7074</v>
      </c>
      <c r="U9" s="2">
        <v>36.381100000000004</v>
      </c>
      <c r="V9" s="2">
        <v>61.822400000000002</v>
      </c>
      <c r="W9" s="2">
        <v>26.451000000000001</v>
      </c>
      <c r="X9" s="2">
        <v>25.8156</v>
      </c>
      <c r="Y9" s="2">
        <v>49.289299999999997</v>
      </c>
      <c r="Z9" s="2">
        <v>25.620200000000001</v>
      </c>
      <c r="AA9" s="2">
        <v>23.606000000000002</v>
      </c>
      <c r="AB9" s="2">
        <v>8.9447200000000002</v>
      </c>
      <c r="AC9" s="2">
        <v>28.847100000000001</v>
      </c>
      <c r="AD9" s="2">
        <v>36.695999999999998</v>
      </c>
      <c r="AE9" s="2">
        <v>21.001999999999999</v>
      </c>
      <c r="AF9" s="2">
        <v>24.432600000000001</v>
      </c>
      <c r="AG9" s="2">
        <v>34.393999999999998</v>
      </c>
      <c r="AH9" s="2">
        <v>14.4778</v>
      </c>
    </row>
    <row r="10" spans="1:34" x14ac:dyDescent="0.25">
      <c r="A10" s="4"/>
    </row>
    <row r="14" spans="1:34" x14ac:dyDescent="0.25">
      <c r="A14" s="5" t="s">
        <v>43</v>
      </c>
      <c r="B14" s="2">
        <f t="shared" ref="B14:AH14" si="0">AVERAGE(B2:B9)</f>
        <v>16.968599999999999</v>
      </c>
      <c r="C14" s="2">
        <f t="shared" si="0"/>
        <v>34.195062500000006</v>
      </c>
      <c r="D14" s="2">
        <f t="shared" si="0"/>
        <v>35.495824999999996</v>
      </c>
      <c r="E14" s="2">
        <f t="shared" si="0"/>
        <v>27.268074999999996</v>
      </c>
      <c r="F14" s="2">
        <f t="shared" si="0"/>
        <v>64.527500000000018</v>
      </c>
      <c r="G14" s="2">
        <f t="shared" si="0"/>
        <v>40.683225</v>
      </c>
      <c r="H14" s="2">
        <f t="shared" si="0"/>
        <v>53.687824999999997</v>
      </c>
      <c r="I14" s="2">
        <f t="shared" si="0"/>
        <v>35.689599999999999</v>
      </c>
      <c r="J14" s="2">
        <f t="shared" si="0"/>
        <v>28.519100000000002</v>
      </c>
      <c r="K14" s="2">
        <f t="shared" si="0"/>
        <v>31.334924999999998</v>
      </c>
      <c r="L14" s="2">
        <f t="shared" si="0"/>
        <v>37.806824999999996</v>
      </c>
      <c r="M14" s="2">
        <f t="shared" si="0"/>
        <v>33.060600000000001</v>
      </c>
      <c r="N14" s="2">
        <f t="shared" si="0"/>
        <v>23.00235</v>
      </c>
      <c r="O14" s="2">
        <f t="shared" si="0"/>
        <v>16.368475</v>
      </c>
      <c r="P14" s="2">
        <f t="shared" si="0"/>
        <v>28.61515</v>
      </c>
      <c r="Q14" s="2">
        <f t="shared" si="0"/>
        <v>15.0278125</v>
      </c>
      <c r="R14" s="2">
        <f t="shared" si="0"/>
        <v>18.203325</v>
      </c>
      <c r="S14" s="2">
        <f t="shared" si="0"/>
        <v>68.795537499999995</v>
      </c>
      <c r="T14" s="2">
        <f t="shared" si="0"/>
        <v>29.735262499999997</v>
      </c>
      <c r="U14" s="2">
        <f t="shared" si="0"/>
        <v>40.160787499999998</v>
      </c>
      <c r="V14" s="2">
        <f t="shared" si="0"/>
        <v>64.359037499999999</v>
      </c>
      <c r="W14" s="2">
        <f t="shared" si="0"/>
        <v>27.902249999999999</v>
      </c>
      <c r="X14" s="2">
        <f t="shared" si="0"/>
        <v>24.3599125</v>
      </c>
      <c r="Y14" s="2">
        <f t="shared" si="0"/>
        <v>51.175637499999993</v>
      </c>
      <c r="Z14" s="2">
        <f t="shared" si="0"/>
        <v>25.102750000000004</v>
      </c>
      <c r="AA14" s="2">
        <f t="shared" si="0"/>
        <v>23.791074999999996</v>
      </c>
      <c r="AB14" s="2">
        <f t="shared" si="0"/>
        <v>9.1200774999999989</v>
      </c>
      <c r="AC14" s="2">
        <f t="shared" si="0"/>
        <v>30.1385875</v>
      </c>
      <c r="AD14" s="2">
        <f t="shared" si="0"/>
        <v>36.272225000000006</v>
      </c>
      <c r="AE14" s="2">
        <f t="shared" si="0"/>
        <v>24.002412500000002</v>
      </c>
      <c r="AF14" s="2">
        <f t="shared" si="0"/>
        <v>22.274887500000002</v>
      </c>
      <c r="AG14" s="2">
        <f t="shared" si="0"/>
        <v>37.507200000000005</v>
      </c>
      <c r="AH14" s="2">
        <f t="shared" si="0"/>
        <v>16.535575000000001</v>
      </c>
    </row>
    <row r="15" spans="1:34" x14ac:dyDescent="0.25">
      <c r="A15" s="6" t="s">
        <v>44</v>
      </c>
      <c r="B15" s="7">
        <f>B14*3</f>
        <v>50.905799999999999</v>
      </c>
      <c r="C15" s="7">
        <f>C14*3</f>
        <v>102.58518750000002</v>
      </c>
      <c r="D15" s="7">
        <f>D14*2</f>
        <v>70.991649999999993</v>
      </c>
      <c r="E15" s="7">
        <f>E14*2</f>
        <v>54.536149999999992</v>
      </c>
      <c r="F15" s="7">
        <f>F14*1</f>
        <v>64.527500000000018</v>
      </c>
      <c r="G15" s="7">
        <f>G14*3</f>
        <v>122.04967500000001</v>
      </c>
      <c r="H15" s="7">
        <f>H14*1</f>
        <v>53.687824999999997</v>
      </c>
      <c r="I15" s="7">
        <f>I14*2</f>
        <v>71.379199999999997</v>
      </c>
      <c r="J15" s="7">
        <f>J14*3</f>
        <v>85.557299999999998</v>
      </c>
      <c r="K15" s="7">
        <f>K14*2</f>
        <v>62.669849999999997</v>
      </c>
      <c r="L15" s="7">
        <f>L14*2</f>
        <v>75.613649999999993</v>
      </c>
      <c r="M15" s="7">
        <f>M14*4</f>
        <v>132.2424</v>
      </c>
      <c r="N15" s="7">
        <f>N14*3</f>
        <v>69.007049999999992</v>
      </c>
      <c r="O15" s="7">
        <f>O14*3</f>
        <v>49.105424999999997</v>
      </c>
      <c r="P15" s="7">
        <f>P14*3</f>
        <v>85.84545</v>
      </c>
      <c r="Q15" s="7">
        <f>Q14*2</f>
        <v>30.055624999999999</v>
      </c>
      <c r="R15" s="7">
        <f>R14*2</f>
        <v>36.406649999999999</v>
      </c>
      <c r="S15" s="7">
        <f>S14*1</f>
        <v>68.795537499999995</v>
      </c>
      <c r="T15" s="7">
        <f>T14*3</f>
        <v>89.205787499999985</v>
      </c>
      <c r="U15" s="7">
        <f>U14*2</f>
        <v>80.321574999999996</v>
      </c>
      <c r="V15" s="7">
        <f>V14*3</f>
        <v>193.0771125</v>
      </c>
      <c r="W15" s="7">
        <f>W14*3</f>
        <v>83.70675</v>
      </c>
      <c r="X15" s="7">
        <f>X14*2</f>
        <v>48.719825</v>
      </c>
      <c r="Y15" s="7">
        <f>Y14*2</f>
        <v>102.35127499999999</v>
      </c>
      <c r="Z15" s="7">
        <f>Z14*3</f>
        <v>75.308250000000015</v>
      </c>
      <c r="AA15" s="7">
        <f>AA14*3</f>
        <v>71.373224999999991</v>
      </c>
      <c r="AB15" s="7">
        <f>AB14*6</f>
        <v>54.72046499999999</v>
      </c>
      <c r="AC15" s="7">
        <f>AC14*3</f>
        <v>90.4157625</v>
      </c>
      <c r="AD15" s="7">
        <f>AD14*2</f>
        <v>72.544450000000012</v>
      </c>
      <c r="AE15" s="7">
        <f>AE14*3</f>
        <v>72.007237500000002</v>
      </c>
      <c r="AF15" s="7">
        <f>AF14*3</f>
        <v>66.824662500000002</v>
      </c>
      <c r="AG15" s="7">
        <f>AG14*2</f>
        <v>75.014400000000009</v>
      </c>
      <c r="AH15" s="7">
        <f>AH14*3</f>
        <v>49.606725000000004</v>
      </c>
    </row>
    <row r="16" spans="1:34" x14ac:dyDescent="0.25">
      <c r="A16" s="8" t="s">
        <v>45</v>
      </c>
      <c r="B16" s="9">
        <f t="shared" ref="B16:AH16" si="1">STDEV(B2:B9)/B14*100</f>
        <v>8.1365245727534496</v>
      </c>
      <c r="C16" s="9">
        <f t="shared" si="1"/>
        <v>3.4239357862959174</v>
      </c>
      <c r="D16" s="9">
        <f t="shared" si="1"/>
        <v>4.3605663375926147</v>
      </c>
      <c r="E16" s="9">
        <f t="shared" si="1"/>
        <v>2.6802072897867686</v>
      </c>
      <c r="F16" s="9">
        <f t="shared" si="1"/>
        <v>2.0654196881438063</v>
      </c>
      <c r="G16" s="9">
        <f t="shared" si="1"/>
        <v>6.5559360421257473</v>
      </c>
      <c r="H16" s="9">
        <f t="shared" si="1"/>
        <v>8.1246938682577134</v>
      </c>
      <c r="I16" s="9">
        <f t="shared" si="1"/>
        <v>4.4920951855913627</v>
      </c>
      <c r="J16" s="9">
        <f t="shared" si="1"/>
        <v>2.1916577925223937</v>
      </c>
      <c r="K16" s="9">
        <f t="shared" si="1"/>
        <v>4.5377672648435858</v>
      </c>
      <c r="L16" s="9">
        <f t="shared" si="1"/>
        <v>3.900525750982252</v>
      </c>
      <c r="M16" s="9">
        <f t="shared" si="1"/>
        <v>5.0220443061282669</v>
      </c>
      <c r="N16" s="9">
        <f t="shared" si="1"/>
        <v>4.5883401958446939</v>
      </c>
      <c r="O16" s="9">
        <f t="shared" si="1"/>
        <v>5.2596339768735172</v>
      </c>
      <c r="P16" s="9">
        <f t="shared" si="1"/>
        <v>5.0450828024341057</v>
      </c>
      <c r="Q16" s="9">
        <f t="shared" si="1"/>
        <v>6.6701849092323293</v>
      </c>
      <c r="R16" s="9">
        <f t="shared" si="1"/>
        <v>9.0921741117356394</v>
      </c>
      <c r="S16" s="9">
        <f t="shared" si="1"/>
        <v>10.282381274151685</v>
      </c>
      <c r="T16" s="9">
        <f t="shared" si="1"/>
        <v>5.0916366828955022</v>
      </c>
      <c r="U16" s="9">
        <f t="shared" si="1"/>
        <v>4.8736596228824363</v>
      </c>
      <c r="V16" s="9">
        <f t="shared" si="1"/>
        <v>2.9391691884744748</v>
      </c>
      <c r="W16" s="9">
        <f t="shared" si="1"/>
        <v>2.9072523757073698</v>
      </c>
      <c r="X16" s="9">
        <f t="shared" si="1"/>
        <v>4.8272774141259678</v>
      </c>
      <c r="Y16" s="9">
        <f t="shared" si="1"/>
        <v>4.2195074410999629</v>
      </c>
      <c r="Z16" s="9">
        <f t="shared" si="1"/>
        <v>5.7891765107592432</v>
      </c>
      <c r="AA16" s="9">
        <f t="shared" si="1"/>
        <v>2.2644177244019845</v>
      </c>
      <c r="AB16" s="9">
        <f t="shared" si="1"/>
        <v>2.7510683194998711</v>
      </c>
      <c r="AC16" s="9">
        <f t="shared" si="1"/>
        <v>4.3330363967272536</v>
      </c>
      <c r="AD16" s="9">
        <f t="shared" si="1"/>
        <v>3.532811603111409</v>
      </c>
      <c r="AE16" s="9">
        <f t="shared" si="1"/>
        <v>6.7678773174874207</v>
      </c>
      <c r="AF16" s="9">
        <f t="shared" si="1"/>
        <v>7.2313943627755934</v>
      </c>
      <c r="AG16" s="9">
        <f t="shared" si="1"/>
        <v>4.5021398039824616</v>
      </c>
      <c r="AH16" s="9">
        <f t="shared" si="1"/>
        <v>8.0754754336322794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 t="shared" ref="B18:AH18" si="2">AVERAGE(B3:B8)</f>
        <v>17.39715</v>
      </c>
      <c r="C18" s="2">
        <f t="shared" si="2"/>
        <v>34.708166666666671</v>
      </c>
      <c r="D18" s="2">
        <f t="shared" si="2"/>
        <v>36.061599999999999</v>
      </c>
      <c r="E18" s="2">
        <f t="shared" si="2"/>
        <v>27.417600000000004</v>
      </c>
      <c r="F18" s="2">
        <f t="shared" si="2"/>
        <v>64.821733333333327</v>
      </c>
      <c r="G18" s="2">
        <f t="shared" si="2"/>
        <v>41.972700000000003</v>
      </c>
      <c r="H18" s="2">
        <f t="shared" si="2"/>
        <v>55.947783333333327</v>
      </c>
      <c r="I18" s="2">
        <f t="shared" si="2"/>
        <v>35.535249999999998</v>
      </c>
      <c r="J18" s="2">
        <f t="shared" si="2"/>
        <v>28.790599999999998</v>
      </c>
      <c r="K18" s="2">
        <f t="shared" si="2"/>
        <v>31.906066666666671</v>
      </c>
      <c r="L18" s="2">
        <f t="shared" si="2"/>
        <v>38.304166666666667</v>
      </c>
      <c r="M18" s="2">
        <f t="shared" si="2"/>
        <v>33.89991666666667</v>
      </c>
      <c r="N18" s="2">
        <f t="shared" si="2"/>
        <v>23.363949999999999</v>
      </c>
      <c r="O18" s="2">
        <f t="shared" si="2"/>
        <v>16.752300000000002</v>
      </c>
      <c r="P18" s="2">
        <f t="shared" si="2"/>
        <v>29.239766666666664</v>
      </c>
      <c r="Q18" s="2">
        <f t="shared" si="2"/>
        <v>15.502650000000001</v>
      </c>
      <c r="R18" s="2">
        <f t="shared" si="2"/>
        <v>18.479333333333333</v>
      </c>
      <c r="S18" s="2">
        <f t="shared" si="2"/>
        <v>71.839116666666669</v>
      </c>
      <c r="T18" s="2">
        <f t="shared" si="2"/>
        <v>30.281199999999998</v>
      </c>
      <c r="U18" s="2">
        <f t="shared" si="2"/>
        <v>40.762466666666661</v>
      </c>
      <c r="V18" s="2">
        <f t="shared" si="2"/>
        <v>65.175366666666662</v>
      </c>
      <c r="W18" s="2">
        <f t="shared" si="2"/>
        <v>28.206683333333331</v>
      </c>
      <c r="X18" s="2">
        <f t="shared" si="2"/>
        <v>24.514366666666671</v>
      </c>
      <c r="Y18" s="2">
        <f t="shared" si="2"/>
        <v>52.210533333333331</v>
      </c>
      <c r="Z18" s="2">
        <f t="shared" si="2"/>
        <v>24.997133333333334</v>
      </c>
      <c r="AA18" s="2">
        <f t="shared" si="2"/>
        <v>23.832116666666668</v>
      </c>
      <c r="AB18" s="2">
        <f t="shared" si="2"/>
        <v>9.2010983333333325</v>
      </c>
      <c r="AC18" s="2">
        <f t="shared" si="2"/>
        <v>30.30791666666666</v>
      </c>
      <c r="AD18" s="2">
        <f t="shared" si="2"/>
        <v>36.506416666666674</v>
      </c>
      <c r="AE18" s="2">
        <f t="shared" si="2"/>
        <v>24.427216666666666</v>
      </c>
      <c r="AF18" s="2">
        <f t="shared" si="2"/>
        <v>22.392383333333331</v>
      </c>
      <c r="AG18" s="2">
        <f t="shared" si="2"/>
        <v>38.251116666666668</v>
      </c>
      <c r="AH18" s="2">
        <f t="shared" si="2"/>
        <v>16.966183333333333</v>
      </c>
    </row>
    <row r="19" spans="1:34" x14ac:dyDescent="0.25">
      <c r="A19" s="6" t="s">
        <v>47</v>
      </c>
      <c r="B19" s="7">
        <f>B18*3</f>
        <v>52.191450000000003</v>
      </c>
      <c r="C19" s="7">
        <f>C18*3</f>
        <v>104.12450000000001</v>
      </c>
      <c r="D19" s="7">
        <f>D18*2</f>
        <v>72.123199999999997</v>
      </c>
      <c r="E19" s="7">
        <f>E18*2</f>
        <v>54.835200000000007</v>
      </c>
      <c r="F19" s="7">
        <f>F18*1</f>
        <v>64.821733333333327</v>
      </c>
      <c r="G19" s="7">
        <f>G18*3</f>
        <v>125.91810000000001</v>
      </c>
      <c r="H19" s="7">
        <f>H18*1</f>
        <v>55.947783333333327</v>
      </c>
      <c r="I19" s="7">
        <f>I18*2</f>
        <v>71.070499999999996</v>
      </c>
      <c r="J19" s="7">
        <f>J18*3</f>
        <v>86.371799999999993</v>
      </c>
      <c r="K19" s="7">
        <f>K18*2</f>
        <v>63.812133333333342</v>
      </c>
      <c r="L19" s="7">
        <f>L18*2</f>
        <v>76.608333333333334</v>
      </c>
      <c r="M19" s="7">
        <f>M18*4</f>
        <v>135.59966666666668</v>
      </c>
      <c r="N19" s="7">
        <f>N18*3</f>
        <v>70.091849999999994</v>
      </c>
      <c r="O19" s="7">
        <f>O18*3</f>
        <v>50.256900000000002</v>
      </c>
      <c r="P19" s="7">
        <f>P18*3</f>
        <v>87.71929999999999</v>
      </c>
      <c r="Q19" s="7">
        <f>Q18*2</f>
        <v>31.005300000000002</v>
      </c>
      <c r="R19" s="7">
        <f>R18*2</f>
        <v>36.958666666666666</v>
      </c>
      <c r="S19" s="7">
        <f>S18*1</f>
        <v>71.839116666666669</v>
      </c>
      <c r="T19" s="7">
        <f>T18*3</f>
        <v>90.843599999999995</v>
      </c>
      <c r="U19" s="7">
        <f>U18*2</f>
        <v>81.524933333333323</v>
      </c>
      <c r="V19" s="7">
        <f>V18*3</f>
        <v>195.52609999999999</v>
      </c>
      <c r="W19" s="7">
        <f>W18*3</f>
        <v>84.620049999999992</v>
      </c>
      <c r="X19" s="7">
        <f>X18*2</f>
        <v>49.028733333333342</v>
      </c>
      <c r="Y19" s="7">
        <f>Y18*2</f>
        <v>104.42106666666666</v>
      </c>
      <c r="Z19" s="7">
        <f>Z18*3</f>
        <v>74.991399999999999</v>
      </c>
      <c r="AA19" s="7">
        <f>AA18*3</f>
        <v>71.496350000000007</v>
      </c>
      <c r="AB19" s="7">
        <f>AB18*6</f>
        <v>55.206589999999991</v>
      </c>
      <c r="AC19" s="7">
        <f>AC18*3</f>
        <v>90.923749999999984</v>
      </c>
      <c r="AD19" s="7">
        <f>AD18*2</f>
        <v>73.012833333333347</v>
      </c>
      <c r="AE19" s="7">
        <f>AE18*3</f>
        <v>73.281649999999999</v>
      </c>
      <c r="AF19" s="7">
        <f>AF18*3</f>
        <v>67.177149999999997</v>
      </c>
      <c r="AG19" s="7">
        <f>AG18*2</f>
        <v>76.502233333333336</v>
      </c>
      <c r="AH19" s="7">
        <f>AH18*3</f>
        <v>50.89855</v>
      </c>
    </row>
    <row r="20" spans="1:34" x14ac:dyDescent="0.25">
      <c r="A20" s="8" t="s">
        <v>45</v>
      </c>
      <c r="B20" s="9">
        <f t="shared" ref="B20:AH20" si="3">STDEV(B3:B8)/B18*100</f>
        <v>6.4989428998757441</v>
      </c>
      <c r="C20" s="9">
        <f t="shared" si="3"/>
        <v>2.3325031394435736</v>
      </c>
      <c r="D20" s="9">
        <f t="shared" si="3"/>
        <v>2.4320932220843892</v>
      </c>
      <c r="E20" s="9">
        <f t="shared" si="3"/>
        <v>2.9188855808882765</v>
      </c>
      <c r="F20" s="9">
        <f t="shared" si="3"/>
        <v>1.3843674333908518</v>
      </c>
      <c r="G20" s="9">
        <f t="shared" si="3"/>
        <v>3.2590580500104003</v>
      </c>
      <c r="H20" s="9">
        <f t="shared" si="3"/>
        <v>2.0873061332924907</v>
      </c>
      <c r="I20" s="9">
        <f t="shared" si="3"/>
        <v>4.8480222168620202</v>
      </c>
      <c r="J20" s="9">
        <f t="shared" si="3"/>
        <v>1.5205389055229195</v>
      </c>
      <c r="K20" s="9">
        <f t="shared" si="3"/>
        <v>1.6686532600445139</v>
      </c>
      <c r="L20" s="9">
        <f t="shared" si="3"/>
        <v>1.2495733313303792</v>
      </c>
      <c r="M20" s="9">
        <f t="shared" si="3"/>
        <v>1.8864652884259505</v>
      </c>
      <c r="N20" s="9">
        <f t="shared" si="3"/>
        <v>3.1765207645071776</v>
      </c>
      <c r="O20" s="9">
        <f t="shared" si="3"/>
        <v>3.2266220794950353</v>
      </c>
      <c r="P20" s="9">
        <f t="shared" si="3"/>
        <v>3.2874278493941014</v>
      </c>
      <c r="Q20" s="9">
        <f t="shared" si="3"/>
        <v>3.6679726584989525</v>
      </c>
      <c r="R20" s="9">
        <f t="shared" si="3"/>
        <v>4.4541049899953311</v>
      </c>
      <c r="S20" s="9">
        <f t="shared" si="3"/>
        <v>3.7995499449056469</v>
      </c>
      <c r="T20" s="9">
        <f t="shared" si="3"/>
        <v>4.3280552669858086</v>
      </c>
      <c r="U20" s="9">
        <f t="shared" si="3"/>
        <v>3.526224903559974</v>
      </c>
      <c r="V20" s="9">
        <f t="shared" si="3"/>
        <v>2.0629420957597162</v>
      </c>
      <c r="W20" s="9">
        <f t="shared" si="3"/>
        <v>2.1289858228400571</v>
      </c>
      <c r="X20" s="9">
        <f t="shared" si="3"/>
        <v>2.4074239673726132</v>
      </c>
      <c r="Y20" s="9">
        <f t="shared" si="3"/>
        <v>1.7060062020992035</v>
      </c>
      <c r="Z20" s="9">
        <f t="shared" si="3"/>
        <v>6.7972958564515142</v>
      </c>
      <c r="AA20" s="9">
        <f t="shared" si="3"/>
        <v>2.6428276762565006</v>
      </c>
      <c r="AB20" s="9">
        <f t="shared" si="3"/>
        <v>2.5439231920983709</v>
      </c>
      <c r="AC20" s="9">
        <f t="shared" si="3"/>
        <v>4.6712902726944066</v>
      </c>
      <c r="AD20" s="9">
        <f t="shared" si="3"/>
        <v>3.3862208095311042</v>
      </c>
      <c r="AE20" s="9">
        <f t="shared" si="3"/>
        <v>5.2371114692010847</v>
      </c>
      <c r="AF20" s="9">
        <f t="shared" si="3"/>
        <v>4.5668662976180281</v>
      </c>
      <c r="AG20" s="9">
        <f t="shared" si="3"/>
        <v>2.6466304923138249</v>
      </c>
      <c r="AH20" s="9">
        <f t="shared" si="3"/>
        <v>6.9029439879562986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 t="shared" ref="B22:AH22" si="4">AVERAGE(B2:B5)</f>
        <v>16.922699999999999</v>
      </c>
      <c r="C22" s="2">
        <f t="shared" si="4"/>
        <v>34.007325000000002</v>
      </c>
      <c r="D22" s="2">
        <f t="shared" si="4"/>
        <v>35.494824999999999</v>
      </c>
      <c r="E22" s="2">
        <f t="shared" si="4"/>
        <v>27.227774999999998</v>
      </c>
      <c r="F22" s="2">
        <f t="shared" si="4"/>
        <v>65.020450000000011</v>
      </c>
      <c r="G22" s="2">
        <f t="shared" si="4"/>
        <v>40.677300000000002</v>
      </c>
      <c r="H22" s="2">
        <f t="shared" si="4"/>
        <v>52.915399999999998</v>
      </c>
      <c r="I22" s="2">
        <f t="shared" si="4"/>
        <v>34.757424999999998</v>
      </c>
      <c r="J22" s="2">
        <f t="shared" si="4"/>
        <v>28.665175000000001</v>
      </c>
      <c r="K22" s="2">
        <f t="shared" si="4"/>
        <v>31.469549999999998</v>
      </c>
      <c r="L22" s="2">
        <f t="shared" si="4"/>
        <v>37.235225</v>
      </c>
      <c r="M22" s="2">
        <f t="shared" si="4"/>
        <v>32.814475000000002</v>
      </c>
      <c r="N22" s="2">
        <f t="shared" si="4"/>
        <v>22.89085</v>
      </c>
      <c r="O22" s="2">
        <f t="shared" si="4"/>
        <v>16.629550000000002</v>
      </c>
      <c r="P22" s="2">
        <f t="shared" si="4"/>
        <v>28.708300000000001</v>
      </c>
      <c r="Q22" s="2">
        <f t="shared" si="4"/>
        <v>14.7606</v>
      </c>
      <c r="R22" s="2">
        <f t="shared" si="4"/>
        <v>17.472224999999998</v>
      </c>
      <c r="S22" s="2">
        <f t="shared" si="4"/>
        <v>68.497500000000002</v>
      </c>
      <c r="T22" s="2">
        <f t="shared" si="4"/>
        <v>29.791975000000001</v>
      </c>
      <c r="U22" s="2">
        <f t="shared" si="4"/>
        <v>40.950024999999997</v>
      </c>
      <c r="V22" s="2">
        <f t="shared" si="4"/>
        <v>64.428550000000001</v>
      </c>
      <c r="W22" s="2">
        <f t="shared" si="4"/>
        <v>28.161050000000003</v>
      </c>
      <c r="X22" s="2">
        <f t="shared" si="4"/>
        <v>24.016500000000001</v>
      </c>
      <c r="Y22" s="2">
        <f t="shared" si="4"/>
        <v>50.380849999999995</v>
      </c>
      <c r="Z22" s="2">
        <f t="shared" si="4"/>
        <v>25.927350000000004</v>
      </c>
      <c r="AA22" s="2">
        <f t="shared" si="4"/>
        <v>24.209274999999998</v>
      </c>
      <c r="AB22" s="2">
        <f t="shared" si="4"/>
        <v>8.9753949999999989</v>
      </c>
      <c r="AC22" s="2">
        <f t="shared" si="4"/>
        <v>30.871450000000003</v>
      </c>
      <c r="AD22" s="2">
        <f t="shared" si="4"/>
        <v>35.194625000000002</v>
      </c>
      <c r="AE22" s="2">
        <f t="shared" si="4"/>
        <v>25.147075000000001</v>
      </c>
      <c r="AF22" s="2">
        <f t="shared" si="4"/>
        <v>21.657499999999999</v>
      </c>
      <c r="AG22" s="2">
        <f t="shared" si="4"/>
        <v>37.582349999999998</v>
      </c>
      <c r="AH22" s="2">
        <f t="shared" si="4"/>
        <v>16.497800000000002</v>
      </c>
    </row>
    <row r="23" spans="1:34" x14ac:dyDescent="0.25">
      <c r="A23" s="6" t="s">
        <v>49</v>
      </c>
      <c r="B23" s="7">
        <f>B22*3</f>
        <v>50.768099999999997</v>
      </c>
      <c r="C23" s="7">
        <f>C22*3</f>
        <v>102.021975</v>
      </c>
      <c r="D23" s="7">
        <f>D22*2</f>
        <v>70.989649999999997</v>
      </c>
      <c r="E23" s="7">
        <f>E22*2</f>
        <v>54.455549999999995</v>
      </c>
      <c r="F23" s="7">
        <f>F22*1</f>
        <v>65.020450000000011</v>
      </c>
      <c r="G23" s="7">
        <f>G22*3</f>
        <v>122.03190000000001</v>
      </c>
      <c r="H23" s="7">
        <f>H22*1</f>
        <v>52.915399999999998</v>
      </c>
      <c r="I23" s="7">
        <f>I22*2</f>
        <v>69.514849999999996</v>
      </c>
      <c r="J23" s="7">
        <f>J22*3</f>
        <v>85.995525000000001</v>
      </c>
      <c r="K23" s="7">
        <f>K22*2</f>
        <v>62.939099999999996</v>
      </c>
      <c r="L23" s="7">
        <f>L22*2</f>
        <v>74.47045</v>
      </c>
      <c r="M23" s="7">
        <f>M22*4</f>
        <v>131.25790000000001</v>
      </c>
      <c r="N23" s="7">
        <f>N22*3</f>
        <v>68.672550000000001</v>
      </c>
      <c r="O23" s="7">
        <f>O22*3</f>
        <v>49.888650000000005</v>
      </c>
      <c r="P23" s="7">
        <f>P22*3</f>
        <v>86.124899999999997</v>
      </c>
      <c r="Q23" s="7">
        <f>Q22*2</f>
        <v>29.5212</v>
      </c>
      <c r="R23" s="7">
        <f>R22*2</f>
        <v>34.944449999999996</v>
      </c>
      <c r="S23" s="7">
        <f>S22*1</f>
        <v>68.497500000000002</v>
      </c>
      <c r="T23" s="7">
        <f>T22*3</f>
        <v>89.375924999999995</v>
      </c>
      <c r="U23" s="7">
        <f>U22*2</f>
        <v>81.900049999999993</v>
      </c>
      <c r="V23" s="7">
        <f>V22*3</f>
        <v>193.28565</v>
      </c>
      <c r="W23" s="7">
        <f>W22*3</f>
        <v>84.483150000000009</v>
      </c>
      <c r="X23" s="7">
        <f>X22*2</f>
        <v>48.033000000000001</v>
      </c>
      <c r="Y23" s="7">
        <f>Y22*2</f>
        <v>100.76169999999999</v>
      </c>
      <c r="Z23" s="7">
        <f>Z22*3</f>
        <v>77.782050000000012</v>
      </c>
      <c r="AA23" s="7">
        <f>AA22*3</f>
        <v>72.627825000000001</v>
      </c>
      <c r="AB23" s="7">
        <f>AB22*6</f>
        <v>53.852369999999993</v>
      </c>
      <c r="AC23" s="7">
        <f>AC22*3</f>
        <v>92.614350000000002</v>
      </c>
      <c r="AD23" s="7">
        <f>AD22*2</f>
        <v>70.389250000000004</v>
      </c>
      <c r="AE23" s="7">
        <f>AE22*3</f>
        <v>75.441225000000003</v>
      </c>
      <c r="AF23" s="7">
        <f>AF22*3</f>
        <v>64.972499999999997</v>
      </c>
      <c r="AG23" s="7">
        <f>AG22*2</f>
        <v>75.164699999999996</v>
      </c>
      <c r="AH23" s="7">
        <f>AH22*3</f>
        <v>49.493400000000008</v>
      </c>
    </row>
    <row r="24" spans="1:34" x14ac:dyDescent="0.25">
      <c r="A24" s="8" t="s">
        <v>45</v>
      </c>
      <c r="B24" s="9">
        <f t="shared" ref="B24:AH24" si="5">STDEV(B2:B5)/B22*100</f>
        <v>6.9822827723759477</v>
      </c>
      <c r="C24" s="9">
        <f t="shared" si="5"/>
        <v>3.7396247763649191</v>
      </c>
      <c r="D24" s="9">
        <f t="shared" si="5"/>
        <v>2.1610666028150338</v>
      </c>
      <c r="E24" s="9">
        <f t="shared" si="5"/>
        <v>1.9588215991310214</v>
      </c>
      <c r="F24" s="9">
        <f t="shared" si="5"/>
        <v>0.60257457959162786</v>
      </c>
      <c r="G24" s="9">
        <f t="shared" si="5"/>
        <v>7.2925250697707735</v>
      </c>
      <c r="H24" s="9">
        <f t="shared" si="5"/>
        <v>9.4417320462337138</v>
      </c>
      <c r="I24" s="9">
        <f t="shared" si="5"/>
        <v>3.8489949836984012</v>
      </c>
      <c r="J24" s="9">
        <f t="shared" si="5"/>
        <v>2.608668170368146</v>
      </c>
      <c r="K24" s="9">
        <f t="shared" si="5"/>
        <v>1.3473699049399901</v>
      </c>
      <c r="L24" s="9">
        <f t="shared" si="5"/>
        <v>5.4823734825158894</v>
      </c>
      <c r="M24" s="9">
        <f t="shared" si="5"/>
        <v>3.980040105960283</v>
      </c>
      <c r="N24" s="9">
        <f t="shared" si="5"/>
        <v>6.9519248163114389</v>
      </c>
      <c r="O24" s="9">
        <f t="shared" si="5"/>
        <v>5.504206363323787</v>
      </c>
      <c r="P24" s="9">
        <f t="shared" si="5"/>
        <v>5.2148754604783498</v>
      </c>
      <c r="Q24" s="9">
        <f t="shared" si="5"/>
        <v>5.8885215033636262</v>
      </c>
      <c r="R24" s="9">
        <f t="shared" si="5"/>
        <v>11.101056228248076</v>
      </c>
      <c r="S24" s="9">
        <f t="shared" si="5"/>
        <v>15.162546820423167</v>
      </c>
      <c r="T24" s="9">
        <f t="shared" si="5"/>
        <v>5.9732695194650907</v>
      </c>
      <c r="U24" s="9">
        <f t="shared" si="5"/>
        <v>3.5787592140515745</v>
      </c>
      <c r="V24" s="9">
        <f t="shared" si="5"/>
        <v>3.2688127220610528</v>
      </c>
      <c r="W24" s="9">
        <f t="shared" si="5"/>
        <v>2.602327232028387</v>
      </c>
      <c r="X24" s="9">
        <f t="shared" si="5"/>
        <v>6.2326043609939212</v>
      </c>
      <c r="Y24" s="9">
        <f t="shared" si="5"/>
        <v>4.8130025792759064</v>
      </c>
      <c r="Z24" s="9">
        <f t="shared" si="5"/>
        <v>4.7274133190583481</v>
      </c>
      <c r="AA24" s="9">
        <f t="shared" si="5"/>
        <v>1.4919222401485961</v>
      </c>
      <c r="AB24" s="9">
        <f t="shared" si="5"/>
        <v>1.8881931545275412</v>
      </c>
      <c r="AC24" s="9">
        <f t="shared" si="5"/>
        <v>1.6622726472377347</v>
      </c>
      <c r="AD24" s="9">
        <f t="shared" si="5"/>
        <v>1.5993505084567192</v>
      </c>
      <c r="AE24" s="9">
        <f t="shared" si="5"/>
        <v>3.8491707972872402</v>
      </c>
      <c r="AF24" s="9">
        <f t="shared" si="5"/>
        <v>7.3010611310713429</v>
      </c>
      <c r="AG24" s="9">
        <f t="shared" si="5"/>
        <v>3.4968887990192328</v>
      </c>
      <c r="AH24" s="9">
        <f t="shared" si="5"/>
        <v>7.5552800970811758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 t="shared" ref="B26:AH26" si="6">AVERAGE(B6:B9)</f>
        <v>17.014499999999998</v>
      </c>
      <c r="C26" s="2">
        <f t="shared" si="6"/>
        <v>34.382800000000003</v>
      </c>
      <c r="D26" s="2">
        <f t="shared" si="6"/>
        <v>35.496825000000001</v>
      </c>
      <c r="E26" s="2">
        <f t="shared" si="6"/>
        <v>27.308375000000002</v>
      </c>
      <c r="F26" s="2">
        <f t="shared" si="6"/>
        <v>64.034549999999996</v>
      </c>
      <c r="G26" s="2">
        <f t="shared" si="6"/>
        <v>40.689149999999998</v>
      </c>
      <c r="H26" s="2">
        <f t="shared" si="6"/>
        <v>54.460250000000002</v>
      </c>
      <c r="I26" s="2">
        <f t="shared" si="6"/>
        <v>36.621775</v>
      </c>
      <c r="J26" s="2">
        <f t="shared" si="6"/>
        <v>28.373024999999998</v>
      </c>
      <c r="K26" s="2">
        <f t="shared" si="6"/>
        <v>31.200300000000002</v>
      </c>
      <c r="L26" s="2">
        <f t="shared" si="6"/>
        <v>38.378425</v>
      </c>
      <c r="M26" s="2">
        <f t="shared" si="6"/>
        <v>33.306725</v>
      </c>
      <c r="N26" s="2">
        <f t="shared" si="6"/>
        <v>23.113849999999999</v>
      </c>
      <c r="O26" s="2">
        <f t="shared" si="6"/>
        <v>16.107400000000002</v>
      </c>
      <c r="P26" s="2">
        <f t="shared" si="6"/>
        <v>28.522000000000002</v>
      </c>
      <c r="Q26" s="2">
        <f t="shared" si="6"/>
        <v>15.295025000000001</v>
      </c>
      <c r="R26" s="2">
        <f t="shared" si="6"/>
        <v>18.934425000000001</v>
      </c>
      <c r="S26" s="2">
        <f t="shared" si="6"/>
        <v>69.093575000000001</v>
      </c>
      <c r="T26" s="2">
        <f t="shared" si="6"/>
        <v>29.678550000000001</v>
      </c>
      <c r="U26" s="2">
        <f t="shared" si="6"/>
        <v>39.371549999999999</v>
      </c>
      <c r="V26" s="2">
        <f t="shared" si="6"/>
        <v>64.289524999999998</v>
      </c>
      <c r="W26" s="2">
        <f t="shared" si="6"/>
        <v>27.643450000000001</v>
      </c>
      <c r="X26" s="2">
        <f t="shared" si="6"/>
        <v>24.703325</v>
      </c>
      <c r="Y26" s="2">
        <f t="shared" si="6"/>
        <v>51.970424999999999</v>
      </c>
      <c r="Z26" s="2">
        <f t="shared" si="6"/>
        <v>24.27815</v>
      </c>
      <c r="AA26" s="2">
        <f t="shared" si="6"/>
        <v>23.372875000000001</v>
      </c>
      <c r="AB26" s="2">
        <f t="shared" si="6"/>
        <v>9.264759999999999</v>
      </c>
      <c r="AC26" s="2">
        <f t="shared" si="6"/>
        <v>29.405725</v>
      </c>
      <c r="AD26" s="2">
        <f t="shared" si="6"/>
        <v>37.349825000000003</v>
      </c>
      <c r="AE26" s="2">
        <f t="shared" si="6"/>
        <v>22.857749999999999</v>
      </c>
      <c r="AF26" s="2">
        <f t="shared" si="6"/>
        <v>22.892274999999998</v>
      </c>
      <c r="AG26" s="2">
        <f t="shared" si="6"/>
        <v>37.432050000000004</v>
      </c>
      <c r="AH26" s="2">
        <f t="shared" si="6"/>
        <v>16.573350000000001</v>
      </c>
    </row>
    <row r="27" spans="1:34" x14ac:dyDescent="0.25">
      <c r="A27" s="6" t="s">
        <v>51</v>
      </c>
      <c r="B27" s="7">
        <f>B26*3</f>
        <v>51.043499999999995</v>
      </c>
      <c r="C27" s="7">
        <f>C26*3</f>
        <v>103.14840000000001</v>
      </c>
      <c r="D27" s="7">
        <f>D26*2</f>
        <v>70.993650000000002</v>
      </c>
      <c r="E27" s="7">
        <f>E26*2</f>
        <v>54.616750000000003</v>
      </c>
      <c r="F27" s="7">
        <f>F26*1</f>
        <v>64.034549999999996</v>
      </c>
      <c r="G27" s="7">
        <f>G26*3</f>
        <v>122.06744999999999</v>
      </c>
      <c r="H27" s="7">
        <f>H26*1</f>
        <v>54.460250000000002</v>
      </c>
      <c r="I27" s="7">
        <f>I26*2</f>
        <v>73.243549999999999</v>
      </c>
      <c r="J27" s="7">
        <f>J26*3</f>
        <v>85.119074999999995</v>
      </c>
      <c r="K27" s="7">
        <f>K26*2</f>
        <v>62.400600000000004</v>
      </c>
      <c r="L27" s="7">
        <f>L26*2</f>
        <v>76.75685</v>
      </c>
      <c r="M27" s="7">
        <f>M26*4</f>
        <v>133.2269</v>
      </c>
      <c r="N27" s="7">
        <f>N26*3</f>
        <v>69.341549999999998</v>
      </c>
      <c r="O27" s="7">
        <f>O26*3</f>
        <v>48.322200000000009</v>
      </c>
      <c r="P27" s="7">
        <f>P26*3</f>
        <v>85.566000000000003</v>
      </c>
      <c r="Q27" s="7">
        <f>Q26*2</f>
        <v>30.590050000000002</v>
      </c>
      <c r="R27" s="7">
        <f>R26*2</f>
        <v>37.868850000000002</v>
      </c>
      <c r="S27" s="7">
        <f>S26*1</f>
        <v>69.093575000000001</v>
      </c>
      <c r="T27" s="7">
        <f>T26*3</f>
        <v>89.035650000000004</v>
      </c>
      <c r="U27" s="7">
        <f>U26*2</f>
        <v>78.743099999999998</v>
      </c>
      <c r="V27" s="7">
        <f>V26*3</f>
        <v>192.86857499999999</v>
      </c>
      <c r="W27" s="7">
        <f>W26*3</f>
        <v>82.930350000000004</v>
      </c>
      <c r="X27" s="7">
        <f>X26*2</f>
        <v>49.406649999999999</v>
      </c>
      <c r="Y27" s="7">
        <f>Y26*2</f>
        <v>103.94085</v>
      </c>
      <c r="Z27" s="7">
        <f>Z26*3</f>
        <v>72.834450000000004</v>
      </c>
      <c r="AA27" s="7">
        <f>AA26*3</f>
        <v>70.118625000000009</v>
      </c>
      <c r="AB27" s="7">
        <f>AB26*6</f>
        <v>55.588559999999994</v>
      </c>
      <c r="AC27" s="7">
        <f>AC26*3</f>
        <v>88.217174999999997</v>
      </c>
      <c r="AD27" s="7">
        <f>AD26*2</f>
        <v>74.699650000000005</v>
      </c>
      <c r="AE27" s="7">
        <f>AE26*3</f>
        <v>68.573250000000002</v>
      </c>
      <c r="AF27" s="7">
        <f>AF26*3</f>
        <v>68.676824999999994</v>
      </c>
      <c r="AG27" s="7">
        <f>AG26*2</f>
        <v>74.864100000000008</v>
      </c>
      <c r="AH27" s="7">
        <f>AH26*3</f>
        <v>49.720050000000001</v>
      </c>
    </row>
    <row r="28" spans="1:34" x14ac:dyDescent="0.25">
      <c r="A28" s="8" t="s">
        <v>45</v>
      </c>
      <c r="B28" s="9">
        <f t="shared" ref="B28:AH28" si="7">STDEV(B6:B9)/B26*100</f>
        <v>10.257667065068921</v>
      </c>
      <c r="C28" s="9">
        <f t="shared" si="7"/>
        <v>3.5468978519732097</v>
      </c>
      <c r="D28" s="9">
        <f t="shared" si="7"/>
        <v>6.3004010697211399</v>
      </c>
      <c r="E28" s="9">
        <f t="shared" si="7"/>
        <v>3.5832458086424288</v>
      </c>
      <c r="F28" s="9">
        <f t="shared" si="7"/>
        <v>2.8553566397415198</v>
      </c>
      <c r="G28" s="9">
        <f t="shared" si="7"/>
        <v>6.8635005602103227</v>
      </c>
      <c r="H28" s="9">
        <f t="shared" si="7"/>
        <v>7.7564025053563519</v>
      </c>
      <c r="I28" s="9">
        <f t="shared" si="7"/>
        <v>3.7543645055799524</v>
      </c>
      <c r="J28" s="9">
        <f t="shared" si="7"/>
        <v>1.915911505277224</v>
      </c>
      <c r="K28" s="9">
        <f t="shared" si="7"/>
        <v>6.7910682581076669</v>
      </c>
      <c r="L28" s="9">
        <f t="shared" si="7"/>
        <v>0.49213492424177069</v>
      </c>
      <c r="M28" s="9">
        <f t="shared" si="7"/>
        <v>6.4148397756178035</v>
      </c>
      <c r="N28" s="9">
        <f t="shared" si="7"/>
        <v>0.79297397582187235</v>
      </c>
      <c r="O28" s="9">
        <f t="shared" si="7"/>
        <v>5.2306958377933244</v>
      </c>
      <c r="P28" s="9">
        <f t="shared" si="7"/>
        <v>5.6517948952581021</v>
      </c>
      <c r="Q28" s="9">
        <f t="shared" si="7"/>
        <v>7.7320404065271937</v>
      </c>
      <c r="R28" s="9">
        <f t="shared" si="7"/>
        <v>5.7957141597195649</v>
      </c>
      <c r="S28" s="9">
        <f t="shared" si="7"/>
        <v>4.2572483426937762</v>
      </c>
      <c r="T28" s="9">
        <f t="shared" si="7"/>
        <v>4.9670872325468869</v>
      </c>
      <c r="U28" s="9">
        <f t="shared" si="7"/>
        <v>5.7529276995118739</v>
      </c>
      <c r="V28" s="9">
        <f t="shared" si="7"/>
        <v>3.0721394233959849</v>
      </c>
      <c r="W28" s="9">
        <f t="shared" si="7"/>
        <v>3.2752446505702255</v>
      </c>
      <c r="X28" s="9">
        <f t="shared" si="7"/>
        <v>3.3170507128556048</v>
      </c>
      <c r="Y28" s="9">
        <f t="shared" si="7"/>
        <v>3.5037043849546192</v>
      </c>
      <c r="Z28" s="9">
        <f t="shared" si="7"/>
        <v>5.2299627120457677</v>
      </c>
      <c r="AA28" s="9">
        <f t="shared" si="7"/>
        <v>1.2129384493435853</v>
      </c>
      <c r="AB28" s="9">
        <f t="shared" si="7"/>
        <v>2.6949900865997503</v>
      </c>
      <c r="AC28" s="9">
        <f t="shared" si="7"/>
        <v>5.1391415201553752</v>
      </c>
      <c r="AD28" s="9">
        <f t="shared" si="7"/>
        <v>1.7311028880736219</v>
      </c>
      <c r="AE28" s="9">
        <f t="shared" si="7"/>
        <v>5.7482320350950351</v>
      </c>
      <c r="AF28" s="9">
        <f t="shared" si="7"/>
        <v>6.9583466711813218</v>
      </c>
      <c r="AG28" s="9">
        <f t="shared" si="7"/>
        <v>5.9203824756087169</v>
      </c>
      <c r="AH28" s="9">
        <f t="shared" si="7"/>
        <v>9.7349866099254996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2.5255471871574633</v>
      </c>
      <c r="C30" s="13">
        <f t="shared" ref="C30:AH30" si="8">(C19-C15)/C15*100</f>
        <v>1.5005212131624692</v>
      </c>
      <c r="D30" s="13">
        <f t="shared" si="8"/>
        <v>1.593919848320196</v>
      </c>
      <c r="E30" s="13">
        <f t="shared" si="8"/>
        <v>0.54835187302370159</v>
      </c>
      <c r="F30" s="13">
        <f t="shared" si="8"/>
        <v>0.45598129996251135</v>
      </c>
      <c r="G30" s="13">
        <f t="shared" si="8"/>
        <v>3.1695496116642685</v>
      </c>
      <c r="H30" s="13">
        <f t="shared" si="8"/>
        <v>4.2094428920026656</v>
      </c>
      <c r="I30" s="13">
        <f t="shared" si="8"/>
        <v>-0.43247892943602867</v>
      </c>
      <c r="J30" s="13">
        <f t="shared" si="8"/>
        <v>0.9519935762348688</v>
      </c>
      <c r="K30" s="13">
        <f t="shared" si="8"/>
        <v>1.8226999639114276</v>
      </c>
      <c r="L30" s="13">
        <f t="shared" si="8"/>
        <v>1.315481177450555</v>
      </c>
      <c r="M30" s="13">
        <f t="shared" si="8"/>
        <v>2.5387218219471777</v>
      </c>
      <c r="N30" s="13">
        <f t="shared" si="8"/>
        <v>1.5720132942938461</v>
      </c>
      <c r="O30" s="13">
        <f t="shared" si="8"/>
        <v>2.3449038471818642</v>
      </c>
      <c r="P30" s="13">
        <f t="shared" si="8"/>
        <v>2.1828180759725648</v>
      </c>
      <c r="Q30" s="13">
        <f t="shared" si="8"/>
        <v>3.1597246771611061</v>
      </c>
      <c r="R30" s="13">
        <f t="shared" si="8"/>
        <v>1.5162522963982317</v>
      </c>
      <c r="S30" s="13">
        <f t="shared" si="8"/>
        <v>4.424093883511957</v>
      </c>
      <c r="T30" s="13">
        <f t="shared" si="8"/>
        <v>1.8359935447013569</v>
      </c>
      <c r="U30" s="13">
        <f t="shared" si="8"/>
        <v>1.4981757184583679</v>
      </c>
      <c r="V30" s="13">
        <f t="shared" si="8"/>
        <v>1.2683986560033038</v>
      </c>
      <c r="W30" s="13">
        <f t="shared" si="8"/>
        <v>1.0910709112466945</v>
      </c>
      <c r="X30" s="13">
        <f t="shared" si="8"/>
        <v>0.63405058070988962</v>
      </c>
      <c r="Y30" s="13">
        <f t="shared" si="8"/>
        <v>2.0222431686040787</v>
      </c>
      <c r="Z30" s="13">
        <f t="shared" si="8"/>
        <v>-0.42073743580552786</v>
      </c>
      <c r="AA30" s="13">
        <f t="shared" si="8"/>
        <v>0.17250866834168688</v>
      </c>
      <c r="AB30" s="13">
        <f t="shared" si="8"/>
        <v>0.88837878113791846</v>
      </c>
      <c r="AC30" s="13">
        <f t="shared" si="8"/>
        <v>0.56183511143865483</v>
      </c>
      <c r="AD30" s="13">
        <f t="shared" si="8"/>
        <v>0.64565012669244204</v>
      </c>
      <c r="AE30" s="13">
        <f t="shared" si="8"/>
        <v>1.7698394553741865</v>
      </c>
      <c r="AF30" s="13">
        <f t="shared" si="8"/>
        <v>0.52748115263581796</v>
      </c>
      <c r="AG30" s="13">
        <f t="shared" si="8"/>
        <v>1.983396965560382</v>
      </c>
      <c r="AH30" s="13">
        <f t="shared" si="8"/>
        <v>2.6041328065902269</v>
      </c>
    </row>
    <row r="31" spans="1:34" x14ac:dyDescent="0.25">
      <c r="A31" s="12" t="s">
        <v>53</v>
      </c>
      <c r="B31" s="13">
        <f>(B27-B23)/B23*100</f>
        <v>0.54246662766579345</v>
      </c>
      <c r="C31" s="13">
        <f t="shared" ref="C31:AH31" si="9">(C27-C23)/C23*100</f>
        <v>1.1041003666122047</v>
      </c>
      <c r="D31" s="13">
        <f t="shared" si="9"/>
        <v>5.6346242022673569E-3</v>
      </c>
      <c r="E31" s="13">
        <f t="shared" si="9"/>
        <v>0.2960212503592527</v>
      </c>
      <c r="F31" s="13">
        <f t="shared" si="9"/>
        <v>-1.5162921819212491</v>
      </c>
      <c r="G31" s="13">
        <f t="shared" si="9"/>
        <v>2.9131727032019026E-2</v>
      </c>
      <c r="H31" s="13">
        <f t="shared" si="9"/>
        <v>2.9194714582144403</v>
      </c>
      <c r="I31" s="13">
        <f t="shared" si="9"/>
        <v>5.3638898738902601</v>
      </c>
      <c r="J31" s="13">
        <f t="shared" si="9"/>
        <v>-1.019180939938451</v>
      </c>
      <c r="K31" s="13">
        <f t="shared" si="9"/>
        <v>-0.85558897410352541</v>
      </c>
      <c r="L31" s="13">
        <f t="shared" si="9"/>
        <v>3.0702110702970109</v>
      </c>
      <c r="M31" s="13">
        <f t="shared" si="9"/>
        <v>1.5001001844460364</v>
      </c>
      <c r="N31" s="13">
        <f t="shared" si="9"/>
        <v>0.97418837657841006</v>
      </c>
      <c r="O31" s="13">
        <f t="shared" si="9"/>
        <v>-3.1398925406881042</v>
      </c>
      <c r="P31" s="13">
        <f t="shared" si="9"/>
        <v>-0.64894124695644839</v>
      </c>
      <c r="Q31" s="13">
        <f t="shared" si="9"/>
        <v>3.6206184030459507</v>
      </c>
      <c r="R31" s="13">
        <f t="shared" si="9"/>
        <v>8.3687109111747517</v>
      </c>
      <c r="S31" s="13">
        <f t="shared" si="9"/>
        <v>0.87021424139567005</v>
      </c>
      <c r="T31" s="13">
        <f t="shared" si="9"/>
        <v>-0.38072333237389289</v>
      </c>
      <c r="U31" s="13">
        <f t="shared" si="9"/>
        <v>-3.8546374513812811</v>
      </c>
      <c r="V31" s="13">
        <f t="shared" si="9"/>
        <v>-0.2157816682200728</v>
      </c>
      <c r="W31" s="13">
        <f t="shared" si="9"/>
        <v>-1.8379996484506136</v>
      </c>
      <c r="X31" s="13">
        <f t="shared" si="9"/>
        <v>2.8598047175899857</v>
      </c>
      <c r="Y31" s="13">
        <f t="shared" si="9"/>
        <v>3.1551174702292712</v>
      </c>
      <c r="Z31" s="13">
        <f t="shared" si="9"/>
        <v>-6.3608506075630666</v>
      </c>
      <c r="AA31" s="13">
        <f t="shared" si="9"/>
        <v>-3.4548742165967283</v>
      </c>
      <c r="AB31" s="13">
        <f t="shared" si="9"/>
        <v>3.2239806716027553</v>
      </c>
      <c r="AC31" s="13">
        <f t="shared" si="9"/>
        <v>-4.7478333541184536</v>
      </c>
      <c r="AD31" s="13">
        <f t="shared" si="9"/>
        <v>6.123662349009261</v>
      </c>
      <c r="AE31" s="13">
        <f t="shared" si="9"/>
        <v>-9.1037426818029559</v>
      </c>
      <c r="AF31" s="13">
        <f t="shared" si="9"/>
        <v>5.7013736580861094</v>
      </c>
      <c r="AG31" s="13">
        <f t="shared" si="9"/>
        <v>-0.39992177178913596</v>
      </c>
      <c r="AH31" s="13">
        <f t="shared" si="9"/>
        <v>0.45793984652497549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DA80-F13B-43DF-9E3B-EA1C7AA4F68E}">
  <dimension ref="A1:AH31"/>
  <sheetViews>
    <sheetView zoomScale="85" zoomScaleNormal="85"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34" width="6.5703125" style="2" customWidth="1"/>
  </cols>
  <sheetData>
    <row r="1" spans="1:34" x14ac:dyDescent="0.25">
      <c r="A1" s="1" t="s">
        <v>170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11.7613</v>
      </c>
      <c r="C2" s="2">
        <v>35.1203</v>
      </c>
      <c r="D2" s="2">
        <v>38.343400000000003</v>
      </c>
      <c r="E2" s="2">
        <v>31.3812</v>
      </c>
      <c r="F2" s="2">
        <v>62.895200000000003</v>
      </c>
      <c r="G2" s="2">
        <v>57.265300000000003</v>
      </c>
      <c r="H2" s="2">
        <v>33.220799999999997</v>
      </c>
      <c r="I2" s="2">
        <v>19.8171</v>
      </c>
      <c r="J2" s="2">
        <v>39.238399999999999</v>
      </c>
      <c r="K2" s="2">
        <v>35.452100000000002</v>
      </c>
      <c r="L2" s="2">
        <v>39.7196</v>
      </c>
      <c r="M2" s="2">
        <v>37.864899999999999</v>
      </c>
      <c r="N2" s="2">
        <v>27.826899999999998</v>
      </c>
      <c r="O2" s="2">
        <v>11.489000000000001</v>
      </c>
      <c r="P2" s="2">
        <v>33.8658</v>
      </c>
      <c r="Q2" s="2">
        <v>10.495100000000001</v>
      </c>
      <c r="R2" s="2">
        <v>13.2027</v>
      </c>
      <c r="S2" s="2">
        <v>44.928899999999999</v>
      </c>
      <c r="T2" s="2">
        <v>35.295499999999997</v>
      </c>
      <c r="U2" s="2">
        <v>42.1297</v>
      </c>
      <c r="V2" s="2">
        <v>43.8508</v>
      </c>
      <c r="W2" s="2">
        <v>33.2973</v>
      </c>
      <c r="X2" s="2">
        <v>14.652200000000001</v>
      </c>
      <c r="Y2" s="2">
        <v>23.903300000000002</v>
      </c>
      <c r="Z2" s="2">
        <v>31.380500000000001</v>
      </c>
      <c r="AA2" s="2">
        <v>18.725300000000001</v>
      </c>
      <c r="AB2" s="2">
        <v>5.9312500000000004</v>
      </c>
      <c r="AC2" s="2">
        <v>36.598999999999997</v>
      </c>
      <c r="AD2" s="2">
        <v>34.221400000000003</v>
      </c>
      <c r="AE2" s="2">
        <v>25.997</v>
      </c>
      <c r="AF2" s="2">
        <v>26.578499999999998</v>
      </c>
      <c r="AG2" s="2">
        <v>39.190100000000001</v>
      </c>
      <c r="AH2" s="2">
        <v>9.7060700000000004</v>
      </c>
    </row>
    <row r="3" spans="1:34" x14ac:dyDescent="0.25">
      <c r="A3" s="4" t="s">
        <v>35</v>
      </c>
      <c r="B3" s="2">
        <v>13.438599999999999</v>
      </c>
      <c r="C3" s="2">
        <v>36.1663</v>
      </c>
      <c r="D3" s="2">
        <v>43.423999999999999</v>
      </c>
      <c r="E3" s="2">
        <v>33.8658</v>
      </c>
      <c r="F3" s="2">
        <v>64.651700000000005</v>
      </c>
      <c r="G3" s="2">
        <v>52.797499999999999</v>
      </c>
      <c r="H3" s="2">
        <v>35.015300000000003</v>
      </c>
      <c r="I3" s="2">
        <v>34.634900000000002</v>
      </c>
      <c r="J3" s="2">
        <v>39.499600000000001</v>
      </c>
      <c r="K3" s="2">
        <v>37.519100000000002</v>
      </c>
      <c r="L3" s="2">
        <v>40.725200000000001</v>
      </c>
      <c r="M3" s="2">
        <v>37.110799999999998</v>
      </c>
      <c r="N3" s="2">
        <v>32.909999999999997</v>
      </c>
      <c r="O3" s="2">
        <v>11.836</v>
      </c>
      <c r="P3" s="2">
        <v>33.633299999999998</v>
      </c>
      <c r="Q3" s="2">
        <v>12.3729</v>
      </c>
      <c r="R3" s="2">
        <v>14.542299999999999</v>
      </c>
      <c r="S3" s="2">
        <v>63.307499999999997</v>
      </c>
      <c r="T3" s="2">
        <v>34.615400000000001</v>
      </c>
      <c r="U3" s="2">
        <v>40.668900000000001</v>
      </c>
      <c r="V3" s="2">
        <v>46.489600000000003</v>
      </c>
      <c r="W3" s="2">
        <v>33.842399999999998</v>
      </c>
      <c r="X3" s="2">
        <v>16.184699999999999</v>
      </c>
      <c r="Y3" s="2">
        <v>35.118000000000002</v>
      </c>
      <c r="Z3" s="2">
        <v>32.6526</v>
      </c>
      <c r="AA3" s="2">
        <v>23.334199999999999</v>
      </c>
      <c r="AB3" s="2">
        <v>6.2046000000000001</v>
      </c>
      <c r="AC3" s="2">
        <v>38.14</v>
      </c>
      <c r="AD3" s="2">
        <v>35.271500000000003</v>
      </c>
      <c r="AE3" s="2">
        <v>27.161300000000001</v>
      </c>
      <c r="AF3" s="2">
        <v>26.893000000000001</v>
      </c>
      <c r="AG3" s="2">
        <v>42.3767</v>
      </c>
      <c r="AH3" s="2">
        <v>10.761100000000001</v>
      </c>
    </row>
    <row r="4" spans="1:34" x14ac:dyDescent="0.25">
      <c r="A4" s="4" t="s">
        <v>36</v>
      </c>
      <c r="B4" s="2">
        <v>13.9222</v>
      </c>
      <c r="C4" s="2">
        <v>36.072600000000001</v>
      </c>
      <c r="D4" s="2">
        <v>39.496699999999997</v>
      </c>
      <c r="E4" s="2">
        <v>33.080399999999997</v>
      </c>
      <c r="F4" s="2">
        <v>61.346600000000002</v>
      </c>
      <c r="G4" s="2">
        <v>55.397399999999998</v>
      </c>
      <c r="H4" s="2">
        <v>34.942700000000002</v>
      </c>
      <c r="I4" s="2">
        <v>33.027900000000002</v>
      </c>
      <c r="J4" s="2">
        <v>40.562899999999999</v>
      </c>
      <c r="K4" s="2">
        <v>36.418700000000001</v>
      </c>
      <c r="L4" s="2">
        <v>41.1342</v>
      </c>
      <c r="M4" s="2">
        <v>37.912700000000001</v>
      </c>
      <c r="N4" s="2">
        <v>33.087000000000003</v>
      </c>
      <c r="O4" s="2">
        <v>12.2607</v>
      </c>
      <c r="P4" s="2">
        <v>32.930100000000003</v>
      </c>
      <c r="Q4" s="2">
        <v>12.260400000000001</v>
      </c>
      <c r="R4" s="2">
        <v>15.433999999999999</v>
      </c>
      <c r="S4" s="2">
        <v>63.234900000000003</v>
      </c>
      <c r="T4" s="2">
        <v>36.938299999999998</v>
      </c>
      <c r="U4" s="2">
        <v>49.204999999999998</v>
      </c>
      <c r="V4" s="2">
        <v>47.865400000000001</v>
      </c>
      <c r="W4" s="2">
        <v>33.4099</v>
      </c>
      <c r="X4" s="2">
        <v>18.760400000000001</v>
      </c>
      <c r="Y4" s="2">
        <v>36.477400000000003</v>
      </c>
      <c r="Z4" s="2">
        <v>32.889200000000002</v>
      </c>
      <c r="AA4" s="2">
        <v>24.273900000000001</v>
      </c>
      <c r="AB4" s="2">
        <v>6.0909899999999997</v>
      </c>
      <c r="AC4" s="2">
        <v>37.814</v>
      </c>
      <c r="AD4" s="2">
        <v>37.514899999999997</v>
      </c>
      <c r="AE4" s="2">
        <v>26.9862</v>
      </c>
      <c r="AF4" s="2">
        <v>28.473400000000002</v>
      </c>
      <c r="AG4" s="2">
        <v>40.9985</v>
      </c>
      <c r="AH4" s="2">
        <v>11.6554</v>
      </c>
    </row>
    <row r="5" spans="1:34" x14ac:dyDescent="0.25">
      <c r="A5" s="4" t="s">
        <v>37</v>
      </c>
      <c r="B5" s="2">
        <v>12.991899999999999</v>
      </c>
      <c r="C5" s="2">
        <v>36.848300000000002</v>
      </c>
      <c r="D5" s="2">
        <v>43.5563</v>
      </c>
      <c r="E5" s="2">
        <v>33.039099999999998</v>
      </c>
      <c r="F5" s="2">
        <v>67.643199999999993</v>
      </c>
      <c r="G5" s="2">
        <v>55.707599999999999</v>
      </c>
      <c r="H5" s="2">
        <v>35.261699999999998</v>
      </c>
      <c r="I5" s="2">
        <v>28.276499999999999</v>
      </c>
      <c r="J5" s="2">
        <v>39.664200000000001</v>
      </c>
      <c r="K5" s="2">
        <v>35.364400000000003</v>
      </c>
      <c r="L5" s="2">
        <v>45.542200000000001</v>
      </c>
      <c r="M5" s="2">
        <v>40.384599999999999</v>
      </c>
      <c r="N5" s="2">
        <v>32.042400000000001</v>
      </c>
      <c r="O5" s="2">
        <v>11.484400000000001</v>
      </c>
      <c r="P5" s="2">
        <v>34.388199999999998</v>
      </c>
      <c r="Q5" s="2">
        <v>13.345599999999999</v>
      </c>
      <c r="R5" s="2">
        <v>14.744300000000001</v>
      </c>
      <c r="S5" s="2">
        <v>60.4358</v>
      </c>
      <c r="T5" s="2">
        <v>35.021799999999999</v>
      </c>
      <c r="U5" s="2">
        <v>44.233400000000003</v>
      </c>
      <c r="V5" s="2">
        <v>46.837699999999998</v>
      </c>
      <c r="W5" s="2">
        <v>34.761800000000001</v>
      </c>
      <c r="X5" s="2">
        <v>17.1937</v>
      </c>
      <c r="Y5" s="2">
        <v>37.008499999999998</v>
      </c>
      <c r="Z5" s="2">
        <v>34.6</v>
      </c>
      <c r="AA5" s="2">
        <v>23.386500000000002</v>
      </c>
      <c r="AB5" s="2">
        <v>6.1608799999999997</v>
      </c>
      <c r="AC5" s="2">
        <v>37.363900000000001</v>
      </c>
      <c r="AD5" s="2">
        <v>37.092100000000002</v>
      </c>
      <c r="AE5" s="2">
        <v>25.7925</v>
      </c>
      <c r="AF5" s="2">
        <v>28.276800000000001</v>
      </c>
      <c r="AG5" s="2">
        <v>43.5792</v>
      </c>
      <c r="AH5" s="2">
        <v>10.704800000000001</v>
      </c>
    </row>
    <row r="6" spans="1:34" x14ac:dyDescent="0.25">
      <c r="A6" s="4" t="s">
        <v>38</v>
      </c>
      <c r="B6" s="2">
        <v>12.331200000000001</v>
      </c>
      <c r="C6" s="2">
        <v>35.871200000000002</v>
      </c>
      <c r="D6" s="2">
        <v>42.835599999999999</v>
      </c>
      <c r="E6" s="2">
        <v>33.151200000000003</v>
      </c>
      <c r="F6" s="2">
        <v>66.042699999999996</v>
      </c>
      <c r="G6" s="2">
        <v>52.717599999999997</v>
      </c>
      <c r="H6" s="2">
        <v>35.255600000000001</v>
      </c>
      <c r="I6" s="2">
        <v>31.650700000000001</v>
      </c>
      <c r="J6" s="2">
        <v>40.943300000000001</v>
      </c>
      <c r="K6" s="2">
        <v>35.653599999999997</v>
      </c>
      <c r="L6" s="2">
        <v>42.929499999999997</v>
      </c>
      <c r="M6" s="2">
        <v>32.616700000000002</v>
      </c>
      <c r="N6" s="2">
        <v>32.832500000000003</v>
      </c>
      <c r="O6" s="2">
        <v>11.1014</v>
      </c>
      <c r="P6" s="2">
        <v>34.047499999999999</v>
      </c>
      <c r="Q6" s="2">
        <v>13.407299999999999</v>
      </c>
      <c r="R6" s="2">
        <v>15.8628</v>
      </c>
      <c r="S6" s="2">
        <v>62.463099999999997</v>
      </c>
      <c r="T6" s="2">
        <v>37.159799999999997</v>
      </c>
      <c r="U6" s="2">
        <v>44.340200000000003</v>
      </c>
      <c r="V6" s="2">
        <v>49.169400000000003</v>
      </c>
      <c r="W6" s="2">
        <v>34.588200000000001</v>
      </c>
      <c r="X6" s="2">
        <v>17.449200000000001</v>
      </c>
      <c r="Y6" s="2">
        <v>37.464399999999998</v>
      </c>
      <c r="Z6" s="2">
        <v>30.595300000000002</v>
      </c>
      <c r="AA6" s="2">
        <v>24.849499999999999</v>
      </c>
      <c r="AB6" s="2">
        <v>5.9564500000000002</v>
      </c>
      <c r="AC6" s="2">
        <v>37.289700000000003</v>
      </c>
      <c r="AD6" s="2">
        <v>38.238100000000003</v>
      </c>
      <c r="AE6" s="2">
        <v>24.776</v>
      </c>
      <c r="AF6" s="2">
        <v>27.305399999999999</v>
      </c>
      <c r="AG6" s="2">
        <v>40.736499999999999</v>
      </c>
      <c r="AH6" s="2">
        <v>11.440099999999999</v>
      </c>
    </row>
    <row r="7" spans="1:34" x14ac:dyDescent="0.25">
      <c r="A7" s="4" t="s">
        <v>39</v>
      </c>
      <c r="B7" s="2">
        <v>14.986700000000001</v>
      </c>
      <c r="C7" s="2">
        <v>36.404200000000003</v>
      </c>
      <c r="D7" s="2">
        <v>44.4221</v>
      </c>
      <c r="E7" s="2">
        <v>34.632599999999996</v>
      </c>
      <c r="F7" s="2">
        <v>64.981899999999996</v>
      </c>
      <c r="G7" s="2">
        <v>56.434800000000003</v>
      </c>
      <c r="H7" s="2">
        <v>35.328499999999998</v>
      </c>
      <c r="I7" s="2">
        <v>31.823499999999999</v>
      </c>
      <c r="J7" s="2">
        <v>41.216200000000001</v>
      </c>
      <c r="K7" s="2">
        <v>36.991500000000002</v>
      </c>
      <c r="L7" s="2">
        <v>40.988900000000001</v>
      </c>
      <c r="M7" s="2">
        <v>35.495800000000003</v>
      </c>
      <c r="N7" s="2">
        <v>31.7651</v>
      </c>
      <c r="O7" s="2">
        <v>12.0054</v>
      </c>
      <c r="P7" s="2">
        <v>34.706200000000003</v>
      </c>
      <c r="Q7" s="2">
        <v>13.917899999999999</v>
      </c>
      <c r="R7" s="2">
        <v>14.404</v>
      </c>
      <c r="S7" s="2">
        <v>59.1021</v>
      </c>
      <c r="T7" s="2">
        <v>39.104999999999997</v>
      </c>
      <c r="U7" s="2">
        <v>45.347799999999999</v>
      </c>
      <c r="V7" s="2">
        <v>47.484900000000003</v>
      </c>
      <c r="W7" s="2">
        <v>34.172800000000002</v>
      </c>
      <c r="X7" s="2">
        <v>18.434100000000001</v>
      </c>
      <c r="Y7" s="2">
        <v>38.528700000000001</v>
      </c>
      <c r="Z7" s="2">
        <v>33.137099999999997</v>
      </c>
      <c r="AA7" s="2">
        <v>24.601400000000002</v>
      </c>
      <c r="AB7" s="2">
        <v>6.1828500000000002</v>
      </c>
      <c r="AC7" s="2">
        <v>37.439</v>
      </c>
      <c r="AD7" s="2">
        <v>39.709499999999998</v>
      </c>
      <c r="AE7" s="2">
        <v>26.427</v>
      </c>
      <c r="AF7" s="2">
        <v>29.208200000000001</v>
      </c>
      <c r="AG7" s="2">
        <v>41.055700000000002</v>
      </c>
      <c r="AH7" s="2">
        <v>12.4375</v>
      </c>
    </row>
    <row r="8" spans="1:34" x14ac:dyDescent="0.25">
      <c r="A8" s="4" t="s">
        <v>40</v>
      </c>
      <c r="B8" s="2">
        <v>14.3902</v>
      </c>
      <c r="C8" s="2">
        <v>35.692599999999999</v>
      </c>
      <c r="D8" s="2">
        <v>43.3018</v>
      </c>
      <c r="E8" s="2">
        <v>34.0505</v>
      </c>
      <c r="F8" s="2">
        <v>67.104600000000005</v>
      </c>
      <c r="G8" s="2">
        <v>55.726399999999998</v>
      </c>
      <c r="H8" s="2">
        <v>37.238199999999999</v>
      </c>
      <c r="I8" s="2">
        <v>30.864699999999999</v>
      </c>
      <c r="J8" s="2">
        <v>41.896299999999997</v>
      </c>
      <c r="K8" s="2">
        <v>36.362099999999998</v>
      </c>
      <c r="L8" s="2">
        <v>41.455199999999998</v>
      </c>
      <c r="M8" s="2">
        <v>38.657600000000002</v>
      </c>
      <c r="N8" s="2">
        <v>33.352200000000003</v>
      </c>
      <c r="O8" s="2">
        <v>11.858000000000001</v>
      </c>
      <c r="P8" s="2">
        <v>34.902099999999997</v>
      </c>
      <c r="Q8" s="2">
        <v>14.265499999999999</v>
      </c>
      <c r="R8" s="2">
        <v>16.346699999999998</v>
      </c>
      <c r="S8" s="2">
        <v>65.937399999999997</v>
      </c>
      <c r="T8" s="2">
        <v>36.441299999999998</v>
      </c>
      <c r="U8" s="2">
        <v>49.414499999999997</v>
      </c>
      <c r="V8" s="2">
        <v>51.016100000000002</v>
      </c>
      <c r="W8" s="2">
        <v>35.9101</v>
      </c>
      <c r="X8" s="2">
        <v>17.577200000000001</v>
      </c>
      <c r="Y8" s="2">
        <v>38.4163</v>
      </c>
      <c r="Z8" s="2">
        <v>32.686</v>
      </c>
      <c r="AA8" s="2">
        <v>21.498000000000001</v>
      </c>
      <c r="AB8" s="2">
        <v>6.2622200000000001</v>
      </c>
      <c r="AC8" s="2">
        <v>37.427900000000001</v>
      </c>
      <c r="AD8" s="2">
        <v>36.7408</v>
      </c>
      <c r="AE8" s="2">
        <v>25.489599999999999</v>
      </c>
      <c r="AF8" s="2">
        <v>29.2027</v>
      </c>
      <c r="AG8" s="2">
        <v>40.520699999999998</v>
      </c>
      <c r="AH8" s="2">
        <v>18.2835</v>
      </c>
    </row>
    <row r="9" spans="1:34" x14ac:dyDescent="0.25">
      <c r="A9" s="4" t="s">
        <v>41</v>
      </c>
      <c r="B9" s="2">
        <v>12.1554</v>
      </c>
      <c r="C9" s="2">
        <v>35.6248</v>
      </c>
      <c r="D9" s="2">
        <v>43.398400000000002</v>
      </c>
      <c r="E9" s="2">
        <v>32.924799999999998</v>
      </c>
      <c r="F9" s="2">
        <v>66.097099999999998</v>
      </c>
      <c r="G9" s="2">
        <v>57.817100000000003</v>
      </c>
      <c r="H9" s="2">
        <v>37.9801</v>
      </c>
      <c r="I9" s="2">
        <v>30.9072</v>
      </c>
      <c r="J9" s="2">
        <v>42.2104</v>
      </c>
      <c r="K9" s="2">
        <v>34.648899999999998</v>
      </c>
      <c r="L9" s="2">
        <v>44.967100000000002</v>
      </c>
      <c r="M9" s="2">
        <v>35.393300000000004</v>
      </c>
      <c r="N9" s="2">
        <v>33.319499999999998</v>
      </c>
      <c r="O9" s="2">
        <v>11.5952</v>
      </c>
      <c r="P9" s="2">
        <v>36.110100000000003</v>
      </c>
      <c r="Q9" s="2">
        <v>11.4595</v>
      </c>
      <c r="R9" s="2">
        <v>16.484000000000002</v>
      </c>
      <c r="S9" s="2">
        <v>62.610900000000001</v>
      </c>
      <c r="T9" s="2">
        <v>35.079799999999999</v>
      </c>
      <c r="U9" s="2">
        <v>42.321800000000003</v>
      </c>
      <c r="V9" s="2">
        <v>46.561599999999999</v>
      </c>
      <c r="W9" s="2">
        <v>33.390500000000003</v>
      </c>
      <c r="X9" s="2">
        <v>16.096599999999999</v>
      </c>
      <c r="Y9" s="2">
        <v>36.831299999999999</v>
      </c>
      <c r="Z9" s="2">
        <v>34.013800000000003</v>
      </c>
      <c r="AA9" s="2">
        <v>22.2821</v>
      </c>
      <c r="AB9" s="2">
        <v>6.0232200000000002</v>
      </c>
      <c r="AC9" s="2">
        <v>35.929600000000001</v>
      </c>
      <c r="AD9" s="2">
        <v>39.849400000000003</v>
      </c>
      <c r="AE9" s="2">
        <v>24.1556</v>
      </c>
      <c r="AF9" s="2">
        <v>26.470300000000002</v>
      </c>
      <c r="AG9" s="2">
        <v>40.142000000000003</v>
      </c>
      <c r="AH9" s="2">
        <v>8.4611599999999996</v>
      </c>
    </row>
    <row r="14" spans="1:34" x14ac:dyDescent="0.25">
      <c r="A14" s="5" t="s">
        <v>43</v>
      </c>
      <c r="B14" s="2">
        <f>AVERAGE(B2:B9)</f>
        <v>13.247187500000001</v>
      </c>
      <c r="C14" s="2">
        <f t="shared" ref="C14:AH14" si="0">AVERAGE(C2:C9)</f>
        <v>35.975037499999999</v>
      </c>
      <c r="D14" s="2">
        <f t="shared" si="0"/>
        <v>42.3472875</v>
      </c>
      <c r="E14" s="2">
        <f t="shared" si="0"/>
        <v>33.265699999999995</v>
      </c>
      <c r="F14" s="2">
        <f t="shared" si="0"/>
        <v>65.09537499999999</v>
      </c>
      <c r="G14" s="2">
        <f t="shared" si="0"/>
        <v>55.482962499999999</v>
      </c>
      <c r="H14" s="2">
        <f t="shared" si="0"/>
        <v>35.530362500000003</v>
      </c>
      <c r="I14" s="2">
        <f t="shared" si="0"/>
        <v>30.1253125</v>
      </c>
      <c r="J14" s="2">
        <f t="shared" si="0"/>
        <v>40.653912499999997</v>
      </c>
      <c r="K14" s="2">
        <f t="shared" si="0"/>
        <v>36.051299999999998</v>
      </c>
      <c r="L14" s="2">
        <f t="shared" si="0"/>
        <v>42.182737500000002</v>
      </c>
      <c r="M14" s="2">
        <f t="shared" si="0"/>
        <v>36.929549999999999</v>
      </c>
      <c r="N14" s="2">
        <f t="shared" si="0"/>
        <v>32.141950000000001</v>
      </c>
      <c r="O14" s="2">
        <f t="shared" si="0"/>
        <v>11.703762500000002</v>
      </c>
      <c r="P14" s="2">
        <f t="shared" si="0"/>
        <v>34.322912500000001</v>
      </c>
      <c r="Q14" s="2">
        <f t="shared" si="0"/>
        <v>12.690525000000001</v>
      </c>
      <c r="R14" s="2">
        <f t="shared" si="0"/>
        <v>15.127600000000001</v>
      </c>
      <c r="S14" s="2">
        <f t="shared" si="0"/>
        <v>60.252575000000007</v>
      </c>
      <c r="T14" s="2">
        <f t="shared" si="0"/>
        <v>36.207112499999994</v>
      </c>
      <c r="U14" s="2">
        <f t="shared" si="0"/>
        <v>44.707662499999998</v>
      </c>
      <c r="V14" s="2">
        <f t="shared" si="0"/>
        <v>47.409437499999996</v>
      </c>
      <c r="W14" s="2">
        <f t="shared" si="0"/>
        <v>34.171624999999999</v>
      </c>
      <c r="X14" s="2">
        <f t="shared" si="0"/>
        <v>17.043512500000002</v>
      </c>
      <c r="Y14" s="2">
        <f t="shared" si="0"/>
        <v>35.468487500000009</v>
      </c>
      <c r="Z14" s="2">
        <f t="shared" si="0"/>
        <v>32.744312500000007</v>
      </c>
      <c r="AA14" s="2">
        <f t="shared" si="0"/>
        <v>22.868862499999999</v>
      </c>
      <c r="AB14" s="2">
        <f t="shared" si="0"/>
        <v>6.1015575000000002</v>
      </c>
      <c r="AC14" s="2">
        <f t="shared" si="0"/>
        <v>37.250387500000002</v>
      </c>
      <c r="AD14" s="2">
        <f t="shared" si="0"/>
        <v>37.329712499999999</v>
      </c>
      <c r="AE14" s="2">
        <f t="shared" si="0"/>
        <v>25.848149999999997</v>
      </c>
      <c r="AF14" s="2">
        <f t="shared" si="0"/>
        <v>27.8010375</v>
      </c>
      <c r="AG14" s="2">
        <f t="shared" si="0"/>
        <v>41.074925</v>
      </c>
      <c r="AH14" s="2">
        <f t="shared" si="0"/>
        <v>11.681203750000002</v>
      </c>
    </row>
    <row r="15" spans="1:34" x14ac:dyDescent="0.25">
      <c r="A15" s="6" t="s">
        <v>44</v>
      </c>
      <c r="B15" s="7">
        <f>B14*3</f>
        <v>39.741562500000001</v>
      </c>
      <c r="C15" s="7">
        <f>C14*3</f>
        <v>107.9251125</v>
      </c>
      <c r="D15" s="7">
        <f>D14*2</f>
        <v>84.694575</v>
      </c>
      <c r="E15" s="7">
        <f>E14*2</f>
        <v>66.531399999999991</v>
      </c>
      <c r="F15" s="7">
        <f>F14*1</f>
        <v>65.09537499999999</v>
      </c>
      <c r="G15" s="7">
        <f>G14*3</f>
        <v>166.44888750000001</v>
      </c>
      <c r="H15" s="7">
        <f>H14*1</f>
        <v>35.530362500000003</v>
      </c>
      <c r="I15" s="7">
        <f>I14*2</f>
        <v>60.250624999999999</v>
      </c>
      <c r="J15" s="7">
        <f>J14*3</f>
        <v>121.9617375</v>
      </c>
      <c r="K15" s="7">
        <f>K14*2</f>
        <v>72.102599999999995</v>
      </c>
      <c r="L15" s="7">
        <f>L14*2</f>
        <v>84.365475000000004</v>
      </c>
      <c r="M15" s="7">
        <f>M14*4</f>
        <v>147.7182</v>
      </c>
      <c r="N15" s="7">
        <f>N14*3</f>
        <v>96.425849999999997</v>
      </c>
      <c r="O15" s="7">
        <f>O14*3</f>
        <v>35.111287500000003</v>
      </c>
      <c r="P15" s="7">
        <f>P14*3</f>
        <v>102.9687375</v>
      </c>
      <c r="Q15" s="7">
        <f>Q14*2</f>
        <v>25.381050000000002</v>
      </c>
      <c r="R15" s="7">
        <f>R14*2</f>
        <v>30.255200000000002</v>
      </c>
      <c r="S15" s="7">
        <f>S14*1</f>
        <v>60.252575000000007</v>
      </c>
      <c r="T15" s="7">
        <f>T14*3</f>
        <v>108.62133749999998</v>
      </c>
      <c r="U15" s="7">
        <f>U14*2</f>
        <v>89.415324999999996</v>
      </c>
      <c r="V15" s="7">
        <f>V14*3</f>
        <v>142.22831249999999</v>
      </c>
      <c r="W15" s="7">
        <f>W14*3</f>
        <v>102.51487499999999</v>
      </c>
      <c r="X15" s="7">
        <f>X14*2</f>
        <v>34.087025000000004</v>
      </c>
      <c r="Y15" s="7">
        <f>Y14*2</f>
        <v>70.936975000000018</v>
      </c>
      <c r="Z15" s="7">
        <f>Z14*3</f>
        <v>98.23293750000002</v>
      </c>
      <c r="AA15" s="7">
        <f>AA14*3</f>
        <v>68.606587499999989</v>
      </c>
      <c r="AB15" s="7">
        <f>AB14*6</f>
        <v>36.609345000000005</v>
      </c>
      <c r="AC15" s="7">
        <f>AC14*3</f>
        <v>111.75116250000001</v>
      </c>
      <c r="AD15" s="7">
        <f>AD14*2</f>
        <v>74.659424999999999</v>
      </c>
      <c r="AE15" s="7">
        <f>AE14*3</f>
        <v>77.544449999999983</v>
      </c>
      <c r="AF15" s="7">
        <f>AF14*3</f>
        <v>83.403112499999992</v>
      </c>
      <c r="AG15" s="7">
        <f>AG14*2</f>
        <v>82.149850000000001</v>
      </c>
      <c r="AH15" s="7">
        <f>AH14*3</f>
        <v>35.043611250000005</v>
      </c>
    </row>
    <row r="16" spans="1:34" x14ac:dyDescent="0.25">
      <c r="A16" s="8" t="s">
        <v>45</v>
      </c>
      <c r="B16" s="9">
        <f>STDEV(B2:B9)/B14*100</f>
        <v>8.6204996480144089</v>
      </c>
      <c r="C16" s="9">
        <f>STDEV(C2:C9)/C14*100</f>
        <v>1.462099019573198</v>
      </c>
      <c r="D16" s="9">
        <f t="shared" ref="D16:AH16" si="1">STDEV(D2:D9)/D14*100</f>
        <v>5.1533545935278262</v>
      </c>
      <c r="E16" s="9">
        <f t="shared" si="1"/>
        <v>2.9213333256875056</v>
      </c>
      <c r="F16" s="9">
        <f t="shared" si="1"/>
        <v>3.2604989468232897</v>
      </c>
      <c r="G16" s="9">
        <f t="shared" si="1"/>
        <v>3.3723726011754005</v>
      </c>
      <c r="H16" s="9">
        <f t="shared" si="1"/>
        <v>4.1270040537258117</v>
      </c>
      <c r="I16" s="9">
        <f t="shared" si="1"/>
        <v>15.097841132828563</v>
      </c>
      <c r="J16" s="9">
        <f t="shared" si="1"/>
        <v>2.7406842694702744</v>
      </c>
      <c r="K16" s="9">
        <f t="shared" si="1"/>
        <v>2.6159297885682284</v>
      </c>
      <c r="L16" s="9">
        <f t="shared" si="1"/>
        <v>4.9760628502923829</v>
      </c>
      <c r="M16" s="9">
        <f t="shared" si="1"/>
        <v>6.457970753678774</v>
      </c>
      <c r="N16" s="9">
        <f t="shared" si="1"/>
        <v>5.7105292797846374</v>
      </c>
      <c r="O16" s="9">
        <f t="shared" si="1"/>
        <v>3.0828932738909018</v>
      </c>
      <c r="P16" s="9">
        <f t="shared" si="1"/>
        <v>2.7816983253110621</v>
      </c>
      <c r="Q16" s="9">
        <f t="shared" si="1"/>
        <v>10.12238639248311</v>
      </c>
      <c r="R16" s="9">
        <f t="shared" si="1"/>
        <v>7.3605408919704312</v>
      </c>
      <c r="S16" s="9">
        <f t="shared" si="1"/>
        <v>10.813685386837847</v>
      </c>
      <c r="T16" s="9">
        <f t="shared" si="1"/>
        <v>4.1671223449648895</v>
      </c>
      <c r="U16" s="9">
        <f t="shared" si="1"/>
        <v>7.1635948591058805</v>
      </c>
      <c r="V16" s="9">
        <f t="shared" si="1"/>
        <v>4.4298416661856894</v>
      </c>
      <c r="W16" s="9">
        <f t="shared" si="1"/>
        <v>2.6191735601880115</v>
      </c>
      <c r="X16" s="9">
        <f t="shared" si="1"/>
        <v>7.9048907761154545</v>
      </c>
      <c r="Y16" s="9">
        <f t="shared" si="1"/>
        <v>13.528161719059831</v>
      </c>
      <c r="Z16" s="9">
        <f t="shared" si="1"/>
        <v>3.9517382408976633</v>
      </c>
      <c r="AA16" s="9">
        <f t="shared" si="1"/>
        <v>8.8658591023238671</v>
      </c>
      <c r="AB16" s="9">
        <f t="shared" si="1"/>
        <v>1.9867741637997156</v>
      </c>
      <c r="AC16" s="9">
        <f t="shared" si="1"/>
        <v>1.8597267935287536</v>
      </c>
      <c r="AD16" s="9">
        <f t="shared" si="1"/>
        <v>5.2779287316221835</v>
      </c>
      <c r="AE16" s="9">
        <f t="shared" si="1"/>
        <v>4.0105725825514416</v>
      </c>
      <c r="AF16" s="9">
        <f t="shared" si="1"/>
        <v>4.0692626901002038</v>
      </c>
      <c r="AG16" s="9">
        <f t="shared" si="1"/>
        <v>3.2943107484895204</v>
      </c>
      <c r="AH16" s="9">
        <f t="shared" si="1"/>
        <v>25.124025014039418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13.6768</v>
      </c>
      <c r="C18" s="2">
        <f t="shared" ref="C18:AH18" si="2">AVERAGE(C3:C8)</f>
        <v>36.175866666666664</v>
      </c>
      <c r="D18" s="2">
        <f t="shared" si="2"/>
        <v>42.839416666666665</v>
      </c>
      <c r="E18" s="2">
        <f t="shared" si="2"/>
        <v>33.636600000000001</v>
      </c>
      <c r="F18" s="2">
        <f t="shared" si="2"/>
        <v>65.295116666666672</v>
      </c>
      <c r="G18" s="2">
        <f t="shared" si="2"/>
        <v>54.796883333333334</v>
      </c>
      <c r="H18" s="2">
        <f t="shared" si="2"/>
        <v>35.506999999999998</v>
      </c>
      <c r="I18" s="2">
        <f t="shared" si="2"/>
        <v>31.713033333333332</v>
      </c>
      <c r="J18" s="2">
        <f t="shared" si="2"/>
        <v>40.630416666666662</v>
      </c>
      <c r="K18" s="2">
        <f t="shared" si="2"/>
        <v>36.384900000000002</v>
      </c>
      <c r="L18" s="2">
        <f t="shared" si="2"/>
        <v>42.129199999999997</v>
      </c>
      <c r="M18" s="2">
        <f t="shared" si="2"/>
        <v>37.029699999999998</v>
      </c>
      <c r="N18" s="2">
        <f t="shared" si="2"/>
        <v>32.664866666666668</v>
      </c>
      <c r="O18" s="2">
        <f t="shared" si="2"/>
        <v>11.75765</v>
      </c>
      <c r="P18" s="2">
        <f t="shared" si="2"/>
        <v>34.101233333333333</v>
      </c>
      <c r="Q18" s="2">
        <f t="shared" si="2"/>
        <v>13.2616</v>
      </c>
      <c r="R18" s="2">
        <f t="shared" si="2"/>
        <v>15.222349999999999</v>
      </c>
      <c r="S18" s="2">
        <f t="shared" si="2"/>
        <v>62.413466666666672</v>
      </c>
      <c r="T18" s="2">
        <f t="shared" si="2"/>
        <v>36.546933333333328</v>
      </c>
      <c r="U18" s="2">
        <f t="shared" si="2"/>
        <v>45.534966666666669</v>
      </c>
      <c r="V18" s="2">
        <f t="shared" si="2"/>
        <v>48.143850000000008</v>
      </c>
      <c r="W18" s="2">
        <f t="shared" si="2"/>
        <v>34.447533333333332</v>
      </c>
      <c r="X18" s="2">
        <f t="shared" si="2"/>
        <v>17.599883333333334</v>
      </c>
      <c r="Y18" s="2">
        <f t="shared" si="2"/>
        <v>37.168883333333341</v>
      </c>
      <c r="Z18" s="2">
        <f t="shared" si="2"/>
        <v>32.760033333333332</v>
      </c>
      <c r="AA18" s="2">
        <f t="shared" si="2"/>
        <v>23.657250000000001</v>
      </c>
      <c r="AB18" s="2">
        <f t="shared" si="2"/>
        <v>6.1429983333333338</v>
      </c>
      <c r="AC18" s="2">
        <f t="shared" si="2"/>
        <v>37.579083333333337</v>
      </c>
      <c r="AD18" s="2">
        <f t="shared" si="2"/>
        <v>37.427816666666665</v>
      </c>
      <c r="AE18" s="2">
        <f t="shared" si="2"/>
        <v>26.105433333333334</v>
      </c>
      <c r="AF18" s="2">
        <f t="shared" si="2"/>
        <v>28.226583333333334</v>
      </c>
      <c r="AG18" s="2">
        <f t="shared" si="2"/>
        <v>41.544550000000001</v>
      </c>
      <c r="AH18" s="2">
        <f t="shared" si="2"/>
        <v>12.547066666666666</v>
      </c>
    </row>
    <row r="19" spans="1:34" x14ac:dyDescent="0.25">
      <c r="A19" s="6" t="s">
        <v>47</v>
      </c>
      <c r="B19" s="7">
        <f>B18*3</f>
        <v>41.0304</v>
      </c>
      <c r="C19" s="7">
        <f>C18*3</f>
        <v>108.52759999999999</v>
      </c>
      <c r="D19" s="7">
        <f>D18*2</f>
        <v>85.67883333333333</v>
      </c>
      <c r="E19" s="7">
        <f>E18*2</f>
        <v>67.273200000000003</v>
      </c>
      <c r="F19" s="7">
        <f>F18*1</f>
        <v>65.295116666666672</v>
      </c>
      <c r="G19" s="7">
        <f>G18*3</f>
        <v>164.39064999999999</v>
      </c>
      <c r="H19" s="7">
        <f>H18*1</f>
        <v>35.506999999999998</v>
      </c>
      <c r="I19" s="7">
        <f>I18*2</f>
        <v>63.426066666666664</v>
      </c>
      <c r="J19" s="7">
        <f>J18*3</f>
        <v>121.89124999999999</v>
      </c>
      <c r="K19" s="7">
        <f>K18*2</f>
        <v>72.769800000000004</v>
      </c>
      <c r="L19" s="7">
        <f>L18*2</f>
        <v>84.258399999999995</v>
      </c>
      <c r="M19" s="7">
        <f>M18*4</f>
        <v>148.11879999999999</v>
      </c>
      <c r="N19" s="7">
        <f>N18*3</f>
        <v>97.994600000000005</v>
      </c>
      <c r="O19" s="7">
        <f>O18*3</f>
        <v>35.272950000000002</v>
      </c>
      <c r="P19" s="7">
        <f>P18*3</f>
        <v>102.30369999999999</v>
      </c>
      <c r="Q19" s="7">
        <f>Q18*2</f>
        <v>26.523199999999999</v>
      </c>
      <c r="R19" s="7">
        <f>R18*2</f>
        <v>30.444699999999997</v>
      </c>
      <c r="S19" s="7">
        <f>S18*1</f>
        <v>62.413466666666672</v>
      </c>
      <c r="T19" s="7">
        <f>T18*3</f>
        <v>109.64079999999998</v>
      </c>
      <c r="U19" s="7">
        <f>U18*2</f>
        <v>91.069933333333339</v>
      </c>
      <c r="V19" s="7">
        <f>V18*3</f>
        <v>144.43155000000002</v>
      </c>
      <c r="W19" s="7">
        <f>W18*3</f>
        <v>103.3426</v>
      </c>
      <c r="X19" s="7">
        <f>X18*2</f>
        <v>35.199766666666669</v>
      </c>
      <c r="Y19" s="7">
        <f>Y18*2</f>
        <v>74.337766666666681</v>
      </c>
      <c r="Z19" s="7">
        <f>Z18*3</f>
        <v>98.280100000000004</v>
      </c>
      <c r="AA19" s="7">
        <f>AA18*3</f>
        <v>70.97175</v>
      </c>
      <c r="AB19" s="7">
        <f>AB18*6</f>
        <v>36.857990000000001</v>
      </c>
      <c r="AC19" s="7">
        <f>AC18*3</f>
        <v>112.73725000000002</v>
      </c>
      <c r="AD19" s="7">
        <f>AD18*2</f>
        <v>74.85563333333333</v>
      </c>
      <c r="AE19" s="7">
        <f>AE18*3</f>
        <v>78.316299999999998</v>
      </c>
      <c r="AF19" s="7">
        <f>AF18*3</f>
        <v>84.679749999999999</v>
      </c>
      <c r="AG19" s="7">
        <f>AG18*2</f>
        <v>83.089100000000002</v>
      </c>
      <c r="AH19" s="7">
        <f>AH18*3</f>
        <v>37.641199999999998</v>
      </c>
    </row>
    <row r="20" spans="1:34" x14ac:dyDescent="0.25">
      <c r="A20" s="8" t="s">
        <v>45</v>
      </c>
      <c r="B20" s="9">
        <f>STDEV(B3:B8)/B18*100</f>
        <v>7.0294339055290855</v>
      </c>
      <c r="C20" s="9">
        <f t="shared" ref="C20:AH20" si="3">STDEV(C3:C8)/C18*100</f>
        <v>1.1339768564572532</v>
      </c>
      <c r="D20" s="9">
        <f t="shared" si="3"/>
        <v>4.0090335032356137</v>
      </c>
      <c r="E20" s="9">
        <f t="shared" si="3"/>
        <v>1.934859569182517</v>
      </c>
      <c r="F20" s="9">
        <f t="shared" si="3"/>
        <v>3.455204441458489</v>
      </c>
      <c r="G20" s="9">
        <f t="shared" si="3"/>
        <v>2.9491259373880152</v>
      </c>
      <c r="H20" s="9">
        <f t="shared" si="3"/>
        <v>2.4267992185883105</v>
      </c>
      <c r="I20" s="9">
        <f t="shared" si="3"/>
        <v>6.7352857119704517</v>
      </c>
      <c r="J20" s="9">
        <f t="shared" si="3"/>
        <v>2.271892605755939</v>
      </c>
      <c r="K20" s="9">
        <f t="shared" si="3"/>
        <v>2.2097678380644776</v>
      </c>
      <c r="L20" s="9">
        <f t="shared" si="3"/>
        <v>4.3774197246606601</v>
      </c>
      <c r="M20" s="9">
        <f t="shared" si="3"/>
        <v>7.2983522160696426</v>
      </c>
      <c r="N20" s="9">
        <f t="shared" si="3"/>
        <v>1.9048950509813933</v>
      </c>
      <c r="O20" s="9">
        <f t="shared" si="3"/>
        <v>3.4776978847078275</v>
      </c>
      <c r="P20" s="9">
        <f t="shared" si="3"/>
        <v>2.1481534073124999</v>
      </c>
      <c r="Q20" s="9">
        <f t="shared" si="3"/>
        <v>6.0878295953999526</v>
      </c>
      <c r="R20" s="9">
        <f t="shared" si="3"/>
        <v>5.1558083325206443</v>
      </c>
      <c r="S20" s="9">
        <f t="shared" si="3"/>
        <v>3.8433829741935766</v>
      </c>
      <c r="T20" s="9">
        <f t="shared" si="3"/>
        <v>4.4357782809551924</v>
      </c>
      <c r="U20" s="9">
        <f t="shared" si="3"/>
        <v>7.3071631819655893</v>
      </c>
      <c r="V20" s="9">
        <f t="shared" si="3"/>
        <v>3.5072877466742876</v>
      </c>
      <c r="W20" s="9">
        <f t="shared" si="3"/>
        <v>2.5227420032981742</v>
      </c>
      <c r="X20" s="9">
        <f t="shared" si="3"/>
        <v>5.2283356608449507</v>
      </c>
      <c r="Y20" s="9">
        <f t="shared" si="3"/>
        <v>3.4459416747186737</v>
      </c>
      <c r="Z20" s="9">
        <f t="shared" si="3"/>
        <v>3.920397327220885</v>
      </c>
      <c r="AA20" s="9">
        <f t="shared" si="3"/>
        <v>5.1884716462905232</v>
      </c>
      <c r="AB20" s="9">
        <f t="shared" si="3"/>
        <v>1.7445055303177817</v>
      </c>
      <c r="AC20" s="9">
        <f t="shared" si="3"/>
        <v>0.87640430313950146</v>
      </c>
      <c r="AD20" s="9">
        <f t="shared" si="3"/>
        <v>3.9817351245022858</v>
      </c>
      <c r="AE20" s="9">
        <f t="shared" si="3"/>
        <v>3.5269094089910524</v>
      </c>
      <c r="AF20" s="9">
        <f t="shared" si="3"/>
        <v>3.4006205642159144</v>
      </c>
      <c r="AG20" s="9">
        <f t="shared" si="3"/>
        <v>2.862398398894237</v>
      </c>
      <c r="AH20" s="9">
        <f t="shared" si="3"/>
        <v>22.967609511775784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13.028500000000001</v>
      </c>
      <c r="C22" s="2">
        <f t="shared" ref="C22:AH22" si="4">AVERAGE(C2:C5)</f>
        <v>36.051874999999995</v>
      </c>
      <c r="D22" s="2">
        <f t="shared" si="4"/>
        <v>41.205100000000002</v>
      </c>
      <c r="E22" s="2">
        <f t="shared" si="4"/>
        <v>32.841625000000001</v>
      </c>
      <c r="F22" s="2">
        <f t="shared" si="4"/>
        <v>64.134174999999999</v>
      </c>
      <c r="G22" s="2">
        <f t="shared" si="4"/>
        <v>55.29195</v>
      </c>
      <c r="H22" s="2">
        <f t="shared" si="4"/>
        <v>34.610124999999996</v>
      </c>
      <c r="I22" s="2">
        <f t="shared" si="4"/>
        <v>28.9391</v>
      </c>
      <c r="J22" s="2">
        <f t="shared" si="4"/>
        <v>39.741275000000002</v>
      </c>
      <c r="K22" s="2">
        <f t="shared" si="4"/>
        <v>36.188575</v>
      </c>
      <c r="L22" s="2">
        <f t="shared" si="4"/>
        <v>41.780300000000004</v>
      </c>
      <c r="M22" s="2">
        <f t="shared" si="4"/>
        <v>38.318249999999999</v>
      </c>
      <c r="N22" s="2">
        <f t="shared" si="4"/>
        <v>31.466574999999999</v>
      </c>
      <c r="O22" s="2">
        <f t="shared" si="4"/>
        <v>11.767525000000001</v>
      </c>
      <c r="P22" s="2">
        <f t="shared" si="4"/>
        <v>33.704350000000005</v>
      </c>
      <c r="Q22" s="2">
        <f t="shared" si="4"/>
        <v>12.118499999999999</v>
      </c>
      <c r="R22" s="2">
        <f t="shared" si="4"/>
        <v>14.480824999999999</v>
      </c>
      <c r="S22" s="2">
        <f t="shared" si="4"/>
        <v>57.976775000000004</v>
      </c>
      <c r="T22" s="2">
        <f t="shared" si="4"/>
        <v>35.467749999999995</v>
      </c>
      <c r="U22" s="2">
        <f t="shared" si="4"/>
        <v>44.059250000000006</v>
      </c>
      <c r="V22" s="2">
        <f t="shared" si="4"/>
        <v>46.260874999999999</v>
      </c>
      <c r="W22" s="2">
        <f t="shared" si="4"/>
        <v>33.827849999999998</v>
      </c>
      <c r="X22" s="2">
        <f t="shared" si="4"/>
        <v>16.697749999999999</v>
      </c>
      <c r="Y22" s="2">
        <f t="shared" si="4"/>
        <v>33.126800000000003</v>
      </c>
      <c r="Z22" s="2">
        <f t="shared" si="4"/>
        <v>32.880575</v>
      </c>
      <c r="AA22" s="2">
        <f t="shared" si="4"/>
        <v>22.429974999999999</v>
      </c>
      <c r="AB22" s="2">
        <f t="shared" si="4"/>
        <v>6.0969300000000004</v>
      </c>
      <c r="AC22" s="2">
        <f t="shared" si="4"/>
        <v>37.479225</v>
      </c>
      <c r="AD22" s="2">
        <f t="shared" si="4"/>
        <v>36.024974999999998</v>
      </c>
      <c r="AE22" s="2">
        <f t="shared" si="4"/>
        <v>26.484249999999999</v>
      </c>
      <c r="AF22" s="2">
        <f t="shared" si="4"/>
        <v>27.555425</v>
      </c>
      <c r="AG22" s="2">
        <f t="shared" si="4"/>
        <v>41.536124999999998</v>
      </c>
      <c r="AH22" s="2">
        <f t="shared" si="4"/>
        <v>10.7068425</v>
      </c>
    </row>
    <row r="23" spans="1:34" x14ac:dyDescent="0.25">
      <c r="A23" s="6" t="s">
        <v>49</v>
      </c>
      <c r="B23" s="7">
        <f>B22*3</f>
        <v>39.085500000000003</v>
      </c>
      <c r="C23" s="7">
        <f>C22*3</f>
        <v>108.15562499999999</v>
      </c>
      <c r="D23" s="7">
        <f>D22*2</f>
        <v>82.410200000000003</v>
      </c>
      <c r="E23" s="7">
        <f>E22*2</f>
        <v>65.683250000000001</v>
      </c>
      <c r="F23" s="7">
        <f>F22*1</f>
        <v>64.134174999999999</v>
      </c>
      <c r="G23" s="7">
        <f>G22*3</f>
        <v>165.87585000000001</v>
      </c>
      <c r="H23" s="7">
        <f>H22*1</f>
        <v>34.610124999999996</v>
      </c>
      <c r="I23" s="7">
        <f>I22*2</f>
        <v>57.8782</v>
      </c>
      <c r="J23" s="7">
        <f>J22*3</f>
        <v>119.22382500000001</v>
      </c>
      <c r="K23" s="7">
        <f>K22*2</f>
        <v>72.37715</v>
      </c>
      <c r="L23" s="7">
        <f>L22*2</f>
        <v>83.560600000000008</v>
      </c>
      <c r="M23" s="7">
        <f>M22*4</f>
        <v>153.273</v>
      </c>
      <c r="N23" s="7">
        <f>N22*3</f>
        <v>94.399724999999989</v>
      </c>
      <c r="O23" s="7">
        <f>O22*3</f>
        <v>35.302575000000004</v>
      </c>
      <c r="P23" s="7">
        <f>P22*3</f>
        <v>101.11305000000002</v>
      </c>
      <c r="Q23" s="7">
        <f>Q22*2</f>
        <v>24.236999999999998</v>
      </c>
      <c r="R23" s="7">
        <f>R22*2</f>
        <v>28.961649999999999</v>
      </c>
      <c r="S23" s="7">
        <f>S22*1</f>
        <v>57.976775000000004</v>
      </c>
      <c r="T23" s="7">
        <f>T22*3</f>
        <v>106.40324999999999</v>
      </c>
      <c r="U23" s="7">
        <f>U22*2</f>
        <v>88.118500000000012</v>
      </c>
      <c r="V23" s="7">
        <f>V22*3</f>
        <v>138.782625</v>
      </c>
      <c r="W23" s="7">
        <f>W22*3</f>
        <v>101.48354999999999</v>
      </c>
      <c r="X23" s="7">
        <f>X22*2</f>
        <v>33.395499999999998</v>
      </c>
      <c r="Y23" s="7">
        <f>Y22*2</f>
        <v>66.253600000000006</v>
      </c>
      <c r="Z23" s="7">
        <f>Z22*3</f>
        <v>98.641725000000008</v>
      </c>
      <c r="AA23" s="7">
        <f>AA22*3</f>
        <v>67.289924999999997</v>
      </c>
      <c r="AB23" s="7">
        <f>AB22*6</f>
        <v>36.581580000000002</v>
      </c>
      <c r="AC23" s="7">
        <f>AC22*3</f>
        <v>112.437675</v>
      </c>
      <c r="AD23" s="7">
        <f>AD22*2</f>
        <v>72.049949999999995</v>
      </c>
      <c r="AE23" s="7">
        <f>AE22*3</f>
        <v>79.452749999999995</v>
      </c>
      <c r="AF23" s="7">
        <f>AF22*3</f>
        <v>82.666274999999999</v>
      </c>
      <c r="AG23" s="7">
        <f>AG22*2</f>
        <v>83.072249999999997</v>
      </c>
      <c r="AH23" s="7">
        <f>AH22*3</f>
        <v>32.120527500000001</v>
      </c>
    </row>
    <row r="24" spans="1:34" x14ac:dyDescent="0.25">
      <c r="A24" s="8" t="s">
        <v>45</v>
      </c>
      <c r="B24" s="9">
        <f>STDEV(B2:B5)/B22*100</f>
        <v>7.1096900714698679</v>
      </c>
      <c r="C24" s="9">
        <f t="shared" ref="C24:AH24" si="5">STDEV(C2:C5)/C22*100</f>
        <v>1.9715627347803726</v>
      </c>
      <c r="D24" s="9">
        <f t="shared" si="5"/>
        <v>6.5059228938200748</v>
      </c>
      <c r="E24" s="9">
        <f t="shared" si="5"/>
        <v>3.1827681164507711</v>
      </c>
      <c r="F24" s="9">
        <f t="shared" si="5"/>
        <v>4.2115331263695026</v>
      </c>
      <c r="G24" s="9">
        <f t="shared" si="5"/>
        <v>3.3512119007968919</v>
      </c>
      <c r="H24" s="9">
        <f t="shared" si="5"/>
        <v>2.7050584963889097</v>
      </c>
      <c r="I24" s="9">
        <f t="shared" si="5"/>
        <v>22.991658804413913</v>
      </c>
      <c r="J24" s="9">
        <f t="shared" si="5"/>
        <v>1.4471671408279101</v>
      </c>
      <c r="K24" s="9">
        <f t="shared" si="5"/>
        <v>2.7839114451276488</v>
      </c>
      <c r="L24" s="9">
        <f t="shared" si="5"/>
        <v>6.1689492394164143</v>
      </c>
      <c r="M24" s="9">
        <f t="shared" si="5"/>
        <v>3.7206427690138097</v>
      </c>
      <c r="N24" s="9">
        <f t="shared" si="5"/>
        <v>7.8464594441542772</v>
      </c>
      <c r="O24" s="9">
        <f t="shared" si="5"/>
        <v>3.1248417463658398</v>
      </c>
      <c r="P24" s="9">
        <f t="shared" si="5"/>
        <v>1.7951456476208407</v>
      </c>
      <c r="Q24" s="9">
        <f t="shared" si="5"/>
        <v>9.7939566536808105</v>
      </c>
      <c r="R24" s="9">
        <f t="shared" si="5"/>
        <v>6.447784390370968</v>
      </c>
      <c r="S24" s="9">
        <f t="shared" si="5"/>
        <v>15.179744582567873</v>
      </c>
      <c r="T24" s="9">
        <f t="shared" si="5"/>
        <v>2.8741742545493962</v>
      </c>
      <c r="U24" s="9">
        <f t="shared" si="5"/>
        <v>8.4646563627622289</v>
      </c>
      <c r="V24" s="9">
        <f t="shared" si="5"/>
        <v>3.695522952285371</v>
      </c>
      <c r="W24" s="9">
        <f t="shared" si="5"/>
        <v>1.9672910084291815</v>
      </c>
      <c r="X24" s="9">
        <f t="shared" si="5"/>
        <v>10.342941754415577</v>
      </c>
      <c r="Y24" s="9">
        <f t="shared" si="5"/>
        <v>18.716933395990832</v>
      </c>
      <c r="Z24" s="9">
        <f t="shared" si="5"/>
        <v>4.0266041111080613</v>
      </c>
      <c r="AA24" s="9">
        <f t="shared" si="5"/>
        <v>11.177627642729389</v>
      </c>
      <c r="AB24" s="9">
        <f t="shared" si="5"/>
        <v>1.9674649398740647</v>
      </c>
      <c r="AC24" s="9">
        <f t="shared" si="5"/>
        <v>1.7810699784027095</v>
      </c>
      <c r="AD24" s="9">
        <f t="shared" si="5"/>
        <v>4.2941272428505473</v>
      </c>
      <c r="AE24" s="9">
        <f t="shared" si="5"/>
        <v>2.6034800977907815</v>
      </c>
      <c r="AF24" s="9">
        <f t="shared" si="5"/>
        <v>3.4784960083163874</v>
      </c>
      <c r="AG24" s="9">
        <f t="shared" si="5"/>
        <v>4.5411805554146447</v>
      </c>
      <c r="AH24" s="9">
        <f t="shared" si="5"/>
        <v>7.4411576896555935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13.465875</v>
      </c>
      <c r="C26" s="2">
        <f t="shared" ref="C26:AH26" si="6">AVERAGE(C6:C9)</f>
        <v>35.898200000000003</v>
      </c>
      <c r="D26" s="2">
        <f t="shared" si="6"/>
        <v>43.489475000000006</v>
      </c>
      <c r="E26" s="2">
        <f t="shared" si="6"/>
        <v>33.689774999999997</v>
      </c>
      <c r="F26" s="2">
        <f t="shared" si="6"/>
        <v>66.056574999999995</v>
      </c>
      <c r="G26" s="2">
        <f t="shared" si="6"/>
        <v>55.673975000000006</v>
      </c>
      <c r="H26" s="2">
        <f t="shared" si="6"/>
        <v>36.450600000000001</v>
      </c>
      <c r="I26" s="2">
        <f t="shared" si="6"/>
        <v>31.311525</v>
      </c>
      <c r="J26" s="2">
        <f t="shared" si="6"/>
        <v>41.566549999999999</v>
      </c>
      <c r="K26" s="2">
        <f t="shared" si="6"/>
        <v>35.914024999999995</v>
      </c>
      <c r="L26" s="2">
        <f t="shared" si="6"/>
        <v>42.585174999999992</v>
      </c>
      <c r="M26" s="2">
        <f t="shared" si="6"/>
        <v>35.540850000000006</v>
      </c>
      <c r="N26" s="2">
        <f t="shared" si="6"/>
        <v>32.817325000000004</v>
      </c>
      <c r="O26" s="2">
        <f t="shared" si="6"/>
        <v>11.639999999999999</v>
      </c>
      <c r="P26" s="2">
        <f t="shared" si="6"/>
        <v>34.941474999999997</v>
      </c>
      <c r="Q26" s="2">
        <f t="shared" si="6"/>
        <v>13.262549999999999</v>
      </c>
      <c r="R26" s="2">
        <f t="shared" si="6"/>
        <v>15.774375000000001</v>
      </c>
      <c r="S26" s="2">
        <f t="shared" si="6"/>
        <v>62.528374999999997</v>
      </c>
      <c r="T26" s="2">
        <f t="shared" si="6"/>
        <v>36.946475</v>
      </c>
      <c r="U26" s="2">
        <f t="shared" si="6"/>
        <v>45.356074999999997</v>
      </c>
      <c r="V26" s="2">
        <f t="shared" si="6"/>
        <v>48.558</v>
      </c>
      <c r="W26" s="2">
        <f t="shared" si="6"/>
        <v>34.5154</v>
      </c>
      <c r="X26" s="2">
        <f t="shared" si="6"/>
        <v>17.389275000000001</v>
      </c>
      <c r="Y26" s="2">
        <f t="shared" si="6"/>
        <v>37.810175000000001</v>
      </c>
      <c r="Z26" s="2">
        <f t="shared" si="6"/>
        <v>32.608049999999999</v>
      </c>
      <c r="AA26" s="2">
        <f t="shared" si="6"/>
        <v>23.307750000000002</v>
      </c>
      <c r="AB26" s="2">
        <f t="shared" si="6"/>
        <v>6.106185</v>
      </c>
      <c r="AC26" s="2">
        <f t="shared" si="6"/>
        <v>37.021549999999998</v>
      </c>
      <c r="AD26" s="2">
        <f t="shared" si="6"/>
        <v>38.634450000000001</v>
      </c>
      <c r="AE26" s="2">
        <f t="shared" si="6"/>
        <v>25.212049999999998</v>
      </c>
      <c r="AF26" s="2">
        <f t="shared" si="6"/>
        <v>28.04665</v>
      </c>
      <c r="AG26" s="2">
        <f t="shared" si="6"/>
        <v>40.613725000000002</v>
      </c>
      <c r="AH26" s="2">
        <f t="shared" si="6"/>
        <v>12.655565000000001</v>
      </c>
    </row>
    <row r="27" spans="1:34" x14ac:dyDescent="0.25">
      <c r="A27" s="6" t="s">
        <v>51</v>
      </c>
      <c r="B27" s="7">
        <f>B26*3</f>
        <v>40.397625000000005</v>
      </c>
      <c r="C27" s="7">
        <f>C26*3</f>
        <v>107.69460000000001</v>
      </c>
      <c r="D27" s="7">
        <f>D26*2</f>
        <v>86.978950000000012</v>
      </c>
      <c r="E27" s="7">
        <f>E26*2</f>
        <v>67.379549999999995</v>
      </c>
      <c r="F27" s="7">
        <f>F26*1</f>
        <v>66.056574999999995</v>
      </c>
      <c r="G27" s="7">
        <f>G26*3</f>
        <v>167.02192500000001</v>
      </c>
      <c r="H27" s="7">
        <f>H26*1</f>
        <v>36.450600000000001</v>
      </c>
      <c r="I27" s="7">
        <f>I26*2</f>
        <v>62.623049999999999</v>
      </c>
      <c r="J27" s="7">
        <f>J26*3</f>
        <v>124.69964999999999</v>
      </c>
      <c r="K27" s="7">
        <f>K26*2</f>
        <v>71.82804999999999</v>
      </c>
      <c r="L27" s="7">
        <f>L26*2</f>
        <v>85.170349999999985</v>
      </c>
      <c r="M27" s="7">
        <f>M26*4</f>
        <v>142.16340000000002</v>
      </c>
      <c r="N27" s="7">
        <f>N26*3</f>
        <v>98.451975000000004</v>
      </c>
      <c r="O27" s="7">
        <f>O26*3</f>
        <v>34.919999999999995</v>
      </c>
      <c r="P27" s="7">
        <f>P26*3</f>
        <v>104.82442499999999</v>
      </c>
      <c r="Q27" s="7">
        <f>Q26*2</f>
        <v>26.525099999999998</v>
      </c>
      <c r="R27" s="7">
        <f>R26*2</f>
        <v>31.548750000000002</v>
      </c>
      <c r="S27" s="7">
        <f>S26*1</f>
        <v>62.528374999999997</v>
      </c>
      <c r="T27" s="7">
        <f>T26*3</f>
        <v>110.83942500000001</v>
      </c>
      <c r="U27" s="7">
        <f>U26*2</f>
        <v>90.712149999999994</v>
      </c>
      <c r="V27" s="7">
        <f>V26*3</f>
        <v>145.67400000000001</v>
      </c>
      <c r="W27" s="7">
        <f>W26*3</f>
        <v>103.5462</v>
      </c>
      <c r="X27" s="7">
        <f>X26*2</f>
        <v>34.778550000000003</v>
      </c>
      <c r="Y27" s="7">
        <f>Y26*2</f>
        <v>75.620350000000002</v>
      </c>
      <c r="Z27" s="7">
        <f>Z26*3</f>
        <v>97.824150000000003</v>
      </c>
      <c r="AA27" s="7">
        <f>AA26*3</f>
        <v>69.92325000000001</v>
      </c>
      <c r="AB27" s="7">
        <f>AB26*6</f>
        <v>36.63711</v>
      </c>
      <c r="AC27" s="7">
        <f>AC26*3</f>
        <v>111.06465</v>
      </c>
      <c r="AD27" s="7">
        <f>AD26*2</f>
        <v>77.268900000000002</v>
      </c>
      <c r="AE27" s="7">
        <f>AE26*3</f>
        <v>75.636149999999986</v>
      </c>
      <c r="AF27" s="7">
        <f>AF26*3</f>
        <v>84.139949999999999</v>
      </c>
      <c r="AG27" s="7">
        <f>AG26*2</f>
        <v>81.227450000000005</v>
      </c>
      <c r="AH27" s="7">
        <f>AH26*3</f>
        <v>37.966695000000001</v>
      </c>
    </row>
    <row r="28" spans="1:34" x14ac:dyDescent="0.25">
      <c r="A28" s="8" t="s">
        <v>45</v>
      </c>
      <c r="B28" s="9">
        <f>STDEV(B6:B9)/B26*100</f>
        <v>10.651772577772043</v>
      </c>
      <c r="C28" s="9">
        <f t="shared" ref="C28:AH28" si="7">STDEV(C6:C9)/C26*100</f>
        <v>0.98327955014632684</v>
      </c>
      <c r="D28" s="9">
        <f t="shared" si="7"/>
        <v>1.5372577002867231</v>
      </c>
      <c r="E28" s="9">
        <f t="shared" si="7"/>
        <v>2.3586562038254186</v>
      </c>
      <c r="F28" s="9">
        <f t="shared" si="7"/>
        <v>1.3125259928801134</v>
      </c>
      <c r="G28" s="9">
        <f t="shared" si="7"/>
        <v>3.8683405971808527</v>
      </c>
      <c r="H28" s="9">
        <f t="shared" si="7"/>
        <v>3.7638868923118136</v>
      </c>
      <c r="I28" s="9">
        <f t="shared" si="7"/>
        <v>1.5864847743512485</v>
      </c>
      <c r="J28" s="9">
        <f t="shared" si="7"/>
        <v>1.4127099153418339</v>
      </c>
      <c r="K28" s="9">
        <f t="shared" si="7"/>
        <v>2.7983547618824138</v>
      </c>
      <c r="L28" s="9">
        <f t="shared" si="7"/>
        <v>4.2043821604373068</v>
      </c>
      <c r="M28" s="9">
        <f t="shared" si="7"/>
        <v>6.9470689058501813</v>
      </c>
      <c r="N28" s="9">
        <f t="shared" si="7"/>
        <v>2.2568813218691481</v>
      </c>
      <c r="O28" s="9">
        <f t="shared" si="7"/>
        <v>3.4117749848681269</v>
      </c>
      <c r="P28" s="9">
        <f t="shared" si="7"/>
        <v>2.4629109232447801</v>
      </c>
      <c r="Q28" s="9">
        <f t="shared" si="7"/>
        <v>9.4449541535625983</v>
      </c>
      <c r="R28" s="9">
        <f t="shared" si="7"/>
        <v>6.0328378727545733</v>
      </c>
      <c r="S28" s="9">
        <f t="shared" si="7"/>
        <v>4.463844757245619</v>
      </c>
      <c r="T28" s="9">
        <f t="shared" si="7"/>
        <v>4.5409963123942774</v>
      </c>
      <c r="U28" s="9">
        <f t="shared" si="7"/>
        <v>6.5786757900233708</v>
      </c>
      <c r="V28" s="9">
        <f t="shared" si="7"/>
        <v>4.0413842423140993</v>
      </c>
      <c r="W28" s="9">
        <f t="shared" si="7"/>
        <v>3.0539451526556025</v>
      </c>
      <c r="X28" s="9">
        <f t="shared" si="7"/>
        <v>5.5572380944358093</v>
      </c>
      <c r="Y28" s="9">
        <f t="shared" si="7"/>
        <v>2.1385343985934031</v>
      </c>
      <c r="Z28" s="9">
        <f t="shared" si="7"/>
        <v>4.4487866530025704</v>
      </c>
      <c r="AA28" s="9">
        <f t="shared" si="7"/>
        <v>7.169697148206823</v>
      </c>
      <c r="AB28" s="9">
        <f t="shared" si="7"/>
        <v>2.3069108295603984</v>
      </c>
      <c r="AC28" s="9">
        <f t="shared" si="7"/>
        <v>1.9748711417710305</v>
      </c>
      <c r="AD28" s="9">
        <f t="shared" si="7"/>
        <v>3.7731083020394713</v>
      </c>
      <c r="AE28" s="9">
        <f t="shared" si="7"/>
        <v>3.872272512963431</v>
      </c>
      <c r="AF28" s="9">
        <f t="shared" si="7"/>
        <v>4.9232928182624418</v>
      </c>
      <c r="AG28" s="9">
        <f t="shared" si="7"/>
        <v>0.94466537371244563</v>
      </c>
      <c r="AH28" s="9">
        <f t="shared" si="7"/>
        <v>32.51275352158595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3.243046873157037</v>
      </c>
      <c r="C30" s="13">
        <f t="shared" ref="C30:AH30" si="8">(C19-C15)/C15*100</f>
        <v>0.558245885544011</v>
      </c>
      <c r="D30" s="13">
        <f t="shared" si="8"/>
        <v>1.1621267753375342</v>
      </c>
      <c r="E30" s="13">
        <f t="shared" si="8"/>
        <v>1.1149622584223573</v>
      </c>
      <c r="F30" s="13">
        <f t="shared" si="8"/>
        <v>0.30684463629970987</v>
      </c>
      <c r="G30" s="13">
        <f t="shared" si="8"/>
        <v>-1.2365582797902559</v>
      </c>
      <c r="H30" s="13">
        <f t="shared" si="8"/>
        <v>-6.5753621286595704E-2</v>
      </c>
      <c r="I30" s="13">
        <f t="shared" si="8"/>
        <v>5.2703879282026769</v>
      </c>
      <c r="J30" s="13">
        <f t="shared" si="8"/>
        <v>-5.7794765345986411E-2</v>
      </c>
      <c r="K30" s="13">
        <f t="shared" si="8"/>
        <v>0.92534804570155349</v>
      </c>
      <c r="L30" s="13">
        <f t="shared" si="8"/>
        <v>-0.12691803133925211</v>
      </c>
      <c r="M30" s="13">
        <f t="shared" si="8"/>
        <v>0.27119203997882263</v>
      </c>
      <c r="N30" s="13">
        <f t="shared" si="8"/>
        <v>1.6268977665221604</v>
      </c>
      <c r="O30" s="13">
        <f t="shared" si="8"/>
        <v>0.46042885781388238</v>
      </c>
      <c r="P30" s="13">
        <f t="shared" si="8"/>
        <v>-0.64586350784383562</v>
      </c>
      <c r="Q30" s="13">
        <f t="shared" si="8"/>
        <v>4.5000108348551269</v>
      </c>
      <c r="R30" s="13">
        <f t="shared" si="8"/>
        <v>0.62633861286653314</v>
      </c>
      <c r="S30" s="13">
        <f t="shared" si="8"/>
        <v>3.5863889081365641</v>
      </c>
      <c r="T30" s="13">
        <f t="shared" si="8"/>
        <v>0.93854718001424275</v>
      </c>
      <c r="U30" s="13">
        <f t="shared" si="8"/>
        <v>1.8504751096451788</v>
      </c>
      <c r="V30" s="13">
        <f t="shared" si="8"/>
        <v>1.5490850318568103</v>
      </c>
      <c r="W30" s="13">
        <f t="shared" si="8"/>
        <v>0.80741941108547921</v>
      </c>
      <c r="X30" s="13">
        <f t="shared" si="8"/>
        <v>3.264414147807456</v>
      </c>
      <c r="Y30" s="13">
        <f t="shared" si="8"/>
        <v>4.794103028310218</v>
      </c>
      <c r="Z30" s="13">
        <f t="shared" si="8"/>
        <v>4.8010882296973624E-2</v>
      </c>
      <c r="AA30" s="13">
        <f t="shared" si="8"/>
        <v>3.4474276978140197</v>
      </c>
      <c r="AB30" s="13">
        <f t="shared" si="8"/>
        <v>0.67918450876407699</v>
      </c>
      <c r="AC30" s="13">
        <f t="shared" si="8"/>
        <v>0.88239574241566443</v>
      </c>
      <c r="AD30" s="13">
        <f t="shared" si="8"/>
        <v>0.26280450637455499</v>
      </c>
      <c r="AE30" s="13">
        <f t="shared" si="8"/>
        <v>0.99536459411346001</v>
      </c>
      <c r="AF30" s="13">
        <f t="shared" si="8"/>
        <v>1.5306832823535295</v>
      </c>
      <c r="AG30" s="13">
        <f t="shared" si="8"/>
        <v>1.143337449794493</v>
      </c>
      <c r="AH30" s="13">
        <f t="shared" si="8"/>
        <v>7.4124459704477301</v>
      </c>
    </row>
    <row r="31" spans="1:34" x14ac:dyDescent="0.25">
      <c r="A31" s="12" t="s">
        <v>53</v>
      </c>
      <c r="B31" s="13">
        <f>(B27-B23)/B23*100</f>
        <v>3.3570633610929925</v>
      </c>
      <c r="C31" s="13">
        <f t="shared" ref="C31:AH31" si="9">(C27-C23)/C23*100</f>
        <v>-0.42626077007088448</v>
      </c>
      <c r="D31" s="13">
        <f t="shared" si="9"/>
        <v>5.5439132534565001</v>
      </c>
      <c r="E31" s="13">
        <f t="shared" si="9"/>
        <v>2.5825457784138175</v>
      </c>
      <c r="F31" s="13">
        <f t="shared" si="9"/>
        <v>2.9974658596606196</v>
      </c>
      <c r="G31" s="13">
        <f t="shared" si="9"/>
        <v>0.69092336226159268</v>
      </c>
      <c r="H31" s="13">
        <f t="shared" si="9"/>
        <v>5.3177357781863117</v>
      </c>
      <c r="I31" s="13">
        <f t="shared" si="9"/>
        <v>8.1979916445224621</v>
      </c>
      <c r="J31" s="13">
        <f t="shared" si="9"/>
        <v>4.592894918444351</v>
      </c>
      <c r="K31" s="13">
        <f t="shared" si="9"/>
        <v>-0.75866485486097468</v>
      </c>
      <c r="L31" s="13">
        <f t="shared" si="9"/>
        <v>1.9264461959344197</v>
      </c>
      <c r="M31" s="13">
        <f t="shared" si="9"/>
        <v>-7.2482433305278633</v>
      </c>
      <c r="N31" s="13">
        <f t="shared" si="9"/>
        <v>4.2926502169365595</v>
      </c>
      <c r="O31" s="13">
        <f t="shared" si="9"/>
        <v>-1.0837028177123336</v>
      </c>
      <c r="P31" s="13">
        <f t="shared" si="9"/>
        <v>3.6705202740892249</v>
      </c>
      <c r="Q31" s="13">
        <f t="shared" si="9"/>
        <v>9.4405248174279013</v>
      </c>
      <c r="R31" s="13">
        <f t="shared" si="9"/>
        <v>8.9328474033765453</v>
      </c>
      <c r="S31" s="13">
        <f t="shared" si="9"/>
        <v>7.8507298827849485</v>
      </c>
      <c r="T31" s="13">
        <f t="shared" si="9"/>
        <v>4.169210057023653</v>
      </c>
      <c r="U31" s="13">
        <f t="shared" si="9"/>
        <v>2.9433660355089817</v>
      </c>
      <c r="V31" s="13">
        <f t="shared" si="9"/>
        <v>4.9655891722757159</v>
      </c>
      <c r="W31" s="13">
        <f t="shared" si="9"/>
        <v>2.0324968923534947</v>
      </c>
      <c r="X31" s="13">
        <f t="shared" si="9"/>
        <v>4.1414262400622972</v>
      </c>
      <c r="Y31" s="13">
        <f t="shared" si="9"/>
        <v>14.137722327541441</v>
      </c>
      <c r="Z31" s="13">
        <f t="shared" si="9"/>
        <v>-0.82883282910959333</v>
      </c>
      <c r="AA31" s="13">
        <f t="shared" si="9"/>
        <v>3.9134015976388943</v>
      </c>
      <c r="AB31" s="13">
        <f t="shared" si="9"/>
        <v>0.15179770802681952</v>
      </c>
      <c r="AC31" s="13">
        <f t="shared" si="9"/>
        <v>-1.2211431799883787</v>
      </c>
      <c r="AD31" s="13">
        <f t="shared" si="9"/>
        <v>7.2435164771106813</v>
      </c>
      <c r="AE31" s="13">
        <f t="shared" si="9"/>
        <v>-4.803609692553132</v>
      </c>
      <c r="AF31" s="13">
        <f t="shared" si="9"/>
        <v>1.7826798171321983</v>
      </c>
      <c r="AG31" s="13">
        <f t="shared" si="9"/>
        <v>-2.2207175079524055</v>
      </c>
      <c r="AH31" s="13">
        <f t="shared" si="9"/>
        <v>18.200720707342054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FD04-1F6E-4502-B9A6-BADAB8155262}">
  <dimension ref="A1:AH31"/>
  <sheetViews>
    <sheetView zoomScale="85" zoomScaleNormal="85" workbookViewId="0">
      <selection activeCell="A10" sqref="A10:XFD10"/>
    </sheetView>
  </sheetViews>
  <sheetFormatPr baseColWidth="10" defaultRowHeight="15" x14ac:dyDescent="0.25"/>
  <cols>
    <col min="1" max="1" width="13.42578125" bestFit="1" customWidth="1"/>
    <col min="2" max="2" width="5.5703125" style="2" bestFit="1" customWidth="1"/>
    <col min="3" max="17" width="5.7109375" style="2" bestFit="1" customWidth="1"/>
    <col min="18" max="19" width="6.7109375" style="2" bestFit="1" customWidth="1"/>
    <col min="20" max="33" width="5.7109375" style="2" bestFit="1" customWidth="1"/>
    <col min="34" max="34" width="5.5703125" style="2" bestFit="1" customWidth="1"/>
  </cols>
  <sheetData>
    <row r="1" spans="1:34" x14ac:dyDescent="0.25">
      <c r="A1" s="1" t="s">
        <v>171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12.4018</v>
      </c>
      <c r="C2" s="2">
        <v>39.384399999999999</v>
      </c>
      <c r="D2" s="2">
        <v>37.726700000000001</v>
      </c>
      <c r="E2" s="2">
        <v>31.772300000000001</v>
      </c>
      <c r="F2" s="2">
        <v>66.269300000000001</v>
      </c>
      <c r="G2" s="2">
        <v>55.738100000000003</v>
      </c>
      <c r="H2" s="2">
        <v>34.698900000000002</v>
      </c>
      <c r="I2" s="2">
        <v>39.7059</v>
      </c>
      <c r="J2" s="2">
        <v>39.7727</v>
      </c>
      <c r="K2" s="2">
        <v>20.651199999999999</v>
      </c>
      <c r="L2" s="2">
        <v>43.859499999999997</v>
      </c>
      <c r="M2" s="2">
        <v>31.968900000000001</v>
      </c>
      <c r="N2" s="2">
        <v>28.269200000000001</v>
      </c>
      <c r="O2" s="2">
        <v>9.90625</v>
      </c>
      <c r="P2" s="2">
        <v>35.929600000000001</v>
      </c>
      <c r="Q2" s="2">
        <v>12.9556</v>
      </c>
      <c r="R2" s="2">
        <v>17.179099999999998</v>
      </c>
      <c r="S2" s="2">
        <v>75.999499999999998</v>
      </c>
      <c r="T2" s="2">
        <v>30.446300000000001</v>
      </c>
      <c r="U2" s="2">
        <v>48.691600000000001</v>
      </c>
      <c r="V2" s="2">
        <v>44.698999999999998</v>
      </c>
      <c r="W2" s="2">
        <v>36.293799999999997</v>
      </c>
      <c r="X2" s="2">
        <v>16.502500000000001</v>
      </c>
      <c r="Y2" s="2">
        <v>50.148800000000001</v>
      </c>
      <c r="Z2" s="2">
        <v>34.304400000000001</v>
      </c>
      <c r="AA2" s="2">
        <v>20.1831</v>
      </c>
      <c r="AB2" s="2">
        <v>6.2445700000000004</v>
      </c>
      <c r="AC2" s="2">
        <v>36.684800000000003</v>
      </c>
      <c r="AD2" s="2">
        <v>30.974900000000002</v>
      </c>
      <c r="AE2" s="2">
        <v>33.187800000000003</v>
      </c>
      <c r="AF2" s="2">
        <v>36.110500000000002</v>
      </c>
      <c r="AG2" s="2">
        <v>35.522500000000001</v>
      </c>
      <c r="AH2" s="2">
        <v>8.2034599999999998</v>
      </c>
    </row>
    <row r="3" spans="1:34" x14ac:dyDescent="0.25">
      <c r="A3" s="4" t="s">
        <v>35</v>
      </c>
      <c r="B3" s="2">
        <v>13.354699999999999</v>
      </c>
      <c r="C3" s="2">
        <v>39.686799999999998</v>
      </c>
      <c r="D3" s="2">
        <v>42.101599999999998</v>
      </c>
      <c r="E3" s="2">
        <v>32.012599999999999</v>
      </c>
      <c r="F3" s="2">
        <v>63.337800000000001</v>
      </c>
      <c r="G3" s="2">
        <v>55.346400000000003</v>
      </c>
      <c r="H3" s="2">
        <v>40.157200000000003</v>
      </c>
      <c r="I3" s="2">
        <v>42.1875</v>
      </c>
      <c r="J3" s="2">
        <v>39.318800000000003</v>
      </c>
      <c r="K3" s="2">
        <v>21.1126</v>
      </c>
      <c r="L3" s="2">
        <v>54.018700000000003</v>
      </c>
      <c r="M3" s="2">
        <v>32.054499999999997</v>
      </c>
      <c r="N3" s="2">
        <v>30.1065</v>
      </c>
      <c r="O3" s="2">
        <v>11.3566</v>
      </c>
      <c r="P3" s="2">
        <v>34.889200000000002</v>
      </c>
      <c r="Q3" s="2">
        <v>13.1258</v>
      </c>
      <c r="R3" s="2">
        <v>19.286999999999999</v>
      </c>
      <c r="S3" s="2">
        <v>81.747399999999999</v>
      </c>
      <c r="T3" s="2">
        <v>32.488199999999999</v>
      </c>
      <c r="U3" s="2">
        <v>51.6676</v>
      </c>
      <c r="V3" s="2">
        <v>48.740099999999998</v>
      </c>
      <c r="W3" s="2">
        <v>36.914099999999998</v>
      </c>
      <c r="X3" s="2">
        <v>21.697099999999999</v>
      </c>
      <c r="Y3" s="2">
        <v>57.672199999999997</v>
      </c>
      <c r="Z3" s="2">
        <v>34.9358</v>
      </c>
      <c r="AA3" s="2">
        <v>21.3995</v>
      </c>
      <c r="AB3" s="2">
        <v>7.3666999999999998</v>
      </c>
      <c r="AC3" s="2">
        <v>37.029800000000002</v>
      </c>
      <c r="AD3" s="2">
        <v>32.721600000000002</v>
      </c>
      <c r="AE3" s="2">
        <v>31.984300000000001</v>
      </c>
      <c r="AF3" s="2">
        <v>35.186199999999999</v>
      </c>
      <c r="AG3" s="2">
        <v>36.996600000000001</v>
      </c>
      <c r="AH3" s="2">
        <v>9.3127399999999998</v>
      </c>
    </row>
    <row r="4" spans="1:34" x14ac:dyDescent="0.25">
      <c r="A4" s="4" t="s">
        <v>36</v>
      </c>
      <c r="B4" s="2">
        <v>14.2014</v>
      </c>
      <c r="C4" s="2">
        <v>40.008499999999998</v>
      </c>
      <c r="D4" s="2">
        <v>41.343800000000002</v>
      </c>
      <c r="E4" s="2">
        <v>33.004899999999999</v>
      </c>
      <c r="F4" s="2">
        <v>64.198400000000007</v>
      </c>
      <c r="G4" s="2">
        <v>60.4786</v>
      </c>
      <c r="H4" s="2">
        <v>42.527200000000001</v>
      </c>
      <c r="I4" s="2">
        <v>41.447400000000002</v>
      </c>
      <c r="J4" s="2">
        <v>39.1374</v>
      </c>
      <c r="K4" s="2">
        <v>19.987300000000001</v>
      </c>
      <c r="L4" s="2">
        <v>53.632199999999997</v>
      </c>
      <c r="M4" s="2">
        <v>34.7271</v>
      </c>
      <c r="N4" s="2">
        <v>30.610800000000001</v>
      </c>
      <c r="O4" s="2">
        <v>10.288399999999999</v>
      </c>
      <c r="P4" s="2">
        <v>35.051900000000003</v>
      </c>
      <c r="Q4" s="2">
        <v>12.5512</v>
      </c>
      <c r="R4" s="2">
        <v>19.114999999999998</v>
      </c>
      <c r="S4" s="2">
        <v>86.8566</v>
      </c>
      <c r="T4" s="2">
        <v>32.917000000000002</v>
      </c>
      <c r="U4" s="2">
        <v>51.569899999999997</v>
      </c>
      <c r="V4" s="2">
        <v>49.528300000000002</v>
      </c>
      <c r="W4" s="2">
        <v>34.911799999999999</v>
      </c>
      <c r="X4" s="2">
        <v>20.386900000000001</v>
      </c>
      <c r="Y4" s="2">
        <v>56.365000000000002</v>
      </c>
      <c r="Z4" s="2">
        <v>35.152500000000003</v>
      </c>
      <c r="AA4" s="2">
        <v>19.5563</v>
      </c>
      <c r="AB4" s="2">
        <v>8.63171</v>
      </c>
      <c r="AC4" s="2">
        <v>37.791400000000003</v>
      </c>
      <c r="AD4" s="2">
        <v>34.845100000000002</v>
      </c>
      <c r="AE4" s="2">
        <v>32.3504</v>
      </c>
      <c r="AF4" s="2">
        <v>34.669800000000002</v>
      </c>
      <c r="AG4" s="2">
        <v>36.506599999999999</v>
      </c>
      <c r="AH4" s="2">
        <v>10.16</v>
      </c>
    </row>
    <row r="5" spans="1:34" x14ac:dyDescent="0.25">
      <c r="A5" s="4" t="s">
        <v>37</v>
      </c>
      <c r="B5" s="2">
        <v>12.193099999999999</v>
      </c>
      <c r="C5" s="2">
        <v>41.9467</v>
      </c>
      <c r="D5" s="2">
        <v>41.869100000000003</v>
      </c>
      <c r="E5" s="2">
        <v>32.139299999999999</v>
      </c>
      <c r="F5" s="2">
        <v>68.083600000000004</v>
      </c>
      <c r="G5" s="2">
        <v>60.542299999999997</v>
      </c>
      <c r="H5" s="2">
        <v>40.937600000000003</v>
      </c>
      <c r="I5" s="2">
        <v>35.727800000000002</v>
      </c>
      <c r="J5" s="2">
        <v>41.692900000000002</v>
      </c>
      <c r="K5" s="2">
        <v>18.75</v>
      </c>
      <c r="L5" s="2">
        <v>57.584299999999999</v>
      </c>
      <c r="M5" s="2">
        <v>36.079000000000001</v>
      </c>
      <c r="N5" s="2">
        <v>30.681799999999999</v>
      </c>
      <c r="O5" s="2">
        <v>9.8285800000000005</v>
      </c>
      <c r="P5" s="2">
        <v>37.029800000000002</v>
      </c>
      <c r="Q5" s="2">
        <v>12.2745</v>
      </c>
      <c r="R5" s="2">
        <v>19.260999999999999</v>
      </c>
      <c r="S5" s="2">
        <v>84.074700000000007</v>
      </c>
      <c r="T5" s="2">
        <v>33.722499999999997</v>
      </c>
      <c r="U5" s="2">
        <v>53.812199999999997</v>
      </c>
      <c r="V5" s="2">
        <v>49.528300000000002</v>
      </c>
      <c r="W5" s="2">
        <v>37.448500000000003</v>
      </c>
      <c r="X5" s="2">
        <v>19.355699999999999</v>
      </c>
      <c r="Y5" s="2">
        <v>57.421900000000001</v>
      </c>
      <c r="Z5" s="2">
        <v>30.3691</v>
      </c>
      <c r="AA5" s="2">
        <v>18.793399999999998</v>
      </c>
      <c r="AB5" s="2">
        <v>7.7018899999999997</v>
      </c>
      <c r="AC5" s="2">
        <v>36.187100000000001</v>
      </c>
      <c r="AD5" s="2">
        <v>34.539499999999997</v>
      </c>
      <c r="AE5" s="2">
        <v>34.239100000000001</v>
      </c>
      <c r="AF5" s="2">
        <v>36.029400000000003</v>
      </c>
      <c r="AG5" s="2">
        <v>36.266399999999997</v>
      </c>
      <c r="AH5" s="2">
        <v>8.6290700000000005</v>
      </c>
    </row>
    <row r="6" spans="1:34" x14ac:dyDescent="0.25">
      <c r="A6" s="4" t="s">
        <v>38</v>
      </c>
      <c r="B6" s="2">
        <v>12.185</v>
      </c>
      <c r="C6" s="2">
        <v>40.6327</v>
      </c>
      <c r="D6" s="2">
        <v>42.078099999999999</v>
      </c>
      <c r="E6" s="2">
        <v>32.523299999999999</v>
      </c>
      <c r="F6" s="2">
        <v>65.2624</v>
      </c>
      <c r="G6" s="2">
        <v>53.479399999999998</v>
      </c>
      <c r="H6" s="2">
        <v>41.510399999999997</v>
      </c>
      <c r="I6" s="2">
        <v>41.538499999999999</v>
      </c>
      <c r="J6" s="2">
        <v>40.813200000000002</v>
      </c>
      <c r="K6" s="2">
        <v>20.0382</v>
      </c>
      <c r="L6" s="2">
        <v>55.543900000000001</v>
      </c>
      <c r="M6" s="2">
        <v>35.795499999999997</v>
      </c>
      <c r="N6" s="2">
        <v>28.981100000000001</v>
      </c>
      <c r="O6" s="2">
        <v>10.601599999999999</v>
      </c>
      <c r="P6" s="2">
        <v>36.290300000000002</v>
      </c>
      <c r="Q6" s="2">
        <v>12.4953</v>
      </c>
      <c r="R6" s="2">
        <v>19.4102</v>
      </c>
      <c r="S6" s="31">
        <v>80.907499999999999</v>
      </c>
      <c r="T6" s="2">
        <v>34.698900000000002</v>
      </c>
      <c r="U6" s="2">
        <v>50.915900000000001</v>
      </c>
      <c r="V6" s="2">
        <v>47.202800000000003</v>
      </c>
      <c r="W6" s="2">
        <v>36.559600000000003</v>
      </c>
      <c r="X6" s="2">
        <v>21.991399999999999</v>
      </c>
      <c r="Y6" s="2">
        <v>56.192700000000002</v>
      </c>
      <c r="Z6" s="2">
        <v>33.207799999999999</v>
      </c>
      <c r="AA6" s="2">
        <v>17.488900000000001</v>
      </c>
      <c r="AB6" s="2">
        <v>7.2279299999999997</v>
      </c>
      <c r="AC6" s="2">
        <v>35.951099999999997</v>
      </c>
      <c r="AD6" s="2">
        <v>34.189599999999999</v>
      </c>
      <c r="AE6" s="2">
        <v>32.331400000000002</v>
      </c>
      <c r="AF6" s="2">
        <v>34.889200000000002</v>
      </c>
      <c r="AG6" s="2">
        <v>36.346200000000003</v>
      </c>
      <c r="AH6" s="2">
        <v>9.3405799999999992</v>
      </c>
    </row>
    <row r="7" spans="1:34" x14ac:dyDescent="0.25">
      <c r="A7" s="4" t="s">
        <v>39</v>
      </c>
      <c r="B7" s="2">
        <v>13.4086</v>
      </c>
      <c r="C7" s="2">
        <v>40.408099999999997</v>
      </c>
      <c r="D7" s="2">
        <v>41.810899999999997</v>
      </c>
      <c r="E7" s="2">
        <v>33.435699999999997</v>
      </c>
      <c r="F7" s="2">
        <v>68.935000000000002</v>
      </c>
      <c r="G7" s="2">
        <v>57.415599999999998</v>
      </c>
      <c r="H7" s="2">
        <v>42.649900000000002</v>
      </c>
      <c r="I7" s="2">
        <v>40.787399999999998</v>
      </c>
      <c r="J7" s="2">
        <v>39.047899999999998</v>
      </c>
      <c r="K7" s="2">
        <v>21.308</v>
      </c>
      <c r="L7" s="2">
        <v>51.886400000000002</v>
      </c>
      <c r="M7" s="2">
        <v>36.266399999999997</v>
      </c>
      <c r="N7" s="2">
        <v>29.596</v>
      </c>
      <c r="O7" s="2">
        <v>9.8093400000000006</v>
      </c>
      <c r="P7" s="2">
        <v>37.2776</v>
      </c>
      <c r="Q7" s="2">
        <v>12.378299999999999</v>
      </c>
      <c r="R7" s="2">
        <v>14.3405</v>
      </c>
      <c r="S7" s="31">
        <v>85.288799999999995</v>
      </c>
      <c r="T7" s="2">
        <v>34.801099999999998</v>
      </c>
      <c r="U7" s="2">
        <v>50.737299999999998</v>
      </c>
      <c r="V7" s="2">
        <v>49.6995</v>
      </c>
      <c r="W7" s="2">
        <v>36.859000000000002</v>
      </c>
      <c r="X7" s="2">
        <v>21.050799999999999</v>
      </c>
      <c r="Y7" s="2">
        <v>56.021299999999997</v>
      </c>
      <c r="Z7" s="2">
        <v>33.819000000000003</v>
      </c>
      <c r="AA7" s="2">
        <v>18.7456</v>
      </c>
      <c r="AB7" s="2">
        <v>7.1956499999999997</v>
      </c>
      <c r="AC7" s="2">
        <v>38.281300000000002</v>
      </c>
      <c r="AD7" s="2">
        <v>35.261200000000002</v>
      </c>
      <c r="AE7" s="2">
        <v>34.281700000000001</v>
      </c>
      <c r="AF7" s="2">
        <v>34.525100000000002</v>
      </c>
      <c r="AG7" s="2">
        <v>36.914099999999998</v>
      </c>
      <c r="AH7" s="2">
        <v>10.0236</v>
      </c>
    </row>
    <row r="8" spans="1:34" x14ac:dyDescent="0.25">
      <c r="A8" s="4" t="s">
        <v>40</v>
      </c>
      <c r="B8" s="2">
        <v>13.023199999999999</v>
      </c>
      <c r="C8" s="2">
        <v>41.9694</v>
      </c>
      <c r="D8" s="2">
        <v>40.348300000000002</v>
      </c>
      <c r="E8" s="2">
        <v>32.299799999999998</v>
      </c>
      <c r="F8" s="2">
        <v>64.270099999999999</v>
      </c>
      <c r="G8" s="2">
        <v>54.221299999999999</v>
      </c>
      <c r="H8" s="2">
        <v>38.729500000000002</v>
      </c>
      <c r="I8" s="2">
        <v>38.505800000000001</v>
      </c>
      <c r="J8" s="2">
        <v>40.305300000000003</v>
      </c>
      <c r="K8" s="2">
        <v>19.5853</v>
      </c>
      <c r="L8" s="2">
        <v>52.933799999999998</v>
      </c>
      <c r="M8" s="2">
        <v>41.7087</v>
      </c>
      <c r="N8" s="2">
        <v>27.496300000000002</v>
      </c>
      <c r="O8" s="2">
        <v>10.909599999999999</v>
      </c>
      <c r="P8" s="2">
        <v>37.047400000000003</v>
      </c>
      <c r="Q8" s="2">
        <v>11.8599</v>
      </c>
      <c r="R8" s="2">
        <v>19.4239</v>
      </c>
      <c r="S8" s="31">
        <v>85.909099999999995</v>
      </c>
      <c r="T8" s="2">
        <v>34.933500000000002</v>
      </c>
      <c r="U8" s="2">
        <v>51.2136</v>
      </c>
      <c r="V8" s="2">
        <v>48.103000000000002</v>
      </c>
      <c r="W8" s="2">
        <v>35.665199999999999</v>
      </c>
      <c r="X8" s="2">
        <v>19.725100000000001</v>
      </c>
      <c r="Y8" s="2">
        <v>56.021299999999997</v>
      </c>
      <c r="Z8" s="2">
        <v>33.281300000000002</v>
      </c>
      <c r="AA8" s="2">
        <v>17.5596</v>
      </c>
      <c r="AB8" s="2">
        <v>8.7865500000000001</v>
      </c>
      <c r="AC8" s="2">
        <v>39.095700000000001</v>
      </c>
      <c r="AD8" s="2">
        <v>34.090899999999998</v>
      </c>
      <c r="AE8" s="2">
        <v>32.366199999999999</v>
      </c>
      <c r="AF8" s="2">
        <v>34.097900000000003</v>
      </c>
      <c r="AG8" s="2">
        <v>36.187100000000001</v>
      </c>
      <c r="AH8" s="2">
        <v>9.6325000000000003</v>
      </c>
    </row>
    <row r="9" spans="1:34" x14ac:dyDescent="0.25">
      <c r="A9" s="4" t="s">
        <v>41</v>
      </c>
      <c r="B9" s="2">
        <v>9.0970399999999998</v>
      </c>
      <c r="C9" s="2">
        <v>43.032800000000002</v>
      </c>
      <c r="D9" s="2">
        <v>37.551099999999998</v>
      </c>
      <c r="E9" s="2">
        <v>33.264600000000002</v>
      </c>
      <c r="F9" s="2">
        <v>66.983900000000006</v>
      </c>
      <c r="G9" s="2">
        <v>57.124400000000001</v>
      </c>
      <c r="H9" s="2">
        <v>38.802199999999999</v>
      </c>
      <c r="I9" s="2">
        <v>39.9161</v>
      </c>
      <c r="J9" s="2">
        <v>39.295499999999997</v>
      </c>
      <c r="K9" s="2">
        <v>19.605799999999999</v>
      </c>
      <c r="L9" s="2">
        <v>53.488</v>
      </c>
      <c r="M9" s="2">
        <v>36.831800000000001</v>
      </c>
      <c r="N9" s="2">
        <v>30.469100000000001</v>
      </c>
      <c r="O9" s="2">
        <v>12.553699999999999</v>
      </c>
      <c r="P9" s="2">
        <v>37.576700000000002</v>
      </c>
      <c r="Q9" s="2">
        <v>11.6724</v>
      </c>
      <c r="R9" s="2">
        <v>16.707899999999999</v>
      </c>
      <c r="S9" s="31">
        <v>84.677400000000006</v>
      </c>
      <c r="T9" s="2">
        <v>34.395800000000001</v>
      </c>
      <c r="U9" s="2">
        <v>53.563800000000001</v>
      </c>
      <c r="V9" s="2">
        <v>49.394199999999998</v>
      </c>
      <c r="W9" s="2">
        <v>37.079599999999999</v>
      </c>
      <c r="X9" s="2">
        <v>18.377800000000001</v>
      </c>
      <c r="Y9" s="2">
        <v>55.016100000000002</v>
      </c>
      <c r="Z9" s="2">
        <v>37.921300000000002</v>
      </c>
      <c r="AA9" s="2">
        <v>16.8064</v>
      </c>
      <c r="AB9" s="2">
        <v>7.4199099999999998</v>
      </c>
      <c r="AC9" s="2">
        <v>42.512900000000002</v>
      </c>
      <c r="AD9" s="2">
        <v>33.799999999999997</v>
      </c>
      <c r="AE9" s="2">
        <v>29.107600000000001</v>
      </c>
      <c r="AF9" s="2">
        <v>34.742600000000003</v>
      </c>
      <c r="AG9" s="2">
        <v>37.474499999999999</v>
      </c>
      <c r="AH9" s="2">
        <v>6.5687600000000002</v>
      </c>
    </row>
    <row r="10" spans="1:34" x14ac:dyDescent="0.25">
      <c r="B10" s="11"/>
      <c r="S10" s="31"/>
    </row>
    <row r="11" spans="1:34" x14ac:dyDescent="0.25">
      <c r="S11" s="31"/>
    </row>
    <row r="14" spans="1:34" x14ac:dyDescent="0.25">
      <c r="A14" s="5" t="s">
        <v>43</v>
      </c>
      <c r="B14" s="2">
        <f>AVERAGE(B2:B9)</f>
        <v>12.483104999999998</v>
      </c>
      <c r="C14" s="2">
        <f t="shared" ref="C14:AH14" si="0">AVERAGE(C2:C9)</f>
        <v>40.883674999999997</v>
      </c>
      <c r="D14" s="2">
        <f t="shared" si="0"/>
        <v>40.603700000000003</v>
      </c>
      <c r="E14" s="2">
        <f t="shared" si="0"/>
        <v>32.556562499999998</v>
      </c>
      <c r="F14" s="2">
        <f t="shared" si="0"/>
        <v>65.917562500000003</v>
      </c>
      <c r="G14" s="2">
        <f t="shared" si="0"/>
        <v>56.793262499999997</v>
      </c>
      <c r="H14" s="2">
        <f t="shared" si="0"/>
        <v>40.001612499999993</v>
      </c>
      <c r="I14" s="2">
        <f t="shared" si="0"/>
        <v>39.977050000000006</v>
      </c>
      <c r="J14" s="2">
        <f t="shared" si="0"/>
        <v>39.922962499999997</v>
      </c>
      <c r="K14" s="2">
        <f t="shared" si="0"/>
        <v>20.129799999999999</v>
      </c>
      <c r="L14" s="2">
        <f t="shared" si="0"/>
        <v>52.86835</v>
      </c>
      <c r="M14" s="2">
        <f t="shared" si="0"/>
        <v>35.678987499999998</v>
      </c>
      <c r="N14" s="2">
        <f t="shared" si="0"/>
        <v>29.526350000000001</v>
      </c>
      <c r="O14" s="2">
        <f t="shared" si="0"/>
        <v>10.656758749999998</v>
      </c>
      <c r="P14" s="2">
        <f t="shared" si="0"/>
        <v>36.386562500000004</v>
      </c>
      <c r="Q14" s="2">
        <f t="shared" si="0"/>
        <v>12.414124999999999</v>
      </c>
      <c r="R14" s="2">
        <f t="shared" si="0"/>
        <v>18.090574999999998</v>
      </c>
      <c r="S14" s="2">
        <f t="shared" si="0"/>
        <v>83.182625000000002</v>
      </c>
      <c r="T14" s="2">
        <f t="shared" si="0"/>
        <v>33.5504125</v>
      </c>
      <c r="U14" s="2">
        <f t="shared" si="0"/>
        <v>51.521487499999999</v>
      </c>
      <c r="V14" s="2">
        <f t="shared" si="0"/>
        <v>48.361900000000006</v>
      </c>
      <c r="W14" s="2">
        <f t="shared" si="0"/>
        <v>36.466449999999995</v>
      </c>
      <c r="X14" s="2">
        <f t="shared" si="0"/>
        <v>19.8859125</v>
      </c>
      <c r="Y14" s="2">
        <f t="shared" si="0"/>
        <v>55.607412500000002</v>
      </c>
      <c r="Z14" s="2">
        <f t="shared" si="0"/>
        <v>34.123899999999992</v>
      </c>
      <c r="AA14" s="2">
        <f t="shared" si="0"/>
        <v>18.816599999999998</v>
      </c>
      <c r="AB14" s="2">
        <f t="shared" si="0"/>
        <v>7.5718637500000003</v>
      </c>
      <c r="AC14" s="2">
        <f t="shared" si="0"/>
        <v>37.941762500000003</v>
      </c>
      <c r="AD14" s="2">
        <f t="shared" si="0"/>
        <v>33.802849999999999</v>
      </c>
      <c r="AE14" s="2">
        <f t="shared" si="0"/>
        <v>32.4810625</v>
      </c>
      <c r="AF14" s="2">
        <f t="shared" si="0"/>
        <v>35.031337500000006</v>
      </c>
      <c r="AG14" s="2">
        <f t="shared" si="0"/>
        <v>36.52675</v>
      </c>
      <c r="AH14" s="2">
        <f t="shared" si="0"/>
        <v>8.9838387500000003</v>
      </c>
    </row>
    <row r="15" spans="1:34" x14ac:dyDescent="0.25">
      <c r="A15" s="6" t="s">
        <v>44</v>
      </c>
      <c r="B15" s="7">
        <f>B14*3</f>
        <v>37.449314999999999</v>
      </c>
      <c r="C15" s="7">
        <f>C14*3</f>
        <v>122.65102499999999</v>
      </c>
      <c r="D15" s="7">
        <f>D14*2</f>
        <v>81.207400000000007</v>
      </c>
      <c r="E15" s="7">
        <f>E14*2</f>
        <v>65.113124999999997</v>
      </c>
      <c r="F15" s="7">
        <f>F14*1</f>
        <v>65.917562500000003</v>
      </c>
      <c r="G15" s="7">
        <f>G14*3</f>
        <v>170.37978749999999</v>
      </c>
      <c r="H15" s="7">
        <f>H14*1</f>
        <v>40.001612499999993</v>
      </c>
      <c r="I15" s="7">
        <f>I14*2</f>
        <v>79.954100000000011</v>
      </c>
      <c r="J15" s="7">
        <f>J14*3</f>
        <v>119.76888749999999</v>
      </c>
      <c r="K15" s="7">
        <f>K14*2</f>
        <v>40.259599999999999</v>
      </c>
      <c r="L15" s="7">
        <f>L14*2</f>
        <v>105.7367</v>
      </c>
      <c r="M15" s="7">
        <f>M14*4</f>
        <v>142.71594999999999</v>
      </c>
      <c r="N15" s="7">
        <f>N14*3</f>
        <v>88.579049999999995</v>
      </c>
      <c r="O15" s="7">
        <f>O14*3</f>
        <v>31.970276249999994</v>
      </c>
      <c r="P15" s="7">
        <f>P14*3</f>
        <v>109.15968750000002</v>
      </c>
      <c r="Q15" s="7">
        <f>Q14*2</f>
        <v>24.828249999999997</v>
      </c>
      <c r="R15" s="7">
        <f>R14*2</f>
        <v>36.181149999999995</v>
      </c>
      <c r="S15" s="7">
        <f>S14*1</f>
        <v>83.182625000000002</v>
      </c>
      <c r="T15" s="7">
        <f>T14*3</f>
        <v>100.65123750000001</v>
      </c>
      <c r="U15" s="7">
        <f>U14*2</f>
        <v>103.042975</v>
      </c>
      <c r="V15" s="7">
        <f>V14*3</f>
        <v>145.08570000000003</v>
      </c>
      <c r="W15" s="7">
        <f>W14*3</f>
        <v>109.39934999999998</v>
      </c>
      <c r="X15" s="7">
        <f>X14*2</f>
        <v>39.771825</v>
      </c>
      <c r="Y15" s="7">
        <f>Y14*2</f>
        <v>111.214825</v>
      </c>
      <c r="Z15" s="7">
        <f>Z14*3</f>
        <v>102.37169999999998</v>
      </c>
      <c r="AA15" s="7">
        <f>AA14*3</f>
        <v>56.449799999999996</v>
      </c>
      <c r="AB15" s="7">
        <f>AB14*6</f>
        <v>45.431182500000006</v>
      </c>
      <c r="AC15" s="7">
        <f>AC14*3</f>
        <v>113.8252875</v>
      </c>
      <c r="AD15" s="7">
        <f>AD14*2</f>
        <v>67.605699999999999</v>
      </c>
      <c r="AE15" s="7">
        <f>AE14*3</f>
        <v>97.443187499999993</v>
      </c>
      <c r="AF15" s="7">
        <f>AF14*3</f>
        <v>105.09401250000002</v>
      </c>
      <c r="AG15" s="7">
        <f>AG14*2</f>
        <v>73.0535</v>
      </c>
      <c r="AH15" s="7">
        <f>AH14*3</f>
        <v>26.951516250000001</v>
      </c>
    </row>
    <row r="16" spans="1:34" x14ac:dyDescent="0.25">
      <c r="A16" s="8" t="s">
        <v>45</v>
      </c>
      <c r="B16" s="9">
        <f>STDEV(B2:B9)/B14*100</f>
        <v>12.301055399213594</v>
      </c>
      <c r="C16" s="9">
        <f>STDEV(C2:C9)/C14*100</f>
        <v>3.1572278572669692</v>
      </c>
      <c r="D16" s="9">
        <f t="shared" ref="D16:AH16" si="1">STDEV(D2:D9)/D14*100</f>
        <v>4.7176073058832344</v>
      </c>
      <c r="E16" s="9">
        <f t="shared" si="1"/>
        <v>1.8817769539545879</v>
      </c>
      <c r="F16" s="9">
        <f t="shared" si="1"/>
        <v>3.023862949964534</v>
      </c>
      <c r="G16" s="9">
        <f t="shared" si="1"/>
        <v>4.655588991253671</v>
      </c>
      <c r="H16" s="9">
        <f t="shared" si="1"/>
        <v>6.5288172983151131</v>
      </c>
      <c r="I16" s="9">
        <f t="shared" si="1"/>
        <v>5.2163643389747376</v>
      </c>
      <c r="J16" s="9">
        <f t="shared" si="1"/>
        <v>2.3640942681591555</v>
      </c>
      <c r="K16" s="9">
        <f t="shared" si="1"/>
        <v>4.252550369724525</v>
      </c>
      <c r="L16" s="9">
        <f t="shared" si="1"/>
        <v>7.6271012555832103</v>
      </c>
      <c r="M16" s="9">
        <f t="shared" si="1"/>
        <v>8.6070143122729625</v>
      </c>
      <c r="N16" s="9">
        <f t="shared" si="1"/>
        <v>3.9950617993958639</v>
      </c>
      <c r="O16" s="9">
        <f t="shared" si="1"/>
        <v>8.8725117154080149</v>
      </c>
      <c r="P16" s="9">
        <f t="shared" si="1"/>
        <v>2.8069898340938111</v>
      </c>
      <c r="Q16" s="9">
        <f t="shared" si="1"/>
        <v>3.9733973062870844</v>
      </c>
      <c r="R16" s="9">
        <f t="shared" si="1"/>
        <v>10.272757868919417</v>
      </c>
      <c r="S16" s="9">
        <f t="shared" si="1"/>
        <v>4.2437946288181649</v>
      </c>
      <c r="T16" s="9">
        <f t="shared" si="1"/>
        <v>4.6045025082429722</v>
      </c>
      <c r="U16" s="9">
        <f t="shared" si="1"/>
        <v>3.1576447887248102</v>
      </c>
      <c r="V16" s="9">
        <f t="shared" si="1"/>
        <v>3.5425294736984685</v>
      </c>
      <c r="W16" s="9">
        <f t="shared" si="1"/>
        <v>2.2689701340825272</v>
      </c>
      <c r="X16" s="9">
        <f t="shared" si="1"/>
        <v>9.1844187112171394</v>
      </c>
      <c r="Y16" s="9">
        <f t="shared" si="1"/>
        <v>4.2426078401769329</v>
      </c>
      <c r="Z16" s="9">
        <f t="shared" si="1"/>
        <v>6.2569210166402556</v>
      </c>
      <c r="AA16" s="9">
        <f t="shared" si="1"/>
        <v>8.1531378197077338</v>
      </c>
      <c r="AB16" s="9">
        <f t="shared" si="1"/>
        <v>10.824459019824888</v>
      </c>
      <c r="AC16" s="9">
        <f t="shared" si="1"/>
        <v>5.619138402892272</v>
      </c>
      <c r="AD16" s="9">
        <f t="shared" si="1"/>
        <v>4.0554387169697312</v>
      </c>
      <c r="AE16" s="9">
        <f t="shared" si="1"/>
        <v>5.0066733450435397</v>
      </c>
      <c r="AF16" s="9">
        <f t="shared" si="1"/>
        <v>2.0318812408117166</v>
      </c>
      <c r="AG16" s="9">
        <f t="shared" si="1"/>
        <v>1.6340362223522198</v>
      </c>
      <c r="AH16" s="9">
        <f t="shared" si="1"/>
        <v>13.095097485874572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13.061000000000002</v>
      </c>
      <c r="C18" s="2">
        <f t="shared" ref="C18:AH18" si="2">AVERAGE(C3:C8)</f>
        <v>40.775366666666663</v>
      </c>
      <c r="D18" s="2">
        <f t="shared" si="2"/>
        <v>41.591966666666671</v>
      </c>
      <c r="E18" s="2">
        <f t="shared" si="2"/>
        <v>32.569266666666671</v>
      </c>
      <c r="F18" s="2">
        <f t="shared" si="2"/>
        <v>65.681216666666671</v>
      </c>
      <c r="G18" s="2">
        <f t="shared" si="2"/>
        <v>56.913933333333325</v>
      </c>
      <c r="H18" s="2">
        <f t="shared" si="2"/>
        <v>41.085300000000004</v>
      </c>
      <c r="I18" s="2">
        <f t="shared" si="2"/>
        <v>40.032400000000003</v>
      </c>
      <c r="J18" s="2">
        <f t="shared" si="2"/>
        <v>40.052583333333331</v>
      </c>
      <c r="K18" s="2">
        <f t="shared" si="2"/>
        <v>20.130233333333333</v>
      </c>
      <c r="L18" s="2">
        <f t="shared" si="2"/>
        <v>54.266550000000002</v>
      </c>
      <c r="M18" s="2">
        <f t="shared" si="2"/>
        <v>36.105200000000004</v>
      </c>
      <c r="N18" s="2">
        <f t="shared" si="2"/>
        <v>29.578749999999999</v>
      </c>
      <c r="O18" s="2">
        <f t="shared" si="2"/>
        <v>10.465686666666665</v>
      </c>
      <c r="P18" s="2">
        <f t="shared" si="2"/>
        <v>36.264366666666668</v>
      </c>
      <c r="Q18" s="2">
        <f t="shared" si="2"/>
        <v>12.447499999999998</v>
      </c>
      <c r="R18" s="2">
        <f t="shared" si="2"/>
        <v>18.472933333333334</v>
      </c>
      <c r="S18" s="2">
        <f t="shared" si="2"/>
        <v>84.130683333333323</v>
      </c>
      <c r="T18" s="2">
        <f t="shared" si="2"/>
        <v>33.926866666666669</v>
      </c>
      <c r="U18" s="2">
        <f t="shared" si="2"/>
        <v>51.652749999999997</v>
      </c>
      <c r="V18" s="2">
        <f t="shared" si="2"/>
        <v>48.800333333333327</v>
      </c>
      <c r="W18" s="2">
        <f t="shared" si="2"/>
        <v>36.393033333333335</v>
      </c>
      <c r="X18" s="2">
        <f t="shared" si="2"/>
        <v>20.701166666666666</v>
      </c>
      <c r="Y18" s="2">
        <f t="shared" si="2"/>
        <v>56.615733333333331</v>
      </c>
      <c r="Z18" s="2">
        <f t="shared" si="2"/>
        <v>33.460916666666662</v>
      </c>
      <c r="AA18" s="2">
        <f t="shared" si="2"/>
        <v>18.923883333333333</v>
      </c>
      <c r="AB18" s="2">
        <f t="shared" si="2"/>
        <v>7.8184049999999994</v>
      </c>
      <c r="AC18" s="2">
        <f t="shared" si="2"/>
        <v>37.389400000000002</v>
      </c>
      <c r="AD18" s="2">
        <f t="shared" si="2"/>
        <v>34.274650000000001</v>
      </c>
      <c r="AE18" s="2">
        <f t="shared" si="2"/>
        <v>32.925516666666667</v>
      </c>
      <c r="AF18" s="2">
        <f t="shared" si="2"/>
        <v>34.899600000000007</v>
      </c>
      <c r="AG18" s="2">
        <f t="shared" si="2"/>
        <v>36.536166666666666</v>
      </c>
      <c r="AH18" s="2">
        <f t="shared" si="2"/>
        <v>9.5164150000000003</v>
      </c>
    </row>
    <row r="19" spans="1:34" x14ac:dyDescent="0.25">
      <c r="A19" s="6" t="s">
        <v>47</v>
      </c>
      <c r="B19" s="7">
        <f>B18*3</f>
        <v>39.183000000000007</v>
      </c>
      <c r="C19" s="7">
        <f>C18*3</f>
        <v>122.3261</v>
      </c>
      <c r="D19" s="7">
        <f>D18*2</f>
        <v>83.183933333333343</v>
      </c>
      <c r="E19" s="7">
        <f>E18*2</f>
        <v>65.138533333333342</v>
      </c>
      <c r="F19" s="7">
        <f>F18*1</f>
        <v>65.681216666666671</v>
      </c>
      <c r="G19" s="7">
        <f>G18*3</f>
        <v>170.74179999999998</v>
      </c>
      <c r="H19" s="7">
        <f>H18*1</f>
        <v>41.085300000000004</v>
      </c>
      <c r="I19" s="7">
        <f>I18*2</f>
        <v>80.064800000000005</v>
      </c>
      <c r="J19" s="7">
        <f>J18*3</f>
        <v>120.15774999999999</v>
      </c>
      <c r="K19" s="7">
        <f>K18*2</f>
        <v>40.260466666666666</v>
      </c>
      <c r="L19" s="7">
        <f>L18*2</f>
        <v>108.5331</v>
      </c>
      <c r="M19" s="7">
        <f>M18*4</f>
        <v>144.42080000000001</v>
      </c>
      <c r="N19" s="7">
        <f>N18*3</f>
        <v>88.736249999999998</v>
      </c>
      <c r="O19" s="7">
        <f>O18*3</f>
        <v>31.397059999999996</v>
      </c>
      <c r="P19" s="7">
        <f>P18*3</f>
        <v>108.79310000000001</v>
      </c>
      <c r="Q19" s="7">
        <f>Q18*2</f>
        <v>24.894999999999996</v>
      </c>
      <c r="R19" s="7">
        <f>R18*2</f>
        <v>36.945866666666667</v>
      </c>
      <c r="S19" s="7">
        <f>S18*1</f>
        <v>84.130683333333323</v>
      </c>
      <c r="T19" s="7">
        <f>T18*3</f>
        <v>101.78060000000001</v>
      </c>
      <c r="U19" s="7">
        <f>U18*2</f>
        <v>103.30549999999999</v>
      </c>
      <c r="V19" s="7">
        <f>V18*3</f>
        <v>146.40099999999998</v>
      </c>
      <c r="W19" s="7">
        <f>W18*3</f>
        <v>109.17910000000001</v>
      </c>
      <c r="X19" s="7">
        <f>X18*2</f>
        <v>41.402333333333331</v>
      </c>
      <c r="Y19" s="7">
        <f>Y18*2</f>
        <v>113.23146666666666</v>
      </c>
      <c r="Z19" s="7">
        <f>Z18*3</f>
        <v>100.38274999999999</v>
      </c>
      <c r="AA19" s="7">
        <f>AA18*3</f>
        <v>56.771649999999994</v>
      </c>
      <c r="AB19" s="7">
        <f>AB18*6</f>
        <v>46.910429999999998</v>
      </c>
      <c r="AC19" s="7">
        <f>AC18*3</f>
        <v>112.16820000000001</v>
      </c>
      <c r="AD19" s="7">
        <f>AD18*2</f>
        <v>68.549300000000002</v>
      </c>
      <c r="AE19" s="7">
        <f>AE18*3</f>
        <v>98.77655</v>
      </c>
      <c r="AF19" s="7">
        <f>AF18*3</f>
        <v>104.69880000000002</v>
      </c>
      <c r="AG19" s="7">
        <f>AG18*2</f>
        <v>73.072333333333333</v>
      </c>
      <c r="AH19" s="7">
        <f>AH18*3</f>
        <v>28.549244999999999</v>
      </c>
    </row>
    <row r="20" spans="1:34" x14ac:dyDescent="0.25">
      <c r="A20" s="8" t="s">
        <v>45</v>
      </c>
      <c r="B20" s="9">
        <f>STDEV(B3:B8)/B18*100</f>
        <v>5.9598455232658099</v>
      </c>
      <c r="C20" s="9">
        <f t="shared" ref="C20:AH20" si="3">STDEV(C3:C8)/C18*100</f>
        <v>2.3843264675472033</v>
      </c>
      <c r="D20" s="9">
        <f t="shared" si="3"/>
        <v>1.6053449294916835</v>
      </c>
      <c r="E20" s="9">
        <f t="shared" si="3"/>
        <v>1.68728860238832</v>
      </c>
      <c r="F20" s="9">
        <f t="shared" si="3"/>
        <v>3.4862084195112963</v>
      </c>
      <c r="G20" s="9">
        <f t="shared" si="3"/>
        <v>5.4227937491571563</v>
      </c>
      <c r="H20" s="9">
        <f t="shared" si="3"/>
        <v>3.6331681854615563</v>
      </c>
      <c r="I20" s="9">
        <f t="shared" si="3"/>
        <v>6.1538638766773026</v>
      </c>
      <c r="J20" s="9">
        <f t="shared" si="3"/>
        <v>2.6700712067489927</v>
      </c>
      <c r="K20" s="9">
        <f t="shared" si="3"/>
        <v>4.756030966241962</v>
      </c>
      <c r="L20" s="9">
        <f t="shared" si="3"/>
        <v>3.7353213992497865</v>
      </c>
      <c r="M20" s="9">
        <f t="shared" si="3"/>
        <v>8.743531676399229</v>
      </c>
      <c r="N20" s="9">
        <f t="shared" si="3"/>
        <v>4.0722774251544447</v>
      </c>
      <c r="O20" s="9">
        <f t="shared" si="3"/>
        <v>5.8549592842030753</v>
      </c>
      <c r="P20" s="9">
        <f t="shared" si="3"/>
        <v>2.91503494648423</v>
      </c>
      <c r="Q20" s="9">
        <f t="shared" si="3"/>
        <v>3.3184718144589969</v>
      </c>
      <c r="R20" s="9">
        <f t="shared" si="3"/>
        <v>10.976060287482339</v>
      </c>
      <c r="S20" s="9">
        <f t="shared" si="3"/>
        <v>2.8131416354914522</v>
      </c>
      <c r="T20" s="9">
        <f t="shared" si="3"/>
        <v>3.0927829616058462</v>
      </c>
      <c r="U20" s="9">
        <f t="shared" si="3"/>
        <v>2.1635079809347242</v>
      </c>
      <c r="V20" s="9">
        <f t="shared" si="3"/>
        <v>2.0307199491874348</v>
      </c>
      <c r="W20" s="9">
        <f t="shared" si="3"/>
        <v>2.5641893741263564</v>
      </c>
      <c r="X20" s="9">
        <f t="shared" si="3"/>
        <v>5.1307637443908902</v>
      </c>
      <c r="Y20" s="9">
        <f t="shared" si="3"/>
        <v>1.3014485832750211</v>
      </c>
      <c r="Z20" s="9">
        <f t="shared" si="3"/>
        <v>5.145295687521326</v>
      </c>
      <c r="AA20" s="9">
        <f t="shared" si="3"/>
        <v>7.656947279397067</v>
      </c>
      <c r="AB20" s="9">
        <f t="shared" si="3"/>
        <v>9.1392585933711175</v>
      </c>
      <c r="AC20" s="9">
        <f t="shared" si="3"/>
        <v>3.2782872023208003</v>
      </c>
      <c r="AD20" s="9">
        <f t="shared" si="3"/>
        <v>2.5507977908582999</v>
      </c>
      <c r="AE20" s="9">
        <f t="shared" si="3"/>
        <v>3.1700692304872145</v>
      </c>
      <c r="AF20" s="9">
        <f t="shared" si="3"/>
        <v>1.8982790697126353</v>
      </c>
      <c r="AG20" s="9">
        <f t="shared" si="3"/>
        <v>0.93733485302327346</v>
      </c>
      <c r="AH20" s="9">
        <f t="shared" si="3"/>
        <v>5.840677422680888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13.037749999999999</v>
      </c>
      <c r="C22" s="2">
        <f t="shared" ref="C22:AH22" si="4">AVERAGE(C2:C5)</f>
        <v>40.256599999999999</v>
      </c>
      <c r="D22" s="2">
        <f t="shared" si="4"/>
        <v>40.760300000000001</v>
      </c>
      <c r="E22" s="2">
        <f t="shared" si="4"/>
        <v>32.232275000000001</v>
      </c>
      <c r="F22" s="2">
        <f t="shared" si="4"/>
        <v>65.472274999999996</v>
      </c>
      <c r="G22" s="2">
        <f t="shared" si="4"/>
        <v>58.026350000000008</v>
      </c>
      <c r="H22" s="2">
        <f t="shared" si="4"/>
        <v>39.580224999999999</v>
      </c>
      <c r="I22" s="2">
        <f t="shared" si="4"/>
        <v>39.767150000000001</v>
      </c>
      <c r="J22" s="2">
        <f t="shared" si="4"/>
        <v>39.980449999999998</v>
      </c>
      <c r="K22" s="2">
        <f t="shared" si="4"/>
        <v>20.125275000000002</v>
      </c>
      <c r="L22" s="2">
        <f t="shared" si="4"/>
        <v>52.273674999999997</v>
      </c>
      <c r="M22" s="2">
        <f t="shared" si="4"/>
        <v>33.707374999999999</v>
      </c>
      <c r="N22" s="2">
        <f t="shared" si="4"/>
        <v>29.917075000000001</v>
      </c>
      <c r="O22" s="2">
        <f t="shared" si="4"/>
        <v>10.3449575</v>
      </c>
      <c r="P22" s="2">
        <f t="shared" si="4"/>
        <v>35.725125000000006</v>
      </c>
      <c r="Q22" s="2">
        <f t="shared" si="4"/>
        <v>12.726775</v>
      </c>
      <c r="R22" s="2">
        <f t="shared" si="4"/>
        <v>18.710524999999997</v>
      </c>
      <c r="S22" s="2">
        <f t="shared" si="4"/>
        <v>82.169550000000001</v>
      </c>
      <c r="T22" s="2">
        <f t="shared" si="4"/>
        <v>32.393500000000003</v>
      </c>
      <c r="U22" s="2">
        <f t="shared" si="4"/>
        <v>51.435324999999999</v>
      </c>
      <c r="V22" s="2">
        <f t="shared" si="4"/>
        <v>48.123925</v>
      </c>
      <c r="W22" s="2">
        <f t="shared" si="4"/>
        <v>36.392049999999998</v>
      </c>
      <c r="X22" s="2">
        <f t="shared" si="4"/>
        <v>19.48555</v>
      </c>
      <c r="Y22" s="2">
        <f t="shared" si="4"/>
        <v>55.401975</v>
      </c>
      <c r="Z22" s="2">
        <f t="shared" si="4"/>
        <v>33.690449999999998</v>
      </c>
      <c r="AA22" s="2">
        <f t="shared" si="4"/>
        <v>19.983074999999999</v>
      </c>
      <c r="AB22" s="2">
        <f t="shared" si="4"/>
        <v>7.4862175000000004</v>
      </c>
      <c r="AC22" s="2">
        <f t="shared" si="4"/>
        <v>36.923275000000004</v>
      </c>
      <c r="AD22" s="2">
        <f t="shared" si="4"/>
        <v>33.270274999999998</v>
      </c>
      <c r="AE22" s="2">
        <f t="shared" si="4"/>
        <v>32.940400000000004</v>
      </c>
      <c r="AF22" s="2">
        <f t="shared" si="4"/>
        <v>35.498975000000002</v>
      </c>
      <c r="AG22" s="2">
        <f t="shared" si="4"/>
        <v>36.323025000000001</v>
      </c>
      <c r="AH22" s="2">
        <f t="shared" si="4"/>
        <v>9.0763175</v>
      </c>
    </row>
    <row r="23" spans="1:34" x14ac:dyDescent="0.25">
      <c r="A23" s="6" t="s">
        <v>49</v>
      </c>
      <c r="B23" s="7">
        <f>B22*3</f>
        <v>39.113249999999994</v>
      </c>
      <c r="C23" s="7">
        <f>C22*3</f>
        <v>120.7698</v>
      </c>
      <c r="D23" s="7">
        <f>D22*2</f>
        <v>81.520600000000002</v>
      </c>
      <c r="E23" s="7">
        <f>E22*2</f>
        <v>64.464550000000003</v>
      </c>
      <c r="F23" s="7">
        <f>F22*1</f>
        <v>65.472274999999996</v>
      </c>
      <c r="G23" s="7">
        <f>G22*3</f>
        <v>174.07905000000002</v>
      </c>
      <c r="H23" s="7">
        <f>H22*1</f>
        <v>39.580224999999999</v>
      </c>
      <c r="I23" s="7">
        <f>I22*2</f>
        <v>79.534300000000002</v>
      </c>
      <c r="J23" s="7">
        <f>J22*3</f>
        <v>119.94135</v>
      </c>
      <c r="K23" s="7">
        <f>K22*2</f>
        <v>40.250550000000004</v>
      </c>
      <c r="L23" s="7">
        <f>L22*2</f>
        <v>104.54734999999999</v>
      </c>
      <c r="M23" s="7">
        <f>M22*4</f>
        <v>134.8295</v>
      </c>
      <c r="N23" s="7">
        <f>N22*3</f>
        <v>89.751225000000005</v>
      </c>
      <c r="O23" s="7">
        <f>O22*3</f>
        <v>31.034872499999999</v>
      </c>
      <c r="P23" s="7">
        <f>P22*3</f>
        <v>107.17537500000002</v>
      </c>
      <c r="Q23" s="7">
        <f>Q22*2</f>
        <v>25.45355</v>
      </c>
      <c r="R23" s="7">
        <f>R22*2</f>
        <v>37.421049999999994</v>
      </c>
      <c r="S23" s="7">
        <f>S22*1</f>
        <v>82.169550000000001</v>
      </c>
      <c r="T23" s="7">
        <f>T22*3</f>
        <v>97.180500000000009</v>
      </c>
      <c r="U23" s="7">
        <f>U22*2</f>
        <v>102.87065</v>
      </c>
      <c r="V23" s="7">
        <f>V22*3</f>
        <v>144.37177500000001</v>
      </c>
      <c r="W23" s="7">
        <f>W22*3</f>
        <v>109.17614999999999</v>
      </c>
      <c r="X23" s="7">
        <f>X22*2</f>
        <v>38.9711</v>
      </c>
      <c r="Y23" s="7">
        <f>Y22*2</f>
        <v>110.80395</v>
      </c>
      <c r="Z23" s="7">
        <f>Z22*3</f>
        <v>101.07135</v>
      </c>
      <c r="AA23" s="7">
        <f>AA22*3</f>
        <v>59.949224999999998</v>
      </c>
      <c r="AB23" s="7">
        <f>AB22*6</f>
        <v>44.917304999999999</v>
      </c>
      <c r="AC23" s="7">
        <f>AC22*3</f>
        <v>110.76982500000001</v>
      </c>
      <c r="AD23" s="7">
        <f>AD22*2</f>
        <v>66.540549999999996</v>
      </c>
      <c r="AE23" s="7">
        <f>AE22*3</f>
        <v>98.821200000000005</v>
      </c>
      <c r="AF23" s="7">
        <f>AF22*3</f>
        <v>106.496925</v>
      </c>
      <c r="AG23" s="7">
        <f>AG22*2</f>
        <v>72.646050000000002</v>
      </c>
      <c r="AH23" s="7">
        <f>AH22*3</f>
        <v>27.228952499999998</v>
      </c>
    </row>
    <row r="24" spans="1:34" x14ac:dyDescent="0.25">
      <c r="A24" s="8" t="s">
        <v>45</v>
      </c>
      <c r="B24" s="9">
        <f>STDEV(B2:B5)/B22*100</f>
        <v>7.1024202590682917</v>
      </c>
      <c r="C24" s="9">
        <f t="shared" ref="C24:AH24" si="5">STDEV(C2:C5)/C22*100</f>
        <v>2.8695684108976849</v>
      </c>
      <c r="D24" s="9">
        <f t="shared" si="5"/>
        <v>5.0222627003082527</v>
      </c>
      <c r="E24" s="9">
        <f t="shared" si="5"/>
        <v>1.6663408679604548</v>
      </c>
      <c r="F24" s="9">
        <f t="shared" si="5"/>
        <v>3.2559504565660493</v>
      </c>
      <c r="G24" s="9">
        <f t="shared" si="5"/>
        <v>4.9511356639085218</v>
      </c>
      <c r="H24" s="9">
        <f t="shared" si="5"/>
        <v>8.5910600183211603</v>
      </c>
      <c r="I24" s="9">
        <f t="shared" si="5"/>
        <v>7.2593438217327595</v>
      </c>
      <c r="J24" s="9">
        <f t="shared" si="5"/>
        <v>2.9326443602335006</v>
      </c>
      <c r="K24" s="9">
        <f t="shared" si="5"/>
        <v>5.1011318062448279</v>
      </c>
      <c r="L24" s="9">
        <f t="shared" si="5"/>
        <v>11.257629083918308</v>
      </c>
      <c r="M24" s="9">
        <f t="shared" si="5"/>
        <v>6.0360541233424065</v>
      </c>
      <c r="N24" s="9">
        <f t="shared" si="5"/>
        <v>3.7705606289791507</v>
      </c>
      <c r="O24" s="9">
        <f t="shared" si="5"/>
        <v>6.8026872458655889</v>
      </c>
      <c r="P24" s="9">
        <f t="shared" si="5"/>
        <v>2.7501988657543204</v>
      </c>
      <c r="Q24" s="9">
        <f t="shared" si="5"/>
        <v>3.0328844469604714</v>
      </c>
      <c r="R24" s="9">
        <f t="shared" si="5"/>
        <v>5.4715337461410467</v>
      </c>
      <c r="S24" s="9">
        <f t="shared" si="5"/>
        <v>5.6142855916867012</v>
      </c>
      <c r="T24" s="9">
        <f t="shared" si="5"/>
        <v>4.3074425544773911</v>
      </c>
      <c r="U24" s="9">
        <f t="shared" si="5"/>
        <v>4.085824019148462</v>
      </c>
      <c r="V24" s="9">
        <f t="shared" si="5"/>
        <v>4.8070020214684694</v>
      </c>
      <c r="W24" s="9">
        <f t="shared" si="5"/>
        <v>3.0056938664040236</v>
      </c>
      <c r="X24" s="9">
        <f t="shared" si="5"/>
        <v>11.328777951824092</v>
      </c>
      <c r="Y24" s="9">
        <f t="shared" si="5"/>
        <v>6.4034569606818481</v>
      </c>
      <c r="Z24" s="9">
        <f t="shared" si="5"/>
        <v>6.658475839188803</v>
      </c>
      <c r="AA24" s="9">
        <f t="shared" si="5"/>
        <v>5.5150613045780954</v>
      </c>
      <c r="AB24" s="9">
        <f t="shared" si="5"/>
        <v>13.166472614461824</v>
      </c>
      <c r="AC24" s="9">
        <f t="shared" si="5"/>
        <v>1.8260661191979692</v>
      </c>
      <c r="AD24" s="9">
        <f t="shared" si="5"/>
        <v>5.393733067143434</v>
      </c>
      <c r="AE24" s="9">
        <f t="shared" si="5"/>
        <v>3.0408693922632049</v>
      </c>
      <c r="AF24" s="9">
        <f t="shared" si="5"/>
        <v>1.95211883074568</v>
      </c>
      <c r="AG24" s="9">
        <f t="shared" si="5"/>
        <v>1.690732862718225</v>
      </c>
      <c r="AH24" s="9">
        <f t="shared" si="5"/>
        <v>9.4181845126306403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11.928459999999999</v>
      </c>
      <c r="C26" s="2">
        <f t="shared" ref="C26:AH26" si="6">AVERAGE(C6:C9)</f>
        <v>41.510750000000002</v>
      </c>
      <c r="D26" s="2">
        <f t="shared" si="6"/>
        <v>40.447099999999999</v>
      </c>
      <c r="E26" s="2">
        <f t="shared" si="6"/>
        <v>32.880850000000002</v>
      </c>
      <c r="F26" s="2">
        <f t="shared" si="6"/>
        <v>66.362850000000009</v>
      </c>
      <c r="G26" s="2">
        <f t="shared" si="6"/>
        <v>55.560175000000001</v>
      </c>
      <c r="H26" s="2">
        <f t="shared" si="6"/>
        <v>40.423000000000002</v>
      </c>
      <c r="I26" s="2">
        <f t="shared" si="6"/>
        <v>40.186949999999996</v>
      </c>
      <c r="J26" s="2">
        <f t="shared" si="6"/>
        <v>39.865474999999996</v>
      </c>
      <c r="K26" s="2">
        <f t="shared" si="6"/>
        <v>20.134325</v>
      </c>
      <c r="L26" s="2">
        <f t="shared" si="6"/>
        <v>53.463025000000002</v>
      </c>
      <c r="M26" s="2">
        <f t="shared" si="6"/>
        <v>37.650599999999997</v>
      </c>
      <c r="N26" s="2">
        <f t="shared" si="6"/>
        <v>29.135625000000001</v>
      </c>
      <c r="O26" s="2">
        <f t="shared" si="6"/>
        <v>10.96856</v>
      </c>
      <c r="P26" s="2">
        <f t="shared" si="6"/>
        <v>37.048000000000002</v>
      </c>
      <c r="Q26" s="2">
        <f t="shared" si="6"/>
        <v>12.101475000000001</v>
      </c>
      <c r="R26" s="2">
        <f t="shared" si="6"/>
        <v>17.470624999999998</v>
      </c>
      <c r="S26" s="2">
        <f t="shared" si="6"/>
        <v>84.195700000000002</v>
      </c>
      <c r="T26" s="2">
        <f t="shared" si="6"/>
        <v>34.707325000000004</v>
      </c>
      <c r="U26" s="2">
        <f t="shared" si="6"/>
        <v>51.607650000000007</v>
      </c>
      <c r="V26" s="2">
        <f t="shared" si="6"/>
        <v>48.599874999999997</v>
      </c>
      <c r="W26" s="2">
        <f t="shared" si="6"/>
        <v>36.540849999999999</v>
      </c>
      <c r="X26" s="2">
        <f t="shared" si="6"/>
        <v>20.286274999999996</v>
      </c>
      <c r="Y26" s="2">
        <f t="shared" si="6"/>
        <v>55.812849999999997</v>
      </c>
      <c r="Z26" s="2">
        <f t="shared" si="6"/>
        <v>34.55735</v>
      </c>
      <c r="AA26" s="2">
        <f t="shared" si="6"/>
        <v>17.650124999999999</v>
      </c>
      <c r="AB26" s="2">
        <f t="shared" si="6"/>
        <v>7.6575100000000003</v>
      </c>
      <c r="AC26" s="2">
        <f t="shared" si="6"/>
        <v>38.960250000000002</v>
      </c>
      <c r="AD26" s="2">
        <f t="shared" si="6"/>
        <v>34.335425000000001</v>
      </c>
      <c r="AE26" s="2">
        <f t="shared" si="6"/>
        <v>32.021724999999996</v>
      </c>
      <c r="AF26" s="2">
        <f t="shared" si="6"/>
        <v>34.563700000000004</v>
      </c>
      <c r="AG26" s="2">
        <f t="shared" si="6"/>
        <v>36.730474999999998</v>
      </c>
      <c r="AH26" s="2">
        <f t="shared" si="6"/>
        <v>8.8913599999999988</v>
      </c>
    </row>
    <row r="27" spans="1:34" x14ac:dyDescent="0.25">
      <c r="A27" s="6" t="s">
        <v>51</v>
      </c>
      <c r="B27" s="7">
        <f>B26*3</f>
        <v>35.785379999999996</v>
      </c>
      <c r="C27" s="7">
        <f>C26*3</f>
        <v>124.53225</v>
      </c>
      <c r="D27" s="7">
        <f>D26*2</f>
        <v>80.894199999999998</v>
      </c>
      <c r="E27" s="7">
        <f>E26*2</f>
        <v>65.761700000000005</v>
      </c>
      <c r="F27" s="7">
        <f>F26*1</f>
        <v>66.362850000000009</v>
      </c>
      <c r="G27" s="7">
        <f>G26*3</f>
        <v>166.68052499999999</v>
      </c>
      <c r="H27" s="7">
        <f>H26*1</f>
        <v>40.423000000000002</v>
      </c>
      <c r="I27" s="7">
        <f>I26*2</f>
        <v>80.373899999999992</v>
      </c>
      <c r="J27" s="7">
        <f>J26*3</f>
        <v>119.59642499999998</v>
      </c>
      <c r="K27" s="7">
        <f>K26*2</f>
        <v>40.268650000000001</v>
      </c>
      <c r="L27" s="7">
        <f>L26*2</f>
        <v>106.92605</v>
      </c>
      <c r="M27" s="7">
        <f>M26*4</f>
        <v>150.60239999999999</v>
      </c>
      <c r="N27" s="7">
        <f>N26*3</f>
        <v>87.406874999999999</v>
      </c>
      <c r="O27" s="7">
        <f>O26*3</f>
        <v>32.905680000000004</v>
      </c>
      <c r="P27" s="7">
        <f>P26*3</f>
        <v>111.14400000000001</v>
      </c>
      <c r="Q27" s="7">
        <f>Q26*2</f>
        <v>24.202950000000001</v>
      </c>
      <c r="R27" s="7">
        <f>R26*2</f>
        <v>34.941249999999997</v>
      </c>
      <c r="S27" s="7">
        <f>S26*1</f>
        <v>84.195700000000002</v>
      </c>
      <c r="T27" s="7">
        <f>T26*3</f>
        <v>104.12197500000002</v>
      </c>
      <c r="U27" s="7">
        <f>U26*2</f>
        <v>103.21530000000001</v>
      </c>
      <c r="V27" s="7">
        <f>V26*3</f>
        <v>145.79962499999999</v>
      </c>
      <c r="W27" s="7">
        <f>W26*3</f>
        <v>109.62254999999999</v>
      </c>
      <c r="X27" s="7">
        <f>X26*2</f>
        <v>40.572549999999993</v>
      </c>
      <c r="Y27" s="7">
        <f>Y26*2</f>
        <v>111.62569999999999</v>
      </c>
      <c r="Z27" s="7">
        <f>Z26*3</f>
        <v>103.67205</v>
      </c>
      <c r="AA27" s="7">
        <f>AA26*3</f>
        <v>52.950374999999994</v>
      </c>
      <c r="AB27" s="7">
        <f>AB26*6</f>
        <v>45.945059999999998</v>
      </c>
      <c r="AC27" s="7">
        <f>AC26*3</f>
        <v>116.88075000000001</v>
      </c>
      <c r="AD27" s="7">
        <f>AD26*2</f>
        <v>68.670850000000002</v>
      </c>
      <c r="AE27" s="7">
        <f>AE26*3</f>
        <v>96.065174999999982</v>
      </c>
      <c r="AF27" s="7">
        <f>AF26*3</f>
        <v>103.69110000000001</v>
      </c>
      <c r="AG27" s="7">
        <f>AG26*2</f>
        <v>73.460949999999997</v>
      </c>
      <c r="AH27" s="7">
        <f>AH26*3</f>
        <v>26.674079999999996</v>
      </c>
    </row>
    <row r="28" spans="1:34" x14ac:dyDescent="0.25">
      <c r="A28" s="8" t="s">
        <v>45</v>
      </c>
      <c r="B28" s="9">
        <f>STDEV(B6:B9)/B26*100</f>
        <v>16.393624418488471</v>
      </c>
      <c r="C28" s="9">
        <f t="shared" ref="C28:AH28" si="7">STDEV(C6:C9)/C26*100</f>
        <v>2.9549503079733204</v>
      </c>
      <c r="D28" s="9">
        <f t="shared" si="7"/>
        <v>5.1301207022223041</v>
      </c>
      <c r="E28" s="9">
        <f t="shared" si="7"/>
        <v>1.6847209436087234</v>
      </c>
      <c r="F28" s="9">
        <f t="shared" si="7"/>
        <v>3.0872090464170796</v>
      </c>
      <c r="G28" s="9">
        <f t="shared" si="7"/>
        <v>3.6014420160077103</v>
      </c>
      <c r="H28" s="9">
        <f t="shared" si="7"/>
        <v>4.872156392625655</v>
      </c>
      <c r="I28" s="9">
        <f t="shared" si="7"/>
        <v>3.2402528773133787</v>
      </c>
      <c r="J28" s="9">
        <f t="shared" si="7"/>
        <v>2.0911639032915343</v>
      </c>
      <c r="K28" s="9">
        <f t="shared" si="7"/>
        <v>4.0221836124396102</v>
      </c>
      <c r="L28" s="9">
        <f t="shared" si="7"/>
        <v>2.8767865688868874</v>
      </c>
      <c r="M28" s="9">
        <f t="shared" si="7"/>
        <v>7.2731118206636154</v>
      </c>
      <c r="N28" s="9">
        <f t="shared" si="7"/>
        <v>4.2966207908529368</v>
      </c>
      <c r="O28" s="9">
        <f t="shared" si="7"/>
        <v>10.520252782561487</v>
      </c>
      <c r="P28" s="9">
        <f t="shared" si="7"/>
        <v>1.4836192319928392</v>
      </c>
      <c r="Q28" s="9">
        <f t="shared" si="7"/>
        <v>3.2853308642621939</v>
      </c>
      <c r="R28" s="9">
        <f t="shared" si="7"/>
        <v>14.003731889898653</v>
      </c>
      <c r="S28" s="9">
        <f t="shared" si="7"/>
        <v>2.6712368557329427</v>
      </c>
      <c r="T28" s="9">
        <f t="shared" si="7"/>
        <v>0.65926748198675256</v>
      </c>
      <c r="U28" s="9">
        <f t="shared" si="7"/>
        <v>2.5554657274039663</v>
      </c>
      <c r="V28" s="9">
        <f t="shared" si="7"/>
        <v>2.387437675280196</v>
      </c>
      <c r="W28" s="9">
        <f t="shared" si="7"/>
        <v>1.700688464330596</v>
      </c>
      <c r="X28" s="9">
        <f t="shared" si="7"/>
        <v>7.7676607117552425</v>
      </c>
      <c r="Y28" s="9">
        <f t="shared" si="7"/>
        <v>0.96264013812787408</v>
      </c>
      <c r="Z28" s="9">
        <f t="shared" si="7"/>
        <v>6.5373152802264523</v>
      </c>
      <c r="AA28" s="9">
        <f t="shared" si="7"/>
        <v>4.5632790060152892</v>
      </c>
      <c r="AB28" s="9">
        <f t="shared" si="7"/>
        <v>9.9141197239464098</v>
      </c>
      <c r="AC28" s="9">
        <f t="shared" si="7"/>
        <v>6.9752478823883415</v>
      </c>
      <c r="AD28" s="9">
        <f t="shared" si="7"/>
        <v>1.860925327710466</v>
      </c>
      <c r="AE28" s="9">
        <f t="shared" si="7"/>
        <v>6.7012696963002227</v>
      </c>
      <c r="AF28" s="9">
        <f t="shared" si="7"/>
        <v>0.99723421093216669</v>
      </c>
      <c r="AG28" s="9">
        <f t="shared" si="7"/>
        <v>1.5954263626148282</v>
      </c>
      <c r="AH28" s="9">
        <f t="shared" si="7"/>
        <v>17.69673907023218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4.6294171201796575</v>
      </c>
      <c r="C30" s="13">
        <f t="shared" ref="C30:AH30" si="8">(C19-C15)/C15*100</f>
        <v>-0.26491829155116581</v>
      </c>
      <c r="D30" s="13">
        <f t="shared" si="8"/>
        <v>2.4339325398095935</v>
      </c>
      <c r="E30" s="13">
        <f t="shared" si="8"/>
        <v>3.9021830596128612E-2</v>
      </c>
      <c r="F30" s="13">
        <f t="shared" si="8"/>
        <v>-0.35854759243157885</v>
      </c>
      <c r="G30" s="13">
        <f t="shared" si="8"/>
        <v>0.21247385344930758</v>
      </c>
      <c r="H30" s="13">
        <f t="shared" si="8"/>
        <v>2.709109539021735</v>
      </c>
      <c r="I30" s="13">
        <f t="shared" si="8"/>
        <v>0.1384544382339295</v>
      </c>
      <c r="J30" s="13">
        <f t="shared" si="8"/>
        <v>0.32467739169740717</v>
      </c>
      <c r="K30" s="13">
        <f t="shared" si="8"/>
        <v>2.15269567175783E-3</v>
      </c>
      <c r="L30" s="13">
        <f t="shared" si="8"/>
        <v>2.6446824990755391</v>
      </c>
      <c r="M30" s="13">
        <f t="shared" si="8"/>
        <v>1.1945756588524421</v>
      </c>
      <c r="N30" s="13">
        <f t="shared" si="8"/>
        <v>0.17746860008094817</v>
      </c>
      <c r="O30" s="13">
        <f t="shared" si="8"/>
        <v>-1.792966208729579</v>
      </c>
      <c r="P30" s="13">
        <f t="shared" si="8"/>
        <v>-0.33582681335544173</v>
      </c>
      <c r="Q30" s="13">
        <f t="shared" si="8"/>
        <v>0.26884697874396701</v>
      </c>
      <c r="R30" s="13">
        <f t="shared" si="8"/>
        <v>2.1135775581115364</v>
      </c>
      <c r="S30" s="13">
        <f t="shared" si="8"/>
        <v>1.1397312038822067</v>
      </c>
      <c r="T30" s="13">
        <f t="shared" si="8"/>
        <v>1.1220552554060741</v>
      </c>
      <c r="U30" s="13">
        <f t="shared" si="8"/>
        <v>0.25477234134592536</v>
      </c>
      <c r="V30" s="13">
        <f t="shared" si="8"/>
        <v>0.90656763554226949</v>
      </c>
      <c r="W30" s="13">
        <f t="shared" si="8"/>
        <v>-0.20132660751638723</v>
      </c>
      <c r="X30" s="13">
        <f t="shared" si="8"/>
        <v>4.0996568131669378</v>
      </c>
      <c r="Y30" s="13">
        <f t="shared" si="8"/>
        <v>1.8132849345099968</v>
      </c>
      <c r="Z30" s="13">
        <f t="shared" si="8"/>
        <v>-1.9428709301496303</v>
      </c>
      <c r="AA30" s="13">
        <f t="shared" si="8"/>
        <v>0.57015259575764266</v>
      </c>
      <c r="AB30" s="13">
        <f t="shared" si="8"/>
        <v>3.2560180444345521</v>
      </c>
      <c r="AC30" s="13">
        <f t="shared" si="8"/>
        <v>-1.4558166611263677</v>
      </c>
      <c r="AD30" s="13">
        <f t="shared" si="8"/>
        <v>1.3957403000042949</v>
      </c>
      <c r="AE30" s="13">
        <f t="shared" si="8"/>
        <v>1.3683486082595635</v>
      </c>
      <c r="AF30" s="13">
        <f t="shared" si="8"/>
        <v>-0.37605615258052827</v>
      </c>
      <c r="AG30" s="13">
        <f t="shared" si="8"/>
        <v>2.5780193054861514E-2</v>
      </c>
      <c r="AH30" s="13">
        <f t="shared" si="8"/>
        <v>5.9281590511628384</v>
      </c>
    </row>
    <row r="31" spans="1:34" x14ac:dyDescent="0.25">
      <c r="A31" s="12" t="s">
        <v>53</v>
      </c>
      <c r="B31" s="13">
        <f>(B27-B23)/B23*100</f>
        <v>-8.5082932254415002</v>
      </c>
      <c r="C31" s="13">
        <f t="shared" ref="C31:AH31" si="9">(C27-C23)/C23*100</f>
        <v>3.1153897745959678</v>
      </c>
      <c r="D31" s="13">
        <f t="shared" si="9"/>
        <v>-0.76839473703579686</v>
      </c>
      <c r="E31" s="13">
        <f t="shared" si="9"/>
        <v>2.0121911965568704</v>
      </c>
      <c r="F31" s="13">
        <f t="shared" si="9"/>
        <v>1.3602322509795368</v>
      </c>
      <c r="G31" s="13">
        <f t="shared" si="9"/>
        <v>-4.2500949999440101</v>
      </c>
      <c r="H31" s="13">
        <f t="shared" si="9"/>
        <v>2.1292829942225016</v>
      </c>
      <c r="I31" s="13">
        <f t="shared" si="9"/>
        <v>1.055645174471882</v>
      </c>
      <c r="J31" s="13">
        <f t="shared" si="9"/>
        <v>-0.28757805377379664</v>
      </c>
      <c r="K31" s="13">
        <f t="shared" si="9"/>
        <v>4.4968329625301756E-2</v>
      </c>
      <c r="L31" s="13">
        <f t="shared" si="9"/>
        <v>2.2752370098333521</v>
      </c>
      <c r="M31" s="13">
        <f t="shared" si="9"/>
        <v>11.698404280962247</v>
      </c>
      <c r="N31" s="13">
        <f t="shared" si="9"/>
        <v>-2.6120534845067636</v>
      </c>
      <c r="O31" s="13">
        <f t="shared" si="9"/>
        <v>6.0280817973394445</v>
      </c>
      <c r="P31" s="13">
        <f t="shared" si="9"/>
        <v>3.7029261619098497</v>
      </c>
      <c r="Q31" s="13">
        <f t="shared" si="9"/>
        <v>-4.9132635722718385</v>
      </c>
      <c r="R31" s="13">
        <f t="shared" si="9"/>
        <v>-6.6267515208685959</v>
      </c>
      <c r="S31" s="13">
        <f t="shared" si="9"/>
        <v>2.4658161082785548</v>
      </c>
      <c r="T31" s="13">
        <f t="shared" si="9"/>
        <v>7.142868167996677</v>
      </c>
      <c r="U31" s="13">
        <f t="shared" si="9"/>
        <v>0.33503239262123424</v>
      </c>
      <c r="V31" s="13">
        <f t="shared" si="9"/>
        <v>0.98900910513843709</v>
      </c>
      <c r="W31" s="13">
        <f t="shared" si="9"/>
        <v>0.40888051099072187</v>
      </c>
      <c r="X31" s="13">
        <f t="shared" si="9"/>
        <v>4.1093271680809433</v>
      </c>
      <c r="Y31" s="13">
        <f t="shared" si="9"/>
        <v>0.74162518574472702</v>
      </c>
      <c r="Z31" s="13">
        <f t="shared" si="9"/>
        <v>2.5731327423646793</v>
      </c>
      <c r="AA31" s="13">
        <f t="shared" si="9"/>
        <v>-11.674629655345845</v>
      </c>
      <c r="AB31" s="13">
        <f t="shared" si="9"/>
        <v>2.2881047738727847</v>
      </c>
      <c r="AC31" s="13">
        <f t="shared" si="9"/>
        <v>5.5167776964529773</v>
      </c>
      <c r="AD31" s="13">
        <f t="shared" si="9"/>
        <v>3.2015064498264674</v>
      </c>
      <c r="AE31" s="13">
        <f t="shared" si="9"/>
        <v>-2.788900559798932</v>
      </c>
      <c r="AF31" s="13">
        <f t="shared" si="9"/>
        <v>-2.6346535357711018</v>
      </c>
      <c r="AG31" s="13">
        <f t="shared" si="9"/>
        <v>1.1217402735592568</v>
      </c>
      <c r="AH31" s="13">
        <f t="shared" si="9"/>
        <v>-2.0378033271753733</v>
      </c>
    </row>
  </sheetData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7336-6944-438E-8C63-B574E95B82D8}">
  <dimension ref="A1:AH31"/>
  <sheetViews>
    <sheetView workbookViewId="0">
      <selection activeCell="A10" sqref="A10:XFD10"/>
    </sheetView>
  </sheetViews>
  <sheetFormatPr baseColWidth="10" defaultRowHeight="15" x14ac:dyDescent="0.25"/>
  <cols>
    <col min="1" max="1" width="13" bestFit="1" customWidth="1"/>
    <col min="2" max="17" width="7.42578125" customWidth="1"/>
    <col min="18" max="18" width="8.42578125" customWidth="1"/>
    <col min="20" max="34" width="7.42578125" customWidth="1"/>
  </cols>
  <sheetData>
    <row r="1" spans="1:34" x14ac:dyDescent="0.25">
      <c r="A1" s="14" t="s">
        <v>172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21" t="s">
        <v>34</v>
      </c>
      <c r="B2" s="13">
        <v>16.656199999999998</v>
      </c>
      <c r="C2" s="13">
        <v>33.724200000000003</v>
      </c>
      <c r="D2" s="13">
        <v>40.421599999999998</v>
      </c>
      <c r="E2" s="13">
        <v>21.230499999999999</v>
      </c>
      <c r="F2" s="13">
        <v>72.39</v>
      </c>
      <c r="G2" s="13">
        <v>49.395200000000003</v>
      </c>
      <c r="H2" s="13">
        <v>58.287100000000002</v>
      </c>
      <c r="I2" s="13">
        <v>33.2746</v>
      </c>
      <c r="J2" s="13">
        <v>33.371200000000002</v>
      </c>
      <c r="K2" s="13">
        <v>32.786499999999997</v>
      </c>
      <c r="L2" s="13">
        <v>41.838000000000001</v>
      </c>
      <c r="M2">
        <v>28.944299999999998</v>
      </c>
      <c r="N2" s="13">
        <v>31.802900000000001</v>
      </c>
      <c r="O2" s="13">
        <v>10.773999999999999</v>
      </c>
      <c r="P2" s="13">
        <v>29.447099999999999</v>
      </c>
      <c r="Q2" s="13">
        <v>10.5563</v>
      </c>
      <c r="R2" s="13">
        <v>17.363600000000002</v>
      </c>
      <c r="S2" s="13">
        <v>77.3142</v>
      </c>
      <c r="T2" s="13">
        <v>33.830300000000001</v>
      </c>
      <c r="U2" s="13">
        <v>34.124299999999998</v>
      </c>
      <c r="V2" s="13">
        <v>50.604300000000002</v>
      </c>
      <c r="W2" s="13">
        <v>31.321000000000002</v>
      </c>
      <c r="X2" s="13">
        <v>13.7324</v>
      </c>
      <c r="Y2" s="13">
        <v>40.910400000000003</v>
      </c>
      <c r="Z2" s="13">
        <v>34.329300000000003</v>
      </c>
      <c r="AA2" s="13">
        <v>22.8355</v>
      </c>
      <c r="AB2" s="13">
        <v>6.6073399999999998</v>
      </c>
      <c r="AC2" s="13">
        <v>37.343299999999999</v>
      </c>
      <c r="AD2" s="13">
        <v>38.426299999999998</v>
      </c>
      <c r="AE2" s="13">
        <v>33.664099999999998</v>
      </c>
      <c r="AF2" s="13">
        <v>29.828199999999999</v>
      </c>
      <c r="AG2" s="13">
        <v>30.758900000000001</v>
      </c>
      <c r="AH2" s="13">
        <v>11.219900000000001</v>
      </c>
    </row>
    <row r="3" spans="1:34" x14ac:dyDescent="0.25">
      <c r="A3" s="21" t="s">
        <v>35</v>
      </c>
      <c r="B3" s="13">
        <v>16.185099999999998</v>
      </c>
      <c r="C3" s="13">
        <v>34.445900000000002</v>
      </c>
      <c r="D3" s="13">
        <v>43.898800000000001</v>
      </c>
      <c r="E3" s="13">
        <v>22.622299999999999</v>
      </c>
      <c r="F3" s="13">
        <v>71.359200000000001</v>
      </c>
      <c r="G3" s="13">
        <v>47.851599999999998</v>
      </c>
      <c r="H3" s="13">
        <v>63.307499999999997</v>
      </c>
      <c r="I3" s="13">
        <v>32.554099999999998</v>
      </c>
      <c r="J3" s="13">
        <v>34.518300000000004</v>
      </c>
      <c r="K3" s="13">
        <v>31.925699999999999</v>
      </c>
      <c r="L3" s="13">
        <v>43.091700000000003</v>
      </c>
      <c r="M3">
        <v>29.238499999999998</v>
      </c>
      <c r="N3" s="13">
        <v>33.174500000000002</v>
      </c>
      <c r="O3" s="13">
        <v>11.6114</v>
      </c>
      <c r="P3" s="13">
        <v>29.259599999999999</v>
      </c>
      <c r="Q3" s="13">
        <v>10.0875</v>
      </c>
      <c r="R3" s="13">
        <v>18.691199999999998</v>
      </c>
      <c r="S3" s="13">
        <v>77.618099999999998</v>
      </c>
      <c r="T3" s="13">
        <v>34.041800000000002</v>
      </c>
      <c r="U3" s="13">
        <v>37.313899999999997</v>
      </c>
      <c r="V3" s="13">
        <v>55.033299999999997</v>
      </c>
      <c r="W3" s="13">
        <v>34.1967</v>
      </c>
      <c r="X3" s="13">
        <v>14.9895</v>
      </c>
      <c r="Y3" s="13">
        <v>47.533499999999997</v>
      </c>
      <c r="Z3" s="13">
        <v>33.944000000000003</v>
      </c>
      <c r="AA3" s="13">
        <v>22.816600000000001</v>
      </c>
      <c r="AB3" s="13">
        <v>7.0456300000000001</v>
      </c>
      <c r="AC3" s="13">
        <v>39.658299999999997</v>
      </c>
      <c r="AD3" s="13">
        <v>38.443100000000001</v>
      </c>
      <c r="AE3" s="13">
        <v>31.901</v>
      </c>
      <c r="AF3" s="13">
        <v>28.710899999999999</v>
      </c>
      <c r="AG3" s="13">
        <v>29.6053</v>
      </c>
      <c r="AH3" s="13">
        <v>12.719200000000001</v>
      </c>
    </row>
    <row r="4" spans="1:34" x14ac:dyDescent="0.25">
      <c r="A4" s="21" t="s">
        <v>36</v>
      </c>
      <c r="B4" s="13">
        <v>16.974599999999999</v>
      </c>
      <c r="C4" s="13">
        <v>34.863500000000002</v>
      </c>
      <c r="D4" s="13">
        <v>39.935400000000001</v>
      </c>
      <c r="E4" s="13">
        <v>21.758400000000002</v>
      </c>
      <c r="F4" s="13">
        <v>71.9178</v>
      </c>
      <c r="G4" s="13">
        <v>49.395200000000003</v>
      </c>
      <c r="H4" s="13">
        <v>63.144300000000001</v>
      </c>
      <c r="I4" s="13">
        <v>33.009</v>
      </c>
      <c r="J4" s="13">
        <v>34.658499999999997</v>
      </c>
      <c r="K4" s="13">
        <v>31.285499999999999</v>
      </c>
      <c r="L4" s="13">
        <v>41.286999999999999</v>
      </c>
      <c r="M4">
        <v>31.7865</v>
      </c>
      <c r="N4" s="13">
        <v>33.715600000000002</v>
      </c>
      <c r="O4" s="13">
        <v>10.8247</v>
      </c>
      <c r="P4" s="13">
        <v>28.5548</v>
      </c>
      <c r="Q4" s="13">
        <v>10.626200000000001</v>
      </c>
      <c r="R4" s="13">
        <v>17.991199999999999</v>
      </c>
      <c r="S4" s="13">
        <v>77.465800000000002</v>
      </c>
      <c r="T4" s="13">
        <v>34.539499999999997</v>
      </c>
      <c r="U4" s="13">
        <v>37.313899999999997</v>
      </c>
      <c r="V4" s="13">
        <v>52.612699999999997</v>
      </c>
      <c r="W4" s="13">
        <v>36.947099999999999</v>
      </c>
      <c r="X4" s="13">
        <v>14.2075</v>
      </c>
      <c r="Y4" s="13">
        <v>45.9056</v>
      </c>
      <c r="Z4" s="13">
        <v>34.2746</v>
      </c>
      <c r="AA4" s="13">
        <v>21.968</v>
      </c>
      <c r="AB4" s="13">
        <v>7.0402300000000002</v>
      </c>
      <c r="AC4" s="13">
        <v>39.114199999999997</v>
      </c>
      <c r="AD4" s="13">
        <v>37.843299999999999</v>
      </c>
      <c r="AE4" s="13">
        <v>32.656999999999996</v>
      </c>
      <c r="AF4" s="13">
        <v>28.651199999999999</v>
      </c>
      <c r="AG4" s="13">
        <v>31.518000000000001</v>
      </c>
      <c r="AH4" s="13">
        <v>13.0463</v>
      </c>
    </row>
    <row r="5" spans="1:34" x14ac:dyDescent="0.25">
      <c r="A5" s="21" t="s">
        <v>37</v>
      </c>
      <c r="B5" s="13">
        <v>14.9269</v>
      </c>
      <c r="C5" s="13">
        <v>33.653799999999997</v>
      </c>
      <c r="D5" s="13">
        <v>44.158900000000003</v>
      </c>
      <c r="E5" s="13">
        <v>23.459900000000001</v>
      </c>
      <c r="F5" s="13">
        <v>72.676299999999998</v>
      </c>
      <c r="G5" s="13">
        <v>49.962200000000003</v>
      </c>
      <c r="H5" s="13">
        <v>62.441000000000003</v>
      </c>
      <c r="I5" s="13">
        <v>34.345799999999997</v>
      </c>
      <c r="J5" s="13">
        <v>34.2258</v>
      </c>
      <c r="K5" s="13">
        <v>30.750299999999999</v>
      </c>
      <c r="L5" s="13">
        <v>44.155900000000003</v>
      </c>
      <c r="M5">
        <v>29.831199999999999</v>
      </c>
      <c r="N5" s="13">
        <v>32.252600000000001</v>
      </c>
      <c r="O5" s="13">
        <v>11.269600000000001</v>
      </c>
      <c r="P5" s="13">
        <v>30.4299</v>
      </c>
      <c r="Q5" s="13">
        <v>10.148199999999999</v>
      </c>
      <c r="R5" s="13">
        <v>16.930299999999999</v>
      </c>
      <c r="S5" s="13">
        <v>73.334999999999994</v>
      </c>
      <c r="T5" s="13" t="s">
        <v>143</v>
      </c>
      <c r="U5" s="13">
        <v>38.14</v>
      </c>
      <c r="V5" s="13">
        <v>54.101599999999998</v>
      </c>
      <c r="W5" s="13">
        <v>35.246200000000002</v>
      </c>
      <c r="X5" s="13">
        <v>13.3024</v>
      </c>
      <c r="Y5" s="13">
        <v>48.912999999999997</v>
      </c>
      <c r="Z5" s="13">
        <v>31.315100000000001</v>
      </c>
      <c r="AA5" s="13">
        <v>21.115300000000001</v>
      </c>
      <c r="AB5" s="13">
        <v>6.2035799999999997</v>
      </c>
      <c r="AC5" s="13">
        <v>38.930100000000003</v>
      </c>
      <c r="AD5" s="13">
        <v>37.987200000000001</v>
      </c>
      <c r="AE5" s="13">
        <v>32.969499999999996</v>
      </c>
      <c r="AF5" s="13">
        <v>37.046399999999998</v>
      </c>
      <c r="AG5" s="13">
        <v>28.906700000000001</v>
      </c>
      <c r="AH5" s="13">
        <v>10.847099999999999</v>
      </c>
    </row>
    <row r="6" spans="1:34" x14ac:dyDescent="0.25">
      <c r="A6" s="21" t="s">
        <v>38</v>
      </c>
      <c r="B6" s="13">
        <v>15.098599999999999</v>
      </c>
      <c r="C6" s="13">
        <v>34.420900000000003</v>
      </c>
      <c r="D6" s="13">
        <v>43.851500000000001</v>
      </c>
      <c r="E6" s="13">
        <v>24.353899999999999</v>
      </c>
      <c r="F6" s="13">
        <v>70.582599999999999</v>
      </c>
      <c r="G6" s="13">
        <v>50.504899999999999</v>
      </c>
      <c r="H6" s="13">
        <v>63.0961</v>
      </c>
      <c r="I6" s="13">
        <v>30.796099999999999</v>
      </c>
      <c r="J6" s="13">
        <v>33.386299999999999</v>
      </c>
      <c r="K6" s="13">
        <v>29.457599999999999</v>
      </c>
      <c r="L6" s="13">
        <v>42.9741</v>
      </c>
      <c r="M6">
        <v>29.084599999999998</v>
      </c>
      <c r="N6" s="13">
        <v>32.299799999999998</v>
      </c>
      <c r="O6" s="13">
        <v>10.703799999999999</v>
      </c>
      <c r="P6" s="13">
        <v>29.3612</v>
      </c>
      <c r="Q6" s="13">
        <v>9.8017400000000006</v>
      </c>
      <c r="R6" s="13">
        <v>16.603899999999999</v>
      </c>
      <c r="S6" s="13">
        <v>73.943700000000007</v>
      </c>
      <c r="T6" s="13">
        <v>33.701900000000002</v>
      </c>
      <c r="U6" s="13">
        <v>33.933999999999997</v>
      </c>
      <c r="V6" s="13">
        <v>50.650799999999997</v>
      </c>
      <c r="W6" s="13">
        <v>36.290300000000002</v>
      </c>
      <c r="X6" s="13">
        <v>14.1782</v>
      </c>
      <c r="Y6" s="13">
        <v>45.7849</v>
      </c>
      <c r="Z6" s="13">
        <v>33.039900000000003</v>
      </c>
      <c r="AA6" s="13">
        <v>20.6615</v>
      </c>
      <c r="AB6" s="13">
        <v>6.3318399999999997</v>
      </c>
      <c r="AC6" s="13">
        <v>40.284399999999998</v>
      </c>
      <c r="AD6" s="13">
        <v>40.607100000000003</v>
      </c>
      <c r="AE6" s="13">
        <v>32.2746</v>
      </c>
      <c r="AF6" s="13">
        <v>29.829499999999999</v>
      </c>
      <c r="AG6" s="13">
        <v>28.473700000000001</v>
      </c>
      <c r="AH6" s="13">
        <v>11.169499999999999</v>
      </c>
    </row>
    <row r="7" spans="1:34" x14ac:dyDescent="0.25">
      <c r="A7" s="21" t="s">
        <v>39</v>
      </c>
      <c r="B7" s="13">
        <v>15.049099999999999</v>
      </c>
      <c r="C7" s="13">
        <v>33.791400000000003</v>
      </c>
      <c r="D7" s="13">
        <v>42.837699999999998</v>
      </c>
      <c r="E7" s="13">
        <v>22.940100000000001</v>
      </c>
      <c r="F7" s="13">
        <v>70.763800000000003</v>
      </c>
      <c r="G7" s="13">
        <v>49.401600000000002</v>
      </c>
      <c r="H7" s="13">
        <v>62.553199999999997</v>
      </c>
      <c r="I7" s="13">
        <v>32.462299999999999</v>
      </c>
      <c r="J7" s="13">
        <v>34.361899999999999</v>
      </c>
      <c r="K7" s="13">
        <v>29.510200000000001</v>
      </c>
      <c r="L7" s="13">
        <v>41.230400000000003</v>
      </c>
      <c r="M7">
        <v>29.0488</v>
      </c>
      <c r="N7" s="13">
        <v>31.8795</v>
      </c>
      <c r="O7" s="13">
        <v>10.925599999999999</v>
      </c>
      <c r="P7" s="13">
        <v>29.717300000000002</v>
      </c>
      <c r="Q7" s="13">
        <v>9.8790300000000002</v>
      </c>
      <c r="R7" s="13">
        <v>17.162199999999999</v>
      </c>
      <c r="S7" s="13">
        <v>77.2059</v>
      </c>
      <c r="T7" s="13">
        <v>33.819000000000003</v>
      </c>
      <c r="U7" s="13">
        <v>37.302300000000002</v>
      </c>
      <c r="V7" s="13">
        <v>50.976799999999997</v>
      </c>
      <c r="W7" s="13">
        <v>34.402999999999999</v>
      </c>
      <c r="X7" s="13">
        <v>13.836600000000001</v>
      </c>
      <c r="Y7" s="13">
        <v>47.036700000000003</v>
      </c>
      <c r="Z7" s="13">
        <v>33.499200000000002</v>
      </c>
      <c r="AA7" s="13">
        <v>20.118600000000001</v>
      </c>
      <c r="AB7" s="13">
        <v>6.6240100000000002</v>
      </c>
      <c r="AC7" s="13">
        <v>39.866799999999998</v>
      </c>
      <c r="AD7" s="13">
        <v>40.296100000000003</v>
      </c>
      <c r="AE7" s="13">
        <v>31.392399999999999</v>
      </c>
      <c r="AF7" s="13">
        <v>28.5625</v>
      </c>
      <c r="AG7" s="13">
        <v>29.669</v>
      </c>
      <c r="AH7" s="13">
        <v>12.1296</v>
      </c>
    </row>
    <row r="8" spans="1:34" x14ac:dyDescent="0.25">
      <c r="A8" s="21" t="s">
        <v>40</v>
      </c>
      <c r="B8" s="13">
        <v>14.0374</v>
      </c>
      <c r="C8" s="13">
        <v>33.065100000000001</v>
      </c>
      <c r="D8" s="13">
        <v>44.200200000000002</v>
      </c>
      <c r="E8" s="13">
        <v>24.273399999999999</v>
      </c>
      <c r="F8" s="13">
        <v>69.514499999999998</v>
      </c>
      <c r="G8" s="13">
        <v>49.160200000000003</v>
      </c>
      <c r="H8" s="13">
        <v>64.597999999999999</v>
      </c>
      <c r="I8" s="13">
        <v>31.762</v>
      </c>
      <c r="J8" s="13">
        <v>34.084800000000001</v>
      </c>
      <c r="K8" s="13">
        <v>29.6633</v>
      </c>
      <c r="L8" s="13">
        <v>40.645200000000003</v>
      </c>
      <c r="M8">
        <v>31.344799999999999</v>
      </c>
      <c r="N8" s="13">
        <v>32.666699999999999</v>
      </c>
      <c r="O8" s="13">
        <v>10.726800000000001</v>
      </c>
      <c r="P8" s="13">
        <v>29.9511</v>
      </c>
      <c r="Q8" s="13">
        <v>9.1605299999999996</v>
      </c>
      <c r="R8" s="13">
        <v>16.9392</v>
      </c>
      <c r="S8" s="13">
        <v>77.2059</v>
      </c>
      <c r="T8" s="13">
        <v>31.589500000000001</v>
      </c>
      <c r="U8" s="13">
        <v>36.002899999999997</v>
      </c>
      <c r="V8" s="13">
        <v>54.653599999999997</v>
      </c>
      <c r="W8" s="13">
        <v>36.490499999999997</v>
      </c>
      <c r="X8" s="13">
        <v>13.920500000000001</v>
      </c>
      <c r="Y8" s="13">
        <v>44.597999999999999</v>
      </c>
      <c r="Z8" s="13">
        <v>33.134599999999999</v>
      </c>
      <c r="AA8" s="13">
        <v>20.030899999999999</v>
      </c>
      <c r="AB8" s="13">
        <v>5.8706100000000001</v>
      </c>
      <c r="AC8" s="13">
        <v>41.159199999999998</v>
      </c>
      <c r="AD8" s="13">
        <v>35.022199999999998</v>
      </c>
      <c r="AE8" s="13">
        <v>31.179300000000001</v>
      </c>
      <c r="AF8" s="13">
        <v>28.038900000000002</v>
      </c>
      <c r="AG8" s="13">
        <v>30.068200000000001</v>
      </c>
      <c r="AH8" s="13">
        <v>10.5053</v>
      </c>
    </row>
    <row r="9" spans="1:34" x14ac:dyDescent="0.25">
      <c r="A9" s="21" t="s">
        <v>41</v>
      </c>
      <c r="B9" s="13">
        <v>12.720700000000001</v>
      </c>
      <c r="C9" s="13">
        <v>34.793799999999997</v>
      </c>
      <c r="D9" s="13">
        <v>43.689300000000003</v>
      </c>
      <c r="E9" s="13">
        <v>22.1814</v>
      </c>
      <c r="F9" s="13">
        <v>70.580699999999993</v>
      </c>
      <c r="G9" s="13">
        <v>50.947299999999998</v>
      </c>
      <c r="H9" s="13">
        <v>62.863799999999998</v>
      </c>
      <c r="I9" s="13">
        <v>32.243499999999997</v>
      </c>
      <c r="J9" s="13">
        <v>34.845100000000002</v>
      </c>
      <c r="K9" s="13">
        <v>27.0063</v>
      </c>
      <c r="L9" s="13">
        <v>43.548400000000001</v>
      </c>
      <c r="M9">
        <v>27.311299999999999</v>
      </c>
      <c r="N9" s="13">
        <v>32.718800000000002</v>
      </c>
      <c r="O9" s="13">
        <v>10.2966</v>
      </c>
      <c r="P9" s="13">
        <v>30.113</v>
      </c>
      <c r="Q9" s="13">
        <v>9.4386700000000001</v>
      </c>
      <c r="R9" s="13">
        <v>17.624700000000001</v>
      </c>
      <c r="S9" s="13">
        <v>78.862700000000004</v>
      </c>
      <c r="T9" s="13">
        <v>33.579500000000003</v>
      </c>
      <c r="U9" s="13">
        <v>37.827599999999997</v>
      </c>
      <c r="V9" s="13">
        <v>53.693199999999997</v>
      </c>
      <c r="W9" s="13">
        <v>31.440100000000001</v>
      </c>
      <c r="X9" s="13">
        <v>14.2075</v>
      </c>
      <c r="Y9" s="13">
        <v>42.798900000000003</v>
      </c>
      <c r="Z9" s="13">
        <v>33.348500000000001</v>
      </c>
      <c r="AA9" s="13">
        <v>20.023599999999998</v>
      </c>
      <c r="AB9" s="13">
        <v>6.1100599999999998</v>
      </c>
      <c r="AC9" s="13">
        <v>41.6175</v>
      </c>
      <c r="AD9" s="13">
        <v>41.888300000000001</v>
      </c>
      <c r="AE9" s="13">
        <v>30.761700000000001</v>
      </c>
      <c r="AF9" s="13">
        <v>32.579799999999999</v>
      </c>
      <c r="AG9" s="13">
        <v>28.375</v>
      </c>
      <c r="AH9" s="13">
        <v>9.0161899999999999</v>
      </c>
    </row>
    <row r="10" spans="1:34" x14ac:dyDescent="0.2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4" spans="1:34" x14ac:dyDescent="0.25">
      <c r="A14" s="5" t="s">
        <v>43</v>
      </c>
      <c r="B14" s="2">
        <f>AVERAGE(B2:B9)</f>
        <v>15.206075000000002</v>
      </c>
      <c r="C14" s="2">
        <f t="shared" ref="C14:AH14" si="0">AVERAGE(C2:C9)</f>
        <v>34.094825</v>
      </c>
      <c r="D14" s="2">
        <f t="shared" si="0"/>
        <v>42.874175000000001</v>
      </c>
      <c r="E14" s="2">
        <f t="shared" si="0"/>
        <v>22.852487499999999</v>
      </c>
      <c r="F14" s="2">
        <f t="shared" si="0"/>
        <v>71.223112499999999</v>
      </c>
      <c r="G14" s="2">
        <f t="shared" si="0"/>
        <v>49.577274999999993</v>
      </c>
      <c r="H14" s="2">
        <f t="shared" si="0"/>
        <v>62.536375000000007</v>
      </c>
      <c r="I14" s="2">
        <f t="shared" si="0"/>
        <v>32.555924999999995</v>
      </c>
      <c r="J14" s="2">
        <f t="shared" si="0"/>
        <v>34.181487500000003</v>
      </c>
      <c r="K14" s="2">
        <f t="shared" si="0"/>
        <v>30.298175000000001</v>
      </c>
      <c r="L14" s="2">
        <f t="shared" si="0"/>
        <v>42.346337500000004</v>
      </c>
      <c r="M14" s="2">
        <f t="shared" si="0"/>
        <v>29.573749999999997</v>
      </c>
      <c r="N14" s="2">
        <f t="shared" si="0"/>
        <v>32.563800000000001</v>
      </c>
      <c r="O14" s="2">
        <f t="shared" si="0"/>
        <v>10.891562499999999</v>
      </c>
      <c r="P14" s="2">
        <f t="shared" si="0"/>
        <v>29.60425</v>
      </c>
      <c r="Q14" s="2">
        <f t="shared" si="0"/>
        <v>9.9622712500000006</v>
      </c>
      <c r="R14" s="2">
        <f>AVERAGE(R2:R9)</f>
        <v>17.413287499999999</v>
      </c>
      <c r="S14" s="2">
        <f>AVERAGE(S2:S9)</f>
        <v>76.618912499999993</v>
      </c>
      <c r="T14" s="2">
        <f t="shared" si="0"/>
        <v>33.585928571428568</v>
      </c>
      <c r="U14" s="2">
        <f t="shared" si="0"/>
        <v>36.494862499999996</v>
      </c>
      <c r="V14" s="2">
        <f t="shared" si="0"/>
        <v>52.790787499999986</v>
      </c>
      <c r="W14" s="2">
        <f t="shared" si="0"/>
        <v>34.541862500000001</v>
      </c>
      <c r="X14" s="2">
        <f t="shared" si="0"/>
        <v>14.046825</v>
      </c>
      <c r="Y14" s="2">
        <f t="shared" si="0"/>
        <v>45.435124999999999</v>
      </c>
      <c r="Z14" s="2">
        <f t="shared" si="0"/>
        <v>33.36065</v>
      </c>
      <c r="AA14" s="2">
        <f t="shared" si="0"/>
        <v>21.196250000000003</v>
      </c>
      <c r="AB14" s="2">
        <f t="shared" si="0"/>
        <v>6.4791624999999993</v>
      </c>
      <c r="AC14" s="2">
        <f t="shared" si="0"/>
        <v>39.746724999999998</v>
      </c>
      <c r="AD14" s="2">
        <f t="shared" si="0"/>
        <v>38.814200000000007</v>
      </c>
      <c r="AE14" s="2">
        <f t="shared" si="0"/>
        <v>32.09995</v>
      </c>
      <c r="AF14" s="2">
        <f t="shared" si="0"/>
        <v>30.405925</v>
      </c>
      <c r="AG14" s="2">
        <f t="shared" si="0"/>
        <v>29.671849999999999</v>
      </c>
      <c r="AH14" s="2">
        <f t="shared" si="0"/>
        <v>11.331636250000001</v>
      </c>
    </row>
    <row r="15" spans="1:34" x14ac:dyDescent="0.25">
      <c r="A15" s="6" t="s">
        <v>44</v>
      </c>
      <c r="B15" s="7">
        <f>B14*3</f>
        <v>45.61822500000001</v>
      </c>
      <c r="C15" s="7">
        <f>C14*3</f>
        <v>102.284475</v>
      </c>
      <c r="D15" s="7">
        <f>D14*2</f>
        <v>85.748350000000002</v>
      </c>
      <c r="E15" s="7">
        <f>E14*2</f>
        <v>45.704974999999997</v>
      </c>
      <c r="F15" s="7">
        <f>F14*1</f>
        <v>71.223112499999999</v>
      </c>
      <c r="G15" s="7">
        <f>G14*3</f>
        <v>148.73182499999999</v>
      </c>
      <c r="H15" s="7">
        <f>H14*1</f>
        <v>62.536375000000007</v>
      </c>
      <c r="I15" s="7">
        <f>I14*2</f>
        <v>65.11184999999999</v>
      </c>
      <c r="J15" s="7">
        <f>J14*3</f>
        <v>102.54446250000001</v>
      </c>
      <c r="K15" s="7">
        <f>K14*2</f>
        <v>60.596350000000001</v>
      </c>
      <c r="L15" s="7">
        <f>L14*2</f>
        <v>84.692675000000008</v>
      </c>
      <c r="M15" s="7">
        <f>M14*4</f>
        <v>118.29499999999999</v>
      </c>
      <c r="N15" s="7">
        <f>N14*3</f>
        <v>97.691400000000002</v>
      </c>
      <c r="O15" s="7">
        <f>O14*3</f>
        <v>32.674687499999997</v>
      </c>
      <c r="P15" s="7">
        <f>P14*3</f>
        <v>88.812749999999994</v>
      </c>
      <c r="Q15" s="7">
        <f>Q14*2</f>
        <v>19.924542500000001</v>
      </c>
      <c r="R15" s="7">
        <f>R14*2</f>
        <v>34.826574999999998</v>
      </c>
      <c r="S15" s="7">
        <f>S14*1</f>
        <v>76.618912499999993</v>
      </c>
      <c r="T15" s="7">
        <f>T14*3</f>
        <v>100.7577857142857</v>
      </c>
      <c r="U15" s="7">
        <f>U14*2</f>
        <v>72.989724999999993</v>
      </c>
      <c r="V15" s="7">
        <f>V14*3</f>
        <v>158.37236249999995</v>
      </c>
      <c r="W15" s="7">
        <f>W14*3</f>
        <v>103.62558749999999</v>
      </c>
      <c r="X15" s="7">
        <f>X14*2</f>
        <v>28.09365</v>
      </c>
      <c r="Y15" s="7">
        <f>Y14*2</f>
        <v>90.870249999999999</v>
      </c>
      <c r="Z15" s="7">
        <f>Z14*3</f>
        <v>100.08195000000001</v>
      </c>
      <c r="AA15" s="7">
        <f>AA14*3</f>
        <v>63.588750000000005</v>
      </c>
      <c r="AB15" s="7">
        <f>AB14*6</f>
        <v>38.874974999999992</v>
      </c>
      <c r="AC15" s="7">
        <f>AC14*3</f>
        <v>119.24017499999999</v>
      </c>
      <c r="AD15" s="7">
        <f>AD14*2</f>
        <v>77.628400000000013</v>
      </c>
      <c r="AE15" s="7">
        <f>AE14*3</f>
        <v>96.299849999999992</v>
      </c>
      <c r="AF15" s="7">
        <f>AF14*3</f>
        <v>91.217775000000003</v>
      </c>
      <c r="AG15" s="7">
        <f>AG14*2</f>
        <v>59.343699999999998</v>
      </c>
      <c r="AH15" s="7">
        <f>AH14*3</f>
        <v>33.99490875</v>
      </c>
    </row>
    <row r="16" spans="1:34" x14ac:dyDescent="0.25">
      <c r="A16" s="8" t="s">
        <v>45</v>
      </c>
      <c r="B16" s="9">
        <f>STDEV(B2:B9)/B14*100</f>
        <v>9.2490443564223987</v>
      </c>
      <c r="C16" s="9">
        <f>STDEV(C2:C9)/C14*100</f>
        <v>1.8527598774559844</v>
      </c>
      <c r="D16" s="9">
        <f t="shared" ref="D16:AH16" si="1">STDEV(D2:D9)/D14*100</f>
        <v>4.013904512964257</v>
      </c>
      <c r="E16" s="9">
        <f t="shared" si="1"/>
        <v>4.9565743098382384</v>
      </c>
      <c r="F16" s="9">
        <f t="shared" si="1"/>
        <v>1.494188645907627</v>
      </c>
      <c r="G16" s="9">
        <f t="shared" si="1"/>
        <v>1.8882729827426492</v>
      </c>
      <c r="H16" s="9">
        <f t="shared" si="1"/>
        <v>2.9423819989312352</v>
      </c>
      <c r="I16" s="9">
        <f t="shared" si="1"/>
        <v>3.2339007393190462</v>
      </c>
      <c r="J16" s="9">
        <f t="shared" si="1"/>
        <v>1.6077714485722066</v>
      </c>
      <c r="K16" s="9">
        <f t="shared" si="1"/>
        <v>5.9287332369829011</v>
      </c>
      <c r="L16" s="9">
        <f t="shared" si="1"/>
        <v>2.9855820771312653</v>
      </c>
      <c r="M16" s="9">
        <f t="shared" si="1"/>
        <v>4.82302057428255</v>
      </c>
      <c r="N16" s="9">
        <f t="shared" si="1"/>
        <v>1.9928689841216689</v>
      </c>
      <c r="O16" s="9">
        <f t="shared" si="1"/>
        <v>3.6345139916420925</v>
      </c>
      <c r="P16" s="9">
        <f t="shared" si="1"/>
        <v>1.9686019723744139</v>
      </c>
      <c r="Q16" s="9">
        <f t="shared" si="1"/>
        <v>5.0810302380313939</v>
      </c>
      <c r="R16" s="9">
        <f t="shared" si="1"/>
        <v>3.8769707328451948</v>
      </c>
      <c r="S16" s="9">
        <f t="shared" si="1"/>
        <v>2.5087598441542327</v>
      </c>
      <c r="T16" s="9">
        <f t="shared" si="1"/>
        <v>2.779927144111213</v>
      </c>
      <c r="U16" s="9">
        <f t="shared" si="1"/>
        <v>4.5019718741442176</v>
      </c>
      <c r="V16" s="9">
        <f t="shared" si="1"/>
        <v>3.4865484785814673</v>
      </c>
      <c r="W16" s="9">
        <f t="shared" si="1"/>
        <v>6.3113709696796692</v>
      </c>
      <c r="X16" s="9">
        <f t="shared" si="1"/>
        <v>3.4779528643065967</v>
      </c>
      <c r="Y16" s="9">
        <f t="shared" si="1"/>
        <v>5.735196207463094</v>
      </c>
      <c r="Z16" s="9">
        <f t="shared" si="1"/>
        <v>2.882161823580828</v>
      </c>
      <c r="AA16" s="9">
        <f t="shared" si="1"/>
        <v>5.6656628974234655</v>
      </c>
      <c r="AB16" s="9">
        <f t="shared" si="1"/>
        <v>6.5929698850897616</v>
      </c>
      <c r="AC16" s="9">
        <f t="shared" si="1"/>
        <v>3.382116612292458</v>
      </c>
      <c r="AD16" s="9">
        <f t="shared" si="1"/>
        <v>5.4352764904534476</v>
      </c>
      <c r="AE16" s="9">
        <f t="shared" si="1"/>
        <v>3.052829684329514</v>
      </c>
      <c r="AF16" s="9">
        <f t="shared" si="1"/>
        <v>9.9786879551091179</v>
      </c>
      <c r="AG16" s="9">
        <f t="shared" si="1"/>
        <v>3.7037834501073554</v>
      </c>
      <c r="AH16" s="9">
        <f t="shared" si="1"/>
        <v>11.467370204324331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15.378616666666668</v>
      </c>
      <c r="C18" s="2">
        <f t="shared" ref="C18:AH18" si="2">AVERAGE(C3:C8)</f>
        <v>34.040100000000002</v>
      </c>
      <c r="D18" s="2">
        <f t="shared" si="2"/>
        <v>43.147083333333335</v>
      </c>
      <c r="E18" s="2">
        <f t="shared" si="2"/>
        <v>23.234666666666669</v>
      </c>
      <c r="F18" s="2">
        <f t="shared" si="2"/>
        <v>71.1357</v>
      </c>
      <c r="G18" s="2">
        <f t="shared" si="2"/>
        <v>49.379283333333341</v>
      </c>
      <c r="H18" s="2">
        <f t="shared" si="2"/>
        <v>63.190016666666672</v>
      </c>
      <c r="I18" s="2">
        <f t="shared" si="2"/>
        <v>32.488216666666666</v>
      </c>
      <c r="J18" s="2">
        <f t="shared" si="2"/>
        <v>34.205933333333334</v>
      </c>
      <c r="K18" s="2">
        <f t="shared" si="2"/>
        <v>30.432100000000002</v>
      </c>
      <c r="L18" s="2">
        <f t="shared" si="2"/>
        <v>42.230716666666666</v>
      </c>
      <c r="M18" s="2">
        <f t="shared" si="2"/>
        <v>30.055733333333333</v>
      </c>
      <c r="N18" s="2">
        <f t="shared" si="2"/>
        <v>32.664783333333332</v>
      </c>
      <c r="O18" s="2">
        <f t="shared" si="2"/>
        <v>11.010316666666666</v>
      </c>
      <c r="P18" s="2">
        <f t="shared" si="2"/>
        <v>29.545649999999998</v>
      </c>
      <c r="Q18" s="2">
        <f t="shared" si="2"/>
        <v>9.9505333333333343</v>
      </c>
      <c r="R18" s="2">
        <f t="shared" si="2"/>
        <v>17.386333333333333</v>
      </c>
      <c r="S18" s="2">
        <f t="shared" si="2"/>
        <v>76.129066666666674</v>
      </c>
      <c r="T18" s="2">
        <f t="shared" si="2"/>
        <v>33.538339999999991</v>
      </c>
      <c r="U18" s="2">
        <f t="shared" si="2"/>
        <v>36.667833333333334</v>
      </c>
      <c r="V18" s="2">
        <f t="shared" si="2"/>
        <v>53.004799999999989</v>
      </c>
      <c r="W18" s="2">
        <f t="shared" si="2"/>
        <v>35.595633333333332</v>
      </c>
      <c r="X18" s="2">
        <f t="shared" si="2"/>
        <v>14.072450000000002</v>
      </c>
      <c r="Y18" s="2">
        <f t="shared" si="2"/>
        <v>46.628616666666666</v>
      </c>
      <c r="Z18" s="2">
        <f t="shared" si="2"/>
        <v>33.201233333333334</v>
      </c>
      <c r="AA18" s="2">
        <f t="shared" si="2"/>
        <v>21.118483333333334</v>
      </c>
      <c r="AB18" s="2">
        <f t="shared" si="2"/>
        <v>6.5193166666666658</v>
      </c>
      <c r="AC18" s="2">
        <f t="shared" si="2"/>
        <v>39.835499999999996</v>
      </c>
      <c r="AD18" s="2">
        <f t="shared" si="2"/>
        <v>38.366499999999995</v>
      </c>
      <c r="AE18" s="2">
        <f t="shared" si="2"/>
        <v>32.0623</v>
      </c>
      <c r="AF18" s="2">
        <f t="shared" si="2"/>
        <v>30.139900000000001</v>
      </c>
      <c r="AG18" s="2">
        <f t="shared" si="2"/>
        <v>29.706816666666668</v>
      </c>
      <c r="AH18" s="2">
        <f t="shared" si="2"/>
        <v>11.736166666666668</v>
      </c>
    </row>
    <row r="19" spans="1:34" x14ac:dyDescent="0.25">
      <c r="A19" s="6" t="s">
        <v>47</v>
      </c>
      <c r="B19" s="7">
        <f>B18*3</f>
        <v>46.135850000000005</v>
      </c>
      <c r="C19" s="7">
        <f>C18*3</f>
        <v>102.12030000000001</v>
      </c>
      <c r="D19" s="7">
        <f>D18*2</f>
        <v>86.294166666666669</v>
      </c>
      <c r="E19" s="7">
        <f>E18*2</f>
        <v>46.469333333333338</v>
      </c>
      <c r="F19" s="7">
        <f>F18*1</f>
        <v>71.1357</v>
      </c>
      <c r="G19" s="7">
        <f>G18*3</f>
        <v>148.13785000000001</v>
      </c>
      <c r="H19" s="7">
        <f>H18*1</f>
        <v>63.190016666666672</v>
      </c>
      <c r="I19" s="7">
        <f>I18*2</f>
        <v>64.976433333333333</v>
      </c>
      <c r="J19" s="7">
        <f>J18*3</f>
        <v>102.6178</v>
      </c>
      <c r="K19" s="7">
        <f>K18*2</f>
        <v>60.864200000000004</v>
      </c>
      <c r="L19" s="7">
        <f>L18*2</f>
        <v>84.461433333333332</v>
      </c>
      <c r="M19" s="7">
        <f>M18*4</f>
        <v>120.22293333333333</v>
      </c>
      <c r="N19" s="7">
        <f>N18*3</f>
        <v>97.994349999999997</v>
      </c>
      <c r="O19" s="7">
        <f>O18*3</f>
        <v>33.030949999999997</v>
      </c>
      <c r="P19" s="7">
        <f>P18*3</f>
        <v>88.636949999999999</v>
      </c>
      <c r="Q19" s="7">
        <f>Q18*2</f>
        <v>19.901066666666669</v>
      </c>
      <c r="R19" s="7">
        <f>R18*2</f>
        <v>34.772666666666666</v>
      </c>
      <c r="S19" s="7">
        <f>S18*1</f>
        <v>76.129066666666674</v>
      </c>
      <c r="T19" s="7">
        <f>T18*3</f>
        <v>100.61501999999997</v>
      </c>
      <c r="U19" s="7">
        <f>U18*2</f>
        <v>73.335666666666668</v>
      </c>
      <c r="V19" s="7">
        <f>V18*3</f>
        <v>159.01439999999997</v>
      </c>
      <c r="W19" s="7">
        <f>W18*3</f>
        <v>106.7869</v>
      </c>
      <c r="X19" s="7">
        <f>X18*2</f>
        <v>28.144900000000003</v>
      </c>
      <c r="Y19" s="7">
        <f>Y18*2</f>
        <v>93.257233333333332</v>
      </c>
      <c r="Z19" s="7">
        <f>Z18*3</f>
        <v>99.603700000000003</v>
      </c>
      <c r="AA19" s="7">
        <f>AA18*3</f>
        <v>63.355450000000005</v>
      </c>
      <c r="AB19" s="7">
        <f>AB18*6</f>
        <v>39.115899999999996</v>
      </c>
      <c r="AC19" s="7">
        <f>AC18*3</f>
        <v>119.50649999999999</v>
      </c>
      <c r="AD19" s="7">
        <f>AD18*2</f>
        <v>76.73299999999999</v>
      </c>
      <c r="AE19" s="7">
        <f>AE18*3</f>
        <v>96.186900000000009</v>
      </c>
      <c r="AF19" s="7">
        <f>AF18*3</f>
        <v>90.419700000000006</v>
      </c>
      <c r="AG19" s="7">
        <f>AG18*2</f>
        <v>59.413633333333337</v>
      </c>
      <c r="AH19" s="7">
        <f>AH18*3</f>
        <v>35.208500000000001</v>
      </c>
    </row>
    <row r="20" spans="1:34" x14ac:dyDescent="0.25">
      <c r="A20" s="8" t="s">
        <v>45</v>
      </c>
      <c r="B20" s="9">
        <f>STDEV(B3:B8)/B18*100</f>
        <v>6.7497939346044271</v>
      </c>
      <c r="C20" s="9">
        <f t="shared" ref="C20:AH20" si="3">STDEV(C3:C8)/C18*100</f>
        <v>1.9261060188713663</v>
      </c>
      <c r="D20" s="9">
        <f t="shared" si="3"/>
        <v>3.8230380389912613</v>
      </c>
      <c r="E20" s="9">
        <f t="shared" si="3"/>
        <v>4.3140185978751129</v>
      </c>
      <c r="F20" s="9">
        <f t="shared" si="3"/>
        <v>1.5536839171488306</v>
      </c>
      <c r="G20" s="9">
        <f t="shared" si="3"/>
        <v>1.80893254495856</v>
      </c>
      <c r="H20" s="9">
        <f t="shared" si="3"/>
        <v>1.2204344574085677</v>
      </c>
      <c r="I20" s="9">
        <f t="shared" si="3"/>
        <v>3.6724225489076021</v>
      </c>
      <c r="J20" s="9">
        <f t="shared" si="3"/>
        <v>1.3162639129384164</v>
      </c>
      <c r="K20" s="9">
        <f t="shared" si="3"/>
        <v>3.4309994703356841</v>
      </c>
      <c r="L20" s="9">
        <f t="shared" si="3"/>
        <v>3.2476841632558746</v>
      </c>
      <c r="M20" s="9">
        <f t="shared" si="3"/>
        <v>4.0291652302412624</v>
      </c>
      <c r="N20" s="9">
        <f t="shared" si="3"/>
        <v>2.0690216565055843</v>
      </c>
      <c r="O20" s="9">
        <f t="shared" si="3"/>
        <v>3.2608026013168172</v>
      </c>
      <c r="P20" s="9">
        <f t="shared" si="3"/>
        <v>2.1795210640436471</v>
      </c>
      <c r="Q20" s="9">
        <f t="shared" si="3"/>
        <v>4.8524917720177063</v>
      </c>
      <c r="R20" s="9">
        <f t="shared" si="3"/>
        <v>4.5571557089167509</v>
      </c>
      <c r="S20" s="9">
        <f t="shared" si="3"/>
        <v>2.5542454188810808</v>
      </c>
      <c r="T20" s="9">
        <f t="shared" si="3"/>
        <v>3.3862850980054011</v>
      </c>
      <c r="U20" s="9">
        <f t="shared" si="3"/>
        <v>4.1035962512341273</v>
      </c>
      <c r="V20" s="9">
        <f t="shared" si="3"/>
        <v>3.5640839839238341</v>
      </c>
      <c r="W20" s="9">
        <f t="shared" si="3"/>
        <v>3.2304408497415142</v>
      </c>
      <c r="X20" s="9">
        <f t="shared" si="3"/>
        <v>3.9463955068894365</v>
      </c>
      <c r="Y20" s="9">
        <f t="shared" si="3"/>
        <v>3.2611786631437942</v>
      </c>
      <c r="Z20" s="9">
        <f t="shared" si="3"/>
        <v>3.1244596323032527</v>
      </c>
      <c r="AA20" s="9">
        <f t="shared" si="3"/>
        <v>5.1857240990705513</v>
      </c>
      <c r="AB20" s="9">
        <f t="shared" si="3"/>
        <v>7.243449029766988</v>
      </c>
      <c r="AC20" s="9">
        <f t="shared" si="3"/>
        <v>2.0474441699166377</v>
      </c>
      <c r="AD20" s="9">
        <f t="shared" si="3"/>
        <v>5.2584847010665374</v>
      </c>
      <c r="AE20" s="9">
        <f t="shared" si="3"/>
        <v>2.1949027452373744</v>
      </c>
      <c r="AF20" s="9">
        <f t="shared" si="3"/>
        <v>11.393048900322473</v>
      </c>
      <c r="AG20" s="9">
        <f t="shared" si="3"/>
        <v>3.557225904038249</v>
      </c>
      <c r="AH20" s="9">
        <f t="shared" si="3"/>
        <v>8.9074032091641655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16.185700000000001</v>
      </c>
      <c r="C22" s="2">
        <f t="shared" ref="C22:AH22" si="4">AVERAGE(C2:C5)</f>
        <v>34.171849999999999</v>
      </c>
      <c r="D22" s="2">
        <f t="shared" si="4"/>
        <v>42.103675000000003</v>
      </c>
      <c r="E22" s="2">
        <f t="shared" si="4"/>
        <v>22.267775</v>
      </c>
      <c r="F22" s="2">
        <f t="shared" si="4"/>
        <v>72.085825</v>
      </c>
      <c r="G22" s="2">
        <f t="shared" si="4"/>
        <v>49.151049999999998</v>
      </c>
      <c r="H22" s="2">
        <f t="shared" si="4"/>
        <v>61.794975000000001</v>
      </c>
      <c r="I22" s="2">
        <f t="shared" si="4"/>
        <v>33.295874999999995</v>
      </c>
      <c r="J22" s="2">
        <f t="shared" si="4"/>
        <v>34.193449999999999</v>
      </c>
      <c r="K22" s="2">
        <f t="shared" si="4"/>
        <v>31.686999999999998</v>
      </c>
      <c r="L22" s="2">
        <f t="shared" si="4"/>
        <v>42.593150000000001</v>
      </c>
      <c r="M22" s="2">
        <f t="shared" si="4"/>
        <v>29.950125</v>
      </c>
      <c r="N22" s="2">
        <f t="shared" si="4"/>
        <v>32.736400000000003</v>
      </c>
      <c r="O22" s="2">
        <f t="shared" si="4"/>
        <v>11.119924999999999</v>
      </c>
      <c r="P22" s="2">
        <f t="shared" si="4"/>
        <v>29.42285</v>
      </c>
      <c r="Q22" s="2">
        <f t="shared" si="4"/>
        <v>10.35455</v>
      </c>
      <c r="R22" s="2">
        <f t="shared" si="4"/>
        <v>17.744074999999999</v>
      </c>
      <c r="S22" s="2">
        <f t="shared" si="4"/>
        <v>76.433274999999995</v>
      </c>
      <c r="T22" s="2">
        <f t="shared" si="4"/>
        <v>34.1372</v>
      </c>
      <c r="U22" s="2">
        <f t="shared" si="4"/>
        <v>36.723024999999993</v>
      </c>
      <c r="V22" s="2">
        <f t="shared" si="4"/>
        <v>53.087974999999993</v>
      </c>
      <c r="W22" s="2">
        <f t="shared" si="4"/>
        <v>34.427750000000003</v>
      </c>
      <c r="X22" s="2">
        <f t="shared" si="4"/>
        <v>14.05795</v>
      </c>
      <c r="Y22" s="2">
        <f t="shared" si="4"/>
        <v>45.815624999999997</v>
      </c>
      <c r="Z22" s="2">
        <f t="shared" si="4"/>
        <v>33.46575</v>
      </c>
      <c r="AA22" s="2">
        <f t="shared" si="4"/>
        <v>22.183850000000003</v>
      </c>
      <c r="AB22" s="2">
        <f t="shared" si="4"/>
        <v>6.7241949999999999</v>
      </c>
      <c r="AC22" s="2">
        <f t="shared" si="4"/>
        <v>38.761474999999997</v>
      </c>
      <c r="AD22" s="2">
        <f t="shared" si="4"/>
        <v>38.174975000000003</v>
      </c>
      <c r="AE22" s="2">
        <f t="shared" si="4"/>
        <v>32.797899999999998</v>
      </c>
      <c r="AF22" s="2">
        <f t="shared" si="4"/>
        <v>31.059174999999996</v>
      </c>
      <c r="AG22" s="2">
        <f t="shared" si="4"/>
        <v>30.197225</v>
      </c>
      <c r="AH22" s="2">
        <f t="shared" si="4"/>
        <v>11.958125000000001</v>
      </c>
    </row>
    <row r="23" spans="1:34" x14ac:dyDescent="0.25">
      <c r="A23" s="6" t="s">
        <v>49</v>
      </c>
      <c r="B23" s="7">
        <f>B22*3</f>
        <v>48.557100000000005</v>
      </c>
      <c r="C23" s="7">
        <f>C22*3</f>
        <v>102.51554999999999</v>
      </c>
      <c r="D23" s="7">
        <f>D22*2</f>
        <v>84.207350000000005</v>
      </c>
      <c r="E23" s="7">
        <f>E22*2</f>
        <v>44.535550000000001</v>
      </c>
      <c r="F23" s="7">
        <f>F22*1</f>
        <v>72.085825</v>
      </c>
      <c r="G23" s="7">
        <f>G22*3</f>
        <v>147.45314999999999</v>
      </c>
      <c r="H23" s="7">
        <f>H22*1</f>
        <v>61.794975000000001</v>
      </c>
      <c r="I23" s="7">
        <f>I22*2</f>
        <v>66.59174999999999</v>
      </c>
      <c r="J23" s="7">
        <f>J22*3</f>
        <v>102.58035</v>
      </c>
      <c r="K23" s="7">
        <f>K22*2</f>
        <v>63.373999999999995</v>
      </c>
      <c r="L23" s="7">
        <f>L22*2</f>
        <v>85.186300000000003</v>
      </c>
      <c r="M23" s="7">
        <f>M22*4</f>
        <v>119.8005</v>
      </c>
      <c r="N23" s="7">
        <f>N22*3</f>
        <v>98.20920000000001</v>
      </c>
      <c r="O23" s="7">
        <f>O22*3</f>
        <v>33.359774999999999</v>
      </c>
      <c r="P23" s="7">
        <f>P22*3</f>
        <v>88.268550000000005</v>
      </c>
      <c r="Q23" s="7">
        <f>Q22*2</f>
        <v>20.709099999999999</v>
      </c>
      <c r="R23" s="7">
        <f>R22*2</f>
        <v>35.488149999999997</v>
      </c>
      <c r="S23" s="7">
        <f>S22*1</f>
        <v>76.433274999999995</v>
      </c>
      <c r="T23" s="7">
        <f>T22*3</f>
        <v>102.41159999999999</v>
      </c>
      <c r="U23" s="7">
        <f>U22*2</f>
        <v>73.446049999999985</v>
      </c>
      <c r="V23" s="7">
        <f>V22*3</f>
        <v>159.26392499999997</v>
      </c>
      <c r="W23" s="7">
        <f>W22*3</f>
        <v>103.28325000000001</v>
      </c>
      <c r="X23" s="7">
        <f>X22*2</f>
        <v>28.1159</v>
      </c>
      <c r="Y23" s="7">
        <f>Y22*2</f>
        <v>91.631249999999994</v>
      </c>
      <c r="Z23" s="7">
        <f>Z22*3</f>
        <v>100.39725</v>
      </c>
      <c r="AA23" s="7">
        <f>AA22*3</f>
        <v>66.551550000000006</v>
      </c>
      <c r="AB23" s="7">
        <f>AB22*6</f>
        <v>40.345169999999996</v>
      </c>
      <c r="AC23" s="7">
        <f>AC22*3</f>
        <v>116.284425</v>
      </c>
      <c r="AD23" s="7">
        <f>AD22*2</f>
        <v>76.349950000000007</v>
      </c>
      <c r="AE23" s="7">
        <f>AE22*3</f>
        <v>98.393699999999995</v>
      </c>
      <c r="AF23" s="7">
        <f>AF22*3</f>
        <v>93.177524999999989</v>
      </c>
      <c r="AG23" s="7">
        <f>AG22*2</f>
        <v>60.394449999999999</v>
      </c>
      <c r="AH23" s="7">
        <f>AH22*3</f>
        <v>35.874375000000001</v>
      </c>
    </row>
    <row r="24" spans="1:34" x14ac:dyDescent="0.25">
      <c r="A24" s="8" t="s">
        <v>45</v>
      </c>
      <c r="B24" s="9">
        <f>STDEV(B2:B5)/B22*100</f>
        <v>5.5585313951095605</v>
      </c>
      <c r="C24" s="9">
        <f t="shared" ref="C24:AH24" si="5">STDEV(C2:C5)/C22*100</f>
        <v>1.7082417190579327</v>
      </c>
      <c r="D24" s="9">
        <f t="shared" si="5"/>
        <v>5.306826871921924</v>
      </c>
      <c r="E24" s="9">
        <f t="shared" si="5"/>
        <v>4.4017821606455039</v>
      </c>
      <c r="F24" s="9">
        <f t="shared" si="5"/>
        <v>0.79987856925084611</v>
      </c>
      <c r="G24" s="9">
        <f t="shared" si="5"/>
        <v>1.8445114857644496</v>
      </c>
      <c r="H24" s="9">
        <f t="shared" si="5"/>
        <v>3.8330145168970557</v>
      </c>
      <c r="I24" s="9">
        <f t="shared" si="5"/>
        <v>2.2842258659940806</v>
      </c>
      <c r="J24" s="9">
        <f t="shared" si="5"/>
        <v>1.6875874432100633</v>
      </c>
      <c r="K24" s="9">
        <f t="shared" si="5"/>
        <v>2.7659567667828795</v>
      </c>
      <c r="L24" s="9">
        <f t="shared" si="5"/>
        <v>3.0209777314287303</v>
      </c>
      <c r="M24" s="9">
        <f t="shared" si="5"/>
        <v>4.2691219591755463</v>
      </c>
      <c r="N24" s="9">
        <f t="shared" si="5"/>
        <v>2.6491220140337202</v>
      </c>
      <c r="O24" s="9">
        <f t="shared" si="5"/>
        <v>3.562401896171342</v>
      </c>
      <c r="P24" s="9">
        <f t="shared" si="5"/>
        <v>2.628903583815752</v>
      </c>
      <c r="Q24" s="9">
        <f t="shared" si="5"/>
        <v>2.6647063508274478</v>
      </c>
      <c r="R24" s="9">
        <f t="shared" si="5"/>
        <v>4.3228641658489737</v>
      </c>
      <c r="S24" s="9">
        <f t="shared" si="5"/>
        <v>2.7072494175667687</v>
      </c>
      <c r="T24" s="9">
        <f t="shared" si="5"/>
        <v>1.0665712349237226</v>
      </c>
      <c r="U24" s="9">
        <f t="shared" si="5"/>
        <v>4.8354178806660295</v>
      </c>
      <c r="V24" s="9">
        <f t="shared" si="5"/>
        <v>3.6406038250915302</v>
      </c>
      <c r="W24" s="9">
        <f t="shared" si="5"/>
        <v>6.8576967434015614</v>
      </c>
      <c r="X24" s="9">
        <f t="shared" si="5"/>
        <v>5.1410328784327763</v>
      </c>
      <c r="Y24" s="9">
        <f t="shared" si="5"/>
        <v>7.6251828140855222</v>
      </c>
      <c r="Z24" s="9">
        <f t="shared" si="5"/>
        <v>4.3143651070392313</v>
      </c>
      <c r="AA24" s="9">
        <f t="shared" si="5"/>
        <v>3.6929091962259775</v>
      </c>
      <c r="AB24" s="9">
        <f t="shared" si="5"/>
        <v>5.9973812284287851</v>
      </c>
      <c r="AC24" s="9">
        <f t="shared" si="5"/>
        <v>2.5662425925263537</v>
      </c>
      <c r="AD24" s="9">
        <f t="shared" si="5"/>
        <v>0.80073718838558527</v>
      </c>
      <c r="AE24" s="9">
        <f t="shared" si="5"/>
        <v>2.2294604412377939</v>
      </c>
      <c r="AF24" s="9">
        <f t="shared" si="5"/>
        <v>12.968865869829738</v>
      </c>
      <c r="AG24" s="9">
        <f t="shared" si="5"/>
        <v>3.8599030217108323</v>
      </c>
      <c r="AH24" s="9">
        <f t="shared" si="5"/>
        <v>9.0874963644072029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14.22645</v>
      </c>
      <c r="C26" s="2">
        <f t="shared" ref="C26:AH26" si="6">AVERAGE(C6:C9)</f>
        <v>34.017800000000001</v>
      </c>
      <c r="D26" s="2">
        <f t="shared" si="6"/>
        <v>43.644674999999999</v>
      </c>
      <c r="E26" s="2">
        <f t="shared" si="6"/>
        <v>23.437199999999997</v>
      </c>
      <c r="F26" s="2">
        <f t="shared" si="6"/>
        <v>70.360399999999998</v>
      </c>
      <c r="G26" s="2">
        <f t="shared" si="6"/>
        <v>50.003500000000003</v>
      </c>
      <c r="H26" s="2">
        <f t="shared" si="6"/>
        <v>63.277774999999998</v>
      </c>
      <c r="I26" s="2">
        <f t="shared" si="6"/>
        <v>31.815974999999998</v>
      </c>
      <c r="J26" s="2">
        <f t="shared" si="6"/>
        <v>34.169525</v>
      </c>
      <c r="K26" s="2">
        <f t="shared" si="6"/>
        <v>28.90935</v>
      </c>
      <c r="L26" s="2">
        <f t="shared" si="6"/>
        <v>42.099525</v>
      </c>
      <c r="M26" s="2">
        <f t="shared" si="6"/>
        <v>29.197374999999997</v>
      </c>
      <c r="N26" s="2">
        <f t="shared" si="6"/>
        <v>32.391199999999998</v>
      </c>
      <c r="O26" s="2">
        <f t="shared" si="6"/>
        <v>10.6632</v>
      </c>
      <c r="P26" s="2">
        <f t="shared" si="6"/>
        <v>29.78565</v>
      </c>
      <c r="Q26" s="2">
        <f t="shared" si="6"/>
        <v>9.5699925000000015</v>
      </c>
      <c r="R26" s="2">
        <f t="shared" si="6"/>
        <v>17.0825</v>
      </c>
      <c r="S26" s="2">
        <f t="shared" si="6"/>
        <v>76.804550000000006</v>
      </c>
      <c r="T26" s="2">
        <f t="shared" si="6"/>
        <v>33.172475000000006</v>
      </c>
      <c r="U26" s="2">
        <f t="shared" si="6"/>
        <v>36.2667</v>
      </c>
      <c r="V26" s="2">
        <f t="shared" si="6"/>
        <v>52.493600000000001</v>
      </c>
      <c r="W26" s="2">
        <f t="shared" si="6"/>
        <v>34.655974999999998</v>
      </c>
      <c r="X26" s="2">
        <f t="shared" si="6"/>
        <v>14.035699999999999</v>
      </c>
      <c r="Y26" s="2">
        <f t="shared" si="6"/>
        <v>45.054625000000001</v>
      </c>
      <c r="Z26" s="2">
        <f t="shared" si="6"/>
        <v>33.255549999999999</v>
      </c>
      <c r="AA26" s="2">
        <f t="shared" si="6"/>
        <v>20.208650000000002</v>
      </c>
      <c r="AB26" s="2">
        <f t="shared" si="6"/>
        <v>6.2341300000000004</v>
      </c>
      <c r="AC26" s="2">
        <f t="shared" si="6"/>
        <v>40.731974999999998</v>
      </c>
      <c r="AD26" s="2">
        <f t="shared" si="6"/>
        <v>39.453424999999996</v>
      </c>
      <c r="AE26" s="2">
        <f t="shared" si="6"/>
        <v>31.402000000000001</v>
      </c>
      <c r="AF26" s="2">
        <f t="shared" si="6"/>
        <v>29.752674999999996</v>
      </c>
      <c r="AG26" s="2">
        <f t="shared" si="6"/>
        <v>29.146475000000002</v>
      </c>
      <c r="AH26" s="2">
        <f t="shared" si="6"/>
        <v>10.705147500000001</v>
      </c>
    </row>
    <row r="27" spans="1:34" x14ac:dyDescent="0.25">
      <c r="A27" s="6" t="s">
        <v>51</v>
      </c>
      <c r="B27" s="7">
        <f>B26*3</f>
        <v>42.679349999999999</v>
      </c>
      <c r="C27" s="7">
        <f>C26*3</f>
        <v>102.05340000000001</v>
      </c>
      <c r="D27" s="7">
        <f>D26*2</f>
        <v>87.289349999999999</v>
      </c>
      <c r="E27" s="7">
        <f>E26*2</f>
        <v>46.874399999999994</v>
      </c>
      <c r="F27" s="7">
        <f>F26*1</f>
        <v>70.360399999999998</v>
      </c>
      <c r="G27" s="7">
        <f>G26*3</f>
        <v>150.01050000000001</v>
      </c>
      <c r="H27" s="7">
        <f>H26*1</f>
        <v>63.277774999999998</v>
      </c>
      <c r="I27" s="7">
        <f>I26*2</f>
        <v>63.631949999999996</v>
      </c>
      <c r="J27" s="7">
        <f>J26*3</f>
        <v>102.50857500000001</v>
      </c>
      <c r="K27" s="7">
        <f>K26*2</f>
        <v>57.8187</v>
      </c>
      <c r="L27" s="7">
        <f>L26*2</f>
        <v>84.19905</v>
      </c>
      <c r="M27" s="7">
        <f>M26*4</f>
        <v>116.78949999999999</v>
      </c>
      <c r="N27" s="7">
        <f>N26*3</f>
        <v>97.173599999999993</v>
      </c>
      <c r="O27" s="7">
        <f>O26*3</f>
        <v>31.989599999999999</v>
      </c>
      <c r="P27" s="7">
        <f>P26*3</f>
        <v>89.356949999999998</v>
      </c>
      <c r="Q27" s="7">
        <f>Q26*2</f>
        <v>19.139985000000003</v>
      </c>
      <c r="R27" s="7">
        <f>R26*2</f>
        <v>34.164999999999999</v>
      </c>
      <c r="S27" s="7">
        <f>S26*1</f>
        <v>76.804550000000006</v>
      </c>
      <c r="T27" s="7">
        <f>T26*3</f>
        <v>99.517425000000017</v>
      </c>
      <c r="U27" s="7">
        <f>U26*2</f>
        <v>72.5334</v>
      </c>
      <c r="V27" s="7">
        <f>V26*3</f>
        <v>157.48079999999999</v>
      </c>
      <c r="W27" s="7">
        <f>W26*3</f>
        <v>103.96792499999999</v>
      </c>
      <c r="X27" s="7">
        <f>X26*2</f>
        <v>28.071399999999997</v>
      </c>
      <c r="Y27" s="7">
        <f>Y26*2</f>
        <v>90.109250000000003</v>
      </c>
      <c r="Z27" s="7">
        <f>Z26*3</f>
        <v>99.766649999999998</v>
      </c>
      <c r="AA27" s="7">
        <f>AA26*3</f>
        <v>60.625950000000003</v>
      </c>
      <c r="AB27" s="7">
        <f>AB26*6</f>
        <v>37.404780000000002</v>
      </c>
      <c r="AC27" s="7">
        <f>AC26*3</f>
        <v>122.19592499999999</v>
      </c>
      <c r="AD27" s="7">
        <f>AD26*2</f>
        <v>78.906849999999991</v>
      </c>
      <c r="AE27" s="7">
        <f>AE26*3</f>
        <v>94.206000000000003</v>
      </c>
      <c r="AF27" s="7">
        <f>AF26*3</f>
        <v>89.258024999999989</v>
      </c>
      <c r="AG27" s="7">
        <f>AG26*2</f>
        <v>58.292950000000005</v>
      </c>
      <c r="AH27" s="7">
        <f>AH26*3</f>
        <v>32.1154425</v>
      </c>
    </row>
    <row r="28" spans="1:34" x14ac:dyDescent="0.25">
      <c r="A28" s="8" t="s">
        <v>45</v>
      </c>
      <c r="B28" s="9">
        <f>STDEV(B6:B9)/B26*100</f>
        <v>7.8487972314381382</v>
      </c>
      <c r="C28" s="9">
        <f t="shared" ref="C28:AH28" si="7">STDEV(C6:C9)/C26*100</f>
        <v>2.2281598013795025</v>
      </c>
      <c r="D28" s="9">
        <f t="shared" si="7"/>
        <v>1.3258713221623302</v>
      </c>
      <c r="E28" s="9">
        <f t="shared" si="7"/>
        <v>4.5179665255354191</v>
      </c>
      <c r="F28" s="9">
        <f t="shared" si="7"/>
        <v>0.81073096311174175</v>
      </c>
      <c r="G28" s="9">
        <f t="shared" si="7"/>
        <v>1.71863851103919</v>
      </c>
      <c r="H28" s="9">
        <f t="shared" si="7"/>
        <v>1.4346505944355448</v>
      </c>
      <c r="I28" s="9">
        <f t="shared" si="7"/>
        <v>2.3264219991058384</v>
      </c>
      <c r="J28" s="9">
        <f t="shared" si="7"/>
        <v>1.78340001707832</v>
      </c>
      <c r="K28" s="9">
        <f t="shared" si="7"/>
        <v>4.398911968693012</v>
      </c>
      <c r="L28" s="9">
        <f t="shared" si="7"/>
        <v>3.2840685574537956</v>
      </c>
      <c r="M28" s="9">
        <f t="shared" si="7"/>
        <v>5.6636356752163213</v>
      </c>
      <c r="N28" s="9">
        <f t="shared" si="7"/>
        <v>1.2002155573267377</v>
      </c>
      <c r="O28" s="9">
        <f t="shared" si="7"/>
        <v>2.4749438852149597</v>
      </c>
      <c r="P28" s="9">
        <f t="shared" si="7"/>
        <v>1.0954016743031445</v>
      </c>
      <c r="Q28" s="9">
        <f t="shared" si="7"/>
        <v>3.4871975723385886</v>
      </c>
      <c r="R28" s="9">
        <f t="shared" si="7"/>
        <v>2.5063399866431015</v>
      </c>
      <c r="S28" s="9">
        <f t="shared" si="7"/>
        <v>2.683376312214873</v>
      </c>
      <c r="T28" s="9">
        <f t="shared" si="7"/>
        <v>3.1949295008399292</v>
      </c>
      <c r="U28" s="9">
        <f t="shared" si="7"/>
        <v>4.7811628895456479</v>
      </c>
      <c r="V28" s="9">
        <f t="shared" si="7"/>
        <v>3.7783025410394036</v>
      </c>
      <c r="W28" s="9">
        <f t="shared" si="7"/>
        <v>6.7552772197803739</v>
      </c>
      <c r="X28" s="9">
        <f t="shared" si="7"/>
        <v>1.3184419095216267</v>
      </c>
      <c r="Y28" s="9">
        <f t="shared" si="7"/>
        <v>4.0031007739522142</v>
      </c>
      <c r="Z28" s="9">
        <f t="shared" si="7"/>
        <v>0.62388378043896953</v>
      </c>
      <c r="AA28" s="9">
        <f t="shared" si="7"/>
        <v>1.5091078372892959</v>
      </c>
      <c r="AB28" s="9">
        <f t="shared" si="7"/>
        <v>5.1488314464416636</v>
      </c>
      <c r="AC28" s="9">
        <f t="shared" si="7"/>
        <v>1.9617697353433816</v>
      </c>
      <c r="AD28" s="9">
        <f t="shared" si="7"/>
        <v>7.6886835443129726</v>
      </c>
      <c r="AE28" s="9">
        <f t="shared" si="7"/>
        <v>2.0316930174260661</v>
      </c>
      <c r="AF28" s="9">
        <f t="shared" si="7"/>
        <v>6.8199844881840122</v>
      </c>
      <c r="AG28" s="9">
        <f t="shared" si="7"/>
        <v>2.918261112132448</v>
      </c>
      <c r="AH28" s="9">
        <f t="shared" si="7"/>
        <v>12.223910168571383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1.1346890414960145</v>
      </c>
      <c r="C30" s="13">
        <f t="shared" ref="C30:AH30" si="8">(C19-C15)/C15*100</f>
        <v>-0.16050822962134378</v>
      </c>
      <c r="D30" s="13">
        <f t="shared" si="8"/>
        <v>0.63653314223150304</v>
      </c>
      <c r="E30" s="13">
        <f t="shared" si="8"/>
        <v>1.672374469810652</v>
      </c>
      <c r="F30" s="13">
        <f t="shared" si="8"/>
        <v>-0.12273052515080582</v>
      </c>
      <c r="G30" s="13">
        <f t="shared" si="8"/>
        <v>-0.39935972008678844</v>
      </c>
      <c r="H30" s="13">
        <f t="shared" si="8"/>
        <v>1.0452183495872047</v>
      </c>
      <c r="I30" s="13">
        <f t="shared" si="8"/>
        <v>-0.2079754555686211</v>
      </c>
      <c r="J30" s="13">
        <f t="shared" si="8"/>
        <v>7.1517757480072455E-2</v>
      </c>
      <c r="K30" s="13">
        <f t="shared" si="8"/>
        <v>0.44202332318696225</v>
      </c>
      <c r="L30" s="13">
        <f t="shared" si="8"/>
        <v>-0.27303620610244783</v>
      </c>
      <c r="M30" s="13">
        <f t="shared" si="8"/>
        <v>1.6297673894360223</v>
      </c>
      <c r="N30" s="13">
        <f t="shared" si="8"/>
        <v>0.31010918054198794</v>
      </c>
      <c r="O30" s="13">
        <f t="shared" si="8"/>
        <v>1.0903317744048806</v>
      </c>
      <c r="P30" s="13">
        <f t="shared" si="8"/>
        <v>-0.19794455188021459</v>
      </c>
      <c r="Q30" s="13">
        <f t="shared" si="8"/>
        <v>-0.11782370076167355</v>
      </c>
      <c r="R30" s="13">
        <f t="shared" si="8"/>
        <v>-0.15479079792753764</v>
      </c>
      <c r="S30" s="13">
        <f t="shared" si="8"/>
        <v>-0.63932757246237293</v>
      </c>
      <c r="T30" s="13">
        <f t="shared" si="8"/>
        <v>-0.14169199260746382</v>
      </c>
      <c r="U30" s="13">
        <f t="shared" si="8"/>
        <v>0.47395940547340809</v>
      </c>
      <c r="V30" s="13">
        <f t="shared" si="8"/>
        <v>0.40539743795260685</v>
      </c>
      <c r="W30" s="13">
        <f t="shared" si="8"/>
        <v>3.0507064676472964</v>
      </c>
      <c r="X30" s="13">
        <f t="shared" si="8"/>
        <v>0.18242556591971185</v>
      </c>
      <c r="Y30" s="13">
        <f t="shared" si="8"/>
        <v>2.6268039686622777</v>
      </c>
      <c r="Z30" s="13">
        <f t="shared" si="8"/>
        <v>-0.47785839504526312</v>
      </c>
      <c r="AA30" s="13">
        <f t="shared" si="8"/>
        <v>-0.36688879715358425</v>
      </c>
      <c r="AB30" s="13">
        <f t="shared" si="8"/>
        <v>0.61974316382198147</v>
      </c>
      <c r="AC30" s="13">
        <f t="shared" si="8"/>
        <v>0.22335173526875052</v>
      </c>
      <c r="AD30" s="13">
        <f t="shared" si="8"/>
        <v>-1.1534438427173861</v>
      </c>
      <c r="AE30" s="13">
        <f t="shared" si="8"/>
        <v>-0.11728990232070319</v>
      </c>
      <c r="AF30" s="13">
        <f t="shared" si="8"/>
        <v>-0.87491171539757151</v>
      </c>
      <c r="AG30" s="13">
        <f t="shared" si="8"/>
        <v>0.11784457884044727</v>
      </c>
      <c r="AH30" s="13">
        <f t="shared" si="8"/>
        <v>3.5699205987720153</v>
      </c>
    </row>
    <row r="31" spans="1:34" x14ac:dyDescent="0.25">
      <c r="A31" s="12" t="s">
        <v>53</v>
      </c>
      <c r="B31" s="13">
        <f>(B27-B23)/B23*100</f>
        <v>-12.104820922172053</v>
      </c>
      <c r="C31" s="13">
        <f t="shared" ref="C31:AH31" si="9">(C27-C23)/C23*100</f>
        <v>-0.45080965765679443</v>
      </c>
      <c r="D31" s="13">
        <f t="shared" si="9"/>
        <v>3.6600130511172639</v>
      </c>
      <c r="E31" s="13">
        <f t="shared" si="9"/>
        <v>5.251647279532853</v>
      </c>
      <c r="F31" s="13">
        <f t="shared" si="9"/>
        <v>-2.3935704419003336</v>
      </c>
      <c r="G31" s="13">
        <f t="shared" si="9"/>
        <v>1.7343474859641952</v>
      </c>
      <c r="H31" s="13">
        <f t="shared" si="9"/>
        <v>2.3995478596762885</v>
      </c>
      <c r="I31" s="13">
        <f t="shared" si="9"/>
        <v>-4.4446947256979952</v>
      </c>
      <c r="J31" s="13">
        <f t="shared" si="9"/>
        <v>-6.9969540950082704E-2</v>
      </c>
      <c r="K31" s="13">
        <f t="shared" si="9"/>
        <v>-8.7658976867485023</v>
      </c>
      <c r="L31" s="13">
        <f t="shared" si="9"/>
        <v>-1.1589304853010438</v>
      </c>
      <c r="M31" s="13">
        <f t="shared" si="9"/>
        <v>-2.5133451029002463</v>
      </c>
      <c r="N31" s="13">
        <f t="shared" si="9"/>
        <v>-1.0544836939920257</v>
      </c>
      <c r="O31" s="13">
        <f t="shared" si="9"/>
        <v>-4.1072669105232267</v>
      </c>
      <c r="P31" s="13">
        <f t="shared" si="9"/>
        <v>1.2330552614719432</v>
      </c>
      <c r="Q31" s="13">
        <f t="shared" si="9"/>
        <v>-7.5769347774649622</v>
      </c>
      <c r="R31" s="13">
        <f t="shared" si="9"/>
        <v>-3.7284276582464804</v>
      </c>
      <c r="S31" s="13">
        <f t="shared" si="9"/>
        <v>0.48575047974852753</v>
      </c>
      <c r="T31" s="13">
        <f t="shared" si="9"/>
        <v>-2.8260226380605089</v>
      </c>
      <c r="U31" s="13">
        <f t="shared" si="9"/>
        <v>-1.2426127749552021</v>
      </c>
      <c r="V31" s="13">
        <f t="shared" si="9"/>
        <v>-1.1196038274204183</v>
      </c>
      <c r="W31" s="13">
        <f t="shared" si="9"/>
        <v>0.6629100071889531</v>
      </c>
      <c r="X31" s="13">
        <f t="shared" si="9"/>
        <v>-0.15827343247060516</v>
      </c>
      <c r="Y31" s="13">
        <f t="shared" si="9"/>
        <v>-1.6610053884455265</v>
      </c>
      <c r="Z31" s="13">
        <f t="shared" si="9"/>
        <v>-0.62810485346959322</v>
      </c>
      <c r="AA31" s="13">
        <f t="shared" si="9"/>
        <v>-8.9037745927780829</v>
      </c>
      <c r="AB31" s="13">
        <f t="shared" si="9"/>
        <v>-7.288084298566579</v>
      </c>
      <c r="AC31" s="13">
        <f t="shared" si="9"/>
        <v>5.0836558722287952</v>
      </c>
      <c r="AD31" s="13">
        <f t="shared" si="9"/>
        <v>3.3489216430396938</v>
      </c>
      <c r="AE31" s="13">
        <f t="shared" si="9"/>
        <v>-4.2560651749044833</v>
      </c>
      <c r="AF31" s="13">
        <f t="shared" si="9"/>
        <v>-4.2064864890970224</v>
      </c>
      <c r="AG31" s="13">
        <f t="shared" si="9"/>
        <v>-3.4796243694577802</v>
      </c>
      <c r="AH31" s="13">
        <f t="shared" si="9"/>
        <v>-10.478043171483824</v>
      </c>
    </row>
  </sheetData>
  <conditionalFormatting sqref="B16:C16 F16:Q16 T16:AH16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6:C16 F16:Q16 T16:AH16">
    <cfRule type="colorScale" priority="24">
      <colorScale>
        <cfvo type="min"/>
        <cfvo type="max"/>
        <color rgb="FFFCFCFF"/>
        <color rgb="FFF8696B"/>
      </colorScale>
    </cfRule>
  </conditionalFormatting>
  <conditionalFormatting sqref="B20:C20 F20:Q20 T20:AH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B24:C24 F24:Q24 T24:AH24">
    <cfRule type="colorScale" priority="27">
      <colorScale>
        <cfvo type="min"/>
        <cfvo type="max"/>
        <color rgb="FFFCFCFF"/>
        <color rgb="FFF8696B"/>
      </colorScale>
    </cfRule>
  </conditionalFormatting>
  <conditionalFormatting sqref="B28:C28 F28:Q28 T28:AH28">
    <cfRule type="colorScale" priority="26">
      <colorScale>
        <cfvo type="min"/>
        <cfvo type="max"/>
        <color rgb="FFFCFCFF"/>
        <color rgb="FFF8696B"/>
      </colorScale>
    </cfRule>
  </conditionalFormatting>
  <conditionalFormatting sqref="B30:C30 F30:Q30 T30:AH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B31:C31 F31:Q31 T31:AH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E16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6">
    <cfRule type="colorScale" priority="17">
      <colorScale>
        <cfvo type="min"/>
        <cfvo type="max"/>
        <color rgb="FFFCFCFF"/>
        <color rgb="FFF8696B"/>
      </colorScale>
    </cfRule>
  </conditionalFormatting>
  <conditionalFormatting sqref="E20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4">
    <cfRule type="colorScale" priority="20">
      <colorScale>
        <cfvo type="min"/>
        <cfvo type="max"/>
        <color rgb="FFFCFCFF"/>
        <color rgb="FFF8696B"/>
      </colorScale>
    </cfRule>
  </conditionalFormatting>
  <conditionalFormatting sqref="E28">
    <cfRule type="colorScale" priority="19">
      <colorScale>
        <cfvo type="min"/>
        <cfvo type="max"/>
        <color rgb="FFFCFCFF"/>
        <color rgb="FFF8696B"/>
      </colorScale>
    </cfRule>
  </conditionalFormatting>
  <conditionalFormatting sqref="E30">
    <cfRule type="colorScale" priority="16">
      <colorScale>
        <cfvo type="min"/>
        <cfvo type="max"/>
        <color rgb="FFFCFCFF"/>
        <color rgb="FFF8696B"/>
      </colorScale>
    </cfRule>
  </conditionalFormatting>
  <conditionalFormatting sqref="E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D16">
    <cfRule type="colorScale" priority="11">
      <colorScale>
        <cfvo type="min"/>
        <cfvo type="max"/>
        <color rgb="FFFCFCFF"/>
        <color rgb="FFF8696B"/>
      </colorScale>
    </cfRule>
  </conditionalFormatting>
  <conditionalFormatting sqref="D16">
    <cfRule type="colorScale" priority="10">
      <colorScale>
        <cfvo type="min"/>
        <cfvo type="max"/>
        <color rgb="FFFCFCFF"/>
        <color rgb="FFF8696B"/>
      </colorScale>
    </cfRule>
  </conditionalFormatting>
  <conditionalFormatting sqref="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D24">
    <cfRule type="colorScale" priority="13">
      <colorScale>
        <cfvo type="min"/>
        <cfvo type="max"/>
        <color rgb="FFFCFCFF"/>
        <color rgb="FFF8696B"/>
      </colorScale>
    </cfRule>
  </conditionalFormatting>
  <conditionalFormatting sqref="D28">
    <cfRule type="colorScale" priority="12">
      <colorScale>
        <cfvo type="min"/>
        <cfvo type="max"/>
        <color rgb="FFFCFCFF"/>
        <color rgb="FFF8696B"/>
      </colorScale>
    </cfRule>
  </conditionalFormatting>
  <conditionalFormatting sqref="D30">
    <cfRule type="colorScale" priority="9">
      <colorScale>
        <cfvo type="min"/>
        <cfvo type="max"/>
        <color rgb="FFFCFCFF"/>
        <color rgb="FFF8696B"/>
      </colorScale>
    </cfRule>
  </conditionalFormatting>
  <conditionalFormatting sqref="D31">
    <cfRule type="colorScale" priority="8">
      <colorScale>
        <cfvo type="min"/>
        <cfvo type="max"/>
        <color rgb="FFFCFCFF"/>
        <color rgb="FFF8696B"/>
      </colorScale>
    </cfRule>
  </conditionalFormatting>
  <conditionalFormatting sqref="R16:S16">
    <cfRule type="colorScale" priority="4">
      <colorScale>
        <cfvo type="min"/>
        <cfvo type="max"/>
        <color rgb="FFFCFCFF"/>
        <color rgb="FFF8696B"/>
      </colorScale>
    </cfRule>
  </conditionalFormatting>
  <conditionalFormatting sqref="R16:S16">
    <cfRule type="colorScale" priority="3">
      <colorScale>
        <cfvo type="min"/>
        <cfvo type="max"/>
        <color rgb="FFFCFCFF"/>
        <color rgb="FFF8696B"/>
      </colorScale>
    </cfRule>
  </conditionalFormatting>
  <conditionalFormatting sqref="R20:S20">
    <cfRule type="colorScale" priority="7">
      <colorScale>
        <cfvo type="min"/>
        <cfvo type="max"/>
        <color rgb="FFFCFCFF"/>
        <color rgb="FFF8696B"/>
      </colorScale>
    </cfRule>
  </conditionalFormatting>
  <conditionalFormatting sqref="R24:S24">
    <cfRule type="colorScale" priority="6">
      <colorScale>
        <cfvo type="min"/>
        <cfvo type="max"/>
        <color rgb="FFFCFCFF"/>
        <color rgb="FFF8696B"/>
      </colorScale>
    </cfRule>
  </conditionalFormatting>
  <conditionalFormatting sqref="R28:S28">
    <cfRule type="colorScale" priority="5">
      <colorScale>
        <cfvo type="min"/>
        <cfvo type="max"/>
        <color rgb="FFFCFCFF"/>
        <color rgb="FFF8696B"/>
      </colorScale>
    </cfRule>
  </conditionalFormatting>
  <conditionalFormatting sqref="R30:S30">
    <cfRule type="colorScale" priority="2">
      <colorScale>
        <cfvo type="min"/>
        <cfvo type="max"/>
        <color rgb="FFFCFCFF"/>
        <color rgb="FFF8696B"/>
      </colorScale>
    </cfRule>
  </conditionalFormatting>
  <conditionalFormatting sqref="R31:S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4AC8-F351-4602-B997-7D354A5CF9BA}">
  <dimension ref="A1:AH31"/>
  <sheetViews>
    <sheetView zoomScale="85" zoomScaleNormal="85" workbookViewId="0">
      <selection activeCell="A10" sqref="A10:XFD10"/>
    </sheetView>
  </sheetViews>
  <sheetFormatPr baseColWidth="10" defaultRowHeight="15" x14ac:dyDescent="0.25"/>
  <cols>
    <col min="1" max="1" width="13.5703125" bestFit="1" customWidth="1"/>
    <col min="2" max="2" width="5.42578125" style="2" bestFit="1" customWidth="1"/>
    <col min="3" max="17" width="5.7109375" style="2" bestFit="1" customWidth="1"/>
    <col min="18" max="19" width="8.28515625" style="2" bestFit="1" customWidth="1"/>
    <col min="20" max="33" width="5.7109375" style="2" bestFit="1" customWidth="1"/>
    <col min="34" max="34" width="5.5703125" style="2" bestFit="1" customWidth="1"/>
    <col min="35" max="35" width="9.28515625" bestFit="1" customWidth="1"/>
  </cols>
  <sheetData>
    <row r="1" spans="1:34" x14ac:dyDescent="0.25">
      <c r="A1" s="1" t="s">
        <v>173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14.172800000000001</v>
      </c>
      <c r="C2" s="2">
        <v>31.483499999999999</v>
      </c>
      <c r="D2" s="2">
        <v>39.244199999999999</v>
      </c>
      <c r="E2" s="2">
        <v>21.4968</v>
      </c>
      <c r="F2" s="2">
        <v>65.762</v>
      </c>
      <c r="G2" s="2">
        <v>52.566699999999997</v>
      </c>
      <c r="H2" s="2">
        <v>55.309399999999997</v>
      </c>
      <c r="I2" s="2">
        <v>29.922599999999999</v>
      </c>
      <c r="J2" s="2">
        <v>33.298099999999998</v>
      </c>
      <c r="K2" s="2">
        <v>32.180399999999999</v>
      </c>
      <c r="L2" s="2">
        <v>40.081200000000003</v>
      </c>
      <c r="M2" s="2">
        <v>25.2881</v>
      </c>
      <c r="N2" s="2">
        <v>31.910299999999999</v>
      </c>
      <c r="O2" s="2">
        <v>9.7473299999999998</v>
      </c>
      <c r="P2" s="2">
        <v>28.3492</v>
      </c>
      <c r="Q2" s="2">
        <v>11.3691</v>
      </c>
      <c r="R2" s="28">
        <v>17.208200000000001</v>
      </c>
      <c r="S2" s="28">
        <v>73.5</v>
      </c>
      <c r="T2" s="2">
        <v>35.0779</v>
      </c>
      <c r="U2" s="2">
        <v>41.046199999999999</v>
      </c>
      <c r="V2" s="2">
        <v>51.041699999999999</v>
      </c>
      <c r="W2" s="2">
        <v>32.258899999999997</v>
      </c>
      <c r="X2" s="2">
        <v>15.5471</v>
      </c>
      <c r="Y2" s="2">
        <v>44.147100000000002</v>
      </c>
      <c r="Z2" s="2">
        <v>31.542100000000001</v>
      </c>
      <c r="AA2" s="2">
        <v>24.902100000000001</v>
      </c>
      <c r="AB2" s="2">
        <v>6.7568599999999996</v>
      </c>
      <c r="AC2" s="2">
        <v>34.168399999999998</v>
      </c>
      <c r="AD2" s="2">
        <v>42.295400000000001</v>
      </c>
      <c r="AE2" s="2">
        <v>32.637700000000002</v>
      </c>
      <c r="AF2" s="2">
        <v>26.203199999999999</v>
      </c>
      <c r="AG2" s="2">
        <v>31.361899999999999</v>
      </c>
      <c r="AH2" s="2">
        <v>12.1127</v>
      </c>
    </row>
    <row r="3" spans="1:34" x14ac:dyDescent="0.25">
      <c r="A3" s="4" t="s">
        <v>35</v>
      </c>
      <c r="B3" s="2">
        <v>13.772600000000001</v>
      </c>
      <c r="C3" s="2">
        <v>31.858000000000001</v>
      </c>
      <c r="D3" s="2">
        <v>42.666400000000003</v>
      </c>
      <c r="E3" s="2">
        <v>21.380099999999999</v>
      </c>
      <c r="F3" s="2">
        <v>66.362399999999994</v>
      </c>
      <c r="G3" s="2">
        <v>50.596600000000002</v>
      </c>
      <c r="H3" s="2">
        <v>56.021299999999997</v>
      </c>
      <c r="I3" s="2">
        <v>30.028600000000001</v>
      </c>
      <c r="J3" s="2">
        <v>33.442900000000002</v>
      </c>
      <c r="K3" s="2">
        <v>31.6084</v>
      </c>
      <c r="L3" s="2">
        <v>41.097200000000001</v>
      </c>
      <c r="M3" s="2">
        <v>28.689499999999999</v>
      </c>
      <c r="N3" s="2">
        <v>32.989199999999997</v>
      </c>
      <c r="O3" s="2">
        <v>10.657500000000001</v>
      </c>
      <c r="P3" s="2">
        <v>28.710899999999999</v>
      </c>
      <c r="Q3" s="2">
        <v>11.2347</v>
      </c>
      <c r="R3" s="28">
        <v>20.2728</v>
      </c>
      <c r="S3" s="28">
        <v>80.240200000000002</v>
      </c>
      <c r="T3" s="2">
        <v>34.867199999999997</v>
      </c>
      <c r="U3" s="2">
        <v>39.7727</v>
      </c>
      <c r="V3" s="2">
        <v>53.571399999999997</v>
      </c>
      <c r="W3" s="2">
        <v>33.449599999999997</v>
      </c>
      <c r="X3" s="2">
        <v>15.001200000000001</v>
      </c>
      <c r="Y3" s="2">
        <v>46.505899999999997</v>
      </c>
      <c r="Z3" s="2">
        <v>30.830500000000001</v>
      </c>
      <c r="AA3" s="2">
        <v>25.743300000000001</v>
      </c>
      <c r="AB3" s="2">
        <v>7.0297900000000002</v>
      </c>
      <c r="AC3" s="2">
        <v>41.431800000000003</v>
      </c>
      <c r="AD3" s="2">
        <v>42.0047</v>
      </c>
      <c r="AE3" s="2">
        <v>32.558900000000001</v>
      </c>
      <c r="AF3" s="2">
        <v>26.956</v>
      </c>
      <c r="AG3" s="2">
        <v>30.9756</v>
      </c>
      <c r="AH3" s="2">
        <v>12.2446</v>
      </c>
    </row>
    <row r="4" spans="1:34" x14ac:dyDescent="0.25">
      <c r="A4" s="4" t="s">
        <v>36</v>
      </c>
      <c r="B4" s="2">
        <v>13.895899999999999</v>
      </c>
      <c r="C4" s="2">
        <v>32.502899999999997</v>
      </c>
      <c r="D4" s="2">
        <v>39.262799999999999</v>
      </c>
      <c r="E4" s="2">
        <v>20.6874</v>
      </c>
      <c r="F4" s="2">
        <v>65.899600000000007</v>
      </c>
      <c r="G4" s="2">
        <v>46.356000000000002</v>
      </c>
      <c r="H4" s="2">
        <v>56.021299999999997</v>
      </c>
      <c r="I4" s="2">
        <v>33.578699999999998</v>
      </c>
      <c r="J4" s="2">
        <v>33.075000000000003</v>
      </c>
      <c r="K4" s="2">
        <v>31.038900000000002</v>
      </c>
      <c r="L4" s="2">
        <v>42.209000000000003</v>
      </c>
      <c r="M4" s="2">
        <v>28.299199999999999</v>
      </c>
      <c r="N4" s="2">
        <v>32.930100000000003</v>
      </c>
      <c r="O4" s="2">
        <v>10.218400000000001</v>
      </c>
      <c r="P4" s="2">
        <v>28.1753</v>
      </c>
      <c r="Q4" s="2">
        <v>10.984</v>
      </c>
      <c r="R4" s="28">
        <v>17.3004</v>
      </c>
      <c r="S4" s="28">
        <v>83.144800000000004</v>
      </c>
      <c r="T4" s="2">
        <v>34.5625</v>
      </c>
      <c r="U4" s="2">
        <v>42.144500000000001</v>
      </c>
      <c r="V4" s="2">
        <v>51.760599999999997</v>
      </c>
      <c r="W4" s="2">
        <v>30.830500000000001</v>
      </c>
      <c r="X4" s="2">
        <v>15.144399999999999</v>
      </c>
      <c r="Y4" s="2">
        <v>45.872999999999998</v>
      </c>
      <c r="Z4" s="2">
        <v>30.6477</v>
      </c>
      <c r="AA4" s="2">
        <v>24.630700000000001</v>
      </c>
      <c r="AB4" s="2">
        <v>6.9602300000000001</v>
      </c>
      <c r="AC4" s="2">
        <v>38.6526</v>
      </c>
      <c r="AD4" s="2">
        <v>41.713299999999997</v>
      </c>
      <c r="AE4" s="2">
        <v>31.0578</v>
      </c>
      <c r="AF4" s="2">
        <v>29.290600000000001</v>
      </c>
      <c r="AG4" s="2">
        <v>30.210999999999999</v>
      </c>
      <c r="AH4" s="2">
        <v>11.768800000000001</v>
      </c>
    </row>
    <row r="5" spans="1:34" x14ac:dyDescent="0.25">
      <c r="A5" s="4" t="s">
        <v>37</v>
      </c>
      <c r="B5" s="2">
        <v>12.661300000000001</v>
      </c>
      <c r="C5" s="2">
        <v>32.199199999999998</v>
      </c>
      <c r="D5" s="2">
        <v>42.2468</v>
      </c>
      <c r="E5" s="2">
        <v>22.875399999999999</v>
      </c>
      <c r="F5" s="2">
        <v>67.212000000000003</v>
      </c>
      <c r="G5" s="2">
        <v>50.845500000000001</v>
      </c>
      <c r="H5" s="2">
        <v>55.719299999999997</v>
      </c>
      <c r="I5" s="2">
        <v>29.316600000000001</v>
      </c>
      <c r="J5" s="2">
        <v>32.426499999999997</v>
      </c>
      <c r="K5" s="2">
        <v>29.6159</v>
      </c>
      <c r="L5" s="2">
        <v>44.744300000000003</v>
      </c>
      <c r="M5" s="2">
        <v>28.6599</v>
      </c>
      <c r="N5" s="2">
        <v>32.180399999999999</v>
      </c>
      <c r="O5" s="2">
        <v>11.0604</v>
      </c>
      <c r="P5" s="2">
        <v>30.821899999999999</v>
      </c>
      <c r="Q5" s="2">
        <v>10.676399999999999</v>
      </c>
      <c r="R5" s="28">
        <v>18.9695</v>
      </c>
      <c r="S5" s="28">
        <v>75.929699999999997</v>
      </c>
      <c r="T5" s="2">
        <v>35.244799999999998</v>
      </c>
      <c r="U5" s="2">
        <v>40.893900000000002</v>
      </c>
      <c r="V5" s="2">
        <v>51.695799999999998</v>
      </c>
      <c r="W5" s="2">
        <v>31.238600000000002</v>
      </c>
      <c r="X5" s="2">
        <v>14.468500000000001</v>
      </c>
      <c r="Y5" s="2">
        <v>49.322400000000002</v>
      </c>
      <c r="Z5" s="2">
        <v>30.002700000000001</v>
      </c>
      <c r="AA5" s="2">
        <v>24.949300000000001</v>
      </c>
      <c r="AB5" s="2">
        <v>6.8122800000000003</v>
      </c>
      <c r="AC5" s="2">
        <v>41.761400000000002</v>
      </c>
      <c r="AD5" s="2">
        <v>41.685000000000002</v>
      </c>
      <c r="AE5" s="2">
        <v>32.0122</v>
      </c>
      <c r="AF5" s="2">
        <v>31.518000000000001</v>
      </c>
      <c r="AG5" s="2">
        <v>29.878</v>
      </c>
      <c r="AH5" s="2">
        <v>10.183199999999999</v>
      </c>
    </row>
    <row r="6" spans="1:34" x14ac:dyDescent="0.25">
      <c r="A6" s="4" t="s">
        <v>38</v>
      </c>
      <c r="B6" s="2">
        <v>12.6858</v>
      </c>
      <c r="C6" s="2">
        <v>32.656999999999996</v>
      </c>
      <c r="D6" s="2">
        <v>43.433999999999997</v>
      </c>
      <c r="E6" s="2">
        <v>22.375</v>
      </c>
      <c r="F6" s="2">
        <v>65.625</v>
      </c>
      <c r="G6" s="2">
        <v>49.712499999999999</v>
      </c>
      <c r="H6" s="2">
        <v>56.1736</v>
      </c>
      <c r="I6" s="2">
        <v>31.097200000000001</v>
      </c>
      <c r="J6" s="2">
        <v>33.665799999999997</v>
      </c>
      <c r="K6" s="2">
        <v>29.115300000000001</v>
      </c>
      <c r="L6" s="2">
        <v>43.223999999999997</v>
      </c>
      <c r="M6" s="2">
        <v>25.823699999999999</v>
      </c>
      <c r="N6" s="2">
        <v>33.167900000000003</v>
      </c>
      <c r="O6" s="2">
        <v>10.8771</v>
      </c>
      <c r="P6" s="2">
        <v>28.937000000000001</v>
      </c>
      <c r="Q6" s="2">
        <v>10.4573</v>
      </c>
      <c r="R6" s="28">
        <v>17.881599999999999</v>
      </c>
      <c r="S6" s="28">
        <v>79.202600000000004</v>
      </c>
      <c r="T6" s="2">
        <v>33.784500000000001</v>
      </c>
      <c r="U6" s="2">
        <v>39.207000000000001</v>
      </c>
      <c r="V6" s="2">
        <v>54.338200000000001</v>
      </c>
      <c r="W6" s="2">
        <v>32.011800000000001</v>
      </c>
      <c r="X6" s="2">
        <v>15.0259</v>
      </c>
      <c r="Y6" s="2">
        <v>47.25</v>
      </c>
      <c r="Z6" s="2">
        <v>30.4895</v>
      </c>
      <c r="AA6" s="2">
        <v>24.257899999999999</v>
      </c>
      <c r="AB6" s="2">
        <v>6.5583400000000003</v>
      </c>
      <c r="AC6" s="2">
        <v>40.6327</v>
      </c>
      <c r="AD6" s="2">
        <v>46.360900000000001</v>
      </c>
      <c r="AE6" s="2">
        <v>29.9694</v>
      </c>
      <c r="AF6" s="2">
        <v>27.9255</v>
      </c>
      <c r="AG6" s="2">
        <v>28.937000000000001</v>
      </c>
      <c r="AH6" s="2">
        <v>10.3879</v>
      </c>
    </row>
    <row r="7" spans="1:34" x14ac:dyDescent="0.25">
      <c r="A7" s="4" t="s">
        <v>39</v>
      </c>
      <c r="B7" s="2">
        <v>14.099299999999999</v>
      </c>
      <c r="C7" s="2">
        <v>31.975100000000001</v>
      </c>
      <c r="D7" s="2">
        <v>45.482700000000001</v>
      </c>
      <c r="E7" s="2">
        <v>23.619700000000002</v>
      </c>
      <c r="F7" s="2">
        <v>63.168399999999998</v>
      </c>
      <c r="G7" s="2">
        <v>48.3005</v>
      </c>
      <c r="H7" s="2">
        <v>61.207500000000003</v>
      </c>
      <c r="I7" s="2">
        <v>29.2544</v>
      </c>
      <c r="J7" s="2">
        <v>34.149000000000001</v>
      </c>
      <c r="K7" s="2">
        <v>30.945900000000002</v>
      </c>
      <c r="L7" s="2">
        <v>41.148299999999999</v>
      </c>
      <c r="M7" s="2">
        <v>25.392499999999998</v>
      </c>
      <c r="N7" s="2">
        <v>32.445599999999999</v>
      </c>
      <c r="O7" s="2">
        <v>10.980600000000001</v>
      </c>
      <c r="P7" s="2">
        <v>29.829499999999999</v>
      </c>
      <c r="Q7" s="2">
        <v>10.6556</v>
      </c>
      <c r="R7" s="28">
        <v>18.432300000000001</v>
      </c>
      <c r="S7" s="28">
        <v>81.305300000000003</v>
      </c>
      <c r="T7" s="2">
        <v>33.476700000000001</v>
      </c>
      <c r="U7" s="2">
        <v>41.8247</v>
      </c>
      <c r="V7" s="2">
        <v>54.353900000000003</v>
      </c>
      <c r="W7" s="2">
        <v>31.393899999999999</v>
      </c>
      <c r="X7" s="2">
        <v>15.028600000000001</v>
      </c>
      <c r="Y7" s="2">
        <v>46.716099999999997</v>
      </c>
      <c r="Z7" s="2">
        <v>30.046299999999999</v>
      </c>
      <c r="AA7" s="2">
        <v>23.7881</v>
      </c>
      <c r="AB7" s="2">
        <v>6.7116499999999997</v>
      </c>
      <c r="AC7" s="2">
        <v>38.017200000000003</v>
      </c>
      <c r="AD7" s="2">
        <v>45.956600000000002</v>
      </c>
      <c r="AE7" s="2">
        <v>30.079799999999999</v>
      </c>
      <c r="AF7" s="2">
        <v>28.8462</v>
      </c>
      <c r="AG7" s="2">
        <v>28.2258</v>
      </c>
      <c r="AH7" s="2">
        <v>12.719799999999999</v>
      </c>
    </row>
    <row r="8" spans="1:34" x14ac:dyDescent="0.25">
      <c r="A8" s="4" t="s">
        <v>40</v>
      </c>
      <c r="B8" s="2">
        <v>12.2951</v>
      </c>
      <c r="C8" s="2">
        <v>32.3504</v>
      </c>
      <c r="D8" s="2">
        <v>39.313000000000002</v>
      </c>
      <c r="E8" s="2">
        <v>24.262799999999999</v>
      </c>
      <c r="F8" s="2">
        <v>73.614500000000007</v>
      </c>
      <c r="G8" s="2">
        <v>50.592700000000001</v>
      </c>
      <c r="H8" s="2">
        <v>54.453400000000002</v>
      </c>
      <c r="I8" s="2">
        <v>31.103100000000001</v>
      </c>
      <c r="J8" s="2">
        <v>34.651600000000002</v>
      </c>
      <c r="K8" s="2">
        <v>28.898800000000001</v>
      </c>
      <c r="L8" s="2">
        <v>41.4786</v>
      </c>
      <c r="M8" s="2">
        <v>24.619399999999999</v>
      </c>
      <c r="N8" s="2">
        <v>33.247900000000001</v>
      </c>
      <c r="O8" s="2">
        <v>11.075699999999999</v>
      </c>
      <c r="P8" s="2">
        <v>29.733000000000001</v>
      </c>
      <c r="Q8" s="2">
        <v>10.3346</v>
      </c>
      <c r="R8" s="28">
        <v>18.377600000000001</v>
      </c>
      <c r="S8" s="28">
        <v>83.144800000000004</v>
      </c>
      <c r="T8" s="2">
        <v>32.877699999999997</v>
      </c>
      <c r="U8" s="2">
        <v>43.335099999999997</v>
      </c>
      <c r="V8" s="2">
        <v>54.150300000000001</v>
      </c>
      <c r="W8" s="2">
        <v>32.0976</v>
      </c>
      <c r="X8" s="2">
        <v>14.858499999999999</v>
      </c>
      <c r="Y8" s="2">
        <v>46.558300000000003</v>
      </c>
      <c r="Z8" s="2">
        <v>30.625</v>
      </c>
      <c r="AA8" s="2">
        <v>23.571100000000001</v>
      </c>
      <c r="AB8" s="2">
        <v>6.4431000000000003</v>
      </c>
      <c r="AC8" s="2">
        <v>37.004899999999999</v>
      </c>
      <c r="AD8" s="2">
        <v>45.740600000000001</v>
      </c>
      <c r="AE8" s="2">
        <v>30.0337</v>
      </c>
      <c r="AF8" s="2">
        <v>28.997900000000001</v>
      </c>
      <c r="AG8" s="2">
        <v>32.180399999999999</v>
      </c>
      <c r="AH8" s="2">
        <v>10.9588</v>
      </c>
    </row>
    <row r="9" spans="1:34" x14ac:dyDescent="0.25">
      <c r="A9" s="4" t="s">
        <v>41</v>
      </c>
      <c r="B9" s="2">
        <v>11.3566</v>
      </c>
      <c r="C9" s="2">
        <v>32.702199999999998</v>
      </c>
      <c r="D9" s="2">
        <v>42.054699999999997</v>
      </c>
      <c r="E9" s="2">
        <v>20.986699999999999</v>
      </c>
      <c r="F9" s="2">
        <v>60.180100000000003</v>
      </c>
      <c r="G9" s="2">
        <v>53.688800000000001</v>
      </c>
      <c r="H9" s="2">
        <v>54.7883</v>
      </c>
      <c r="I9" s="2">
        <v>30.1449</v>
      </c>
      <c r="J9" s="2">
        <v>28.209</v>
      </c>
      <c r="K9" s="2">
        <v>27.685099999999998</v>
      </c>
      <c r="L9" s="2">
        <v>43.3202</v>
      </c>
      <c r="M9" s="2">
        <v>24.5</v>
      </c>
      <c r="N9" s="2">
        <v>33.6128</v>
      </c>
      <c r="O9" s="2">
        <v>10.466799999999999</v>
      </c>
      <c r="P9" s="2">
        <v>31.818200000000001</v>
      </c>
      <c r="Q9" s="2">
        <v>9.6863499999999991</v>
      </c>
      <c r="R9" s="28">
        <v>17.5625</v>
      </c>
      <c r="S9" s="28">
        <v>83.712999999999994</v>
      </c>
      <c r="T9" s="2">
        <v>33.028799999999997</v>
      </c>
      <c r="U9" s="2">
        <v>39.171599999999998</v>
      </c>
      <c r="V9" s="2">
        <v>54.195799999999998</v>
      </c>
      <c r="W9" s="2">
        <v>29.426200000000001</v>
      </c>
      <c r="X9" s="2">
        <v>15.2363</v>
      </c>
      <c r="Y9" s="2">
        <v>46.5976</v>
      </c>
      <c r="Z9" s="2">
        <v>35.216099999999997</v>
      </c>
      <c r="AA9" s="2">
        <v>23.174700000000001</v>
      </c>
      <c r="AB9" s="2">
        <v>6.1585299999999998</v>
      </c>
      <c r="AC9" s="2">
        <v>40.076300000000003</v>
      </c>
      <c r="AD9" s="2">
        <v>38.180700000000002</v>
      </c>
      <c r="AE9" s="2">
        <v>32.453899999999997</v>
      </c>
      <c r="AF9" s="2">
        <v>32.753999999999998</v>
      </c>
      <c r="AG9" s="2">
        <v>27.2744</v>
      </c>
      <c r="AH9" s="2">
        <v>9.2367600000000003</v>
      </c>
    </row>
    <row r="10" spans="1:34" x14ac:dyDescent="0.25">
      <c r="B10" s="11"/>
      <c r="S10" s="31"/>
    </row>
    <row r="11" spans="1:34" x14ac:dyDescent="0.25">
      <c r="S11" s="31"/>
    </row>
    <row r="14" spans="1:34" x14ac:dyDescent="0.25">
      <c r="A14" s="5" t="s">
        <v>43</v>
      </c>
      <c r="B14" s="2">
        <f>AVERAGE(B2:B9)</f>
        <v>13.117425000000001</v>
      </c>
      <c r="C14" s="2">
        <f t="shared" ref="C14:AH14" si="0">AVERAGE(C2:C9)</f>
        <v>32.216037499999999</v>
      </c>
      <c r="D14" s="2">
        <f t="shared" si="0"/>
        <v>41.713075000000003</v>
      </c>
      <c r="E14" s="2">
        <f t="shared" si="0"/>
        <v>22.210487499999999</v>
      </c>
      <c r="F14" s="2">
        <f t="shared" si="0"/>
        <v>65.978000000000009</v>
      </c>
      <c r="G14" s="2">
        <f t="shared" si="0"/>
        <v>50.332412499999997</v>
      </c>
      <c r="H14" s="2">
        <f t="shared" si="0"/>
        <v>56.211762499999992</v>
      </c>
      <c r="I14" s="2">
        <f t="shared" si="0"/>
        <v>30.5557625</v>
      </c>
      <c r="J14" s="2">
        <f t="shared" si="0"/>
        <v>32.864737499999997</v>
      </c>
      <c r="K14" s="2">
        <f t="shared" si="0"/>
        <v>30.136087499999999</v>
      </c>
      <c r="L14" s="2">
        <f t="shared" si="0"/>
        <v>42.162850000000006</v>
      </c>
      <c r="M14" s="2">
        <f t="shared" si="0"/>
        <v>26.409037499999997</v>
      </c>
      <c r="N14" s="2">
        <f t="shared" si="0"/>
        <v>32.810524999999998</v>
      </c>
      <c r="O14" s="2">
        <f t="shared" si="0"/>
        <v>10.635478750000001</v>
      </c>
      <c r="P14" s="2">
        <f t="shared" si="0"/>
        <v>29.546875</v>
      </c>
      <c r="Q14" s="2">
        <f t="shared" si="0"/>
        <v>10.674756250000002</v>
      </c>
      <c r="R14" s="2">
        <f>AVERAGE(R2:R9)</f>
        <v>18.250612499999999</v>
      </c>
      <c r="S14" s="2">
        <f>AVERAGE(S2:S9)</f>
        <v>80.022549999999995</v>
      </c>
      <c r="T14" s="2">
        <f t="shared" si="0"/>
        <v>34.115012499999999</v>
      </c>
      <c r="U14" s="2">
        <f t="shared" si="0"/>
        <v>40.924462500000004</v>
      </c>
      <c r="V14" s="2">
        <f t="shared" si="0"/>
        <v>53.138462500000003</v>
      </c>
      <c r="W14" s="2">
        <f t="shared" si="0"/>
        <v>31.5883875</v>
      </c>
      <c r="X14" s="2">
        <f t="shared" si="0"/>
        <v>15.038812499999999</v>
      </c>
      <c r="Y14" s="2">
        <f t="shared" si="0"/>
        <v>46.621299999999998</v>
      </c>
      <c r="Z14" s="2">
        <f t="shared" si="0"/>
        <v>31.1749875</v>
      </c>
      <c r="AA14" s="2">
        <f t="shared" si="0"/>
        <v>24.377150000000004</v>
      </c>
      <c r="AB14" s="2">
        <f t="shared" si="0"/>
        <v>6.6788474999999998</v>
      </c>
      <c r="AC14" s="2">
        <f t="shared" si="0"/>
        <v>38.968162500000005</v>
      </c>
      <c r="AD14" s="2">
        <f t="shared" si="0"/>
        <v>42.992149999999995</v>
      </c>
      <c r="AE14" s="2">
        <f t="shared" si="0"/>
        <v>31.350425000000005</v>
      </c>
      <c r="AF14" s="2">
        <f t="shared" si="0"/>
        <v>29.061425000000003</v>
      </c>
      <c r="AG14" s="2">
        <f t="shared" si="0"/>
        <v>29.880512499999995</v>
      </c>
      <c r="AH14" s="2">
        <f t="shared" si="0"/>
        <v>11.20157</v>
      </c>
    </row>
    <row r="15" spans="1:34" x14ac:dyDescent="0.25">
      <c r="A15" s="6" t="s">
        <v>44</v>
      </c>
      <c r="B15" s="7">
        <f>B14*3</f>
        <v>39.352275000000006</v>
      </c>
      <c r="C15" s="7">
        <f>C14*3</f>
        <v>96.648112499999996</v>
      </c>
      <c r="D15" s="7">
        <f>D14*2</f>
        <v>83.426150000000007</v>
      </c>
      <c r="E15" s="7">
        <f>E14*2</f>
        <v>44.420974999999999</v>
      </c>
      <c r="F15" s="7">
        <f>F14*1</f>
        <v>65.978000000000009</v>
      </c>
      <c r="G15" s="7">
        <f>G14*3</f>
        <v>150.99723749999998</v>
      </c>
      <c r="H15" s="7">
        <f>H14*1</f>
        <v>56.211762499999992</v>
      </c>
      <c r="I15" s="7">
        <f>I14*2</f>
        <v>61.111525</v>
      </c>
      <c r="J15" s="7">
        <f>J14*3</f>
        <v>98.594212499999998</v>
      </c>
      <c r="K15" s="7">
        <f>K14*2</f>
        <v>60.272174999999997</v>
      </c>
      <c r="L15" s="7">
        <f>L14*2</f>
        <v>84.325700000000012</v>
      </c>
      <c r="M15" s="7">
        <f>M14*4</f>
        <v>105.63614999999999</v>
      </c>
      <c r="N15" s="7">
        <f>N14*3</f>
        <v>98.431574999999995</v>
      </c>
      <c r="O15" s="7">
        <f>O14*3</f>
        <v>31.906436250000002</v>
      </c>
      <c r="P15" s="7">
        <f>P14*3</f>
        <v>88.640625</v>
      </c>
      <c r="Q15" s="7">
        <f>Q14*2</f>
        <v>21.349512500000003</v>
      </c>
      <c r="R15" s="7">
        <f>R14*2</f>
        <v>36.501224999999998</v>
      </c>
      <c r="S15" s="7">
        <f>S14*1</f>
        <v>80.022549999999995</v>
      </c>
      <c r="T15" s="7">
        <f>T14*3</f>
        <v>102.34503749999999</v>
      </c>
      <c r="U15" s="7">
        <f>U14*2</f>
        <v>81.848925000000008</v>
      </c>
      <c r="V15" s="7">
        <f>V14*3</f>
        <v>159.41538750000001</v>
      </c>
      <c r="W15" s="7">
        <f>W14*3</f>
        <v>94.765162500000002</v>
      </c>
      <c r="X15" s="7">
        <f>X14*2</f>
        <v>30.077624999999998</v>
      </c>
      <c r="Y15" s="7">
        <f>Y14*2</f>
        <v>93.242599999999996</v>
      </c>
      <c r="Z15" s="7">
        <f>Z14*3</f>
        <v>93.524962500000001</v>
      </c>
      <c r="AA15" s="7">
        <f>AA14*3</f>
        <v>73.131450000000015</v>
      </c>
      <c r="AB15" s="7">
        <f>AB14*6</f>
        <v>40.073084999999999</v>
      </c>
      <c r="AC15" s="7">
        <f>AC14*3</f>
        <v>116.90448750000002</v>
      </c>
      <c r="AD15" s="7">
        <f>AD14*2</f>
        <v>85.98429999999999</v>
      </c>
      <c r="AE15" s="7">
        <f>AE14*3</f>
        <v>94.051275000000018</v>
      </c>
      <c r="AF15" s="7">
        <f>AF14*3</f>
        <v>87.184275000000014</v>
      </c>
      <c r="AG15" s="7">
        <f>AG14*2</f>
        <v>59.761024999999989</v>
      </c>
      <c r="AH15" s="7">
        <f>AH14*3</f>
        <v>33.604709999999997</v>
      </c>
    </row>
    <row r="16" spans="1:34" x14ac:dyDescent="0.25">
      <c r="A16" s="8" t="s">
        <v>45</v>
      </c>
      <c r="B16" s="9">
        <f>STDEV(B2:B9)/B14*100</f>
        <v>7.7766881710642304</v>
      </c>
      <c r="C16" s="9">
        <f>STDEV(C2:C9)/C14*100</f>
        <v>1.3139426220249035</v>
      </c>
      <c r="D16" s="9">
        <f t="shared" ref="D16:AH16" si="1">STDEV(D2:D9)/D14*100</f>
        <v>5.4623663999707865</v>
      </c>
      <c r="E16" s="9">
        <f t="shared" si="1"/>
        <v>5.8167073763388792</v>
      </c>
      <c r="F16" s="9">
        <f t="shared" si="1"/>
        <v>5.7763812281520641</v>
      </c>
      <c r="G16" s="9">
        <f t="shared" si="1"/>
        <v>4.5667189655455696</v>
      </c>
      <c r="H16" s="9">
        <f t="shared" si="1"/>
        <v>3.7561649840723152</v>
      </c>
      <c r="I16" s="9">
        <f t="shared" si="1"/>
        <v>4.5963833983509899</v>
      </c>
      <c r="J16" s="9">
        <f t="shared" si="1"/>
        <v>6.0766473920122248</v>
      </c>
      <c r="K16" s="9">
        <f t="shared" si="1"/>
        <v>5.1205163901994188</v>
      </c>
      <c r="L16" s="9">
        <f t="shared" si="1"/>
        <v>3.5967115988118552</v>
      </c>
      <c r="M16" s="9">
        <f t="shared" si="1"/>
        <v>6.9112431827802245</v>
      </c>
      <c r="N16" s="9">
        <f t="shared" si="1"/>
        <v>1.765740527442899</v>
      </c>
      <c r="O16" s="9">
        <f t="shared" si="1"/>
        <v>4.4152292175370702</v>
      </c>
      <c r="P16" s="9">
        <f t="shared" si="1"/>
        <v>4.2973545319300177</v>
      </c>
      <c r="Q16" s="9">
        <f t="shared" si="1"/>
        <v>5.0467438423774604</v>
      </c>
      <c r="R16" s="9">
        <f t="shared" si="1"/>
        <v>5.5779358747303718</v>
      </c>
      <c r="S16" s="9">
        <f t="shared" si="1"/>
        <v>4.5982120058375271</v>
      </c>
      <c r="T16" s="9">
        <f t="shared" si="1"/>
        <v>2.7580310492161546</v>
      </c>
      <c r="U16" s="9">
        <f t="shared" si="1"/>
        <v>3.6331038960705762</v>
      </c>
      <c r="V16" s="9">
        <f t="shared" si="1"/>
        <v>2.6252064077034389</v>
      </c>
      <c r="W16" s="9">
        <f t="shared" si="1"/>
        <v>3.7384423478084594</v>
      </c>
      <c r="X16" s="9">
        <f t="shared" si="1"/>
        <v>2.0540591811094568</v>
      </c>
      <c r="Y16" s="9">
        <f t="shared" si="1"/>
        <v>3.076399231743927</v>
      </c>
      <c r="Z16" s="9">
        <f t="shared" si="1"/>
        <v>5.4601794472830614</v>
      </c>
      <c r="AA16" s="9">
        <f t="shared" si="1"/>
        <v>3.4636584495098024</v>
      </c>
      <c r="AB16" s="9">
        <f t="shared" si="1"/>
        <v>4.2655412541235451</v>
      </c>
      <c r="AC16" s="9">
        <f t="shared" si="1"/>
        <v>6.5616683855889617</v>
      </c>
      <c r="AD16" s="9">
        <f t="shared" si="1"/>
        <v>6.5580575306133051</v>
      </c>
      <c r="AE16" s="9">
        <f t="shared" si="1"/>
        <v>3.8341879903030813</v>
      </c>
      <c r="AF16" s="9">
        <f t="shared" si="1"/>
        <v>7.5461524242185662</v>
      </c>
      <c r="AG16" s="9">
        <f t="shared" si="1"/>
        <v>5.5444110578205219</v>
      </c>
      <c r="AH16" s="9">
        <f t="shared" si="1"/>
        <v>10.757007099054718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13.235000000000001</v>
      </c>
      <c r="C18" s="2">
        <f t="shared" ref="C18:AH18" si="2">AVERAGE(C3:C8)</f>
        <v>32.257100000000001</v>
      </c>
      <c r="D18" s="2">
        <f t="shared" si="2"/>
        <v>42.067616666666673</v>
      </c>
      <c r="E18" s="2">
        <f t="shared" si="2"/>
        <v>22.5334</v>
      </c>
      <c r="F18" s="2">
        <f t="shared" si="2"/>
        <v>66.980316666666667</v>
      </c>
      <c r="G18" s="2">
        <f t="shared" si="2"/>
        <v>49.400633333333332</v>
      </c>
      <c r="H18" s="2">
        <f t="shared" si="2"/>
        <v>56.599399999999996</v>
      </c>
      <c r="I18" s="2">
        <f t="shared" si="2"/>
        <v>30.729766666666666</v>
      </c>
      <c r="J18" s="2">
        <f t="shared" si="2"/>
        <v>33.568466666666666</v>
      </c>
      <c r="K18" s="2">
        <f t="shared" si="2"/>
        <v>30.203866666666666</v>
      </c>
      <c r="L18" s="2">
        <f t="shared" si="2"/>
        <v>42.316899999999997</v>
      </c>
      <c r="M18" s="2">
        <f t="shared" si="2"/>
        <v>26.914033333333332</v>
      </c>
      <c r="N18" s="2">
        <f t="shared" si="2"/>
        <v>32.82685</v>
      </c>
      <c r="O18" s="2">
        <f t="shared" si="2"/>
        <v>10.811616666666668</v>
      </c>
      <c r="P18" s="2">
        <f t="shared" si="2"/>
        <v>29.367933333333337</v>
      </c>
      <c r="Q18" s="2">
        <f t="shared" si="2"/>
        <v>10.723766666666668</v>
      </c>
      <c r="R18" s="2">
        <f t="shared" si="2"/>
        <v>18.539033333333332</v>
      </c>
      <c r="S18" s="2">
        <f t="shared" si="2"/>
        <v>80.494566666666671</v>
      </c>
      <c r="T18" s="2">
        <f t="shared" si="2"/>
        <v>34.135566666666669</v>
      </c>
      <c r="U18" s="2">
        <f t="shared" si="2"/>
        <v>41.196316666666668</v>
      </c>
      <c r="V18" s="2">
        <f t="shared" si="2"/>
        <v>53.311700000000002</v>
      </c>
      <c r="W18" s="2">
        <f t="shared" si="2"/>
        <v>31.837000000000003</v>
      </c>
      <c r="X18" s="2">
        <f t="shared" si="2"/>
        <v>14.921183333333332</v>
      </c>
      <c r="Y18" s="2">
        <f t="shared" si="2"/>
        <v>47.037616666666658</v>
      </c>
      <c r="Z18" s="2">
        <f t="shared" si="2"/>
        <v>30.440283333333337</v>
      </c>
      <c r="AA18" s="2">
        <f t="shared" si="2"/>
        <v>24.490066666666667</v>
      </c>
      <c r="AB18" s="2">
        <f t="shared" si="2"/>
        <v>6.7525650000000006</v>
      </c>
      <c r="AC18" s="2">
        <f t="shared" si="2"/>
        <v>39.583433333333332</v>
      </c>
      <c r="AD18" s="2">
        <f t="shared" si="2"/>
        <v>43.910183333333329</v>
      </c>
      <c r="AE18" s="2">
        <f t="shared" si="2"/>
        <v>30.951966666666667</v>
      </c>
      <c r="AF18" s="2">
        <f t="shared" si="2"/>
        <v>28.922366666666665</v>
      </c>
      <c r="AG18" s="2">
        <f t="shared" si="2"/>
        <v>30.067966666666663</v>
      </c>
      <c r="AH18" s="2">
        <f t="shared" si="2"/>
        <v>11.377183333333335</v>
      </c>
    </row>
    <row r="19" spans="1:34" x14ac:dyDescent="0.25">
      <c r="A19" s="6" t="s">
        <v>47</v>
      </c>
      <c r="B19" s="7">
        <f>B18*3</f>
        <v>39.705000000000005</v>
      </c>
      <c r="C19" s="7">
        <f>C18*3</f>
        <v>96.771299999999997</v>
      </c>
      <c r="D19" s="7">
        <f>D18*2</f>
        <v>84.135233333333346</v>
      </c>
      <c r="E19" s="7">
        <f>E18*2</f>
        <v>45.066800000000001</v>
      </c>
      <c r="F19" s="7">
        <f>F18*1</f>
        <v>66.980316666666667</v>
      </c>
      <c r="G19" s="7">
        <f>G18*3</f>
        <v>148.20189999999999</v>
      </c>
      <c r="H19" s="7">
        <f>H18*1</f>
        <v>56.599399999999996</v>
      </c>
      <c r="I19" s="7">
        <f>I18*2</f>
        <v>61.459533333333333</v>
      </c>
      <c r="J19" s="7">
        <f>J18*3</f>
        <v>100.7054</v>
      </c>
      <c r="K19" s="7">
        <f>K18*2</f>
        <v>60.407733333333333</v>
      </c>
      <c r="L19" s="7">
        <f>L18*2</f>
        <v>84.633799999999994</v>
      </c>
      <c r="M19" s="7">
        <f>M18*4</f>
        <v>107.65613333333333</v>
      </c>
      <c r="N19" s="7">
        <f>N18*3</f>
        <v>98.480549999999994</v>
      </c>
      <c r="O19" s="7">
        <f>O18*3</f>
        <v>32.434850000000004</v>
      </c>
      <c r="P19" s="7">
        <f>P18*3</f>
        <v>88.103800000000007</v>
      </c>
      <c r="Q19" s="7">
        <f>Q18*2</f>
        <v>21.447533333333336</v>
      </c>
      <c r="R19" s="7">
        <f>R18*2</f>
        <v>37.078066666666665</v>
      </c>
      <c r="S19" s="7">
        <f>S18*1</f>
        <v>80.494566666666671</v>
      </c>
      <c r="T19" s="7">
        <f>T18*3</f>
        <v>102.4067</v>
      </c>
      <c r="U19" s="7">
        <f>U18*2</f>
        <v>82.392633333333336</v>
      </c>
      <c r="V19" s="7">
        <f>V18*3</f>
        <v>159.93510000000001</v>
      </c>
      <c r="W19" s="7">
        <f>W18*3</f>
        <v>95.51100000000001</v>
      </c>
      <c r="X19" s="7">
        <f>X18*2</f>
        <v>29.842366666666663</v>
      </c>
      <c r="Y19" s="7">
        <f>Y18*2</f>
        <v>94.075233333333315</v>
      </c>
      <c r="Z19" s="7">
        <f>Z18*3</f>
        <v>91.320850000000007</v>
      </c>
      <c r="AA19" s="7">
        <f>AA18*3</f>
        <v>73.470200000000006</v>
      </c>
      <c r="AB19" s="7">
        <f>AB18*6</f>
        <v>40.515390000000004</v>
      </c>
      <c r="AC19" s="7">
        <f>AC18*3</f>
        <v>118.7503</v>
      </c>
      <c r="AD19" s="7">
        <f>AD18*2</f>
        <v>87.820366666666658</v>
      </c>
      <c r="AE19" s="7">
        <f>AE18*3</f>
        <v>92.855900000000005</v>
      </c>
      <c r="AF19" s="7">
        <f>AF18*3</f>
        <v>86.767099999999999</v>
      </c>
      <c r="AG19" s="7">
        <f>AG18*2</f>
        <v>60.135933333333327</v>
      </c>
      <c r="AH19" s="7">
        <f>AH18*3</f>
        <v>34.131550000000004</v>
      </c>
    </row>
    <row r="20" spans="1:34" x14ac:dyDescent="0.25">
      <c r="A20" s="8" t="s">
        <v>45</v>
      </c>
      <c r="B20" s="9">
        <f>STDEV(B3:B8)/B18*100</f>
        <v>5.839925560139668</v>
      </c>
      <c r="C20" s="9">
        <f t="shared" ref="C20:AH20" si="3">STDEV(C3:C8)/C18*100</f>
        <v>0.95168277213375685</v>
      </c>
      <c r="D20" s="9">
        <f t="shared" si="3"/>
        <v>5.7618062946066591</v>
      </c>
      <c r="E20" s="9">
        <f t="shared" si="3"/>
        <v>5.9707708001994524</v>
      </c>
      <c r="F20" s="9">
        <f t="shared" si="3"/>
        <v>5.256608027801966</v>
      </c>
      <c r="G20" s="9">
        <f t="shared" si="3"/>
        <v>3.5659659953456373</v>
      </c>
      <c r="H20" s="9">
        <f t="shared" si="3"/>
        <v>4.1408214894590039</v>
      </c>
      <c r="I20" s="9">
        <f t="shared" si="3"/>
        <v>5.2585248136779059</v>
      </c>
      <c r="J20" s="9">
        <f t="shared" si="3"/>
        <v>2.3392288089615487</v>
      </c>
      <c r="K20" s="9">
        <f t="shared" si="3"/>
        <v>3.761693382319216</v>
      </c>
      <c r="L20" s="9">
        <f t="shared" si="3"/>
        <v>3.3888825705529699</v>
      </c>
      <c r="M20" s="9">
        <f t="shared" si="3"/>
        <v>6.8285509947437566</v>
      </c>
      <c r="N20" s="9">
        <f t="shared" si="3"/>
        <v>1.2880177971368238</v>
      </c>
      <c r="O20" s="9">
        <f t="shared" si="3"/>
        <v>3.0400122742094511</v>
      </c>
      <c r="P20" s="9">
        <f t="shared" si="3"/>
        <v>3.2303757300872022</v>
      </c>
      <c r="Q20" s="9">
        <f t="shared" si="3"/>
        <v>3.1155256494126897</v>
      </c>
      <c r="R20" s="9">
        <f t="shared" si="3"/>
        <v>5.4982719476321469</v>
      </c>
      <c r="S20" s="9">
        <f t="shared" si="3"/>
        <v>3.3920861112763641</v>
      </c>
      <c r="T20" s="9">
        <f t="shared" si="3"/>
        <v>2.6487371903810382</v>
      </c>
      <c r="U20" s="9">
        <f t="shared" si="3"/>
        <v>3.7517030919010956</v>
      </c>
      <c r="V20" s="9">
        <f t="shared" si="3"/>
        <v>2.3619130755787929</v>
      </c>
      <c r="W20" s="9">
        <f t="shared" si="3"/>
        <v>2.9014432628064095</v>
      </c>
      <c r="X20" s="9">
        <f t="shared" si="3"/>
        <v>1.6072885130944328</v>
      </c>
      <c r="Y20" s="9">
        <f t="shared" si="3"/>
        <v>2.5577870569011778</v>
      </c>
      <c r="Z20" s="9">
        <f t="shared" si="3"/>
        <v>1.1174580656367767</v>
      </c>
      <c r="AA20" s="9">
        <f t="shared" si="3"/>
        <v>3.2627619354064006</v>
      </c>
      <c r="AB20" s="9">
        <f t="shared" si="3"/>
        <v>3.3686282861669352</v>
      </c>
      <c r="AC20" s="9">
        <f t="shared" si="3"/>
        <v>4.9543150182896598</v>
      </c>
      <c r="AD20" s="9">
        <f t="shared" si="3"/>
        <v>5.2875220978063746</v>
      </c>
      <c r="AE20" s="9">
        <f t="shared" si="3"/>
        <v>3.6227928128443581</v>
      </c>
      <c r="AF20" s="9">
        <f t="shared" si="3"/>
        <v>5.2991128310907909</v>
      </c>
      <c r="AG20" s="9">
        <f t="shared" si="3"/>
        <v>4.7070054877219487</v>
      </c>
      <c r="AH20" s="9">
        <f t="shared" si="3"/>
        <v>9.0388743329124797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13.62565</v>
      </c>
      <c r="C22" s="2">
        <f t="shared" ref="C22:AH22" si="4">AVERAGE(C2:C5)</f>
        <v>32.010899999999999</v>
      </c>
      <c r="D22" s="2">
        <f t="shared" si="4"/>
        <v>40.855049999999999</v>
      </c>
      <c r="E22" s="2">
        <f t="shared" si="4"/>
        <v>21.609925</v>
      </c>
      <c r="F22" s="2">
        <f t="shared" si="4"/>
        <v>66.308999999999997</v>
      </c>
      <c r="G22" s="2">
        <f t="shared" si="4"/>
        <v>50.091200000000001</v>
      </c>
      <c r="H22" s="2">
        <f t="shared" si="4"/>
        <v>55.767824999999995</v>
      </c>
      <c r="I22" s="2">
        <f t="shared" si="4"/>
        <v>30.711624999999998</v>
      </c>
      <c r="J22" s="2">
        <f t="shared" si="4"/>
        <v>33.060625000000002</v>
      </c>
      <c r="K22" s="2">
        <f t="shared" si="4"/>
        <v>31.110899999999997</v>
      </c>
      <c r="L22" s="2">
        <f t="shared" si="4"/>
        <v>42.032925000000006</v>
      </c>
      <c r="M22" s="2">
        <f t="shared" si="4"/>
        <v>27.734175</v>
      </c>
      <c r="N22" s="2">
        <f t="shared" si="4"/>
        <v>32.502499999999998</v>
      </c>
      <c r="O22" s="2">
        <f t="shared" si="4"/>
        <v>10.4209075</v>
      </c>
      <c r="P22" s="2">
        <f t="shared" si="4"/>
        <v>29.014324999999999</v>
      </c>
      <c r="Q22" s="2">
        <f t="shared" si="4"/>
        <v>11.066050000000001</v>
      </c>
      <c r="R22" s="2">
        <f t="shared" si="4"/>
        <v>18.437725</v>
      </c>
      <c r="S22" s="2">
        <f t="shared" si="4"/>
        <v>78.203675000000004</v>
      </c>
      <c r="T22" s="2">
        <f t="shared" si="4"/>
        <v>34.938099999999999</v>
      </c>
      <c r="U22" s="2">
        <f t="shared" si="4"/>
        <v>40.964325000000002</v>
      </c>
      <c r="V22" s="2">
        <f t="shared" si="4"/>
        <v>52.017374999999994</v>
      </c>
      <c r="W22" s="2">
        <f t="shared" si="4"/>
        <v>31.944399999999998</v>
      </c>
      <c r="X22" s="2">
        <f t="shared" si="4"/>
        <v>15.0403</v>
      </c>
      <c r="Y22" s="2">
        <f t="shared" si="4"/>
        <v>46.462099999999992</v>
      </c>
      <c r="Z22" s="2">
        <f t="shared" si="4"/>
        <v>30.755750000000003</v>
      </c>
      <c r="AA22" s="2">
        <f t="shared" si="4"/>
        <v>25.056350000000002</v>
      </c>
      <c r="AB22" s="2">
        <f t="shared" si="4"/>
        <v>6.8897900000000005</v>
      </c>
      <c r="AC22" s="2">
        <f t="shared" si="4"/>
        <v>39.003550000000004</v>
      </c>
      <c r="AD22" s="2">
        <f t="shared" si="4"/>
        <v>41.924599999999998</v>
      </c>
      <c r="AE22" s="2">
        <f t="shared" si="4"/>
        <v>32.066650000000003</v>
      </c>
      <c r="AF22" s="2">
        <f t="shared" si="4"/>
        <v>28.491949999999999</v>
      </c>
      <c r="AG22" s="2">
        <f t="shared" si="4"/>
        <v>30.606624999999998</v>
      </c>
      <c r="AH22" s="2">
        <f t="shared" si="4"/>
        <v>11.577325</v>
      </c>
    </row>
    <row r="23" spans="1:34" x14ac:dyDescent="0.25">
      <c r="A23" s="6" t="s">
        <v>49</v>
      </c>
      <c r="B23" s="7">
        <f>B22*3</f>
        <v>40.876950000000001</v>
      </c>
      <c r="C23" s="7">
        <f>C22*3</f>
        <v>96.032700000000006</v>
      </c>
      <c r="D23" s="7">
        <f>D22*2</f>
        <v>81.710099999999997</v>
      </c>
      <c r="E23" s="7">
        <f>E22*2</f>
        <v>43.219850000000001</v>
      </c>
      <c r="F23" s="7">
        <f>F22*1</f>
        <v>66.308999999999997</v>
      </c>
      <c r="G23" s="7">
        <f>G22*3</f>
        <v>150.27359999999999</v>
      </c>
      <c r="H23" s="7">
        <f>H22*1</f>
        <v>55.767824999999995</v>
      </c>
      <c r="I23" s="7">
        <f>I22*2</f>
        <v>61.423249999999996</v>
      </c>
      <c r="J23" s="7">
        <f>J22*3</f>
        <v>99.181875000000005</v>
      </c>
      <c r="K23" s="7">
        <f>K22*2</f>
        <v>62.221799999999995</v>
      </c>
      <c r="L23" s="7">
        <f>L22*2</f>
        <v>84.065850000000012</v>
      </c>
      <c r="M23" s="7">
        <f>M22*4</f>
        <v>110.9367</v>
      </c>
      <c r="N23" s="7">
        <f>N22*3</f>
        <v>97.507499999999993</v>
      </c>
      <c r="O23" s="7">
        <f>O22*3</f>
        <v>31.262722500000002</v>
      </c>
      <c r="P23" s="7">
        <f>P22*3</f>
        <v>87.042974999999998</v>
      </c>
      <c r="Q23" s="7">
        <f>Q22*2</f>
        <v>22.132100000000001</v>
      </c>
      <c r="R23" s="7">
        <f>R22*2</f>
        <v>36.875450000000001</v>
      </c>
      <c r="S23" s="7">
        <f>S22*1</f>
        <v>78.203675000000004</v>
      </c>
      <c r="T23" s="7">
        <f>T22*3</f>
        <v>104.8143</v>
      </c>
      <c r="U23" s="7">
        <f>U22*2</f>
        <v>81.928650000000005</v>
      </c>
      <c r="V23" s="7">
        <f>V22*3</f>
        <v>156.05212499999999</v>
      </c>
      <c r="W23" s="7">
        <f>W22*3</f>
        <v>95.833199999999991</v>
      </c>
      <c r="X23" s="7">
        <f>X22*2</f>
        <v>30.0806</v>
      </c>
      <c r="Y23" s="7">
        <f>Y22*2</f>
        <v>92.924199999999985</v>
      </c>
      <c r="Z23" s="7">
        <f>Z22*3</f>
        <v>92.267250000000004</v>
      </c>
      <c r="AA23" s="7">
        <f>AA22*3</f>
        <v>75.169049999999999</v>
      </c>
      <c r="AB23" s="7">
        <f>AB22*6</f>
        <v>41.338740000000001</v>
      </c>
      <c r="AC23" s="7">
        <f>AC22*3</f>
        <v>117.01065000000001</v>
      </c>
      <c r="AD23" s="7">
        <f>AD22*2</f>
        <v>83.849199999999996</v>
      </c>
      <c r="AE23" s="7">
        <f>AE22*3</f>
        <v>96.199950000000001</v>
      </c>
      <c r="AF23" s="7">
        <f>AF22*3</f>
        <v>85.475849999999994</v>
      </c>
      <c r="AG23" s="7">
        <f>AG22*2</f>
        <v>61.213249999999995</v>
      </c>
      <c r="AH23" s="7">
        <f>AH22*3</f>
        <v>34.731974999999998</v>
      </c>
    </row>
    <row r="24" spans="1:34" x14ac:dyDescent="0.25">
      <c r="A24" s="8" t="s">
        <v>45</v>
      </c>
      <c r="B24" s="9">
        <f>STDEV(B2:B5)/B22*100</f>
        <v>4.8755293488596214</v>
      </c>
      <c r="C24" s="9">
        <f t="shared" ref="C24:AH24" si="5">STDEV(C2:C5)/C22*100</f>
        <v>1.3724595181404831</v>
      </c>
      <c r="D24" s="9">
        <f t="shared" si="5"/>
        <v>4.5459325072915258</v>
      </c>
      <c r="E24" s="9">
        <f t="shared" si="5"/>
        <v>4.2395744610218928</v>
      </c>
      <c r="F24" s="9">
        <f t="shared" si="5"/>
        <v>0.98703289127464666</v>
      </c>
      <c r="G24" s="9">
        <f t="shared" si="5"/>
        <v>5.2698091671736362</v>
      </c>
      <c r="H24" s="9">
        <f t="shared" si="5"/>
        <v>0.60455735420341461</v>
      </c>
      <c r="I24" s="9">
        <f t="shared" si="5"/>
        <v>6.3068872053803844</v>
      </c>
      <c r="J24" s="9">
        <f t="shared" si="5"/>
        <v>1.35816348682869</v>
      </c>
      <c r="K24" s="9">
        <f t="shared" si="5"/>
        <v>3.5364908818048102</v>
      </c>
      <c r="L24" s="9">
        <f t="shared" si="5"/>
        <v>4.7715123044332968</v>
      </c>
      <c r="M24" s="9">
        <f t="shared" si="5"/>
        <v>5.914509043911206</v>
      </c>
      <c r="N24" s="9">
        <f t="shared" si="5"/>
        <v>1.6608103135232435</v>
      </c>
      <c r="O24" s="9">
        <f t="shared" si="5"/>
        <v>5.427359532167868</v>
      </c>
      <c r="P24" s="9">
        <f t="shared" si="5"/>
        <v>4.2238682789638018</v>
      </c>
      <c r="Q24" s="9">
        <f t="shared" si="5"/>
        <v>2.7550241534873745</v>
      </c>
      <c r="R24" s="9">
        <f t="shared" si="5"/>
        <v>7.9560557195164954</v>
      </c>
      <c r="S24" s="9">
        <f t="shared" si="5"/>
        <v>5.517643322001649</v>
      </c>
      <c r="T24" s="9">
        <f t="shared" si="5"/>
        <v>0.84214203405562682</v>
      </c>
      <c r="U24" s="9">
        <f t="shared" si="5"/>
        <v>2.3686464179439004</v>
      </c>
      <c r="V24" s="9">
        <f t="shared" si="5"/>
        <v>2.0872007352503292</v>
      </c>
      <c r="W24" s="9">
        <f t="shared" si="5"/>
        <v>3.6611705351971642</v>
      </c>
      <c r="X24" s="9">
        <f t="shared" si="5"/>
        <v>2.9639227237364651</v>
      </c>
      <c r="Y24" s="9">
        <f t="shared" si="5"/>
        <v>4.6310963600910968</v>
      </c>
      <c r="Z24" s="9">
        <f t="shared" si="5"/>
        <v>2.058687560881753</v>
      </c>
      <c r="AA24" s="9">
        <f t="shared" si="5"/>
        <v>1.9117021437254733</v>
      </c>
      <c r="AB24" s="9">
        <f t="shared" si="5"/>
        <v>1.8405047431986941</v>
      </c>
      <c r="AC24" s="9">
        <f t="shared" si="5"/>
        <v>9.0044964549251603</v>
      </c>
      <c r="AD24" s="9">
        <f t="shared" si="5"/>
        <v>0.68297791421695087</v>
      </c>
      <c r="AE24" s="9">
        <f t="shared" si="5"/>
        <v>2.2696997166398232</v>
      </c>
      <c r="AF24" s="9">
        <f t="shared" si="5"/>
        <v>8.4507684037054922</v>
      </c>
      <c r="AG24" s="9">
        <f t="shared" si="5"/>
        <v>2.2271771252425228</v>
      </c>
      <c r="AH24" s="9">
        <f t="shared" si="5"/>
        <v>8.212707576279529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12.6092</v>
      </c>
      <c r="C26" s="2">
        <f t="shared" ref="C26:AH26" si="6">AVERAGE(C6:C9)</f>
        <v>32.421174999999998</v>
      </c>
      <c r="D26" s="2">
        <f t="shared" si="6"/>
        <v>42.571099999999994</v>
      </c>
      <c r="E26" s="2">
        <f t="shared" si="6"/>
        <v>22.811049999999998</v>
      </c>
      <c r="F26" s="2">
        <f t="shared" si="6"/>
        <v>65.646999999999991</v>
      </c>
      <c r="G26" s="2">
        <f t="shared" si="6"/>
        <v>50.573625000000007</v>
      </c>
      <c r="H26" s="2">
        <f t="shared" si="6"/>
        <v>56.655699999999996</v>
      </c>
      <c r="I26" s="2">
        <f t="shared" si="6"/>
        <v>30.399900000000002</v>
      </c>
      <c r="J26" s="2">
        <f t="shared" si="6"/>
        <v>32.668849999999999</v>
      </c>
      <c r="K26" s="2">
        <f t="shared" si="6"/>
        <v>29.161275000000003</v>
      </c>
      <c r="L26" s="2">
        <f t="shared" si="6"/>
        <v>42.292774999999999</v>
      </c>
      <c r="M26" s="2">
        <f t="shared" si="6"/>
        <v>25.0839</v>
      </c>
      <c r="N26" s="2">
        <f t="shared" si="6"/>
        <v>33.118549999999999</v>
      </c>
      <c r="O26" s="2">
        <f t="shared" si="6"/>
        <v>10.85005</v>
      </c>
      <c r="P26" s="2">
        <f t="shared" si="6"/>
        <v>30.079425000000001</v>
      </c>
      <c r="Q26" s="2">
        <f t="shared" si="6"/>
        <v>10.283462499999999</v>
      </c>
      <c r="R26" s="2">
        <f t="shared" si="6"/>
        <v>18.063500000000001</v>
      </c>
      <c r="S26" s="2">
        <f t="shared" si="6"/>
        <v>81.841425000000001</v>
      </c>
      <c r="T26" s="2">
        <f t="shared" si="6"/>
        <v>33.291924999999999</v>
      </c>
      <c r="U26" s="2">
        <f t="shared" si="6"/>
        <v>40.884599999999999</v>
      </c>
      <c r="V26" s="2">
        <f t="shared" si="6"/>
        <v>54.259549999999997</v>
      </c>
      <c r="W26" s="2">
        <f t="shared" si="6"/>
        <v>31.232374999999998</v>
      </c>
      <c r="X26" s="2">
        <f t="shared" si="6"/>
        <v>15.037324999999999</v>
      </c>
      <c r="Y26" s="2">
        <f t="shared" si="6"/>
        <v>46.780500000000004</v>
      </c>
      <c r="Z26" s="2">
        <f t="shared" si="6"/>
        <v>31.594224999999998</v>
      </c>
      <c r="AA26" s="2">
        <f t="shared" si="6"/>
        <v>23.697949999999999</v>
      </c>
      <c r="AB26" s="2">
        <f t="shared" si="6"/>
        <v>6.467905</v>
      </c>
      <c r="AC26" s="2">
        <f t="shared" si="6"/>
        <v>38.932774999999999</v>
      </c>
      <c r="AD26" s="2">
        <f t="shared" si="6"/>
        <v>44.059699999999999</v>
      </c>
      <c r="AE26" s="2">
        <f t="shared" si="6"/>
        <v>30.6342</v>
      </c>
      <c r="AF26" s="2">
        <f t="shared" si="6"/>
        <v>29.630899999999997</v>
      </c>
      <c r="AG26" s="2">
        <f t="shared" si="6"/>
        <v>29.154399999999999</v>
      </c>
      <c r="AH26" s="2">
        <f t="shared" si="6"/>
        <v>10.825815000000002</v>
      </c>
    </row>
    <row r="27" spans="1:34" x14ac:dyDescent="0.25">
      <c r="A27" s="6" t="s">
        <v>51</v>
      </c>
      <c r="B27" s="7">
        <f>B26*3</f>
        <v>37.827599999999997</v>
      </c>
      <c r="C27" s="7">
        <f>C26*3</f>
        <v>97.263524999999987</v>
      </c>
      <c r="D27" s="7">
        <f>D26*2</f>
        <v>85.142199999999988</v>
      </c>
      <c r="E27" s="7">
        <f>E26*2</f>
        <v>45.622099999999996</v>
      </c>
      <c r="F27" s="7">
        <f>F26*1</f>
        <v>65.646999999999991</v>
      </c>
      <c r="G27" s="7">
        <f>G26*3</f>
        <v>151.72087500000004</v>
      </c>
      <c r="H27" s="7">
        <f>H26*1</f>
        <v>56.655699999999996</v>
      </c>
      <c r="I27" s="7">
        <f>I26*2</f>
        <v>60.799800000000005</v>
      </c>
      <c r="J27" s="7">
        <f>J26*3</f>
        <v>98.006550000000004</v>
      </c>
      <c r="K27" s="7">
        <f>K26*2</f>
        <v>58.322550000000007</v>
      </c>
      <c r="L27" s="7">
        <f>L26*2</f>
        <v>84.585549999999998</v>
      </c>
      <c r="M27" s="7">
        <f>M26*4</f>
        <v>100.3356</v>
      </c>
      <c r="N27" s="7">
        <f>N26*3</f>
        <v>99.355649999999997</v>
      </c>
      <c r="O27" s="7">
        <f>O26*3</f>
        <v>32.550150000000002</v>
      </c>
      <c r="P27" s="7">
        <f>P26*3</f>
        <v>90.238275000000002</v>
      </c>
      <c r="Q27" s="7">
        <f>Q26*2</f>
        <v>20.566924999999998</v>
      </c>
      <c r="R27" s="7">
        <f>R26*2</f>
        <v>36.127000000000002</v>
      </c>
      <c r="S27" s="7">
        <f>S26*1</f>
        <v>81.841425000000001</v>
      </c>
      <c r="T27" s="7">
        <f>T26*3</f>
        <v>99.875775000000004</v>
      </c>
      <c r="U27" s="7">
        <f>U26*2</f>
        <v>81.769199999999998</v>
      </c>
      <c r="V27" s="7">
        <f>V26*3</f>
        <v>162.77865</v>
      </c>
      <c r="W27" s="7">
        <f>W26*3</f>
        <v>93.697125</v>
      </c>
      <c r="X27" s="7">
        <f>X26*2</f>
        <v>30.074649999999998</v>
      </c>
      <c r="Y27" s="7">
        <f>Y26*2</f>
        <v>93.561000000000007</v>
      </c>
      <c r="Z27" s="7">
        <f>Z26*3</f>
        <v>94.782674999999998</v>
      </c>
      <c r="AA27" s="7">
        <f>AA26*3</f>
        <v>71.093850000000003</v>
      </c>
      <c r="AB27" s="7">
        <f>AB26*6</f>
        <v>38.807429999999997</v>
      </c>
      <c r="AC27" s="7">
        <f>AC26*3</f>
        <v>116.79832500000001</v>
      </c>
      <c r="AD27" s="7">
        <f>AD26*2</f>
        <v>88.119399999999999</v>
      </c>
      <c r="AE27" s="7">
        <f>AE26*3</f>
        <v>91.902600000000007</v>
      </c>
      <c r="AF27" s="7">
        <f>AF26*3</f>
        <v>88.892699999999991</v>
      </c>
      <c r="AG27" s="7">
        <f>AG26*2</f>
        <v>58.308799999999998</v>
      </c>
      <c r="AH27" s="7">
        <f>AH26*3</f>
        <v>32.477445000000003</v>
      </c>
    </row>
    <row r="28" spans="1:34" x14ac:dyDescent="0.25">
      <c r="A28" s="8" t="s">
        <v>45</v>
      </c>
      <c r="B28" s="9">
        <f>STDEV(B6:B9)/B26*100</f>
        <v>9.0353706499320037</v>
      </c>
      <c r="C28" s="9">
        <f t="shared" ref="C28:AH28" si="7">STDEV(C6:C9)/C26*100</f>
        <v>1.0361952216538024</v>
      </c>
      <c r="D28" s="9">
        <f t="shared" si="7"/>
        <v>6.0808544733169505</v>
      </c>
      <c r="E28" s="9">
        <f t="shared" si="7"/>
        <v>6.3426384470798514</v>
      </c>
      <c r="F28" s="9">
        <f t="shared" si="7"/>
        <v>8.7732842900110164</v>
      </c>
      <c r="G28" s="9">
        <f t="shared" si="7"/>
        <v>4.5108960276939243</v>
      </c>
      <c r="H28" s="9">
        <f t="shared" si="7"/>
        <v>5.5149954189716652</v>
      </c>
      <c r="I28" s="9">
        <f t="shared" si="7"/>
        <v>2.9162925326386371</v>
      </c>
      <c r="J28" s="9">
        <f t="shared" si="7"/>
        <v>9.1841331933147039</v>
      </c>
      <c r="K28" s="9">
        <f t="shared" si="7"/>
        <v>4.6156415367015677</v>
      </c>
      <c r="L28" s="9">
        <f t="shared" si="7"/>
        <v>2.6943500559435685</v>
      </c>
      <c r="M28" s="9">
        <f t="shared" si="7"/>
        <v>2.5205592159380359</v>
      </c>
      <c r="N28" s="9">
        <f t="shared" si="7"/>
        <v>1.475431507828453</v>
      </c>
      <c r="O28" s="9">
        <f t="shared" si="7"/>
        <v>2.4706163403977377</v>
      </c>
      <c r="P28" s="9">
        <f t="shared" si="7"/>
        <v>4.0766522344352154</v>
      </c>
      <c r="Q28" s="9">
        <f t="shared" si="7"/>
        <v>4.0790694429912646</v>
      </c>
      <c r="R28" s="9">
        <f t="shared" si="7"/>
        <v>2.3020834889170221</v>
      </c>
      <c r="S28" s="9">
        <f t="shared" si="7"/>
        <v>2.4893894200657387</v>
      </c>
      <c r="T28" s="9">
        <f t="shared" si="7"/>
        <v>1.2476506694632146</v>
      </c>
      <c r="U28" s="9">
        <f t="shared" si="7"/>
        <v>5.0200648541999255</v>
      </c>
      <c r="V28" s="9">
        <f t="shared" si="7"/>
        <v>0.18760965123018034</v>
      </c>
      <c r="W28" s="9">
        <f t="shared" si="7"/>
        <v>3.9838477045182299</v>
      </c>
      <c r="X28" s="9">
        <f t="shared" si="7"/>
        <v>1.0286287938461462</v>
      </c>
      <c r="Y28" s="9">
        <f t="shared" si="7"/>
        <v>0.68427152085417819</v>
      </c>
      <c r="Z28" s="9">
        <f t="shared" si="7"/>
        <v>7.6824090867949417</v>
      </c>
      <c r="AA28" s="9">
        <f t="shared" si="7"/>
        <v>1.9052214847448543</v>
      </c>
      <c r="AB28" s="9">
        <f t="shared" si="7"/>
        <v>3.6140108452839685</v>
      </c>
      <c r="AC28" s="9">
        <f t="shared" si="7"/>
        <v>4.3871950902762791</v>
      </c>
      <c r="AD28" s="9">
        <f t="shared" si="7"/>
        <v>8.9146241306603375</v>
      </c>
      <c r="AE28" s="9">
        <f t="shared" si="7"/>
        <v>3.9628188784543972</v>
      </c>
      <c r="AF28" s="9">
        <f t="shared" si="7"/>
        <v>7.2063463330468647</v>
      </c>
      <c r="AG28" s="9">
        <f t="shared" si="7"/>
        <v>7.3032284330923876</v>
      </c>
      <c r="AH28" s="9">
        <f t="shared" si="7"/>
        <v>13.409010377754887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0.89632683243852984</v>
      </c>
      <c r="C30" s="13">
        <f t="shared" ref="C30:AH30" si="8">(C19-C15)/C15*100</f>
        <v>0.12745980941945476</v>
      </c>
      <c r="D30" s="13">
        <f t="shared" si="8"/>
        <v>0.84995332198997464</v>
      </c>
      <c r="E30" s="13">
        <f t="shared" si="8"/>
        <v>1.4538739863319121</v>
      </c>
      <c r="F30" s="13">
        <f t="shared" si="8"/>
        <v>1.5191680054967689</v>
      </c>
      <c r="G30" s="13">
        <f t="shared" si="8"/>
        <v>-1.8512507554980855</v>
      </c>
      <c r="H30" s="13">
        <f t="shared" si="8"/>
        <v>0.68960210952290268</v>
      </c>
      <c r="I30" s="13">
        <f t="shared" si="8"/>
        <v>0.56946432499161592</v>
      </c>
      <c r="J30" s="13">
        <f t="shared" si="8"/>
        <v>2.1412894798464968</v>
      </c>
      <c r="K30" s="13">
        <f t="shared" si="8"/>
        <v>0.22491030617915425</v>
      </c>
      <c r="L30" s="13">
        <f t="shared" si="8"/>
        <v>0.36536903933199699</v>
      </c>
      <c r="M30" s="13">
        <f t="shared" si="8"/>
        <v>1.9122083996182588</v>
      </c>
      <c r="N30" s="13">
        <f t="shared" si="8"/>
        <v>4.9755375752139147E-2</v>
      </c>
      <c r="O30" s="13">
        <f t="shared" si="8"/>
        <v>1.6561352883777554</v>
      </c>
      <c r="P30" s="13">
        <f t="shared" si="8"/>
        <v>-0.60561960162170925</v>
      </c>
      <c r="Q30" s="13">
        <f t="shared" si="8"/>
        <v>0.45912445697920734</v>
      </c>
      <c r="R30" s="13">
        <f t="shared" si="8"/>
        <v>1.5803350892104766</v>
      </c>
      <c r="S30" s="13">
        <f t="shared" si="8"/>
        <v>0.5898545680769679</v>
      </c>
      <c r="T30" s="13">
        <f t="shared" si="8"/>
        <v>6.0249623729935399E-2</v>
      </c>
      <c r="U30" s="13">
        <f t="shared" si="8"/>
        <v>0.66428280314411903</v>
      </c>
      <c r="V30" s="13">
        <f t="shared" si="8"/>
        <v>0.32601150249689487</v>
      </c>
      <c r="W30" s="13">
        <f t="shared" si="8"/>
        <v>0.78703764160168821</v>
      </c>
      <c r="X30" s="13">
        <f t="shared" si="8"/>
        <v>-0.78217057807368184</v>
      </c>
      <c r="Y30" s="13">
        <f t="shared" si="8"/>
        <v>0.89297524236059445</v>
      </c>
      <c r="Z30" s="13">
        <f t="shared" si="8"/>
        <v>-2.3567103809317151</v>
      </c>
      <c r="AA30" s="13">
        <f t="shared" si="8"/>
        <v>0.46320700601449893</v>
      </c>
      <c r="AB30" s="13">
        <f t="shared" si="8"/>
        <v>1.1037458184215283</v>
      </c>
      <c r="AC30" s="13">
        <f t="shared" si="8"/>
        <v>1.5789064555797994</v>
      </c>
      <c r="AD30" s="13">
        <f t="shared" si="8"/>
        <v>2.1353510660279467</v>
      </c>
      <c r="AE30" s="13">
        <f t="shared" si="8"/>
        <v>-1.2709822381461735</v>
      </c>
      <c r="AF30" s="13">
        <f t="shared" si="8"/>
        <v>-0.47849798601871091</v>
      </c>
      <c r="AG30" s="13">
        <f t="shared" si="8"/>
        <v>0.62734588861776963</v>
      </c>
      <c r="AH30" s="13">
        <f t="shared" si="8"/>
        <v>1.5677564246202604</v>
      </c>
    </row>
    <row r="31" spans="1:34" x14ac:dyDescent="0.25">
      <c r="A31" s="12" t="s">
        <v>53</v>
      </c>
      <c r="B31" s="13">
        <f>(B27-B23)/B23*100</f>
        <v>-7.4598276045546541</v>
      </c>
      <c r="C31" s="13">
        <f t="shared" ref="C31:AH31" si="9">(C27-C23)/C23*100</f>
        <v>1.2816728052007091</v>
      </c>
      <c r="D31" s="13">
        <f t="shared" si="9"/>
        <v>4.200337534772312</v>
      </c>
      <c r="E31" s="13">
        <f t="shared" si="9"/>
        <v>5.5582099428850285</v>
      </c>
      <c r="F31" s="13">
        <f t="shared" si="9"/>
        <v>-0.99835618091059453</v>
      </c>
      <c r="G31" s="13">
        <f t="shared" si="9"/>
        <v>0.96309331778838569</v>
      </c>
      <c r="H31" s="13">
        <f t="shared" si="9"/>
        <v>1.592091855832644</v>
      </c>
      <c r="I31" s="13">
        <f t="shared" si="9"/>
        <v>-1.0150065325426303</v>
      </c>
      <c r="J31" s="13">
        <f t="shared" si="9"/>
        <v>-1.1850199444202891</v>
      </c>
      <c r="K31" s="13">
        <f t="shared" si="9"/>
        <v>-6.2666943097113679</v>
      </c>
      <c r="L31" s="13">
        <f t="shared" si="9"/>
        <v>0.61820584696400016</v>
      </c>
      <c r="M31" s="13">
        <f t="shared" si="9"/>
        <v>-9.5559900375619637</v>
      </c>
      <c r="N31" s="13">
        <f t="shared" si="9"/>
        <v>1.8953926621029193</v>
      </c>
      <c r="O31" s="13">
        <f t="shared" si="9"/>
        <v>4.1180914426118829</v>
      </c>
      <c r="P31" s="13">
        <f t="shared" si="9"/>
        <v>3.6709453002956334</v>
      </c>
      <c r="Q31" s="13">
        <f t="shared" si="9"/>
        <v>-7.0719678656792784</v>
      </c>
      <c r="R31" s="13">
        <f t="shared" si="9"/>
        <v>-2.029670146398209</v>
      </c>
      <c r="S31" s="13">
        <f t="shared" si="9"/>
        <v>4.6516356168683846</v>
      </c>
      <c r="T31" s="13">
        <f t="shared" si="9"/>
        <v>-4.7116901033542167</v>
      </c>
      <c r="U31" s="13">
        <f t="shared" si="9"/>
        <v>-0.19462056313634699</v>
      </c>
      <c r="V31" s="13">
        <f t="shared" si="9"/>
        <v>4.3104347345478375</v>
      </c>
      <c r="W31" s="13">
        <f t="shared" si="9"/>
        <v>-2.2289509272360637</v>
      </c>
      <c r="X31" s="13">
        <f t="shared" si="9"/>
        <v>-1.9780190554716727E-2</v>
      </c>
      <c r="Y31" s="13">
        <f t="shared" si="9"/>
        <v>0.68528973076983424</v>
      </c>
      <c r="Z31" s="13">
        <f t="shared" si="9"/>
        <v>2.7262381831039653</v>
      </c>
      <c r="AA31" s="13">
        <f t="shared" si="9"/>
        <v>-5.4213802090088876</v>
      </c>
      <c r="AB31" s="13">
        <f t="shared" si="9"/>
        <v>-6.1233361249036733</v>
      </c>
      <c r="AC31" s="13">
        <f t="shared" si="9"/>
        <v>-0.18145784165800885</v>
      </c>
      <c r="AD31" s="13">
        <f t="shared" si="9"/>
        <v>5.0927140628652428</v>
      </c>
      <c r="AE31" s="13">
        <f t="shared" si="9"/>
        <v>-4.4671021138784317</v>
      </c>
      <c r="AF31" s="13">
        <f t="shared" si="9"/>
        <v>3.9974448923292334</v>
      </c>
      <c r="AG31" s="13">
        <f t="shared" si="9"/>
        <v>-4.7448060673138528</v>
      </c>
      <c r="AH31" s="13">
        <f t="shared" si="9"/>
        <v>-6.4912231452429507</v>
      </c>
    </row>
  </sheetData>
  <conditionalFormatting sqref="B16:C16 F16:Q16 T16:AH16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6:C16 F16:Q16 T16:AH16">
    <cfRule type="colorScale" priority="24">
      <colorScale>
        <cfvo type="min"/>
        <cfvo type="max"/>
        <color rgb="FFFCFCFF"/>
        <color rgb="FFF8696B"/>
      </colorScale>
    </cfRule>
  </conditionalFormatting>
  <conditionalFormatting sqref="B20:C20 F20:Q20 T20:AH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B24:C24 F24:Q24 T24:AH24">
    <cfRule type="colorScale" priority="27">
      <colorScale>
        <cfvo type="min"/>
        <cfvo type="max"/>
        <color rgb="FFFCFCFF"/>
        <color rgb="FFF8696B"/>
      </colorScale>
    </cfRule>
  </conditionalFormatting>
  <conditionalFormatting sqref="B28:C28 F28:Q28 T28:AH28">
    <cfRule type="colorScale" priority="26">
      <colorScale>
        <cfvo type="min"/>
        <cfvo type="max"/>
        <color rgb="FFFCFCFF"/>
        <color rgb="FFF8696B"/>
      </colorScale>
    </cfRule>
  </conditionalFormatting>
  <conditionalFormatting sqref="B30:C30 F30:Q30 T30:AH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B31:C31 F31:Q31 T31:AH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E16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6">
    <cfRule type="colorScale" priority="17">
      <colorScale>
        <cfvo type="min"/>
        <cfvo type="max"/>
        <color rgb="FFFCFCFF"/>
        <color rgb="FFF8696B"/>
      </colorScale>
    </cfRule>
  </conditionalFormatting>
  <conditionalFormatting sqref="E20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4">
    <cfRule type="colorScale" priority="20">
      <colorScale>
        <cfvo type="min"/>
        <cfvo type="max"/>
        <color rgb="FFFCFCFF"/>
        <color rgb="FFF8696B"/>
      </colorScale>
    </cfRule>
  </conditionalFormatting>
  <conditionalFormatting sqref="E28">
    <cfRule type="colorScale" priority="19">
      <colorScale>
        <cfvo type="min"/>
        <cfvo type="max"/>
        <color rgb="FFFCFCFF"/>
        <color rgb="FFF8696B"/>
      </colorScale>
    </cfRule>
  </conditionalFormatting>
  <conditionalFormatting sqref="E30">
    <cfRule type="colorScale" priority="16">
      <colorScale>
        <cfvo type="min"/>
        <cfvo type="max"/>
        <color rgb="FFFCFCFF"/>
        <color rgb="FFF8696B"/>
      </colorScale>
    </cfRule>
  </conditionalFormatting>
  <conditionalFormatting sqref="E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D16">
    <cfRule type="colorScale" priority="11">
      <colorScale>
        <cfvo type="min"/>
        <cfvo type="max"/>
        <color rgb="FFFCFCFF"/>
        <color rgb="FFF8696B"/>
      </colorScale>
    </cfRule>
  </conditionalFormatting>
  <conditionalFormatting sqref="D16">
    <cfRule type="colorScale" priority="10">
      <colorScale>
        <cfvo type="min"/>
        <cfvo type="max"/>
        <color rgb="FFFCFCFF"/>
        <color rgb="FFF8696B"/>
      </colorScale>
    </cfRule>
  </conditionalFormatting>
  <conditionalFormatting sqref="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D24">
    <cfRule type="colorScale" priority="13">
      <colorScale>
        <cfvo type="min"/>
        <cfvo type="max"/>
        <color rgb="FFFCFCFF"/>
        <color rgb="FFF8696B"/>
      </colorScale>
    </cfRule>
  </conditionalFormatting>
  <conditionalFormatting sqref="D28">
    <cfRule type="colorScale" priority="12">
      <colorScale>
        <cfvo type="min"/>
        <cfvo type="max"/>
        <color rgb="FFFCFCFF"/>
        <color rgb="FFF8696B"/>
      </colorScale>
    </cfRule>
  </conditionalFormatting>
  <conditionalFormatting sqref="D30">
    <cfRule type="colorScale" priority="9">
      <colorScale>
        <cfvo type="min"/>
        <cfvo type="max"/>
        <color rgb="FFFCFCFF"/>
        <color rgb="FFF8696B"/>
      </colorScale>
    </cfRule>
  </conditionalFormatting>
  <conditionalFormatting sqref="D31">
    <cfRule type="colorScale" priority="8">
      <colorScale>
        <cfvo type="min"/>
        <cfvo type="max"/>
        <color rgb="FFFCFCFF"/>
        <color rgb="FFF8696B"/>
      </colorScale>
    </cfRule>
  </conditionalFormatting>
  <conditionalFormatting sqref="R16:S16">
    <cfRule type="colorScale" priority="4">
      <colorScale>
        <cfvo type="min"/>
        <cfvo type="max"/>
        <color rgb="FFFCFCFF"/>
        <color rgb="FFF8696B"/>
      </colorScale>
    </cfRule>
  </conditionalFormatting>
  <conditionalFormatting sqref="R16:S16">
    <cfRule type="colorScale" priority="3">
      <colorScale>
        <cfvo type="min"/>
        <cfvo type="max"/>
        <color rgb="FFFCFCFF"/>
        <color rgb="FFF8696B"/>
      </colorScale>
    </cfRule>
  </conditionalFormatting>
  <conditionalFormatting sqref="R20:S20">
    <cfRule type="colorScale" priority="7">
      <colorScale>
        <cfvo type="min"/>
        <cfvo type="max"/>
        <color rgb="FFFCFCFF"/>
        <color rgb="FFF8696B"/>
      </colorScale>
    </cfRule>
  </conditionalFormatting>
  <conditionalFormatting sqref="R24:S24">
    <cfRule type="colorScale" priority="6">
      <colorScale>
        <cfvo type="min"/>
        <cfvo type="max"/>
        <color rgb="FFFCFCFF"/>
        <color rgb="FFF8696B"/>
      </colorScale>
    </cfRule>
  </conditionalFormatting>
  <conditionalFormatting sqref="R28:S28">
    <cfRule type="colorScale" priority="5">
      <colorScale>
        <cfvo type="min"/>
        <cfvo type="max"/>
        <color rgb="FFFCFCFF"/>
        <color rgb="FFF8696B"/>
      </colorScale>
    </cfRule>
  </conditionalFormatting>
  <conditionalFormatting sqref="R30:S30">
    <cfRule type="colorScale" priority="2">
      <colorScale>
        <cfvo type="min"/>
        <cfvo type="max"/>
        <color rgb="FFFCFCFF"/>
        <color rgb="FFF8696B"/>
      </colorScale>
    </cfRule>
  </conditionalFormatting>
  <conditionalFormatting sqref="R31:S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6216-C3D1-4E7E-942A-9B18F158215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3CA3-F135-47AE-B01B-C388C9683049}">
  <dimension ref="A1:AH47"/>
  <sheetViews>
    <sheetView topLeftCell="A16" zoomScale="85" zoomScaleNormal="85" workbookViewId="0">
      <selection activeCell="A10" sqref="A10:XFD10"/>
    </sheetView>
  </sheetViews>
  <sheetFormatPr baseColWidth="10" defaultColWidth="8.5703125" defaultRowHeight="15" x14ac:dyDescent="0.25"/>
  <cols>
    <col min="1" max="1" width="16.5703125" customWidth="1"/>
    <col min="2" max="2" width="11.5703125" style="2" customWidth="1"/>
    <col min="3" max="34" width="11.5703125" customWidth="1"/>
  </cols>
  <sheetData>
    <row r="1" spans="1:34" x14ac:dyDescent="0.25">
      <c r="A1" s="14" t="s">
        <v>93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18.711400000000001</v>
      </c>
      <c r="C2" s="2">
        <v>35.516800000000003</v>
      </c>
      <c r="D2" s="2">
        <v>28.8597</v>
      </c>
      <c r="E2" s="2">
        <v>23.3812</v>
      </c>
      <c r="F2" s="2">
        <v>54.114899999999999</v>
      </c>
      <c r="G2" s="2">
        <v>50.759700000000002</v>
      </c>
      <c r="H2" s="2">
        <v>39.445399999999999</v>
      </c>
      <c r="I2" s="2">
        <v>27.849699999999999</v>
      </c>
      <c r="J2" s="2">
        <v>31.9114</v>
      </c>
      <c r="K2" s="2">
        <v>29.462900000000001</v>
      </c>
      <c r="L2" s="2">
        <v>44.7776</v>
      </c>
      <c r="M2" s="2">
        <v>37.925199999999997</v>
      </c>
      <c r="N2" s="2">
        <v>18.4209</v>
      </c>
      <c r="O2" s="2">
        <v>11.877000000000001</v>
      </c>
      <c r="P2" s="2">
        <v>25.5825</v>
      </c>
      <c r="Q2" s="2">
        <v>17.121400000000001</v>
      </c>
      <c r="R2" s="2">
        <v>15.616099999999999</v>
      </c>
      <c r="S2" s="2">
        <v>52.201700000000002</v>
      </c>
      <c r="T2" s="2">
        <v>36.458300000000001</v>
      </c>
      <c r="U2" s="2">
        <v>40.780500000000004</v>
      </c>
      <c r="V2" s="2">
        <v>44.170699999999997</v>
      </c>
      <c r="W2" s="2">
        <v>33.0486</v>
      </c>
      <c r="X2" s="2">
        <v>22.1816</v>
      </c>
      <c r="Y2" s="2">
        <v>40.340299999999999</v>
      </c>
      <c r="Z2" s="2">
        <v>30.129799999999999</v>
      </c>
      <c r="AA2" s="2">
        <v>16.781600000000001</v>
      </c>
      <c r="AB2" s="2">
        <v>9.8731299999999997</v>
      </c>
      <c r="AC2" s="2">
        <v>30.257300000000001</v>
      </c>
      <c r="AD2" s="2">
        <v>31.458100000000002</v>
      </c>
      <c r="AE2" s="2">
        <v>26.3672</v>
      </c>
      <c r="AF2" s="2">
        <v>36.552999999999997</v>
      </c>
      <c r="AG2" s="2">
        <v>36.653300000000002</v>
      </c>
      <c r="AH2" s="2">
        <v>18.507100000000001</v>
      </c>
    </row>
    <row r="3" spans="1:34" x14ac:dyDescent="0.25">
      <c r="A3" s="4" t="s">
        <v>35</v>
      </c>
      <c r="B3" s="2">
        <v>19.520900000000001</v>
      </c>
      <c r="C3" s="2">
        <v>35.851700000000001</v>
      </c>
      <c r="D3" s="2">
        <v>32.292700000000004</v>
      </c>
      <c r="E3" s="2">
        <v>23.901599999999998</v>
      </c>
      <c r="F3" s="2">
        <v>55.125</v>
      </c>
      <c r="G3" s="2">
        <v>51.615200000000002</v>
      </c>
      <c r="H3" s="2">
        <v>42.387500000000003</v>
      </c>
      <c r="I3" s="2">
        <v>28.302499999999998</v>
      </c>
      <c r="J3" s="2">
        <v>32.466299999999997</v>
      </c>
      <c r="K3" s="2">
        <v>28.870699999999999</v>
      </c>
      <c r="L3" s="2">
        <v>41.968000000000004</v>
      </c>
      <c r="M3" s="2">
        <v>36.547499999999999</v>
      </c>
      <c r="N3" s="2">
        <v>19.726400000000002</v>
      </c>
      <c r="O3" s="2">
        <v>11.4247</v>
      </c>
      <c r="P3" s="2">
        <v>26.968399999999999</v>
      </c>
      <c r="Q3" s="2">
        <v>17.45</v>
      </c>
      <c r="R3" s="2">
        <v>16.065200000000001</v>
      </c>
      <c r="S3" s="2">
        <v>67.307699999999997</v>
      </c>
      <c r="T3" s="2">
        <v>34.539499999999997</v>
      </c>
      <c r="U3" s="2">
        <v>41.554099999999998</v>
      </c>
      <c r="V3" s="2">
        <v>46.755699999999997</v>
      </c>
      <c r="W3" s="2">
        <v>30.966200000000001</v>
      </c>
      <c r="X3" s="2">
        <v>22.204699999999999</v>
      </c>
      <c r="Y3" s="2">
        <v>43.354300000000002</v>
      </c>
      <c r="Z3" s="2">
        <v>32.6877</v>
      </c>
      <c r="AA3" s="2">
        <v>17.2331</v>
      </c>
      <c r="AB3" s="2">
        <v>10.485099999999999</v>
      </c>
      <c r="AC3" s="2">
        <v>30.015000000000001</v>
      </c>
      <c r="AD3" s="2">
        <v>32.7346</v>
      </c>
      <c r="AE3" s="2">
        <v>26.002400000000002</v>
      </c>
      <c r="AF3" s="2">
        <v>36.240600000000001</v>
      </c>
      <c r="AG3" s="2">
        <v>39.0473</v>
      </c>
      <c r="AH3" s="2">
        <v>20.246099999999998</v>
      </c>
    </row>
    <row r="4" spans="1:34" x14ac:dyDescent="0.25">
      <c r="A4" s="4" t="s">
        <v>36</v>
      </c>
      <c r="B4" s="2">
        <v>18.577200000000001</v>
      </c>
      <c r="C4" s="2">
        <v>35.973599999999998</v>
      </c>
      <c r="D4" s="2">
        <v>30.029599999999999</v>
      </c>
      <c r="E4" s="2">
        <v>24.107099999999999</v>
      </c>
      <c r="F4" s="2">
        <v>58.560600000000001</v>
      </c>
      <c r="G4" s="2" t="s">
        <v>94</v>
      </c>
      <c r="H4" s="2">
        <v>42.271099999999997</v>
      </c>
      <c r="I4" s="2">
        <v>31.311</v>
      </c>
      <c r="J4" s="2">
        <v>31.634799999999998</v>
      </c>
      <c r="K4" s="2">
        <v>30.131900000000002</v>
      </c>
      <c r="L4" s="2">
        <v>42.859900000000003</v>
      </c>
      <c r="M4" s="2">
        <v>36.732700000000001</v>
      </c>
      <c r="N4" s="2">
        <v>19.7651</v>
      </c>
      <c r="O4" s="2">
        <v>10.9536</v>
      </c>
      <c r="P4" s="2">
        <v>27.327100000000002</v>
      </c>
      <c r="Q4" s="2">
        <v>16.576499999999999</v>
      </c>
      <c r="R4" s="2">
        <v>15.4407</v>
      </c>
      <c r="S4" s="2">
        <v>66.710400000000007</v>
      </c>
      <c r="T4" s="2">
        <v>35.450200000000002</v>
      </c>
      <c r="U4" s="2">
        <v>42.360399999999998</v>
      </c>
      <c r="V4" s="2">
        <v>47.480600000000003</v>
      </c>
      <c r="W4" s="2">
        <v>32.0184</v>
      </c>
      <c r="X4" s="2">
        <v>22.068200000000001</v>
      </c>
      <c r="Y4" s="2">
        <v>42.687100000000001</v>
      </c>
      <c r="Z4" s="2">
        <v>31.630700000000001</v>
      </c>
      <c r="AA4" s="2">
        <v>17.1068</v>
      </c>
      <c r="AB4" s="2">
        <v>10.963200000000001</v>
      </c>
      <c r="AC4" s="2">
        <v>31.398299999999999</v>
      </c>
      <c r="AD4" s="2">
        <v>30.668700000000001</v>
      </c>
      <c r="AE4" s="2">
        <v>27.123999999999999</v>
      </c>
      <c r="AF4" s="2">
        <v>34.013800000000003</v>
      </c>
      <c r="AG4" s="2">
        <v>39.245899999999999</v>
      </c>
      <c r="AH4" s="2">
        <v>19.715699999999998</v>
      </c>
    </row>
    <row r="5" spans="1:34" x14ac:dyDescent="0.25">
      <c r="A5" s="4" t="s">
        <v>37</v>
      </c>
      <c r="B5" s="2">
        <v>20.273399999999999</v>
      </c>
      <c r="C5" s="2">
        <v>36.455300000000001</v>
      </c>
      <c r="D5" s="2">
        <v>31.724699999999999</v>
      </c>
      <c r="E5" s="2">
        <v>23.6554</v>
      </c>
      <c r="F5" s="2">
        <v>56.713000000000001</v>
      </c>
      <c r="G5" s="2">
        <v>49.787399999999998</v>
      </c>
      <c r="H5" s="2">
        <v>45.7121</v>
      </c>
      <c r="I5" s="2">
        <v>26.759399999999999</v>
      </c>
      <c r="J5" s="2">
        <v>32.196800000000003</v>
      </c>
      <c r="K5" s="2">
        <v>30.503599999999999</v>
      </c>
      <c r="L5" s="2">
        <v>41.216900000000003</v>
      </c>
      <c r="M5" s="2">
        <v>35.785800000000002</v>
      </c>
      <c r="N5" s="2">
        <v>19.131499999999999</v>
      </c>
      <c r="O5" s="2">
        <v>10.867100000000001</v>
      </c>
      <c r="P5" s="2">
        <v>26.409300000000002</v>
      </c>
      <c r="Q5" s="2">
        <v>16.894600000000001</v>
      </c>
      <c r="R5" s="2">
        <v>15.7475</v>
      </c>
      <c r="S5" s="2">
        <v>74.225800000000007</v>
      </c>
      <c r="T5" s="2">
        <v>35.336500000000001</v>
      </c>
      <c r="U5" s="2">
        <v>43.526899999999998</v>
      </c>
      <c r="V5" s="2">
        <v>43.845700000000001</v>
      </c>
      <c r="W5" s="2">
        <v>32.442399999999999</v>
      </c>
      <c r="X5" s="2">
        <v>22.889500000000002</v>
      </c>
      <c r="Y5" s="2">
        <v>44.399700000000003</v>
      </c>
      <c r="Z5" s="2">
        <v>29.986699999999999</v>
      </c>
      <c r="AA5" s="2">
        <v>18.366800000000001</v>
      </c>
      <c r="AB5" s="2">
        <v>10.778499999999999</v>
      </c>
      <c r="AC5" s="2">
        <v>30.46</v>
      </c>
      <c r="AD5" s="2">
        <v>32.905900000000003</v>
      </c>
      <c r="AE5" s="2">
        <v>26.8733</v>
      </c>
      <c r="AF5" s="2">
        <v>34.242699999999999</v>
      </c>
      <c r="AG5" s="2">
        <v>36.770400000000002</v>
      </c>
      <c r="AH5" s="2">
        <v>20.558800000000002</v>
      </c>
    </row>
    <row r="6" spans="1:34" x14ac:dyDescent="0.25">
      <c r="A6" s="4" t="s">
        <v>38</v>
      </c>
      <c r="B6" s="2">
        <v>18.238199999999999</v>
      </c>
      <c r="C6" s="2">
        <v>36.652299999999997</v>
      </c>
      <c r="D6" s="2">
        <v>32.825899999999997</v>
      </c>
      <c r="E6" s="2">
        <v>24.086099999999998</v>
      </c>
      <c r="F6" s="2">
        <v>57.571800000000003</v>
      </c>
      <c r="G6" s="2">
        <v>51.9251</v>
      </c>
      <c r="H6" s="2">
        <v>44.689900000000002</v>
      </c>
      <c r="I6" s="2">
        <v>28.229399999999998</v>
      </c>
      <c r="J6" s="2">
        <v>32.6828</v>
      </c>
      <c r="K6" s="2">
        <v>29.994599999999998</v>
      </c>
      <c r="L6" s="2">
        <v>42.830100000000002</v>
      </c>
      <c r="M6" s="2">
        <v>37.6173</v>
      </c>
      <c r="N6" s="2">
        <v>20.75</v>
      </c>
      <c r="O6" s="2">
        <v>10.4222</v>
      </c>
      <c r="P6" s="2">
        <v>26.116800000000001</v>
      </c>
      <c r="Q6" s="2">
        <v>16.512</v>
      </c>
      <c r="R6" s="2">
        <v>15.4498</v>
      </c>
      <c r="S6" s="2">
        <v>67.061999999999998</v>
      </c>
      <c r="T6" s="2">
        <v>34.055399999999999</v>
      </c>
      <c r="U6" s="2">
        <v>40.088500000000003</v>
      </c>
      <c r="V6" s="2">
        <v>45.851500000000001</v>
      </c>
      <c r="W6" s="2">
        <v>32.344000000000001</v>
      </c>
      <c r="X6" s="2">
        <v>22.4542</v>
      </c>
      <c r="Y6" s="2">
        <v>44.150799999999997</v>
      </c>
      <c r="Z6" s="2">
        <v>30.558499999999999</v>
      </c>
      <c r="AA6" s="2">
        <v>17.466999999999999</v>
      </c>
      <c r="AB6" s="2">
        <v>10.946199999999999</v>
      </c>
      <c r="AC6" s="2">
        <v>30.387599999999999</v>
      </c>
      <c r="AD6" s="2">
        <v>32.989199999999997</v>
      </c>
      <c r="AE6" s="2">
        <v>26.118099999999998</v>
      </c>
      <c r="AF6" s="2">
        <v>34.825000000000003</v>
      </c>
      <c r="AG6" s="2">
        <v>38.550600000000003</v>
      </c>
      <c r="AH6" s="2">
        <v>18.768999999999998</v>
      </c>
    </row>
    <row r="7" spans="1:34" x14ac:dyDescent="0.25">
      <c r="A7" s="4" t="s">
        <v>39</v>
      </c>
      <c r="B7" s="2">
        <v>19.841000000000001</v>
      </c>
      <c r="C7" s="2">
        <v>37.246600000000001</v>
      </c>
      <c r="D7" s="2">
        <v>31.223800000000001</v>
      </c>
      <c r="E7" s="2">
        <v>23.111599999999999</v>
      </c>
      <c r="F7" s="2">
        <v>58.4054</v>
      </c>
      <c r="G7" s="2">
        <v>49.292099999999998</v>
      </c>
      <c r="H7" s="2">
        <v>41.6404</v>
      </c>
      <c r="I7" s="2">
        <v>27.1828</v>
      </c>
      <c r="J7" s="2">
        <v>31.705300000000001</v>
      </c>
      <c r="K7" s="2">
        <v>30.114699999999999</v>
      </c>
      <c r="L7" s="2">
        <v>42.616900000000001</v>
      </c>
      <c r="M7" s="2">
        <v>34.433799999999998</v>
      </c>
      <c r="N7" s="2">
        <v>19.710999999999999</v>
      </c>
      <c r="O7" s="2">
        <v>10.7134</v>
      </c>
      <c r="P7" s="2">
        <v>27.120100000000001</v>
      </c>
      <c r="Q7" s="2">
        <v>16.9678</v>
      </c>
      <c r="R7" s="2">
        <v>13.6448</v>
      </c>
      <c r="S7" s="2">
        <v>72.342500000000001</v>
      </c>
      <c r="T7" s="2">
        <v>36.306800000000003</v>
      </c>
      <c r="U7" s="2">
        <v>44.3172</v>
      </c>
      <c r="V7" s="2">
        <v>46.795400000000001</v>
      </c>
      <c r="W7" s="2">
        <v>32.074300000000001</v>
      </c>
      <c r="X7" s="2">
        <v>22.5061</v>
      </c>
      <c r="Y7" s="2">
        <v>43.871899999999997</v>
      </c>
      <c r="Z7" s="2">
        <v>31.398299999999999</v>
      </c>
      <c r="AA7" s="2">
        <v>18.1919</v>
      </c>
      <c r="AB7" s="2">
        <v>10.9115</v>
      </c>
      <c r="AC7" s="2">
        <v>30.573</v>
      </c>
      <c r="AD7" s="2">
        <v>32.505299999999998</v>
      </c>
      <c r="AE7" s="2">
        <v>27.1265</v>
      </c>
      <c r="AF7" s="2">
        <v>34.597299999999997</v>
      </c>
      <c r="AG7" s="2">
        <v>37.813499999999998</v>
      </c>
      <c r="AH7" s="2">
        <v>19.394400000000001</v>
      </c>
    </row>
    <row r="8" spans="1:34" x14ac:dyDescent="0.25">
      <c r="A8" s="4" t="s">
        <v>40</v>
      </c>
      <c r="B8" s="2">
        <v>18.275500000000001</v>
      </c>
      <c r="C8" s="2">
        <v>36.563099999999999</v>
      </c>
      <c r="D8" s="2">
        <v>32.467500000000001</v>
      </c>
      <c r="E8" s="2">
        <v>23.306999999999999</v>
      </c>
      <c r="F8" s="2">
        <v>62.8324</v>
      </c>
      <c r="G8" s="2">
        <v>49.130099999999999</v>
      </c>
      <c r="H8" s="2">
        <v>43.796300000000002</v>
      </c>
      <c r="I8" s="2">
        <v>29.217600000000001</v>
      </c>
      <c r="J8" s="2">
        <v>32.864699999999999</v>
      </c>
      <c r="K8" s="2">
        <v>29.379100000000001</v>
      </c>
      <c r="L8" s="2">
        <v>43.2014</v>
      </c>
      <c r="M8" s="2">
        <v>37.249200000000002</v>
      </c>
      <c r="N8" s="2">
        <v>19.282299999999999</v>
      </c>
      <c r="O8" s="2">
        <v>11.4323</v>
      </c>
      <c r="P8" s="2">
        <v>26.464200000000002</v>
      </c>
      <c r="Q8" s="2">
        <v>16.671199999999999</v>
      </c>
      <c r="R8" s="2">
        <v>16.930299999999999</v>
      </c>
      <c r="S8" s="2">
        <v>69.955600000000004</v>
      </c>
      <c r="T8" s="2">
        <v>35.246200000000002</v>
      </c>
      <c r="U8" s="2">
        <v>40.892699999999998</v>
      </c>
      <c r="V8" s="2">
        <v>46.954900000000002</v>
      </c>
      <c r="W8" s="2">
        <v>31.956499999999998</v>
      </c>
      <c r="X8" s="2">
        <v>23.039100000000001</v>
      </c>
      <c r="Y8" s="2">
        <v>42.209000000000003</v>
      </c>
      <c r="Z8" s="2">
        <v>32.022300000000001</v>
      </c>
      <c r="AA8" s="2">
        <v>16.997399999999999</v>
      </c>
      <c r="AB8" s="2">
        <v>10.873900000000001</v>
      </c>
      <c r="AC8" s="2">
        <v>30.9054</v>
      </c>
      <c r="AD8" s="2">
        <v>32.918599999999998</v>
      </c>
      <c r="AE8" s="2">
        <v>26.987300000000001</v>
      </c>
      <c r="AF8" s="2">
        <v>36.452800000000003</v>
      </c>
      <c r="AG8" s="2">
        <v>37.926200000000001</v>
      </c>
      <c r="AH8" s="2">
        <v>17.955100000000002</v>
      </c>
    </row>
    <row r="9" spans="1:34" x14ac:dyDescent="0.25">
      <c r="A9" s="4" t="s">
        <v>41</v>
      </c>
      <c r="B9" s="2">
        <v>17.723199999999999</v>
      </c>
      <c r="C9" s="2">
        <v>36.893500000000003</v>
      </c>
      <c r="D9" s="2">
        <v>31.808199999999999</v>
      </c>
      <c r="E9" s="2">
        <v>23.645299999999999</v>
      </c>
      <c r="F9" s="2">
        <v>54.941899999999997</v>
      </c>
      <c r="G9" s="2">
        <v>49.4358</v>
      </c>
      <c r="H9" s="2">
        <v>42.273800000000001</v>
      </c>
      <c r="I9" s="2">
        <v>28.1648</v>
      </c>
      <c r="J9" s="2">
        <v>31.038900000000002</v>
      </c>
      <c r="K9" s="2">
        <v>28.424700000000001</v>
      </c>
      <c r="L9" s="2">
        <v>40.662700000000001</v>
      </c>
      <c r="M9" s="2">
        <v>35.051000000000002</v>
      </c>
      <c r="N9" s="2">
        <v>19.964400000000001</v>
      </c>
      <c r="O9" s="2">
        <v>11.392099999999999</v>
      </c>
      <c r="P9" s="2">
        <v>27.2623</v>
      </c>
      <c r="Q9" s="2">
        <v>15.9259</v>
      </c>
      <c r="R9" s="2">
        <v>17.672000000000001</v>
      </c>
      <c r="S9" s="2">
        <v>70.3125</v>
      </c>
      <c r="T9" s="2">
        <v>34.4101</v>
      </c>
      <c r="U9" s="2">
        <v>40.819499999999998</v>
      </c>
      <c r="V9" s="2">
        <v>47.439799999999998</v>
      </c>
      <c r="W9" s="2">
        <v>31.138200000000001</v>
      </c>
      <c r="X9" s="2">
        <v>22.1249</v>
      </c>
      <c r="Y9" s="2">
        <v>41.397399999999998</v>
      </c>
      <c r="Z9" s="2">
        <v>29.462199999999999</v>
      </c>
      <c r="AA9" s="2">
        <v>17.246300000000002</v>
      </c>
      <c r="AB9" s="2">
        <v>10.091100000000001</v>
      </c>
      <c r="AC9" s="2">
        <v>31.913399999999999</v>
      </c>
      <c r="AD9" s="2">
        <v>31.8795</v>
      </c>
      <c r="AE9" s="2">
        <v>27.074000000000002</v>
      </c>
      <c r="AF9" s="2">
        <v>33.820300000000003</v>
      </c>
      <c r="AG9" s="2">
        <v>39.165199999999999</v>
      </c>
      <c r="AH9" s="2">
        <v>18.059000000000001</v>
      </c>
    </row>
    <row r="10" spans="1:34" x14ac:dyDescent="0.25">
      <c r="A10" s="5" t="s">
        <v>56</v>
      </c>
      <c r="B10" s="2">
        <f>AVERAGE(B2:B9)</f>
        <v>18.895099999999999</v>
      </c>
      <c r="C10" s="2">
        <f>AVERAGE(C2:C9)</f>
        <v>36.394112499999999</v>
      </c>
      <c r="D10" s="2">
        <f>AVERAGE(D3:D9)</f>
        <v>31.767485714285716</v>
      </c>
      <c r="E10" s="2">
        <f t="shared" ref="E10:AH10" si="0">AVERAGE(E2:E9)</f>
        <v>23.649412499999997</v>
      </c>
      <c r="F10" s="2">
        <f>AVERAGE(F2:F9)</f>
        <v>57.283124999999998</v>
      </c>
      <c r="G10" s="2">
        <f t="shared" si="0"/>
        <v>50.277914285714282</v>
      </c>
      <c r="H10" s="2">
        <f>AVERAGE(H3:H9)</f>
        <v>43.253014285714286</v>
      </c>
      <c r="I10" s="2">
        <f t="shared" si="0"/>
        <v>28.37715</v>
      </c>
      <c r="J10" s="2">
        <f t="shared" si="0"/>
        <v>32.062625000000004</v>
      </c>
      <c r="K10" s="2">
        <f>AVERAGE(K2:K9)</f>
        <v>29.610274999999998</v>
      </c>
      <c r="L10" s="2">
        <f>AVERAGE(L3:L9)</f>
        <v>42.1937</v>
      </c>
      <c r="M10" s="2">
        <f t="shared" si="0"/>
        <v>36.417812499999997</v>
      </c>
      <c r="N10" s="2">
        <f t="shared" si="0"/>
        <v>19.593950000000003</v>
      </c>
      <c r="O10" s="2">
        <f t="shared" si="0"/>
        <v>11.135300000000001</v>
      </c>
      <c r="P10" s="2">
        <f>AVERAGE(P3:P9)</f>
        <v>26.809742857142858</v>
      </c>
      <c r="Q10" s="2">
        <f t="shared" si="0"/>
        <v>16.764924999999998</v>
      </c>
      <c r="R10" s="2">
        <f t="shared" si="0"/>
        <v>15.8208</v>
      </c>
      <c r="S10" s="2">
        <f>AVERAGE(S3:S9)</f>
        <v>69.702357142857153</v>
      </c>
      <c r="T10" s="2">
        <f t="shared" si="0"/>
        <v>35.225375</v>
      </c>
      <c r="U10" s="2">
        <f t="shared" si="0"/>
        <v>41.792475000000003</v>
      </c>
      <c r="V10" s="2">
        <f t="shared" si="0"/>
        <v>46.161787499999996</v>
      </c>
      <c r="W10" s="2">
        <f t="shared" si="0"/>
        <v>31.998575000000002</v>
      </c>
      <c r="X10" s="2">
        <f t="shared" si="0"/>
        <v>22.433537499999996</v>
      </c>
      <c r="Y10" s="2">
        <f>AVERAGE(Y3:Y9)</f>
        <v>43.152885714285716</v>
      </c>
      <c r="Z10" s="2">
        <f t="shared" si="0"/>
        <v>30.984525000000001</v>
      </c>
      <c r="AA10" s="2">
        <f t="shared" si="0"/>
        <v>17.423862500000002</v>
      </c>
      <c r="AB10" s="2">
        <f t="shared" si="0"/>
        <v>10.61532875</v>
      </c>
      <c r="AC10" s="2">
        <f t="shared" si="0"/>
        <v>30.73875</v>
      </c>
      <c r="AD10" s="2">
        <f t="shared" si="0"/>
        <v>32.257487500000003</v>
      </c>
      <c r="AE10" s="2">
        <f t="shared" si="0"/>
        <v>26.709100000000003</v>
      </c>
      <c r="AF10" s="2">
        <f>AVERAGE(AF2:AF8)</f>
        <v>35.275028571428564</v>
      </c>
      <c r="AG10" s="2">
        <f t="shared" si="0"/>
        <v>38.146550000000005</v>
      </c>
      <c r="AH10" s="2">
        <f t="shared" si="0"/>
        <v>19.150649999999999</v>
      </c>
    </row>
    <row r="11" spans="1:34" x14ac:dyDescent="0.25">
      <c r="A11" s="6" t="s">
        <v>57</v>
      </c>
      <c r="B11" s="7">
        <f>B10*3</f>
        <v>56.685299999999998</v>
      </c>
      <c r="C11" s="7">
        <f>C10*3</f>
        <v>109.18233749999999</v>
      </c>
      <c r="D11" s="7">
        <f>D10*2</f>
        <v>63.534971428571431</v>
      </c>
      <c r="E11" s="7">
        <f>E10*2</f>
        <v>47.298824999999994</v>
      </c>
      <c r="F11" s="7">
        <f>F10*1</f>
        <v>57.283124999999998</v>
      </c>
      <c r="G11" s="7">
        <f>G10*3</f>
        <v>150.83374285714285</v>
      </c>
      <c r="H11" s="7">
        <f>H10*1</f>
        <v>43.253014285714286</v>
      </c>
      <c r="I11" s="7">
        <f>I10*2</f>
        <v>56.754300000000001</v>
      </c>
      <c r="J11" s="7">
        <f>J10*3</f>
        <v>96.18787500000002</v>
      </c>
      <c r="K11" s="7">
        <f>K10*2</f>
        <v>59.220549999999996</v>
      </c>
      <c r="L11" s="7">
        <f>L10*2</f>
        <v>84.3874</v>
      </c>
      <c r="M11" s="7">
        <f>M10*2</f>
        <v>72.835624999999993</v>
      </c>
      <c r="N11" s="7">
        <f>N10*3</f>
        <v>58.781850000000006</v>
      </c>
      <c r="O11" s="7">
        <f>O10*3</f>
        <v>33.405900000000003</v>
      </c>
      <c r="P11" s="7">
        <f>P10*3</f>
        <v>80.429228571428581</v>
      </c>
      <c r="Q11" s="7">
        <f>Q10*2</f>
        <v>33.529849999999996</v>
      </c>
      <c r="R11" s="7">
        <f>R10*4</f>
        <v>63.283200000000001</v>
      </c>
      <c r="S11" s="7">
        <f>S10*1</f>
        <v>69.702357142857153</v>
      </c>
      <c r="T11" s="7">
        <f>T10*3</f>
        <v>105.676125</v>
      </c>
      <c r="U11" s="7">
        <f>U10*2</f>
        <v>83.584950000000006</v>
      </c>
      <c r="V11" s="7">
        <f>V10*1</f>
        <v>46.161787499999996</v>
      </c>
      <c r="W11" s="7">
        <f>W10*3</f>
        <v>95.995725000000007</v>
      </c>
      <c r="X11" s="7">
        <f>X10*4</f>
        <v>89.734149999999985</v>
      </c>
      <c r="Y11" s="7">
        <f>Y10*2</f>
        <v>86.305771428571433</v>
      </c>
      <c r="Z11" s="7">
        <f>Z10*3</f>
        <v>92.953575000000001</v>
      </c>
      <c r="AA11" s="7">
        <f>AA10*3</f>
        <v>52.27158750000001</v>
      </c>
      <c r="AB11" s="7">
        <f>AB10*6</f>
        <v>63.691972499999999</v>
      </c>
      <c r="AC11" s="7">
        <f>AC10*3</f>
        <v>92.216250000000002</v>
      </c>
      <c r="AD11" s="7">
        <f>AD10*2</f>
        <v>64.514975000000007</v>
      </c>
      <c r="AE11" s="7">
        <f>AE10*3</f>
        <v>80.127300000000005</v>
      </c>
      <c r="AF11" s="7">
        <f>AF10*3</f>
        <v>105.82508571428569</v>
      </c>
      <c r="AG11" s="7">
        <f>AG10*2</f>
        <v>76.29310000000001</v>
      </c>
      <c r="AH11" s="7">
        <f>AH10*3</f>
        <v>57.451949999999997</v>
      </c>
    </row>
    <row r="14" spans="1:34" x14ac:dyDescent="0.25">
      <c r="A14" s="5" t="s">
        <v>43</v>
      </c>
      <c r="B14" s="2">
        <f>AVERAGE(B2:B9)</f>
        <v>18.895099999999999</v>
      </c>
      <c r="C14" s="2">
        <f t="shared" ref="C14:AH14" si="1">AVERAGE(C2:C9)</f>
        <v>36.394112499999999</v>
      </c>
      <c r="D14" s="2">
        <f t="shared" si="1"/>
        <v>31.4040125</v>
      </c>
      <c r="E14" s="2">
        <f t="shared" si="1"/>
        <v>23.649412499999997</v>
      </c>
      <c r="F14" s="2">
        <f t="shared" si="1"/>
        <v>57.283124999999998</v>
      </c>
      <c r="G14" s="2">
        <f t="shared" si="1"/>
        <v>50.277914285714282</v>
      </c>
      <c r="H14" s="2">
        <f t="shared" si="1"/>
        <v>42.777062499999992</v>
      </c>
      <c r="I14" s="2">
        <f t="shared" si="1"/>
        <v>28.37715</v>
      </c>
      <c r="J14" s="2">
        <f t="shared" si="1"/>
        <v>32.062625000000004</v>
      </c>
      <c r="K14" s="2">
        <f t="shared" si="1"/>
        <v>29.610274999999998</v>
      </c>
      <c r="L14" s="2">
        <f t="shared" si="1"/>
        <v>42.516687500000003</v>
      </c>
      <c r="M14" s="2">
        <f t="shared" si="1"/>
        <v>36.417812499999997</v>
      </c>
      <c r="N14" s="2">
        <f t="shared" si="1"/>
        <v>19.593950000000003</v>
      </c>
      <c r="O14" s="2">
        <f t="shared" si="1"/>
        <v>11.135300000000001</v>
      </c>
      <c r="P14" s="2">
        <f t="shared" si="1"/>
        <v>26.656337500000003</v>
      </c>
      <c r="Q14" s="2">
        <f t="shared" si="1"/>
        <v>16.764924999999998</v>
      </c>
      <c r="R14" s="2">
        <f t="shared" si="1"/>
        <v>15.8208</v>
      </c>
      <c r="S14" s="2">
        <f t="shared" si="1"/>
        <v>67.514775</v>
      </c>
      <c r="T14" s="2">
        <f t="shared" si="1"/>
        <v>35.225375</v>
      </c>
      <c r="U14" s="2">
        <f t="shared" si="1"/>
        <v>41.792475000000003</v>
      </c>
      <c r="V14" s="2">
        <f t="shared" si="1"/>
        <v>46.161787499999996</v>
      </c>
      <c r="W14" s="2">
        <f t="shared" si="1"/>
        <v>31.998575000000002</v>
      </c>
      <c r="X14" s="2">
        <f t="shared" si="1"/>
        <v>22.433537499999996</v>
      </c>
      <c r="Y14" s="2">
        <f t="shared" si="1"/>
        <v>42.801312500000002</v>
      </c>
      <c r="Z14" s="2">
        <f t="shared" si="1"/>
        <v>30.984525000000001</v>
      </c>
      <c r="AA14" s="2">
        <f t="shared" si="1"/>
        <v>17.423862500000002</v>
      </c>
      <c r="AB14" s="2">
        <f t="shared" si="1"/>
        <v>10.61532875</v>
      </c>
      <c r="AC14" s="2">
        <f t="shared" si="1"/>
        <v>30.73875</v>
      </c>
      <c r="AD14" s="2">
        <f t="shared" si="1"/>
        <v>32.257487500000003</v>
      </c>
      <c r="AE14" s="2">
        <f t="shared" si="1"/>
        <v>26.709100000000003</v>
      </c>
      <c r="AF14" s="2">
        <f t="shared" si="1"/>
        <v>35.093187499999999</v>
      </c>
      <c r="AG14" s="2">
        <f t="shared" si="1"/>
        <v>38.146550000000005</v>
      </c>
      <c r="AH14" s="2">
        <f t="shared" si="1"/>
        <v>19.150649999999999</v>
      </c>
    </row>
    <row r="15" spans="1:34" x14ac:dyDescent="0.25">
      <c r="A15" s="6" t="s">
        <v>44</v>
      </c>
      <c r="B15" s="7">
        <f>B14*3</f>
        <v>56.685299999999998</v>
      </c>
      <c r="C15" s="7">
        <f>C14*3</f>
        <v>109.18233749999999</v>
      </c>
      <c r="D15" s="7">
        <f>D14*2</f>
        <v>62.808025000000001</v>
      </c>
      <c r="E15" s="7">
        <f>E14*2</f>
        <v>47.298824999999994</v>
      </c>
      <c r="F15" s="7">
        <f>F14*1</f>
        <v>57.283124999999998</v>
      </c>
      <c r="G15" s="7">
        <f>G14*3</f>
        <v>150.83374285714285</v>
      </c>
      <c r="H15" s="7">
        <f>H14*1</f>
        <v>42.777062499999992</v>
      </c>
      <c r="I15" s="7">
        <f>I14*2</f>
        <v>56.754300000000001</v>
      </c>
      <c r="J15" s="7">
        <f>J14*3</f>
        <v>96.18787500000002</v>
      </c>
      <c r="K15" s="7">
        <f>K14*2</f>
        <v>59.220549999999996</v>
      </c>
      <c r="L15" s="7">
        <f>L14*2</f>
        <v>85.033375000000007</v>
      </c>
      <c r="M15" s="7">
        <f>M14*4</f>
        <v>145.67124999999999</v>
      </c>
      <c r="N15" s="7">
        <f>N14*3</f>
        <v>58.781850000000006</v>
      </c>
      <c r="O15" s="7">
        <f>O14*3</f>
        <v>33.405900000000003</v>
      </c>
      <c r="P15" s="7">
        <f>P14*3</f>
        <v>79.969012500000005</v>
      </c>
      <c r="Q15" s="7">
        <f>Q14*2</f>
        <v>33.529849999999996</v>
      </c>
      <c r="R15" s="7">
        <f>R14*2</f>
        <v>31.6416</v>
      </c>
      <c r="S15" s="7">
        <f>S14*1</f>
        <v>67.514775</v>
      </c>
      <c r="T15" s="7">
        <f>T14*3</f>
        <v>105.676125</v>
      </c>
      <c r="U15" s="7">
        <f>U14*2</f>
        <v>83.584950000000006</v>
      </c>
      <c r="V15" s="7">
        <f>V14*3</f>
        <v>138.48536249999998</v>
      </c>
      <c r="W15" s="7">
        <f>W14*3</f>
        <v>95.995725000000007</v>
      </c>
      <c r="X15" s="7">
        <f>X14*2</f>
        <v>44.867074999999993</v>
      </c>
      <c r="Y15" s="7">
        <f>Y14*2</f>
        <v>85.602625000000003</v>
      </c>
      <c r="Z15" s="7">
        <f>Z14*3</f>
        <v>92.953575000000001</v>
      </c>
      <c r="AA15" s="7">
        <f>AA14*3</f>
        <v>52.27158750000001</v>
      </c>
      <c r="AB15" s="7">
        <f>AB14*6</f>
        <v>63.691972499999999</v>
      </c>
      <c r="AC15" s="7">
        <f>AC14*3</f>
        <v>92.216250000000002</v>
      </c>
      <c r="AD15" s="7">
        <f>AD14*2</f>
        <v>64.514975000000007</v>
      </c>
      <c r="AE15" s="7">
        <f>AE14*3</f>
        <v>80.127300000000005</v>
      </c>
      <c r="AF15" s="7">
        <f>AF14*3</f>
        <v>105.2795625</v>
      </c>
      <c r="AG15" s="7">
        <f>AG14*2</f>
        <v>76.29310000000001</v>
      </c>
      <c r="AH15" s="7">
        <f>AH14*3</f>
        <v>57.451949999999997</v>
      </c>
    </row>
    <row r="16" spans="1:34" x14ac:dyDescent="0.25">
      <c r="A16" s="8" t="s">
        <v>45</v>
      </c>
      <c r="B16" s="2">
        <f>STDEV(B2:B9)/B14*100</f>
        <v>4.6953008965148761</v>
      </c>
      <c r="C16" s="9">
        <f>STDEV(C2:C9)/C14*100</f>
        <v>1.5804134173176474</v>
      </c>
      <c r="D16" s="9">
        <f t="shared" ref="D16:AH16" si="2">STDEV(D2:D9)/D14*100</f>
        <v>4.2728320688584942</v>
      </c>
      <c r="E16" s="9">
        <f t="shared" si="2"/>
        <v>1.551365328597516</v>
      </c>
      <c r="F16" s="9">
        <f t="shared" si="2"/>
        <v>4.8607941498672265</v>
      </c>
      <c r="G16" s="9">
        <f t="shared" si="2"/>
        <v>2.2927194164955549</v>
      </c>
      <c r="H16" s="9">
        <f t="shared" si="2"/>
        <v>4.5368656806022418</v>
      </c>
      <c r="I16" s="9">
        <f t="shared" si="2"/>
        <v>4.9314100602369511</v>
      </c>
      <c r="J16" s="9">
        <f t="shared" si="2"/>
        <v>1.8973318034539357</v>
      </c>
      <c r="K16" s="9">
        <f t="shared" si="2"/>
        <v>2.388042919542769</v>
      </c>
      <c r="L16" s="9">
        <f t="shared" si="2"/>
        <v>2.9796580875418028</v>
      </c>
      <c r="M16" s="9">
        <f t="shared" si="2"/>
        <v>3.3984179900030305</v>
      </c>
      <c r="N16" s="9">
        <f t="shared" si="2"/>
        <v>3.462114230601733</v>
      </c>
      <c r="O16" s="9">
        <f t="shared" si="2"/>
        <v>4.2658605213629466</v>
      </c>
      <c r="P16" s="9">
        <f t="shared" si="2"/>
        <v>2.317650198102474</v>
      </c>
      <c r="Q16" s="9">
        <f t="shared" si="2"/>
        <v>2.7302660622043557</v>
      </c>
      <c r="R16" s="9">
        <f t="shared" si="2"/>
        <v>7.4720033490744244</v>
      </c>
      <c r="S16" s="9">
        <f t="shared" si="2"/>
        <v>9.9754885503256254</v>
      </c>
      <c r="T16" s="9">
        <f t="shared" si="2"/>
        <v>2.4601310155455338</v>
      </c>
      <c r="U16" s="9">
        <f t="shared" si="2"/>
        <v>3.5543244765730524</v>
      </c>
      <c r="V16" s="9">
        <f t="shared" si="2"/>
        <v>3.0833182739764711</v>
      </c>
      <c r="W16" s="9">
        <f t="shared" si="2"/>
        <v>2.1237786651754078</v>
      </c>
      <c r="X16" s="9">
        <f t="shared" si="2"/>
        <v>1.6202910157134123</v>
      </c>
      <c r="Y16" s="9">
        <f t="shared" si="2"/>
        <v>3.3299189511419796</v>
      </c>
      <c r="Z16" s="9">
        <f t="shared" si="2"/>
        <v>3.616953433756962</v>
      </c>
      <c r="AA16" s="9">
        <f t="shared" si="2"/>
        <v>3.2492879444788665</v>
      </c>
      <c r="AB16" s="9">
        <f t="shared" si="2"/>
        <v>3.9877021863083644</v>
      </c>
      <c r="AC16" s="9">
        <f t="shared" si="2"/>
        <v>2.067294476698776</v>
      </c>
      <c r="AD16" s="9">
        <f t="shared" si="2"/>
        <v>2.6169052918218925</v>
      </c>
      <c r="AE16" s="9">
        <f t="shared" si="2"/>
        <v>1.761505627864183</v>
      </c>
      <c r="AF16" s="9">
        <f t="shared" si="2"/>
        <v>3.2530312995425317</v>
      </c>
      <c r="AG16" s="9">
        <f t="shared" si="2"/>
        <v>2.7141811386431263</v>
      </c>
      <c r="AH16" s="9">
        <f t="shared" si="2"/>
        <v>5.1247913053563101</v>
      </c>
    </row>
    <row r="17" spans="1:34" x14ac:dyDescent="0.25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19.121033333333333</v>
      </c>
      <c r="C18" s="2">
        <f t="shared" ref="C18:AH18" si="3">AVERAGE(C3:C8)</f>
        <v>36.457099999999997</v>
      </c>
      <c r="D18" s="2">
        <f t="shared" si="3"/>
        <v>31.7607</v>
      </c>
      <c r="E18" s="2">
        <f t="shared" si="3"/>
        <v>23.694799999999997</v>
      </c>
      <c r="F18" s="2">
        <f t="shared" si="3"/>
        <v>58.201366666666665</v>
      </c>
      <c r="G18" s="2">
        <f t="shared" si="3"/>
        <v>50.349980000000002</v>
      </c>
      <c r="H18" s="2">
        <f t="shared" si="3"/>
        <v>43.416216666666664</v>
      </c>
      <c r="I18" s="2">
        <f t="shared" si="3"/>
        <v>28.500450000000001</v>
      </c>
      <c r="J18" s="2">
        <f t="shared" si="3"/>
        <v>32.258450000000003</v>
      </c>
      <c r="K18" s="2">
        <f t="shared" si="3"/>
        <v>29.832433333333331</v>
      </c>
      <c r="L18" s="2">
        <f t="shared" si="3"/>
        <v>42.448866666666667</v>
      </c>
      <c r="M18" s="2">
        <f t="shared" si="3"/>
        <v>36.39438333333333</v>
      </c>
      <c r="N18" s="2">
        <f t="shared" si="3"/>
        <v>19.727716666666666</v>
      </c>
      <c r="O18" s="2">
        <f t="shared" si="3"/>
        <v>10.968883333333336</v>
      </c>
      <c r="P18" s="2">
        <f t="shared" si="3"/>
        <v>26.734316666666668</v>
      </c>
      <c r="Q18" s="2">
        <f t="shared" si="3"/>
        <v>16.84535</v>
      </c>
      <c r="R18" s="2">
        <f t="shared" si="3"/>
        <v>15.546383333333333</v>
      </c>
      <c r="S18" s="2">
        <f t="shared" si="3"/>
        <v>69.600666666666669</v>
      </c>
      <c r="T18" s="2">
        <f t="shared" si="3"/>
        <v>35.155766666666665</v>
      </c>
      <c r="U18" s="2">
        <f t="shared" si="3"/>
        <v>42.1233</v>
      </c>
      <c r="V18" s="2">
        <f t="shared" si="3"/>
        <v>46.280633333333327</v>
      </c>
      <c r="W18" s="2">
        <f t="shared" si="3"/>
        <v>31.966966666666664</v>
      </c>
      <c r="X18" s="2">
        <f t="shared" si="3"/>
        <v>22.526966666666667</v>
      </c>
      <c r="Y18" s="2">
        <f t="shared" si="3"/>
        <v>43.445466666666668</v>
      </c>
      <c r="Z18" s="2">
        <f t="shared" si="3"/>
        <v>31.380700000000001</v>
      </c>
      <c r="AA18" s="2">
        <f t="shared" si="3"/>
        <v>17.560500000000001</v>
      </c>
      <c r="AB18" s="2">
        <f t="shared" si="3"/>
        <v>10.8264</v>
      </c>
      <c r="AC18" s="2">
        <f t="shared" si="3"/>
        <v>30.623216666666668</v>
      </c>
      <c r="AD18" s="2">
        <f t="shared" si="3"/>
        <v>32.453716666666672</v>
      </c>
      <c r="AE18" s="2">
        <f t="shared" si="3"/>
        <v>26.70526666666667</v>
      </c>
      <c r="AF18" s="2">
        <f t="shared" si="3"/>
        <v>35.062033333333332</v>
      </c>
      <c r="AG18" s="2">
        <f t="shared" si="3"/>
        <v>38.225650000000002</v>
      </c>
      <c r="AH18" s="2">
        <f t="shared" si="3"/>
        <v>19.439850000000003</v>
      </c>
    </row>
    <row r="19" spans="1:34" x14ac:dyDescent="0.25">
      <c r="A19" s="6" t="s">
        <v>47</v>
      </c>
      <c r="B19" s="7">
        <f>B18*3</f>
        <v>57.363100000000003</v>
      </c>
      <c r="C19" s="7">
        <f>C18*3</f>
        <v>109.37129999999999</v>
      </c>
      <c r="D19" s="7">
        <f>D18*2</f>
        <v>63.5214</v>
      </c>
      <c r="E19" s="7">
        <f>E18*2</f>
        <v>47.389599999999994</v>
      </c>
      <c r="F19" s="7">
        <f>F18*1</f>
        <v>58.201366666666665</v>
      </c>
      <c r="G19" s="7">
        <f>G18*3</f>
        <v>151.04993999999999</v>
      </c>
      <c r="H19" s="7">
        <f>H18*1</f>
        <v>43.416216666666664</v>
      </c>
      <c r="I19" s="7">
        <f>I18*2</f>
        <v>57.000900000000001</v>
      </c>
      <c r="J19" s="7">
        <f>J18*3</f>
        <v>96.775350000000003</v>
      </c>
      <c r="K19" s="7">
        <f>K18*2</f>
        <v>59.664866666666661</v>
      </c>
      <c r="L19" s="7">
        <f>L18*2</f>
        <v>84.897733333333335</v>
      </c>
      <c r="M19" s="7">
        <f>M18*4</f>
        <v>145.57753333333332</v>
      </c>
      <c r="N19" s="7">
        <f>N18*3</f>
        <v>59.183149999999998</v>
      </c>
      <c r="O19" s="7">
        <f>O18*3</f>
        <v>32.906650000000006</v>
      </c>
      <c r="P19" s="7">
        <f>P18*3</f>
        <v>80.202950000000001</v>
      </c>
      <c r="Q19" s="7">
        <f>Q18*2</f>
        <v>33.6907</v>
      </c>
      <c r="R19" s="7">
        <f>R18*2</f>
        <v>31.092766666666666</v>
      </c>
      <c r="S19" s="7">
        <f>S18*1</f>
        <v>69.600666666666669</v>
      </c>
      <c r="T19" s="7">
        <f>T18*3</f>
        <v>105.46729999999999</v>
      </c>
      <c r="U19" s="7">
        <f>U18*2</f>
        <v>84.246600000000001</v>
      </c>
      <c r="V19" s="7">
        <f>V18*3</f>
        <v>138.84189999999998</v>
      </c>
      <c r="W19" s="7">
        <f>W18*3</f>
        <v>95.900899999999993</v>
      </c>
      <c r="X19" s="7">
        <f>X18*2</f>
        <v>45.053933333333333</v>
      </c>
      <c r="Y19" s="7">
        <f>Y18*2</f>
        <v>86.890933333333336</v>
      </c>
      <c r="Z19" s="7">
        <f>Z18*3</f>
        <v>94.142099999999999</v>
      </c>
      <c r="AA19" s="7">
        <f>AA18*3</f>
        <v>52.6815</v>
      </c>
      <c r="AB19" s="7">
        <f>AB18*6</f>
        <v>64.958399999999997</v>
      </c>
      <c r="AC19" s="7">
        <f>AC18*3</f>
        <v>91.869650000000007</v>
      </c>
      <c r="AD19" s="7">
        <f>AD18*2</f>
        <v>64.907433333333344</v>
      </c>
      <c r="AE19" s="7">
        <f>AE18*3</f>
        <v>80.115800000000007</v>
      </c>
      <c r="AF19" s="7">
        <f>AF18*3</f>
        <v>105.1861</v>
      </c>
      <c r="AG19" s="7">
        <f>AG18*2</f>
        <v>76.451300000000003</v>
      </c>
      <c r="AH19" s="7">
        <f>AH18*3</f>
        <v>58.319550000000007</v>
      </c>
    </row>
    <row r="20" spans="1:34" x14ac:dyDescent="0.25">
      <c r="A20" s="8" t="s">
        <v>45</v>
      </c>
      <c r="B20" s="2">
        <f>STDEV(B3:B8)/B18*100</f>
        <v>4.5570333035473709</v>
      </c>
      <c r="C20" s="9">
        <f t="shared" ref="C20:AH20" si="4">STDEV(C3:C8)/C18*100</f>
        <v>1.3839991118058756</v>
      </c>
      <c r="D20" s="9">
        <f t="shared" si="4"/>
        <v>3.2119809896405567</v>
      </c>
      <c r="E20" s="9">
        <f t="shared" si="4"/>
        <v>1.7481937507042393</v>
      </c>
      <c r="F20" s="9">
        <f t="shared" si="4"/>
        <v>4.4601572355362356</v>
      </c>
      <c r="G20" s="9">
        <f t="shared" si="4"/>
        <v>2.6283924785393822</v>
      </c>
      <c r="H20" s="9">
        <f t="shared" si="4"/>
        <v>3.650675160961244</v>
      </c>
      <c r="I20" s="9">
        <f t="shared" si="4"/>
        <v>5.7211673981312146</v>
      </c>
      <c r="J20" s="9">
        <f t="shared" si="4"/>
        <v>1.574298156857544</v>
      </c>
      <c r="K20" s="9">
        <f t="shared" si="4"/>
        <v>1.9980953500784966</v>
      </c>
      <c r="L20" s="9">
        <f t="shared" si="4"/>
        <v>1.717553731066193</v>
      </c>
      <c r="M20" s="9">
        <f t="shared" si="4"/>
        <v>3.1516703079586268</v>
      </c>
      <c r="N20" s="9">
        <f t="shared" si="4"/>
        <v>2.8680138297790014</v>
      </c>
      <c r="O20" s="9">
        <f t="shared" si="4"/>
        <v>3.6404100019040957</v>
      </c>
      <c r="P20" s="9">
        <f t="shared" si="4"/>
        <v>1.7663304659010546</v>
      </c>
      <c r="Q20" s="9">
        <f t="shared" si="4"/>
        <v>2.0508404948346626</v>
      </c>
      <c r="R20" s="9">
        <f t="shared" si="4"/>
        <v>6.9644181909675265</v>
      </c>
      <c r="S20" s="9">
        <f t="shared" si="4"/>
        <v>4.5019992876793387</v>
      </c>
      <c r="T20" s="9">
        <f t="shared" si="4"/>
        <v>2.2190628574319815</v>
      </c>
      <c r="U20" s="9">
        <f t="shared" si="4"/>
        <v>3.8010845684359897</v>
      </c>
      <c r="V20" s="9">
        <f t="shared" si="4"/>
        <v>2.8169642384052165</v>
      </c>
      <c r="W20" s="9">
        <f t="shared" si="4"/>
        <v>1.6458174426087786</v>
      </c>
      <c r="X20" s="9">
        <f t="shared" si="4"/>
        <v>1.67721837379546</v>
      </c>
      <c r="Y20" s="9">
        <f t="shared" si="4"/>
        <v>1.9806122851304435</v>
      </c>
      <c r="Z20" s="9">
        <f t="shared" si="4"/>
        <v>3.1229250163410809</v>
      </c>
      <c r="AA20" s="9">
        <f t="shared" si="4"/>
        <v>3.3084039840024495</v>
      </c>
      <c r="AB20" s="9">
        <f t="shared" si="4"/>
        <v>1.6592361462738348</v>
      </c>
      <c r="AC20" s="9">
        <f t="shared" si="4"/>
        <v>1.5558201468893691</v>
      </c>
      <c r="AD20" s="9">
        <f t="shared" si="4"/>
        <v>2.747441042227543</v>
      </c>
      <c r="AE20" s="9">
        <f t="shared" si="4"/>
        <v>1.9088832989750417</v>
      </c>
      <c r="AF20" s="9">
        <f t="shared" si="4"/>
        <v>2.9544969228647098</v>
      </c>
      <c r="AG20" s="9">
        <f t="shared" si="4"/>
        <v>2.3973308628781718</v>
      </c>
      <c r="AH20" s="9">
        <f t="shared" si="4"/>
        <v>4.9526330629648694</v>
      </c>
    </row>
    <row r="21" spans="1:34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19.270724999999999</v>
      </c>
      <c r="C22" s="2">
        <f t="shared" ref="C22:AH22" si="5">AVERAGE(C2:C5)</f>
        <v>35.949350000000003</v>
      </c>
      <c r="D22" s="2">
        <f t="shared" si="5"/>
        <v>30.726675</v>
      </c>
      <c r="E22" s="2">
        <f t="shared" si="5"/>
        <v>23.761324999999999</v>
      </c>
      <c r="F22" s="2">
        <f t="shared" si="5"/>
        <v>56.128374999999998</v>
      </c>
      <c r="G22" s="2">
        <f t="shared" si="5"/>
        <v>50.720766666666663</v>
      </c>
      <c r="H22" s="2">
        <f t="shared" si="5"/>
        <v>42.454024999999994</v>
      </c>
      <c r="I22" s="2">
        <f t="shared" si="5"/>
        <v>28.55565</v>
      </c>
      <c r="J22" s="2">
        <f t="shared" si="5"/>
        <v>32.052325000000003</v>
      </c>
      <c r="K22" s="2">
        <f t="shared" si="5"/>
        <v>29.742274999999999</v>
      </c>
      <c r="L22" s="2">
        <f t="shared" si="5"/>
        <v>42.705600000000004</v>
      </c>
      <c r="M22" s="2">
        <f t="shared" si="5"/>
        <v>36.747799999999998</v>
      </c>
      <c r="N22" s="2">
        <f t="shared" si="5"/>
        <v>19.260975000000002</v>
      </c>
      <c r="O22" s="2">
        <f t="shared" si="5"/>
        <v>11.2806</v>
      </c>
      <c r="P22" s="2">
        <f t="shared" si="5"/>
        <v>26.571825</v>
      </c>
      <c r="Q22" s="2">
        <f t="shared" si="5"/>
        <v>17.010624999999997</v>
      </c>
      <c r="R22" s="2">
        <f t="shared" si="5"/>
        <v>15.717375000000001</v>
      </c>
      <c r="S22" s="2">
        <f t="shared" si="5"/>
        <v>65.111400000000003</v>
      </c>
      <c r="T22" s="2">
        <f t="shared" si="5"/>
        <v>35.446125000000002</v>
      </c>
      <c r="U22" s="2">
        <f t="shared" si="5"/>
        <v>42.055475000000001</v>
      </c>
      <c r="V22" s="2">
        <f t="shared" si="5"/>
        <v>45.563175000000001</v>
      </c>
      <c r="W22" s="2">
        <f t="shared" si="5"/>
        <v>32.118900000000004</v>
      </c>
      <c r="X22" s="2">
        <f t="shared" si="5"/>
        <v>22.335999999999999</v>
      </c>
      <c r="Y22" s="2">
        <f t="shared" si="5"/>
        <v>42.695350000000005</v>
      </c>
      <c r="Z22" s="2">
        <f t="shared" si="5"/>
        <v>31.108725</v>
      </c>
      <c r="AA22" s="2">
        <f t="shared" si="5"/>
        <v>17.372075000000002</v>
      </c>
      <c r="AB22" s="2">
        <f t="shared" si="5"/>
        <v>10.5249825</v>
      </c>
      <c r="AC22" s="2">
        <f t="shared" si="5"/>
        <v>30.532650000000004</v>
      </c>
      <c r="AD22" s="2">
        <f t="shared" si="5"/>
        <v>31.941825000000001</v>
      </c>
      <c r="AE22" s="2">
        <f t="shared" si="5"/>
        <v>26.591725</v>
      </c>
      <c r="AF22" s="2">
        <f t="shared" si="5"/>
        <v>35.262524999999997</v>
      </c>
      <c r="AG22" s="2">
        <f t="shared" si="5"/>
        <v>37.929225000000002</v>
      </c>
      <c r="AH22" s="2">
        <f t="shared" si="5"/>
        <v>19.756924999999999</v>
      </c>
    </row>
    <row r="23" spans="1:34" x14ac:dyDescent="0.25">
      <c r="A23" s="6" t="s">
        <v>49</v>
      </c>
      <c r="B23" s="7">
        <f>B22*3</f>
        <v>57.812174999999996</v>
      </c>
      <c r="C23" s="7">
        <f>C22*3</f>
        <v>107.84805</v>
      </c>
      <c r="D23" s="7">
        <f>D22*2</f>
        <v>61.45335</v>
      </c>
      <c r="E23" s="7">
        <f>E22*2</f>
        <v>47.522649999999999</v>
      </c>
      <c r="F23" s="7">
        <f>F22*1</f>
        <v>56.128374999999998</v>
      </c>
      <c r="G23" s="7">
        <f>G22*3</f>
        <v>152.16229999999999</v>
      </c>
      <c r="H23" s="7">
        <f>H22*1</f>
        <v>42.454024999999994</v>
      </c>
      <c r="I23" s="7">
        <f>I22*2</f>
        <v>57.1113</v>
      </c>
      <c r="J23" s="7">
        <f>J22*3</f>
        <v>96.156975000000017</v>
      </c>
      <c r="K23" s="7">
        <f>K22*2</f>
        <v>59.484549999999999</v>
      </c>
      <c r="L23" s="7">
        <f>L22*2</f>
        <v>85.411200000000008</v>
      </c>
      <c r="M23" s="7">
        <f>M22*4</f>
        <v>146.99119999999999</v>
      </c>
      <c r="N23" s="7">
        <f>N22*3</f>
        <v>57.782925000000006</v>
      </c>
      <c r="O23" s="7">
        <f>O22*3</f>
        <v>33.841799999999999</v>
      </c>
      <c r="P23" s="7">
        <f>P22*3</f>
        <v>79.715474999999998</v>
      </c>
      <c r="Q23" s="7">
        <f>Q22*2</f>
        <v>34.021249999999995</v>
      </c>
      <c r="R23" s="7">
        <f>R22*2</f>
        <v>31.434750000000001</v>
      </c>
      <c r="S23" s="7">
        <f>S22*1</f>
        <v>65.111400000000003</v>
      </c>
      <c r="T23" s="7">
        <f>T22*3</f>
        <v>106.33837500000001</v>
      </c>
      <c r="U23" s="7">
        <f>U22*2</f>
        <v>84.110950000000003</v>
      </c>
      <c r="V23" s="7">
        <f>V22*3</f>
        <v>136.689525</v>
      </c>
      <c r="W23" s="7">
        <f>W22*3</f>
        <v>96.356700000000018</v>
      </c>
      <c r="X23" s="7">
        <f>X22*2</f>
        <v>44.671999999999997</v>
      </c>
      <c r="Y23" s="7">
        <f>Y22*2</f>
        <v>85.39070000000001</v>
      </c>
      <c r="Z23" s="7">
        <f>Z22*3</f>
        <v>93.326175000000006</v>
      </c>
      <c r="AA23" s="7">
        <f>AA22*3</f>
        <v>52.116225000000007</v>
      </c>
      <c r="AB23" s="7">
        <f>AB22*6</f>
        <v>63.149895000000001</v>
      </c>
      <c r="AC23" s="7">
        <f>AC22*3</f>
        <v>91.597950000000012</v>
      </c>
      <c r="AD23" s="7">
        <f>AD22*2</f>
        <v>63.883650000000003</v>
      </c>
      <c r="AE23" s="7">
        <f>AE22*3</f>
        <v>79.775175000000004</v>
      </c>
      <c r="AF23" s="7">
        <f>AF22*3</f>
        <v>105.78757499999999</v>
      </c>
      <c r="AG23" s="7">
        <f>AG22*2</f>
        <v>75.858450000000005</v>
      </c>
      <c r="AH23" s="7">
        <f>AH22*3</f>
        <v>59.270775</v>
      </c>
    </row>
    <row r="24" spans="1:34" x14ac:dyDescent="0.25">
      <c r="A24" s="8" t="s">
        <v>45</v>
      </c>
      <c r="B24" s="2">
        <f>STDEV(B2:B5)/B22*100</f>
        <v>4.0879339864120974</v>
      </c>
      <c r="C24" s="9">
        <f t="shared" ref="C24:AH24" si="6">STDEV(C2:C5)/C22*100</f>
        <v>1.0811783704011253</v>
      </c>
      <c r="D24" s="9">
        <f t="shared" si="6"/>
        <v>5.1182993502181828</v>
      </c>
      <c r="E24" s="9">
        <f t="shared" si="6"/>
        <v>1.319607556832822</v>
      </c>
      <c r="F24" s="9">
        <f t="shared" si="6"/>
        <v>3.4605762385283039</v>
      </c>
      <c r="G24" s="9">
        <f t="shared" si="6"/>
        <v>1.8030519403737466</v>
      </c>
      <c r="H24" s="9">
        <f t="shared" si="6"/>
        <v>6.0367907544298918</v>
      </c>
      <c r="I24" s="9">
        <f t="shared" si="6"/>
        <v>6.8208102773132397</v>
      </c>
      <c r="J24" s="9">
        <f t="shared" si="6"/>
        <v>1.1197426872290464</v>
      </c>
      <c r="K24" s="9">
        <f t="shared" si="6"/>
        <v>2.4316038337801631</v>
      </c>
      <c r="L24" s="9">
        <f t="shared" si="6"/>
        <v>3.5965619702813485</v>
      </c>
      <c r="M24" s="9">
        <f t="shared" si="6"/>
        <v>2.4095308479881781</v>
      </c>
      <c r="N24" s="9">
        <f t="shared" si="6"/>
        <v>3.274366074584425</v>
      </c>
      <c r="O24" s="9">
        <f t="shared" si="6"/>
        <v>4.1401734685045053</v>
      </c>
      <c r="P24" s="9">
        <f t="shared" si="6"/>
        <v>2.8602469779990374</v>
      </c>
      <c r="Q24" s="9">
        <f t="shared" si="6"/>
        <v>2.1659502619711377</v>
      </c>
      <c r="R24" s="9">
        <f t="shared" si="6"/>
        <v>1.6780922220499224</v>
      </c>
      <c r="S24" s="9">
        <f t="shared" si="6"/>
        <v>14.218196296172492</v>
      </c>
      <c r="T24" s="9">
        <f t="shared" si="6"/>
        <v>2.2205065084459474</v>
      </c>
      <c r="U24" s="9">
        <f t="shared" si="6"/>
        <v>2.7916119959507362</v>
      </c>
      <c r="V24" s="9">
        <f t="shared" si="6"/>
        <v>4.0045188585906031</v>
      </c>
      <c r="W24" s="9">
        <f t="shared" si="6"/>
        <v>2.7307309442327079</v>
      </c>
      <c r="X24" s="9">
        <f t="shared" si="6"/>
        <v>1.6734892385745277</v>
      </c>
      <c r="Y24" s="9">
        <f t="shared" si="6"/>
        <v>4.0308452721871229</v>
      </c>
      <c r="Z24" s="9">
        <f t="shared" si="6"/>
        <v>4.1428217825076485</v>
      </c>
      <c r="AA24" s="9">
        <f t="shared" si="6"/>
        <v>3.971228976766441</v>
      </c>
      <c r="AB24" s="9">
        <f t="shared" si="6"/>
        <v>4.5328076409437674</v>
      </c>
      <c r="AC24" s="9">
        <f t="shared" si="6"/>
        <v>1.9817850004261215</v>
      </c>
      <c r="AD24" s="9">
        <f t="shared" si="6"/>
        <v>3.3391286628034331</v>
      </c>
      <c r="AE24" s="9">
        <f t="shared" si="6"/>
        <v>1.8931720953287343</v>
      </c>
      <c r="AF24" s="9">
        <f t="shared" si="6"/>
        <v>3.7412424570828025</v>
      </c>
      <c r="AG24" s="9">
        <f t="shared" si="6"/>
        <v>3.7144211540613385</v>
      </c>
      <c r="AH24" s="9">
        <f t="shared" si="6"/>
        <v>4.5703911759664138</v>
      </c>
    </row>
    <row r="25" spans="1:3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18.519475</v>
      </c>
      <c r="C26" s="2">
        <f t="shared" ref="C26:AH26" si="7">AVERAGE(C6:C9)</f>
        <v>36.838875000000002</v>
      </c>
      <c r="D26" s="2">
        <f t="shared" si="7"/>
        <v>32.08135</v>
      </c>
      <c r="E26" s="2">
        <f t="shared" si="7"/>
        <v>23.537500000000001</v>
      </c>
      <c r="F26" s="2">
        <f t="shared" si="7"/>
        <v>58.437875000000005</v>
      </c>
      <c r="G26" s="2">
        <f t="shared" si="7"/>
        <v>49.945774999999998</v>
      </c>
      <c r="H26" s="2">
        <f t="shared" si="7"/>
        <v>43.100099999999998</v>
      </c>
      <c r="I26" s="2">
        <f t="shared" si="7"/>
        <v>28.198650000000001</v>
      </c>
      <c r="J26" s="2">
        <f t="shared" si="7"/>
        <v>32.072925000000005</v>
      </c>
      <c r="K26" s="2">
        <f t="shared" si="7"/>
        <v>29.478275</v>
      </c>
      <c r="L26" s="2">
        <f t="shared" si="7"/>
        <v>42.327775000000003</v>
      </c>
      <c r="M26" s="2">
        <f t="shared" si="7"/>
        <v>36.087824999999995</v>
      </c>
      <c r="N26" s="2">
        <f t="shared" si="7"/>
        <v>19.926925000000001</v>
      </c>
      <c r="O26" s="2">
        <f t="shared" si="7"/>
        <v>10.99</v>
      </c>
      <c r="P26" s="2">
        <f t="shared" si="7"/>
        <v>26.740850000000002</v>
      </c>
      <c r="Q26" s="2">
        <f t="shared" si="7"/>
        <v>16.519224999999999</v>
      </c>
      <c r="R26" s="2">
        <f t="shared" si="7"/>
        <v>15.924225</v>
      </c>
      <c r="S26" s="2">
        <f t="shared" si="7"/>
        <v>69.918149999999997</v>
      </c>
      <c r="T26" s="2">
        <f t="shared" si="7"/>
        <v>35.004625000000004</v>
      </c>
      <c r="U26" s="2">
        <f t="shared" si="7"/>
        <v>41.529474999999998</v>
      </c>
      <c r="V26" s="2">
        <f t="shared" si="7"/>
        <v>46.760399999999997</v>
      </c>
      <c r="W26" s="2">
        <f t="shared" si="7"/>
        <v>31.878249999999998</v>
      </c>
      <c r="X26" s="2">
        <f t="shared" si="7"/>
        <v>22.531075000000001</v>
      </c>
      <c r="Y26" s="2">
        <f t="shared" si="7"/>
        <v>42.907274999999998</v>
      </c>
      <c r="Z26" s="2">
        <f t="shared" si="7"/>
        <v>30.860325</v>
      </c>
      <c r="AA26" s="2">
        <f t="shared" si="7"/>
        <v>17.475650000000002</v>
      </c>
      <c r="AB26" s="2">
        <f t="shared" si="7"/>
        <v>10.705674999999999</v>
      </c>
      <c r="AC26" s="2">
        <f t="shared" si="7"/>
        <v>30.944849999999999</v>
      </c>
      <c r="AD26" s="2">
        <f t="shared" si="7"/>
        <v>32.573149999999998</v>
      </c>
      <c r="AE26" s="2">
        <f t="shared" si="7"/>
        <v>26.826474999999999</v>
      </c>
      <c r="AF26" s="2">
        <f t="shared" si="7"/>
        <v>34.923850000000002</v>
      </c>
      <c r="AG26" s="2">
        <f t="shared" si="7"/>
        <v>38.363875</v>
      </c>
      <c r="AH26" s="2">
        <f t="shared" si="7"/>
        <v>18.544374999999999</v>
      </c>
    </row>
    <row r="27" spans="1:34" x14ac:dyDescent="0.25">
      <c r="A27" s="6" t="s">
        <v>51</v>
      </c>
      <c r="B27" s="7">
        <f>B26*3</f>
        <v>55.558425</v>
      </c>
      <c r="C27" s="7">
        <f>C26*3</f>
        <v>110.516625</v>
      </c>
      <c r="D27" s="7">
        <f>D26*2</f>
        <v>64.162700000000001</v>
      </c>
      <c r="E27" s="7">
        <f>E26*2</f>
        <v>47.075000000000003</v>
      </c>
      <c r="F27" s="7">
        <f>F26*1</f>
        <v>58.437875000000005</v>
      </c>
      <c r="G27" s="7">
        <f>G26*3</f>
        <v>149.83732499999999</v>
      </c>
      <c r="H27" s="7">
        <f>H26*1</f>
        <v>43.100099999999998</v>
      </c>
      <c r="I27" s="7">
        <f>I26*2</f>
        <v>56.397300000000001</v>
      </c>
      <c r="J27" s="7">
        <f>J26*3</f>
        <v>96.218775000000022</v>
      </c>
      <c r="K27" s="7">
        <f>K26*2</f>
        <v>58.95655</v>
      </c>
      <c r="L27" s="7">
        <f>L26*2</f>
        <v>84.655550000000005</v>
      </c>
      <c r="M27" s="7">
        <f>M26*4</f>
        <v>144.35129999999998</v>
      </c>
      <c r="N27" s="7">
        <f>N26*3</f>
        <v>59.780775000000006</v>
      </c>
      <c r="O27" s="7">
        <f>O26*3</f>
        <v>32.97</v>
      </c>
      <c r="P27" s="7">
        <f>P26*3</f>
        <v>80.222550000000012</v>
      </c>
      <c r="Q27" s="7">
        <f>Q26*2</f>
        <v>33.038449999999997</v>
      </c>
      <c r="R27" s="7">
        <f>R26*2</f>
        <v>31.84845</v>
      </c>
      <c r="S27" s="7">
        <f>S26*1</f>
        <v>69.918149999999997</v>
      </c>
      <c r="T27" s="7">
        <f>T26*3</f>
        <v>105.01387500000001</v>
      </c>
      <c r="U27" s="7">
        <f>U26*2</f>
        <v>83.058949999999996</v>
      </c>
      <c r="V27" s="7">
        <f>V26*3</f>
        <v>140.28119999999998</v>
      </c>
      <c r="W27" s="7">
        <f>W26*3</f>
        <v>95.634749999999997</v>
      </c>
      <c r="X27" s="7">
        <f>X26*2</f>
        <v>45.062150000000003</v>
      </c>
      <c r="Y27" s="7">
        <f>Y26*2</f>
        <v>85.814549999999997</v>
      </c>
      <c r="Z27" s="7">
        <f>Z26*3</f>
        <v>92.580974999999995</v>
      </c>
      <c r="AA27" s="7">
        <f>AA26*3</f>
        <v>52.426950000000005</v>
      </c>
      <c r="AB27" s="7">
        <f>AB26*6</f>
        <v>64.234049999999996</v>
      </c>
      <c r="AC27" s="7">
        <f>AC26*3</f>
        <v>92.834549999999993</v>
      </c>
      <c r="AD27" s="7">
        <f>AD26*2</f>
        <v>65.146299999999997</v>
      </c>
      <c r="AE27" s="7">
        <f>AE26*3</f>
        <v>80.479424999999992</v>
      </c>
      <c r="AF27" s="7">
        <f>AF26*3</f>
        <v>104.77155</v>
      </c>
      <c r="AG27" s="7">
        <f>AG26*2</f>
        <v>76.72775</v>
      </c>
      <c r="AH27" s="7">
        <f>AH26*3</f>
        <v>55.633124999999993</v>
      </c>
    </row>
    <row r="28" spans="1:34" x14ac:dyDescent="0.25">
      <c r="A28" s="8" t="s">
        <v>45</v>
      </c>
      <c r="B28" s="2">
        <f>STDEV(B6:B9)/B26*100</f>
        <v>4.9480635632218553</v>
      </c>
      <c r="C28" s="9">
        <f t="shared" ref="C28:AH28" si="8">STDEV(C6:C9)/C26*100</f>
        <v>0.8294275199765212</v>
      </c>
      <c r="D28" s="9">
        <f t="shared" si="8"/>
        <v>2.2139793547622979</v>
      </c>
      <c r="E28" s="9">
        <f t="shared" si="8"/>
        <v>1.8143201714988537</v>
      </c>
      <c r="F28" s="9">
        <f t="shared" si="8"/>
        <v>5.6136356421644855</v>
      </c>
      <c r="G28" s="9">
        <f t="shared" si="8"/>
        <v>2.6537693516383034</v>
      </c>
      <c r="H28" s="9">
        <f t="shared" si="8"/>
        <v>3.2332065366081846</v>
      </c>
      <c r="I28" s="9">
        <f t="shared" si="8"/>
        <v>2.9473896097401404</v>
      </c>
      <c r="J28" s="9">
        <f t="shared" si="8"/>
        <v>2.6719532197262552</v>
      </c>
      <c r="K28" s="9">
        <f t="shared" si="8"/>
        <v>2.6214634294598622</v>
      </c>
      <c r="L28" s="9">
        <f t="shared" si="8"/>
        <v>2.6838623793100131</v>
      </c>
      <c r="M28" s="9">
        <f t="shared" si="8"/>
        <v>4.3810395019800117</v>
      </c>
      <c r="N28" s="9">
        <f t="shared" si="8"/>
        <v>3.0948960209961629</v>
      </c>
      <c r="O28" s="9">
        <f t="shared" si="8"/>
        <v>4.5684114798175806</v>
      </c>
      <c r="P28" s="9">
        <f t="shared" si="8"/>
        <v>2.0273470735654238</v>
      </c>
      <c r="Q28" s="9">
        <f t="shared" si="8"/>
        <v>2.653460962141911</v>
      </c>
      <c r="R28" s="9">
        <f t="shared" si="8"/>
        <v>11.167679790549867</v>
      </c>
      <c r="S28" s="9">
        <f t="shared" si="8"/>
        <v>3.1107917743660307</v>
      </c>
      <c r="T28" s="9">
        <f t="shared" si="8"/>
        <v>2.8608125670486051</v>
      </c>
      <c r="U28" s="9">
        <f t="shared" si="8"/>
        <v>4.5596962738083811</v>
      </c>
      <c r="V28" s="9">
        <f t="shared" si="8"/>
        <v>1.4221777290081172</v>
      </c>
      <c r="W28" s="9">
        <f t="shared" si="8"/>
        <v>1.6291495673096217</v>
      </c>
      <c r="X28" s="9">
        <f t="shared" si="8"/>
        <v>1.6795391250484193</v>
      </c>
      <c r="Y28" s="9">
        <f t="shared" si="8"/>
        <v>3.0813899859072249</v>
      </c>
      <c r="Z28" s="9">
        <f t="shared" si="8"/>
        <v>3.5915707385224467</v>
      </c>
      <c r="AA28" s="9">
        <f t="shared" si="8"/>
        <v>2.9446203347185764</v>
      </c>
      <c r="AB28" s="9">
        <f t="shared" si="8"/>
        <v>3.8370215004544539</v>
      </c>
      <c r="AC28" s="9">
        <f t="shared" si="8"/>
        <v>2.1984439225531274</v>
      </c>
      <c r="AD28" s="9">
        <f t="shared" si="8"/>
        <v>1.5635856244420803</v>
      </c>
      <c r="AE28" s="9">
        <f t="shared" si="8"/>
        <v>1.77334225771832</v>
      </c>
      <c r="AF28" s="9">
        <f t="shared" si="8"/>
        <v>3.1678432378692079</v>
      </c>
      <c r="AG28" s="9">
        <f t="shared" si="8"/>
        <v>1.6288483133378506</v>
      </c>
      <c r="AH28" s="9">
        <f t="shared" si="8"/>
        <v>3.6251855561247721</v>
      </c>
    </row>
    <row r="29" spans="1:34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1.1957244647201388</v>
      </c>
      <c r="C30" s="13">
        <f t="shared" ref="C30:AH30" si="9">(C19-C15)/C15*100</f>
        <v>0.17307057563225589</v>
      </c>
      <c r="D30" s="13">
        <f t="shared" si="9"/>
        <v>1.1358023118860991</v>
      </c>
      <c r="E30" s="13">
        <f t="shared" si="9"/>
        <v>0.1919180867600849</v>
      </c>
      <c r="F30" s="13">
        <f t="shared" si="9"/>
        <v>1.6029880818594775</v>
      </c>
      <c r="G30" s="13">
        <f t="shared" si="9"/>
        <v>0.14333473317167794</v>
      </c>
      <c r="H30" s="13">
        <f t="shared" si="9"/>
        <v>1.494151606755773</v>
      </c>
      <c r="I30" s="13">
        <f t="shared" si="9"/>
        <v>0.43450452212431623</v>
      </c>
      <c r="J30" s="13">
        <f t="shared" si="9"/>
        <v>0.61075785279587835</v>
      </c>
      <c r="K30" s="13">
        <f t="shared" si="9"/>
        <v>0.75027446835037093</v>
      </c>
      <c r="L30" s="13">
        <f t="shared" si="9"/>
        <v>-0.1595157979636487</v>
      </c>
      <c r="M30" s="13">
        <f t="shared" si="9"/>
        <v>-6.4334360188894907E-2</v>
      </c>
      <c r="N30" s="13">
        <f t="shared" si="9"/>
        <v>0.68269372263716088</v>
      </c>
      <c r="O30" s="13">
        <f t="shared" si="9"/>
        <v>-1.4944964811605028</v>
      </c>
      <c r="P30" s="13">
        <f t="shared" si="9"/>
        <v>0.29253518667620926</v>
      </c>
      <c r="Q30" s="13">
        <f t="shared" si="9"/>
        <v>0.47972180012735965</v>
      </c>
      <c r="R30" s="13">
        <f t="shared" si="9"/>
        <v>-1.7345309128910498</v>
      </c>
      <c r="S30" s="13">
        <f t="shared" si="9"/>
        <v>3.0895336119637054</v>
      </c>
      <c r="T30" s="13">
        <f t="shared" si="9"/>
        <v>-0.19760849482321996</v>
      </c>
      <c r="U30" s="13">
        <f t="shared" si="9"/>
        <v>0.79158987353583932</v>
      </c>
      <c r="V30" s="13">
        <f t="shared" si="9"/>
        <v>0.25745500720337994</v>
      </c>
      <c r="W30" s="13">
        <f t="shared" si="9"/>
        <v>-9.8780440483171902E-2</v>
      </c>
      <c r="X30" s="13">
        <f t="shared" si="9"/>
        <v>0.41647094965147713</v>
      </c>
      <c r="Y30" s="13">
        <f t="shared" si="9"/>
        <v>1.5049869479275118</v>
      </c>
      <c r="Z30" s="13">
        <f t="shared" si="9"/>
        <v>1.2786221508962925</v>
      </c>
      <c r="AA30" s="13">
        <f t="shared" si="9"/>
        <v>0.78419753369837875</v>
      </c>
      <c r="AB30" s="13">
        <f t="shared" si="9"/>
        <v>1.9883628191920089</v>
      </c>
      <c r="AC30" s="13">
        <f t="shared" si="9"/>
        <v>-0.37585566535181719</v>
      </c>
      <c r="AD30" s="13">
        <f t="shared" si="9"/>
        <v>0.60832129801389101</v>
      </c>
      <c r="AE30" s="13">
        <f t="shared" si="9"/>
        <v>-1.4352162122020918E-2</v>
      </c>
      <c r="AF30" s="13">
        <f t="shared" si="9"/>
        <v>-8.87755398869568E-2</v>
      </c>
      <c r="AG30" s="13">
        <f t="shared" si="9"/>
        <v>0.20735820146250927</v>
      </c>
      <c r="AH30" s="13">
        <f t="shared" si="9"/>
        <v>1.5101315098965487</v>
      </c>
    </row>
    <row r="31" spans="1:34" x14ac:dyDescent="0.25">
      <c r="A31" s="12" t="s">
        <v>53</v>
      </c>
      <c r="B31" s="13">
        <f>(B27-B23)/B23*100</f>
        <v>-3.8984002937097535</v>
      </c>
      <c r="C31" s="13">
        <f t="shared" ref="C31:AH31" si="10">(C27-C23)/C23*100</f>
        <v>2.4743840987389238</v>
      </c>
      <c r="D31" s="13">
        <f t="shared" si="10"/>
        <v>4.4087913840335808</v>
      </c>
      <c r="E31" s="13">
        <f t="shared" si="10"/>
        <v>-0.94197188077684202</v>
      </c>
      <c r="F31" s="13">
        <f t="shared" si="10"/>
        <v>4.1146746186755037</v>
      </c>
      <c r="G31" s="13">
        <f t="shared" si="10"/>
        <v>-1.5279573192571321</v>
      </c>
      <c r="H31" s="13">
        <f t="shared" si="10"/>
        <v>1.5218227247004339</v>
      </c>
      <c r="I31" s="13">
        <f t="shared" si="10"/>
        <v>-1.2501904176581493</v>
      </c>
      <c r="J31" s="13">
        <f t="shared" si="10"/>
        <v>6.4269908657177674E-2</v>
      </c>
      <c r="K31" s="13">
        <f t="shared" si="10"/>
        <v>-0.88762544223667939</v>
      </c>
      <c r="L31" s="13">
        <f t="shared" si="10"/>
        <v>-0.88472003671649946</v>
      </c>
      <c r="M31" s="13">
        <f t="shared" si="10"/>
        <v>-1.7959578532592506</v>
      </c>
      <c r="N31" s="13">
        <f t="shared" si="10"/>
        <v>3.4575092901579478</v>
      </c>
      <c r="O31" s="13">
        <f t="shared" si="10"/>
        <v>-2.576104107937522</v>
      </c>
      <c r="P31" s="13">
        <f t="shared" si="10"/>
        <v>0.63610610110523036</v>
      </c>
      <c r="Q31" s="13">
        <f t="shared" si="10"/>
        <v>-2.8887827460778119</v>
      </c>
      <c r="R31" s="13">
        <f t="shared" si="10"/>
        <v>1.3160594564932075</v>
      </c>
      <c r="S31" s="13">
        <f t="shared" si="10"/>
        <v>7.3823477916309486</v>
      </c>
      <c r="T31" s="13">
        <f t="shared" si="10"/>
        <v>-1.245552228910777</v>
      </c>
      <c r="U31" s="13">
        <f t="shared" si="10"/>
        <v>-1.250728947895615</v>
      </c>
      <c r="V31" s="13">
        <f t="shared" si="10"/>
        <v>2.6276153933521833</v>
      </c>
      <c r="W31" s="13">
        <f t="shared" si="10"/>
        <v>-0.74924732789730331</v>
      </c>
      <c r="X31" s="13">
        <f t="shared" si="10"/>
        <v>0.87336586676219008</v>
      </c>
      <c r="Y31" s="13">
        <f t="shared" si="10"/>
        <v>0.49636552926722388</v>
      </c>
      <c r="Z31" s="13">
        <f t="shared" si="10"/>
        <v>-0.79848981274547159</v>
      </c>
      <c r="AA31" s="13">
        <f t="shared" si="10"/>
        <v>0.59621547800132857</v>
      </c>
      <c r="AB31" s="13">
        <f t="shared" si="10"/>
        <v>1.716796203699144</v>
      </c>
      <c r="AC31" s="13">
        <f t="shared" si="10"/>
        <v>1.3500302135582525</v>
      </c>
      <c r="AD31" s="13">
        <f t="shared" si="10"/>
        <v>1.9764838108029106</v>
      </c>
      <c r="AE31" s="13">
        <f t="shared" si="10"/>
        <v>0.88279342539829919</v>
      </c>
      <c r="AF31" s="13">
        <f t="shared" si="10"/>
        <v>-0.96043887951868157</v>
      </c>
      <c r="AG31" s="13">
        <f t="shared" si="10"/>
        <v>1.1459501215751118</v>
      </c>
      <c r="AH31" s="13">
        <f t="shared" si="10"/>
        <v>-6.1373417168916848</v>
      </c>
    </row>
    <row r="32" spans="1:34" x14ac:dyDescent="0.25">
      <c r="A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4" spans="1:9" s="10" customFormat="1" x14ac:dyDescent="0.25">
      <c r="B34" s="2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</row>
    <row r="35" spans="1:9" s="10" customFormat="1" x14ac:dyDescent="0.25">
      <c r="A35" s="14" t="s">
        <v>1</v>
      </c>
      <c r="B35" s="11" t="s">
        <v>73</v>
      </c>
      <c r="C35" s="11" t="s">
        <v>74</v>
      </c>
      <c r="D35" s="10">
        <v>192</v>
      </c>
      <c r="E35" s="2">
        <v>0.25757799999999997</v>
      </c>
      <c r="G35" s="7">
        <f>E35*D35</f>
        <v>49.454975999999995</v>
      </c>
      <c r="H35" s="7">
        <f>B19</f>
        <v>57.363100000000003</v>
      </c>
      <c r="I35" s="2">
        <f>(H35-G35)/G35*100</f>
        <v>15.99055269989416</v>
      </c>
    </row>
    <row r="36" spans="1:9" s="10" customFormat="1" x14ac:dyDescent="0.25">
      <c r="A36" s="14" t="s">
        <v>2</v>
      </c>
      <c r="B36" s="11" t="s">
        <v>73</v>
      </c>
      <c r="C36" s="11" t="s">
        <v>74</v>
      </c>
      <c r="D36" s="10">
        <v>192</v>
      </c>
      <c r="E36" s="2">
        <v>0.55345500000000003</v>
      </c>
      <c r="G36" s="7">
        <f t="shared" ref="G36:G41" si="11">E36*D36</f>
        <v>106.26336000000001</v>
      </c>
      <c r="H36" s="7">
        <f>C19</f>
        <v>109.37129999999999</v>
      </c>
      <c r="I36" s="2">
        <f t="shared" ref="I36:I41" si="12">(H36-G36)/G36*100</f>
        <v>2.9247522382126681</v>
      </c>
    </row>
    <row r="37" spans="1:9" s="10" customFormat="1" x14ac:dyDescent="0.25">
      <c r="A37" s="14" t="s">
        <v>14</v>
      </c>
      <c r="B37" s="11" t="s">
        <v>73</v>
      </c>
      <c r="C37" s="11" t="s">
        <v>74</v>
      </c>
      <c r="D37" s="10">
        <v>192</v>
      </c>
      <c r="E37" s="2">
        <v>0.16667699999999999</v>
      </c>
      <c r="G37" s="7">
        <f t="shared" si="11"/>
        <v>32.001984</v>
      </c>
      <c r="H37" s="7">
        <f>O19</f>
        <v>32.906650000000006</v>
      </c>
      <c r="I37" s="2">
        <f t="shared" si="12"/>
        <v>2.8269059818291451</v>
      </c>
    </row>
    <row r="38" spans="1:9" s="10" customFormat="1" x14ac:dyDescent="0.25">
      <c r="A38" s="14" t="s">
        <v>15</v>
      </c>
      <c r="B38" s="11" t="s">
        <v>73</v>
      </c>
      <c r="C38" s="11" t="s">
        <v>74</v>
      </c>
      <c r="D38" s="10">
        <v>192</v>
      </c>
      <c r="E38" s="2">
        <v>0.41652400000000001</v>
      </c>
      <c r="G38" s="7">
        <f t="shared" si="11"/>
        <v>79.972608000000008</v>
      </c>
      <c r="H38" s="7">
        <f>P19</f>
        <v>80.202950000000001</v>
      </c>
      <c r="I38" s="2">
        <f t="shared" si="12"/>
        <v>0.28802612014352857</v>
      </c>
    </row>
    <row r="39" spans="1:9" s="10" customFormat="1" x14ac:dyDescent="0.25">
      <c r="A39" s="14" t="s">
        <v>16</v>
      </c>
      <c r="B39" s="11" t="s">
        <v>75</v>
      </c>
      <c r="C39" s="11" t="s">
        <v>74</v>
      </c>
      <c r="D39" s="10">
        <v>128</v>
      </c>
      <c r="E39" s="2">
        <v>0.23761499999999999</v>
      </c>
      <c r="G39" s="7">
        <f t="shared" si="11"/>
        <v>30.414719999999999</v>
      </c>
      <c r="H39" s="7">
        <f>Q19</f>
        <v>33.6907</v>
      </c>
      <c r="I39" s="2">
        <f t="shared" si="12"/>
        <v>10.771034551690763</v>
      </c>
    </row>
    <row r="40" spans="1:9" s="10" customFormat="1" x14ac:dyDescent="0.25">
      <c r="A40" s="14" t="s">
        <v>17</v>
      </c>
      <c r="B40" s="11" t="s">
        <v>76</v>
      </c>
      <c r="C40" s="11" t="s">
        <v>77</v>
      </c>
      <c r="D40" s="10">
        <v>62</v>
      </c>
      <c r="E40" s="2">
        <v>0.49044199999999999</v>
      </c>
      <c r="G40" s="7">
        <f t="shared" si="11"/>
        <v>30.407404</v>
      </c>
      <c r="H40" s="7">
        <f>R19</f>
        <v>31.092766666666666</v>
      </c>
      <c r="I40" s="2">
        <f t="shared" si="12"/>
        <v>2.2539335047038751</v>
      </c>
    </row>
    <row r="41" spans="1:9" s="10" customFormat="1" x14ac:dyDescent="0.25">
      <c r="A41" s="14" t="s">
        <v>18</v>
      </c>
      <c r="B41" s="11" t="s">
        <v>78</v>
      </c>
      <c r="C41" s="11" t="s">
        <v>78</v>
      </c>
      <c r="D41" s="10">
        <v>65</v>
      </c>
      <c r="E41" s="28">
        <v>0.97119500000000003</v>
      </c>
      <c r="G41" s="7">
        <f t="shared" si="11"/>
        <v>63.127675000000004</v>
      </c>
      <c r="H41" s="7">
        <f>S19</f>
        <v>69.600666666666669</v>
      </c>
      <c r="I41" s="2">
        <f t="shared" si="12"/>
        <v>10.253809706545766</v>
      </c>
    </row>
    <row r="43" spans="1:9" s="26" customFormat="1" x14ac:dyDescent="0.25">
      <c r="A43" s="24" t="s">
        <v>68</v>
      </c>
      <c r="B43" s="11" t="s">
        <v>79</v>
      </c>
      <c r="C43" s="25" t="s">
        <v>80</v>
      </c>
      <c r="D43" s="11" t="s">
        <v>81</v>
      </c>
    </row>
    <row r="44" spans="1:9" s="26" customFormat="1" x14ac:dyDescent="0.25">
      <c r="A44" s="27" t="s">
        <v>82</v>
      </c>
      <c r="B44" s="11">
        <v>96</v>
      </c>
      <c r="C44" s="25" t="s">
        <v>83</v>
      </c>
      <c r="D44" s="25" t="s">
        <v>84</v>
      </c>
    </row>
    <row r="45" spans="1:9" s="26" customFormat="1" x14ac:dyDescent="0.25">
      <c r="A45" s="27" t="s">
        <v>16</v>
      </c>
      <c r="B45" s="11" t="s">
        <v>85</v>
      </c>
      <c r="C45" s="25" t="s">
        <v>86</v>
      </c>
      <c r="D45" s="25" t="s">
        <v>87</v>
      </c>
    </row>
    <row r="46" spans="1:9" s="26" customFormat="1" x14ac:dyDescent="0.25">
      <c r="A46" s="27" t="s">
        <v>17</v>
      </c>
      <c r="B46" s="11" t="s">
        <v>63</v>
      </c>
      <c r="C46" s="25" t="s">
        <v>88</v>
      </c>
      <c r="D46" s="25" t="s">
        <v>89</v>
      </c>
    </row>
    <row r="47" spans="1:9" s="26" customFormat="1" x14ac:dyDescent="0.25">
      <c r="A47" s="27" t="s">
        <v>18</v>
      </c>
      <c r="B47" s="11" t="s">
        <v>90</v>
      </c>
      <c r="C47" s="25" t="s">
        <v>91</v>
      </c>
      <c r="D47" s="25" t="s">
        <v>89</v>
      </c>
      <c r="F47"/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32:AH32">
    <cfRule type="colorScale" priority="9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364C-5CBF-4318-BDDB-285948C9F34F}">
  <dimension ref="A1:AH47"/>
  <sheetViews>
    <sheetView topLeftCell="A16" zoomScale="85" zoomScaleNormal="85" workbookViewId="0">
      <selection activeCell="A10" sqref="A10:XFD10"/>
    </sheetView>
  </sheetViews>
  <sheetFormatPr baseColWidth="10" defaultColWidth="6.7109375" defaultRowHeight="15" x14ac:dyDescent="0.25"/>
  <cols>
    <col min="1" max="1" width="12.7109375" bestFit="1" customWidth="1"/>
    <col min="2" max="34" width="11.5703125" customWidth="1"/>
  </cols>
  <sheetData>
    <row r="1" spans="1:34" x14ac:dyDescent="0.25">
      <c r="A1" s="14" t="s">
        <v>95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16.5108</v>
      </c>
      <c r="C2" s="2">
        <v>33.791800000000002</v>
      </c>
      <c r="D2" s="2">
        <v>41.227200000000003</v>
      </c>
      <c r="E2" s="2">
        <v>26.025400000000001</v>
      </c>
      <c r="F2" s="2">
        <v>58.3874</v>
      </c>
      <c r="G2" s="2">
        <v>50.128799999999998</v>
      </c>
      <c r="H2" s="2">
        <v>39.995199999999997</v>
      </c>
      <c r="I2" s="2">
        <v>24.2608</v>
      </c>
      <c r="J2" s="2">
        <v>42.287300000000002</v>
      </c>
      <c r="K2" s="2">
        <v>37.256599999999999</v>
      </c>
      <c r="L2" s="2">
        <v>38.881999999999998</v>
      </c>
      <c r="M2" s="2">
        <v>37.632800000000003</v>
      </c>
      <c r="N2" s="2">
        <v>24.811499999999999</v>
      </c>
      <c r="O2" s="2">
        <v>13.4015</v>
      </c>
      <c r="P2" s="2">
        <v>34.445099999999996</v>
      </c>
      <c r="Q2" s="2">
        <v>13.9156</v>
      </c>
      <c r="R2" s="2">
        <v>14.7784</v>
      </c>
      <c r="S2" s="2">
        <v>17.960699999999999</v>
      </c>
      <c r="T2" s="2">
        <v>37.040100000000002</v>
      </c>
      <c r="U2" s="2">
        <v>54.339300000000001</v>
      </c>
      <c r="V2" s="2">
        <v>50.272599999999997</v>
      </c>
      <c r="W2" s="2">
        <v>37.689100000000003</v>
      </c>
      <c r="X2" s="2">
        <v>25.413699999999999</v>
      </c>
      <c r="Y2" s="2">
        <v>43.949800000000003</v>
      </c>
      <c r="Z2" s="2">
        <v>35.264000000000003</v>
      </c>
      <c r="AA2" s="2">
        <v>27.788900000000002</v>
      </c>
      <c r="AB2" s="2">
        <v>7.9260999999999999</v>
      </c>
      <c r="AC2" s="2">
        <v>33.728900000000003</v>
      </c>
      <c r="AD2" s="2">
        <v>40.1006</v>
      </c>
      <c r="AE2" s="2">
        <v>31.0855</v>
      </c>
      <c r="AF2" s="2">
        <v>35.939900000000002</v>
      </c>
      <c r="AG2" s="2">
        <v>32.828000000000003</v>
      </c>
      <c r="AH2" s="2">
        <v>13.404299999999999</v>
      </c>
    </row>
    <row r="3" spans="1:34" x14ac:dyDescent="0.25">
      <c r="A3" s="4" t="s">
        <v>35</v>
      </c>
      <c r="B3" s="2">
        <v>15.7051</v>
      </c>
      <c r="C3" s="2">
        <v>35.3446</v>
      </c>
      <c r="D3" s="2">
        <v>44.113199999999999</v>
      </c>
      <c r="E3" s="2">
        <v>27.057400000000001</v>
      </c>
      <c r="F3" s="2">
        <v>60.191099999999999</v>
      </c>
      <c r="G3" s="2">
        <v>51.566899999999997</v>
      </c>
      <c r="H3" s="2">
        <v>47.976500000000001</v>
      </c>
      <c r="I3" s="2">
        <v>23.6938</v>
      </c>
      <c r="J3" s="2">
        <v>42.005299999999998</v>
      </c>
      <c r="K3" s="2">
        <v>39.090499999999999</v>
      </c>
      <c r="L3" s="2">
        <v>39.810400000000001</v>
      </c>
      <c r="M3" s="2">
        <v>38.674599999999998</v>
      </c>
      <c r="N3" s="2">
        <v>27.861999999999998</v>
      </c>
      <c r="O3" s="2">
        <v>14.4055</v>
      </c>
      <c r="P3" s="2">
        <v>33.276299999999999</v>
      </c>
      <c r="Q3" s="2">
        <v>14.0769</v>
      </c>
      <c r="R3" s="2">
        <v>16.042000000000002</v>
      </c>
      <c r="S3" s="2">
        <v>69.955600000000004</v>
      </c>
      <c r="T3" s="2">
        <v>38.110300000000002</v>
      </c>
      <c r="U3" s="2">
        <v>53.034599999999998</v>
      </c>
      <c r="V3" s="2">
        <v>56.0107</v>
      </c>
      <c r="W3" s="2">
        <v>37.970300000000002</v>
      </c>
      <c r="X3" s="2">
        <v>28.7881</v>
      </c>
      <c r="Y3" s="2">
        <v>46.8078</v>
      </c>
      <c r="Z3" s="2">
        <v>36.725499999999997</v>
      </c>
      <c r="AA3" s="2">
        <v>31.834599999999998</v>
      </c>
      <c r="AB3" s="2">
        <v>7.5860099999999999</v>
      </c>
      <c r="AC3" s="2">
        <v>37.218899999999998</v>
      </c>
      <c r="AD3" s="2">
        <v>41.333399999999997</v>
      </c>
      <c r="AE3" s="2">
        <v>31.717500000000001</v>
      </c>
      <c r="AF3" s="2">
        <v>35.450600000000001</v>
      </c>
      <c r="AG3" s="2">
        <v>34.474699999999999</v>
      </c>
      <c r="AH3" s="2">
        <v>12.900399999999999</v>
      </c>
    </row>
    <row r="4" spans="1:34" x14ac:dyDescent="0.25">
      <c r="A4" s="4" t="s">
        <v>36</v>
      </c>
      <c r="B4" s="2">
        <v>16.269600000000001</v>
      </c>
      <c r="C4" s="2">
        <v>36.144100000000002</v>
      </c>
      <c r="D4" s="2">
        <v>46.015799999999999</v>
      </c>
      <c r="E4" s="2">
        <v>25.937100000000001</v>
      </c>
      <c r="F4" s="2">
        <v>61.283999999999999</v>
      </c>
      <c r="G4" s="2">
        <v>52.267699999999998</v>
      </c>
      <c r="H4" s="2">
        <v>51.454599999999999</v>
      </c>
      <c r="I4" s="2">
        <v>25.4267</v>
      </c>
      <c r="J4" s="2">
        <v>42.943399999999997</v>
      </c>
      <c r="K4" s="2">
        <v>39.545699999999997</v>
      </c>
      <c r="L4" s="2">
        <v>40.3748</v>
      </c>
      <c r="M4" s="2">
        <v>37.895800000000001</v>
      </c>
      <c r="N4" s="2">
        <v>27.726500000000001</v>
      </c>
      <c r="O4" s="2">
        <v>13.9682</v>
      </c>
      <c r="P4" s="2">
        <v>33.987099999999998</v>
      </c>
      <c r="Q4" s="2">
        <v>13.6968</v>
      </c>
      <c r="R4" s="2">
        <v>15.3024</v>
      </c>
      <c r="S4" s="2">
        <v>71.652900000000002</v>
      </c>
      <c r="T4" s="2">
        <v>38.450400000000002</v>
      </c>
      <c r="U4" s="2">
        <v>57.381999999999998</v>
      </c>
      <c r="V4" s="2">
        <v>55.457700000000003</v>
      </c>
      <c r="W4" s="2">
        <v>38.584400000000002</v>
      </c>
      <c r="X4" s="2">
        <v>28.320399999999999</v>
      </c>
      <c r="Y4" s="2">
        <v>50.790799999999997</v>
      </c>
      <c r="Z4" s="2">
        <v>37.793500000000002</v>
      </c>
      <c r="AA4" s="2">
        <v>30.291599999999999</v>
      </c>
      <c r="AB4" s="2">
        <v>7.3775399999999998</v>
      </c>
      <c r="AC4" s="2">
        <v>36.910499999999999</v>
      </c>
      <c r="AD4" s="2">
        <v>42.915500000000002</v>
      </c>
      <c r="AE4" s="2">
        <v>32.460700000000003</v>
      </c>
      <c r="AF4" s="2">
        <v>36.636000000000003</v>
      </c>
      <c r="AG4" s="2">
        <v>33.903100000000002</v>
      </c>
      <c r="AH4" s="2">
        <v>14.8535</v>
      </c>
    </row>
    <row r="5" spans="1:34" x14ac:dyDescent="0.25">
      <c r="A5" s="4" t="s">
        <v>37</v>
      </c>
      <c r="B5" s="2">
        <v>14.709199999999999</v>
      </c>
      <c r="C5" s="2">
        <v>36.930500000000002</v>
      </c>
      <c r="D5" s="2">
        <v>44.8414</v>
      </c>
      <c r="E5" s="2">
        <v>27.0044</v>
      </c>
      <c r="F5" s="2">
        <v>61.747399999999999</v>
      </c>
      <c r="G5" s="2">
        <v>53.4848</v>
      </c>
      <c r="H5" s="2">
        <v>48.424300000000002</v>
      </c>
      <c r="I5" s="2">
        <v>25.871200000000002</v>
      </c>
      <c r="J5" s="2">
        <v>43.381999999999998</v>
      </c>
      <c r="K5" s="2">
        <v>37.313899999999997</v>
      </c>
      <c r="L5" s="2">
        <v>44.148600000000002</v>
      </c>
      <c r="M5" s="2">
        <v>39.622599999999998</v>
      </c>
      <c r="N5" s="2">
        <v>28.926300000000001</v>
      </c>
      <c r="O5" s="2">
        <v>13.738300000000001</v>
      </c>
      <c r="P5" s="2">
        <v>36.789299999999997</v>
      </c>
      <c r="Q5" s="2">
        <v>14.386200000000001</v>
      </c>
      <c r="R5" s="2">
        <v>13.244300000000001</v>
      </c>
      <c r="S5" s="2">
        <v>73.434700000000007</v>
      </c>
      <c r="T5" s="2">
        <v>37.982300000000002</v>
      </c>
      <c r="U5" s="2">
        <v>56.511899999999997</v>
      </c>
      <c r="V5" s="2">
        <v>56.427500000000002</v>
      </c>
      <c r="W5" s="2">
        <v>39.118299999999998</v>
      </c>
      <c r="X5" s="2">
        <v>29.3889</v>
      </c>
      <c r="Y5" s="2">
        <v>51.304900000000004</v>
      </c>
      <c r="Z5" s="2">
        <v>37.328600000000002</v>
      </c>
      <c r="AA5" s="2">
        <v>34.022500000000001</v>
      </c>
      <c r="AB5" s="2">
        <v>7.9369800000000001</v>
      </c>
      <c r="AC5" s="2">
        <v>37.5383</v>
      </c>
      <c r="AD5" s="2">
        <v>42.988</v>
      </c>
      <c r="AE5" s="2">
        <v>32.366999999999997</v>
      </c>
      <c r="AF5" s="2">
        <v>37.651000000000003</v>
      </c>
      <c r="AG5" s="2">
        <v>33.9801</v>
      </c>
      <c r="AH5" s="2">
        <v>12.375400000000001</v>
      </c>
    </row>
    <row r="6" spans="1:34" x14ac:dyDescent="0.25">
      <c r="A6" s="4" t="s">
        <v>38</v>
      </c>
      <c r="B6" s="2">
        <v>14.978300000000001</v>
      </c>
      <c r="C6" s="2">
        <v>36.296300000000002</v>
      </c>
      <c r="D6" s="2">
        <v>48.639699999999998</v>
      </c>
      <c r="E6" s="2">
        <v>28.421099999999999</v>
      </c>
      <c r="F6" s="2">
        <v>61.414900000000003</v>
      </c>
      <c r="G6" s="2">
        <v>53.3339</v>
      </c>
      <c r="H6" s="2">
        <v>48.033999999999999</v>
      </c>
      <c r="I6" s="2">
        <v>28.862500000000001</v>
      </c>
      <c r="J6" s="2">
        <v>43.383400000000002</v>
      </c>
      <c r="K6" s="2">
        <v>39.151299999999999</v>
      </c>
      <c r="L6" s="2">
        <v>43.656199999999998</v>
      </c>
      <c r="M6" s="2">
        <v>38.456499999999998</v>
      </c>
      <c r="N6" s="2">
        <v>27.934999999999999</v>
      </c>
      <c r="O6" s="2">
        <v>12.5769</v>
      </c>
      <c r="P6" s="2">
        <v>32.734999999999999</v>
      </c>
      <c r="Q6" s="2">
        <v>13.930099999999999</v>
      </c>
      <c r="R6" s="2">
        <v>12.754300000000001</v>
      </c>
      <c r="S6" s="2">
        <v>71.870900000000006</v>
      </c>
      <c r="T6" s="2">
        <v>39.070300000000003</v>
      </c>
      <c r="U6" s="2">
        <v>57.060299999999998</v>
      </c>
      <c r="V6" s="2">
        <v>55.927799999999998</v>
      </c>
      <c r="W6" s="2">
        <v>38.911799999999999</v>
      </c>
      <c r="X6" s="2">
        <v>29.733699999999999</v>
      </c>
      <c r="Y6" s="2">
        <v>50.108899999999998</v>
      </c>
      <c r="Z6" s="2">
        <v>37.448999999999998</v>
      </c>
      <c r="AA6" s="2">
        <v>31.9712</v>
      </c>
      <c r="AB6" s="2">
        <v>7.8968100000000003</v>
      </c>
      <c r="AC6" s="2">
        <v>36.939799999999998</v>
      </c>
      <c r="AD6" s="2">
        <v>44.094099999999997</v>
      </c>
      <c r="AE6" s="2">
        <v>31.683299999999999</v>
      </c>
      <c r="AF6" s="2">
        <v>35.599400000000003</v>
      </c>
      <c r="AG6" s="2">
        <v>33.413699999999999</v>
      </c>
      <c r="AH6" s="2">
        <v>13.135899999999999</v>
      </c>
    </row>
    <row r="7" spans="1:34" x14ac:dyDescent="0.25">
      <c r="A7" s="4" t="s">
        <v>39</v>
      </c>
      <c r="B7" s="2">
        <v>13.2501</v>
      </c>
      <c r="C7" s="2">
        <v>37.802199999999999</v>
      </c>
      <c r="D7" s="2">
        <v>46.821899999999999</v>
      </c>
      <c r="E7" s="2">
        <v>27.469200000000001</v>
      </c>
      <c r="F7" s="2">
        <v>61.5578</v>
      </c>
      <c r="G7" s="2">
        <v>54.021999999999998</v>
      </c>
      <c r="H7" s="2">
        <v>47.5762</v>
      </c>
      <c r="I7" s="2">
        <v>29.616499999999998</v>
      </c>
      <c r="J7" s="2">
        <v>42.374000000000002</v>
      </c>
      <c r="K7" s="2">
        <v>38.432499999999997</v>
      </c>
      <c r="L7" s="2">
        <v>41.132899999999999</v>
      </c>
      <c r="M7" s="2">
        <v>41.643099999999997</v>
      </c>
      <c r="N7" s="2">
        <v>26.938400000000001</v>
      </c>
      <c r="O7" s="2">
        <v>12.254300000000001</v>
      </c>
      <c r="P7" s="2">
        <v>33.732399999999998</v>
      </c>
      <c r="Q7" s="2">
        <v>13.784800000000001</v>
      </c>
      <c r="R7" s="2">
        <v>12.8644</v>
      </c>
      <c r="S7" s="2">
        <v>71.129000000000005</v>
      </c>
      <c r="T7" s="2">
        <v>38.361199999999997</v>
      </c>
      <c r="U7" s="2">
        <v>56.415500000000002</v>
      </c>
      <c r="V7" s="2">
        <v>57.767899999999997</v>
      </c>
      <c r="W7" s="2">
        <v>38.459299999999999</v>
      </c>
      <c r="X7" s="2">
        <v>28.1585</v>
      </c>
      <c r="Y7" s="2">
        <v>50.6402</v>
      </c>
      <c r="Z7" s="2">
        <v>37.6751</v>
      </c>
      <c r="AA7" s="2">
        <v>33.399799999999999</v>
      </c>
      <c r="AB7" s="2">
        <v>8.1046300000000002</v>
      </c>
      <c r="AC7" s="2">
        <v>37.263399999999997</v>
      </c>
      <c r="AD7" s="2">
        <v>44.304499999999997</v>
      </c>
      <c r="AE7" s="2">
        <v>32.661000000000001</v>
      </c>
      <c r="AF7" s="2">
        <v>36.090299999999999</v>
      </c>
      <c r="AG7" s="2">
        <v>32.330599999999997</v>
      </c>
      <c r="AH7" s="2">
        <v>13.1112</v>
      </c>
    </row>
    <row r="8" spans="1:34" x14ac:dyDescent="0.25">
      <c r="A8" s="4" t="s">
        <v>40</v>
      </c>
      <c r="B8" s="2">
        <v>12.773199999999999</v>
      </c>
      <c r="C8" s="2">
        <v>37.384500000000003</v>
      </c>
      <c r="D8" s="2">
        <v>46.768900000000002</v>
      </c>
      <c r="E8" s="2">
        <v>27.6996</v>
      </c>
      <c r="F8" s="2">
        <v>59.6188</v>
      </c>
      <c r="G8" s="2">
        <v>51.895600000000002</v>
      </c>
      <c r="H8" s="2">
        <v>44.887</v>
      </c>
      <c r="I8" s="2">
        <v>25.607299999999999</v>
      </c>
      <c r="J8" s="2">
        <v>43.298999999999999</v>
      </c>
      <c r="K8" s="2">
        <v>39.101500000000001</v>
      </c>
      <c r="L8" s="2">
        <v>41.6614</v>
      </c>
      <c r="M8" s="2">
        <v>39.222099999999998</v>
      </c>
      <c r="N8" s="2">
        <v>25.5959</v>
      </c>
      <c r="O8" s="2">
        <v>11.7698</v>
      </c>
      <c r="P8" s="2">
        <v>33.399000000000001</v>
      </c>
      <c r="Q8" s="2">
        <v>12.880599999999999</v>
      </c>
      <c r="R8" s="2">
        <v>14.1351</v>
      </c>
      <c r="S8" s="2">
        <v>76.288799999999995</v>
      </c>
      <c r="T8" s="2">
        <v>38.306199999999997</v>
      </c>
      <c r="U8" s="2">
        <v>56.319400000000002</v>
      </c>
      <c r="V8" s="2">
        <v>57.974200000000003</v>
      </c>
      <c r="W8" s="2">
        <v>38.747700000000002</v>
      </c>
      <c r="X8" s="2">
        <v>27.5441</v>
      </c>
      <c r="Y8" s="2">
        <v>48.639699999999998</v>
      </c>
      <c r="Z8" s="2">
        <v>37.655799999999999</v>
      </c>
      <c r="AA8" s="2">
        <v>30.477900000000002</v>
      </c>
      <c r="AB8" s="2">
        <v>7.7101499999999996</v>
      </c>
      <c r="AC8" s="2">
        <v>36.571199999999997</v>
      </c>
      <c r="AD8" s="2">
        <v>45.553899999999999</v>
      </c>
      <c r="AE8" s="2">
        <v>31.833500000000001</v>
      </c>
      <c r="AF8" s="2">
        <v>35.7104</v>
      </c>
      <c r="AG8" s="2">
        <v>35.400399999999998</v>
      </c>
      <c r="AH8" s="2">
        <v>12.2446</v>
      </c>
    </row>
    <row r="9" spans="1:34" x14ac:dyDescent="0.25">
      <c r="A9" s="4" t="s">
        <v>41</v>
      </c>
      <c r="B9" s="2">
        <v>9.1065500000000004</v>
      </c>
      <c r="C9" s="2">
        <v>38.4146</v>
      </c>
      <c r="D9" s="2">
        <v>48.326999999999998</v>
      </c>
      <c r="E9" s="2">
        <v>25.967400000000001</v>
      </c>
      <c r="F9" s="2">
        <v>62.615400000000001</v>
      </c>
      <c r="G9" s="2">
        <v>57.000100000000003</v>
      </c>
      <c r="H9" s="2">
        <v>41.702100000000002</v>
      </c>
      <c r="I9" s="2">
        <v>26.094200000000001</v>
      </c>
      <c r="J9" s="2">
        <v>44.030999999999999</v>
      </c>
      <c r="K9" s="2">
        <v>37.063000000000002</v>
      </c>
      <c r="L9" s="2">
        <v>43.451099999999997</v>
      </c>
      <c r="M9" s="2">
        <v>38.3506</v>
      </c>
      <c r="N9" s="2">
        <v>25.743300000000001</v>
      </c>
      <c r="O9" s="2">
        <v>11.9497</v>
      </c>
      <c r="P9" s="2">
        <v>34.671599999999998</v>
      </c>
      <c r="Q9" s="2">
        <v>13.311</v>
      </c>
      <c r="R9" s="2">
        <v>14.5776</v>
      </c>
      <c r="S9" s="2">
        <v>73.583799999999997</v>
      </c>
      <c r="T9" s="2">
        <v>38.548400000000001</v>
      </c>
      <c r="U9" s="2">
        <v>57.922199999999997</v>
      </c>
      <c r="V9" s="2">
        <v>57.414400000000001</v>
      </c>
      <c r="W9" s="2">
        <v>38.747700000000002</v>
      </c>
      <c r="X9" s="2">
        <v>29.06</v>
      </c>
      <c r="Y9" s="2">
        <v>49.826799999999999</v>
      </c>
      <c r="Z9" s="2">
        <v>38.650300000000001</v>
      </c>
      <c r="AA9" s="2">
        <v>30.561299999999999</v>
      </c>
      <c r="AB9" s="2">
        <v>7.2153099999999997</v>
      </c>
      <c r="AC9" s="2">
        <v>37.808599999999998</v>
      </c>
      <c r="AD9" s="2">
        <v>44.823099999999997</v>
      </c>
      <c r="AE9" s="2">
        <v>32.5413</v>
      </c>
      <c r="AF9" s="2">
        <v>38.272399999999998</v>
      </c>
      <c r="AG9" s="2">
        <v>29.6371</v>
      </c>
      <c r="AH9" s="2">
        <v>8.9016599999999997</v>
      </c>
    </row>
    <row r="10" spans="1:34" x14ac:dyDescent="0.25">
      <c r="A10" s="5" t="s">
        <v>56</v>
      </c>
      <c r="B10" s="2">
        <f>AVERAGE(B2:B8)</f>
        <v>14.885185714285715</v>
      </c>
      <c r="C10" s="2">
        <f t="shared" ref="C10:AG10" si="0">AVERAGE(C2:C9)</f>
        <v>36.513575000000003</v>
      </c>
      <c r="D10" s="2">
        <f>AVERAGE(D3:D9)</f>
        <v>46.503985714285712</v>
      </c>
      <c r="E10" s="2">
        <f t="shared" si="0"/>
        <v>26.947700000000001</v>
      </c>
      <c r="F10" s="2">
        <f>AVERAGE(F3:F9)</f>
        <v>61.204200000000007</v>
      </c>
      <c r="G10" s="2">
        <f t="shared" si="0"/>
        <v>52.962474999999998</v>
      </c>
      <c r="H10" s="2">
        <f>AVERAGE(H3:H9)</f>
        <v>47.150671428571435</v>
      </c>
      <c r="I10" s="2">
        <f t="shared" si="0"/>
        <v>26.179125000000003</v>
      </c>
      <c r="J10" s="2">
        <f t="shared" si="0"/>
        <v>42.963175</v>
      </c>
      <c r="K10" s="2">
        <f t="shared" si="0"/>
        <v>38.369374999999998</v>
      </c>
      <c r="L10" s="2">
        <f t="shared" si="0"/>
        <v>41.639675000000004</v>
      </c>
      <c r="M10" s="2">
        <f t="shared" si="0"/>
        <v>38.937262500000003</v>
      </c>
      <c r="N10" s="2">
        <f>AVERAGE(N3:N9)</f>
        <v>27.246771428571428</v>
      </c>
      <c r="O10" s="2">
        <f t="shared" si="0"/>
        <v>13.008025</v>
      </c>
      <c r="P10" s="2">
        <f t="shared" si="0"/>
        <v>34.129474999999999</v>
      </c>
      <c r="Q10" s="2">
        <f t="shared" si="0"/>
        <v>13.74775</v>
      </c>
      <c r="R10" s="2">
        <f t="shared" si="0"/>
        <v>14.212312499999999</v>
      </c>
      <c r="S10" s="2">
        <f>AVERAGE(S3:S9)</f>
        <v>72.55938571428571</v>
      </c>
      <c r="T10" s="2">
        <f t="shared" si="0"/>
        <v>38.233650000000004</v>
      </c>
      <c r="U10" s="2">
        <f t="shared" si="0"/>
        <v>56.123149999999995</v>
      </c>
      <c r="V10" s="2">
        <f>AVERAGE(V3:V9)</f>
        <v>56.711457142857135</v>
      </c>
      <c r="W10" s="2">
        <f t="shared" si="0"/>
        <v>38.528575000000004</v>
      </c>
      <c r="X10" s="2">
        <f>AVERAGE(X3:X9)</f>
        <v>28.713385714285714</v>
      </c>
      <c r="Y10" s="2">
        <f>AVERAGE(Y3:Y9)</f>
        <v>49.731299999999997</v>
      </c>
      <c r="Z10" s="2">
        <f t="shared" si="0"/>
        <v>37.317724999999996</v>
      </c>
      <c r="AA10" s="2">
        <f>AVERAGE(AA3:AA9)</f>
        <v>31.794128571428569</v>
      </c>
      <c r="AB10" s="2">
        <f t="shared" si="0"/>
        <v>7.7191912500000006</v>
      </c>
      <c r="AC10" s="2">
        <f>AVERAGE(AC3:AC9)</f>
        <v>37.178671428571427</v>
      </c>
      <c r="AD10" s="2">
        <f t="shared" si="0"/>
        <v>43.264137499999997</v>
      </c>
      <c r="AE10" s="2">
        <f t="shared" si="0"/>
        <v>32.043724999999995</v>
      </c>
      <c r="AF10" s="2">
        <f t="shared" si="0"/>
        <v>36.418750000000003</v>
      </c>
      <c r="AG10" s="2">
        <f t="shared" si="0"/>
        <v>33.245962499999997</v>
      </c>
      <c r="AH10" s="2">
        <f>AVERAGE(AH2:AH8)</f>
        <v>13.146471428571429</v>
      </c>
    </row>
    <row r="11" spans="1:34" x14ac:dyDescent="0.25">
      <c r="A11" s="6" t="s">
        <v>57</v>
      </c>
      <c r="B11" s="7">
        <f>B10*3</f>
        <v>44.655557142857148</v>
      </c>
      <c r="C11" s="7">
        <f>C10*3</f>
        <v>109.54072500000001</v>
      </c>
      <c r="D11" s="7">
        <f>D10*2</f>
        <v>93.007971428571423</v>
      </c>
      <c r="E11" s="7">
        <f>E10*2</f>
        <v>53.895400000000002</v>
      </c>
      <c r="F11" s="7">
        <f>F10*1</f>
        <v>61.204200000000007</v>
      </c>
      <c r="G11" s="7">
        <f>G10*3</f>
        <v>158.88742500000001</v>
      </c>
      <c r="H11" s="7">
        <f>H10*1</f>
        <v>47.150671428571435</v>
      </c>
      <c r="I11" s="7">
        <f>I10*2</f>
        <v>52.358250000000005</v>
      </c>
      <c r="J11" s="7">
        <f>J10*3</f>
        <v>128.88952499999999</v>
      </c>
      <c r="K11" s="7">
        <f>K10*2</f>
        <v>76.738749999999996</v>
      </c>
      <c r="L11" s="7">
        <f>L10*2</f>
        <v>83.279350000000008</v>
      </c>
      <c r="M11" s="7">
        <f>M10*2</f>
        <v>77.874525000000006</v>
      </c>
      <c r="N11" s="7">
        <f>N10*3</f>
        <v>81.740314285714277</v>
      </c>
      <c r="O11" s="7">
        <f>O10*3</f>
        <v>39.024074999999996</v>
      </c>
      <c r="P11" s="7">
        <f>P10*3</f>
        <v>102.388425</v>
      </c>
      <c r="Q11" s="7">
        <f>Q10*2</f>
        <v>27.4955</v>
      </c>
      <c r="R11" s="7">
        <f>R10*4</f>
        <v>56.849249999999998</v>
      </c>
      <c r="S11" s="7">
        <f>S10*1</f>
        <v>72.55938571428571</v>
      </c>
      <c r="T11" s="7">
        <f>T10*3</f>
        <v>114.70095000000001</v>
      </c>
      <c r="U11" s="7">
        <f>U10*2</f>
        <v>112.24629999999999</v>
      </c>
      <c r="V11" s="7">
        <f>V10*1</f>
        <v>56.711457142857135</v>
      </c>
      <c r="W11" s="7">
        <f>W10*3</f>
        <v>115.58572500000001</v>
      </c>
      <c r="X11" s="7">
        <f>X10*4</f>
        <v>114.85354285714286</v>
      </c>
      <c r="Y11" s="7">
        <f>Y10*2</f>
        <v>99.462599999999995</v>
      </c>
      <c r="Z11" s="7">
        <f>Z10*3</f>
        <v>111.95317499999999</v>
      </c>
      <c r="AA11" s="7">
        <f>AA10*3</f>
        <v>95.382385714285704</v>
      </c>
      <c r="AB11" s="7">
        <f>AB10*6</f>
        <v>46.315147500000002</v>
      </c>
      <c r="AC11" s="7">
        <f>AC10*3</f>
        <v>111.53601428571429</v>
      </c>
      <c r="AD11" s="7">
        <f>AD10*2</f>
        <v>86.528274999999994</v>
      </c>
      <c r="AE11" s="7">
        <f>AE10*3</f>
        <v>96.131174999999985</v>
      </c>
      <c r="AF11" s="7">
        <f>AF10*3</f>
        <v>109.25625000000001</v>
      </c>
      <c r="AG11" s="7">
        <f>AG10*2</f>
        <v>66.491924999999995</v>
      </c>
      <c r="AH11" s="7">
        <f>AH10*3</f>
        <v>39.439414285714285</v>
      </c>
    </row>
    <row r="14" spans="1:34" x14ac:dyDescent="0.25">
      <c r="A14" s="5" t="s">
        <v>43</v>
      </c>
      <c r="B14" s="2">
        <f>AVERAGE(B2:B9)</f>
        <v>14.162856250000001</v>
      </c>
      <c r="C14" s="2">
        <f t="shared" ref="C14:AH14" si="1">AVERAGE(C2:C9)</f>
        <v>36.513575000000003</v>
      </c>
      <c r="D14" s="2">
        <f t="shared" si="1"/>
        <v>45.844387499999996</v>
      </c>
      <c r="E14" s="2">
        <f t="shared" si="1"/>
        <v>26.947700000000001</v>
      </c>
      <c r="F14" s="2">
        <f t="shared" si="1"/>
        <v>60.8521</v>
      </c>
      <c r="G14" s="2">
        <f t="shared" si="1"/>
        <v>52.962474999999998</v>
      </c>
      <c r="H14" s="2">
        <f t="shared" si="1"/>
        <v>46.256237499999997</v>
      </c>
      <c r="I14" s="2">
        <f t="shared" si="1"/>
        <v>26.179125000000003</v>
      </c>
      <c r="J14" s="2">
        <f t="shared" si="1"/>
        <v>42.963175</v>
      </c>
      <c r="K14" s="2">
        <f t="shared" si="1"/>
        <v>38.369374999999998</v>
      </c>
      <c r="L14" s="2">
        <f t="shared" si="1"/>
        <v>41.639675000000004</v>
      </c>
      <c r="M14" s="2">
        <f t="shared" si="1"/>
        <v>38.937262500000003</v>
      </c>
      <c r="N14" s="2">
        <f t="shared" si="1"/>
        <v>26.942362500000002</v>
      </c>
      <c r="O14" s="2">
        <f t="shared" si="1"/>
        <v>13.008025</v>
      </c>
      <c r="P14" s="2">
        <f t="shared" si="1"/>
        <v>34.129474999999999</v>
      </c>
      <c r="Q14" s="2">
        <f t="shared" si="1"/>
        <v>13.74775</v>
      </c>
      <c r="R14" s="2">
        <f t="shared" si="1"/>
        <v>14.212312499999999</v>
      </c>
      <c r="S14" s="2">
        <f t="shared" si="1"/>
        <v>65.734550000000013</v>
      </c>
      <c r="T14" s="2">
        <f t="shared" si="1"/>
        <v>38.233650000000004</v>
      </c>
      <c r="U14" s="2">
        <f t="shared" si="1"/>
        <v>56.123149999999995</v>
      </c>
      <c r="V14" s="2">
        <f t="shared" si="1"/>
        <v>55.906599999999997</v>
      </c>
      <c r="W14" s="2">
        <f t="shared" si="1"/>
        <v>38.528575000000004</v>
      </c>
      <c r="X14" s="2">
        <f t="shared" si="1"/>
        <v>28.300924999999999</v>
      </c>
      <c r="Y14" s="2">
        <f t="shared" si="1"/>
        <v>49.008612499999998</v>
      </c>
      <c r="Z14" s="2">
        <f t="shared" si="1"/>
        <v>37.317724999999996</v>
      </c>
      <c r="AA14" s="2">
        <f t="shared" si="1"/>
        <v>31.293475000000001</v>
      </c>
      <c r="AB14" s="2">
        <f t="shared" si="1"/>
        <v>7.7191912500000006</v>
      </c>
      <c r="AC14" s="2">
        <f t="shared" si="1"/>
        <v>36.747450000000001</v>
      </c>
      <c r="AD14" s="2">
        <f t="shared" si="1"/>
        <v>43.264137499999997</v>
      </c>
      <c r="AE14" s="2">
        <f t="shared" si="1"/>
        <v>32.043724999999995</v>
      </c>
      <c r="AF14" s="2">
        <f t="shared" si="1"/>
        <v>36.418750000000003</v>
      </c>
      <c r="AG14" s="2">
        <f t="shared" si="1"/>
        <v>33.245962499999997</v>
      </c>
      <c r="AH14" s="2">
        <f t="shared" si="1"/>
        <v>12.615870000000001</v>
      </c>
    </row>
    <row r="15" spans="1:34" x14ac:dyDescent="0.25">
      <c r="A15" s="6" t="s">
        <v>44</v>
      </c>
      <c r="B15" s="7">
        <f>B14*3</f>
        <v>42.488568749999999</v>
      </c>
      <c r="C15" s="7">
        <f>C14*3</f>
        <v>109.54072500000001</v>
      </c>
      <c r="D15" s="7">
        <f>D14*2</f>
        <v>91.688774999999993</v>
      </c>
      <c r="E15" s="7">
        <f>E14*2</f>
        <v>53.895400000000002</v>
      </c>
      <c r="F15" s="7">
        <f>F14*1</f>
        <v>60.8521</v>
      </c>
      <c r="G15" s="7">
        <f>G14*3</f>
        <v>158.88742500000001</v>
      </c>
      <c r="H15" s="7">
        <f>H14*1</f>
        <v>46.256237499999997</v>
      </c>
      <c r="I15" s="7">
        <f>I14*2</f>
        <v>52.358250000000005</v>
      </c>
      <c r="J15" s="7">
        <f>J14*3</f>
        <v>128.88952499999999</v>
      </c>
      <c r="K15" s="7">
        <f>K14*2</f>
        <v>76.738749999999996</v>
      </c>
      <c r="L15" s="7">
        <f>L14*2</f>
        <v>83.279350000000008</v>
      </c>
      <c r="M15" s="7">
        <f>M14*4</f>
        <v>155.74905000000001</v>
      </c>
      <c r="N15" s="7">
        <f>N14*3</f>
        <v>80.827087500000005</v>
      </c>
      <c r="O15" s="7">
        <f>O14*3</f>
        <v>39.024074999999996</v>
      </c>
      <c r="P15" s="7">
        <f>P14*3</f>
        <v>102.388425</v>
      </c>
      <c r="Q15" s="7">
        <f>Q14*2</f>
        <v>27.4955</v>
      </c>
      <c r="R15" s="7">
        <f>R14*2</f>
        <v>28.424624999999999</v>
      </c>
      <c r="S15" s="7">
        <f>S14*1</f>
        <v>65.734550000000013</v>
      </c>
      <c r="T15" s="7">
        <f>T14*3</f>
        <v>114.70095000000001</v>
      </c>
      <c r="U15" s="7">
        <f>U14*2</f>
        <v>112.24629999999999</v>
      </c>
      <c r="V15" s="7">
        <f>V14*3</f>
        <v>167.71979999999999</v>
      </c>
      <c r="W15" s="7">
        <f>W14*3</f>
        <v>115.58572500000001</v>
      </c>
      <c r="X15" s="7">
        <f>X14*2</f>
        <v>56.601849999999999</v>
      </c>
      <c r="Y15" s="7">
        <f>Y14*2</f>
        <v>98.017224999999996</v>
      </c>
      <c r="Z15" s="7">
        <f>Z14*3</f>
        <v>111.95317499999999</v>
      </c>
      <c r="AA15" s="7">
        <f>AA14*3</f>
        <v>93.880425000000002</v>
      </c>
      <c r="AB15" s="7">
        <f>AB14*6</f>
        <v>46.315147500000002</v>
      </c>
      <c r="AC15" s="7">
        <f>AC14*3</f>
        <v>110.24235</v>
      </c>
      <c r="AD15" s="7">
        <f>AD14*2</f>
        <v>86.528274999999994</v>
      </c>
      <c r="AE15" s="7">
        <f>AE14*3</f>
        <v>96.131174999999985</v>
      </c>
      <c r="AF15" s="7">
        <f>AF14*3</f>
        <v>109.25625000000001</v>
      </c>
      <c r="AG15" s="7">
        <f>AG14*2</f>
        <v>66.491924999999995</v>
      </c>
      <c r="AH15" s="7">
        <f>AH14*3</f>
        <v>37.847610000000003</v>
      </c>
    </row>
    <row r="16" spans="1:34" x14ac:dyDescent="0.25">
      <c r="A16" s="8" t="s">
        <v>45</v>
      </c>
      <c r="B16" s="9">
        <f>STDEV(B2:B9)/B14*100</f>
        <v>17.217508180506858</v>
      </c>
      <c r="C16" s="9">
        <f>STDEV(C2:C9)/C14*100</f>
        <v>4.0310559052133943</v>
      </c>
      <c r="D16" s="9">
        <f t="shared" ref="D16:AH16" si="2">STDEV(D2:D9)/D14*100</f>
        <v>5.2879505151294213</v>
      </c>
      <c r="E16" s="9">
        <f t="shared" si="2"/>
        <v>3.3942593116784581</v>
      </c>
      <c r="F16" s="9">
        <f t="shared" si="2"/>
        <v>2.2347180055271698</v>
      </c>
      <c r="G16" s="9">
        <f t="shared" si="2"/>
        <v>3.8717547935029364</v>
      </c>
      <c r="H16" s="9">
        <f t="shared" si="2"/>
        <v>8.2281456247218046</v>
      </c>
      <c r="I16" s="9">
        <f t="shared" si="2"/>
        <v>7.8904004713775313</v>
      </c>
      <c r="J16" s="9">
        <f t="shared" si="2"/>
        <v>1.6046240634227553</v>
      </c>
      <c r="K16" s="9">
        <f t="shared" si="2"/>
        <v>2.6273950062620917</v>
      </c>
      <c r="L16" s="9">
        <f t="shared" si="2"/>
        <v>4.6683248662587058</v>
      </c>
      <c r="M16" s="9">
        <f t="shared" si="2"/>
        <v>3.2634824204700994</v>
      </c>
      <c r="N16" s="9">
        <f t="shared" si="2"/>
        <v>5.2814107976836295</v>
      </c>
      <c r="O16" s="9">
        <f t="shared" si="2"/>
        <v>7.6711919392362091</v>
      </c>
      <c r="P16" s="9">
        <f t="shared" si="2"/>
        <v>3.6482117764625128</v>
      </c>
      <c r="Q16" s="9">
        <f t="shared" si="2"/>
        <v>3.3940574087938034</v>
      </c>
      <c r="R16" s="9">
        <f t="shared" si="2"/>
        <v>8.3573448217321733</v>
      </c>
      <c r="S16" s="9">
        <f t="shared" si="2"/>
        <v>29.511041875226638</v>
      </c>
      <c r="T16" s="9">
        <f t="shared" si="2"/>
        <v>1.5220425815634404</v>
      </c>
      <c r="U16" s="9">
        <f t="shared" si="2"/>
        <v>2.9119384611758869</v>
      </c>
      <c r="V16" s="9">
        <f t="shared" si="2"/>
        <v>4.3938426458712891</v>
      </c>
      <c r="W16" s="9">
        <f t="shared" si="2"/>
        <v>1.2466676647671366</v>
      </c>
      <c r="X16" s="9">
        <f t="shared" si="2"/>
        <v>4.8115028334775509</v>
      </c>
      <c r="Y16" s="9">
        <f t="shared" si="2"/>
        <v>5.0902029538767675</v>
      </c>
      <c r="Z16" s="9">
        <f t="shared" si="2"/>
        <v>2.6469522187373173</v>
      </c>
      <c r="AA16" s="9">
        <f t="shared" si="2"/>
        <v>6.290263942570018</v>
      </c>
      <c r="AB16" s="9">
        <f t="shared" si="2"/>
        <v>3.974243670571505</v>
      </c>
      <c r="AC16" s="9">
        <f t="shared" si="2"/>
        <v>3.4798080011392196</v>
      </c>
      <c r="AD16" s="9">
        <f t="shared" si="2"/>
        <v>4.2240339236253162</v>
      </c>
      <c r="AE16" s="9">
        <f t="shared" si="2"/>
        <v>1.7116167304038816</v>
      </c>
      <c r="AF16" s="9">
        <f t="shared" si="2"/>
        <v>2.8325785625831976</v>
      </c>
      <c r="AG16" s="9">
        <f t="shared" si="2"/>
        <v>5.2329266763606155</v>
      </c>
      <c r="AH16" s="9">
        <f t="shared" si="2"/>
        <v>13.470552217884643</v>
      </c>
    </row>
    <row r="17" spans="1:34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5" t="s">
        <v>46</v>
      </c>
      <c r="B18" s="2">
        <f>AVERAGE(B3:B8)</f>
        <v>14.61425</v>
      </c>
      <c r="C18" s="2">
        <f t="shared" ref="C18:AH18" si="3">AVERAGE(C3:C8)</f>
        <v>36.650366666666663</v>
      </c>
      <c r="D18" s="2">
        <f t="shared" si="3"/>
        <v>46.200150000000001</v>
      </c>
      <c r="E18" s="2">
        <f t="shared" si="3"/>
        <v>27.264800000000005</v>
      </c>
      <c r="F18" s="2">
        <f t="shared" si="3"/>
        <v>60.969000000000001</v>
      </c>
      <c r="G18" s="2">
        <f t="shared" si="3"/>
        <v>52.761816666666668</v>
      </c>
      <c r="H18" s="2">
        <f t="shared" si="3"/>
        <v>48.058766666666664</v>
      </c>
      <c r="I18" s="2">
        <f t="shared" si="3"/>
        <v>26.513000000000002</v>
      </c>
      <c r="J18" s="2">
        <f t="shared" si="3"/>
        <v>42.897849999999998</v>
      </c>
      <c r="K18" s="2">
        <f t="shared" si="3"/>
        <v>38.77256666666667</v>
      </c>
      <c r="L18" s="2">
        <f t="shared" si="3"/>
        <v>41.797383333333336</v>
      </c>
      <c r="M18" s="2">
        <f t="shared" si="3"/>
        <v>39.252450000000003</v>
      </c>
      <c r="N18" s="2">
        <f t="shared" si="3"/>
        <v>27.497349999999997</v>
      </c>
      <c r="O18" s="2">
        <f t="shared" si="3"/>
        <v>13.118833333333335</v>
      </c>
      <c r="P18" s="2">
        <f t="shared" si="3"/>
        <v>33.98651666666666</v>
      </c>
      <c r="Q18" s="2">
        <f t="shared" si="3"/>
        <v>13.792566666666668</v>
      </c>
      <c r="R18" s="2">
        <f t="shared" si="3"/>
        <v>14.057083333333333</v>
      </c>
      <c r="S18" s="2">
        <f t="shared" si="3"/>
        <v>72.388649999999998</v>
      </c>
      <c r="T18" s="2">
        <f t="shared" si="3"/>
        <v>38.380116666666666</v>
      </c>
      <c r="U18" s="2">
        <f t="shared" si="3"/>
        <v>56.12061666666667</v>
      </c>
      <c r="V18" s="2">
        <f t="shared" si="3"/>
        <v>56.594299999999997</v>
      </c>
      <c r="W18" s="2">
        <f t="shared" si="3"/>
        <v>38.631966666666671</v>
      </c>
      <c r="X18" s="2">
        <f t="shared" si="3"/>
        <v>28.655616666666663</v>
      </c>
      <c r="Y18" s="2">
        <f t="shared" si="3"/>
        <v>49.715383333333335</v>
      </c>
      <c r="Z18" s="2">
        <f t="shared" si="3"/>
        <v>37.437916666666666</v>
      </c>
      <c r="AA18" s="2">
        <f t="shared" si="3"/>
        <v>31.999600000000001</v>
      </c>
      <c r="AB18" s="2">
        <f t="shared" si="3"/>
        <v>7.7686866666666665</v>
      </c>
      <c r="AC18" s="2">
        <f t="shared" si="3"/>
        <v>37.073683333333328</v>
      </c>
      <c r="AD18" s="2">
        <f t="shared" si="3"/>
        <v>43.531566666666663</v>
      </c>
      <c r="AE18" s="2">
        <f t="shared" si="3"/>
        <v>32.1205</v>
      </c>
      <c r="AF18" s="2">
        <f t="shared" si="3"/>
        <v>36.189616666666666</v>
      </c>
      <c r="AG18" s="2">
        <f t="shared" si="3"/>
        <v>33.917099999999998</v>
      </c>
      <c r="AH18" s="2">
        <f t="shared" si="3"/>
        <v>13.103500000000002</v>
      </c>
    </row>
    <row r="19" spans="1:34" x14ac:dyDescent="0.25">
      <c r="A19" s="6" t="s">
        <v>47</v>
      </c>
      <c r="B19" s="7">
        <f>B18*3</f>
        <v>43.842750000000002</v>
      </c>
      <c r="C19" s="7">
        <f>C18*3</f>
        <v>109.9511</v>
      </c>
      <c r="D19" s="7">
        <f>D18*2</f>
        <v>92.400300000000001</v>
      </c>
      <c r="E19" s="7">
        <f>E18*2</f>
        <v>54.529600000000009</v>
      </c>
      <c r="F19" s="7">
        <f>F18*1</f>
        <v>60.969000000000001</v>
      </c>
      <c r="G19" s="7">
        <f>G18*3</f>
        <v>158.28545</v>
      </c>
      <c r="H19" s="7">
        <f>H18*1</f>
        <v>48.058766666666664</v>
      </c>
      <c r="I19" s="7">
        <f>I18*2</f>
        <v>53.026000000000003</v>
      </c>
      <c r="J19" s="7">
        <f>J18*3</f>
        <v>128.69354999999999</v>
      </c>
      <c r="K19" s="7">
        <f>K18*2</f>
        <v>77.545133333333339</v>
      </c>
      <c r="L19" s="7">
        <f>L18*2</f>
        <v>83.594766666666672</v>
      </c>
      <c r="M19" s="7">
        <f>M18*4</f>
        <v>157.00980000000001</v>
      </c>
      <c r="N19" s="7">
        <f>N18*3</f>
        <v>82.492049999999992</v>
      </c>
      <c r="O19" s="7">
        <f>O18*3</f>
        <v>39.356500000000004</v>
      </c>
      <c r="P19" s="7">
        <f>P18*3</f>
        <v>101.95954999999998</v>
      </c>
      <c r="Q19" s="7">
        <f>Q18*2</f>
        <v>27.585133333333335</v>
      </c>
      <c r="R19" s="7">
        <f>R18*2</f>
        <v>28.114166666666666</v>
      </c>
      <c r="S19" s="7">
        <f>S18*1</f>
        <v>72.388649999999998</v>
      </c>
      <c r="T19" s="7">
        <f>T18*3</f>
        <v>115.14035</v>
      </c>
      <c r="U19" s="7">
        <f>U18*2</f>
        <v>112.24123333333334</v>
      </c>
      <c r="V19" s="7">
        <f>V18*3</f>
        <v>169.78289999999998</v>
      </c>
      <c r="W19" s="7">
        <f>W18*3</f>
        <v>115.89590000000001</v>
      </c>
      <c r="X19" s="7">
        <f>X18*2</f>
        <v>57.311233333333327</v>
      </c>
      <c r="Y19" s="7">
        <f>Y18*2</f>
        <v>99.430766666666671</v>
      </c>
      <c r="Z19" s="7">
        <f>Z18*3</f>
        <v>112.31375</v>
      </c>
      <c r="AA19" s="7">
        <f>AA18*3</f>
        <v>95.998800000000003</v>
      </c>
      <c r="AB19" s="7">
        <f>AB18*6</f>
        <v>46.612119999999997</v>
      </c>
      <c r="AC19" s="7">
        <f>AC18*3</f>
        <v>111.22104999999999</v>
      </c>
      <c r="AD19" s="7">
        <f>AD18*2</f>
        <v>87.063133333333326</v>
      </c>
      <c r="AE19" s="7">
        <f>AE18*3</f>
        <v>96.361500000000007</v>
      </c>
      <c r="AF19" s="7">
        <f>AF18*3</f>
        <v>108.56885</v>
      </c>
      <c r="AG19" s="7">
        <f>AG18*2</f>
        <v>67.834199999999996</v>
      </c>
      <c r="AH19" s="7">
        <f>AH18*3</f>
        <v>39.310500000000005</v>
      </c>
    </row>
    <row r="20" spans="1:34" x14ac:dyDescent="0.25">
      <c r="A20" s="8" t="s">
        <v>45</v>
      </c>
      <c r="B20" s="9">
        <f>STDEV(B3:B8)/B18*100</f>
        <v>9.3431712556935782</v>
      </c>
      <c r="C20" s="9">
        <f t="shared" ref="C20:AH20" si="4">STDEV(C3:C8)/C18*100</f>
        <v>2.4498222342897571</v>
      </c>
      <c r="D20" s="9">
        <f t="shared" si="4"/>
        <v>3.4762897869629867</v>
      </c>
      <c r="E20" s="9">
        <f t="shared" si="4"/>
        <v>3.0428790807255983</v>
      </c>
      <c r="F20" s="9">
        <f t="shared" si="4"/>
        <v>1.4068886905649847</v>
      </c>
      <c r="G20" s="9">
        <f t="shared" si="4"/>
        <v>1.868655484674794</v>
      </c>
      <c r="H20" s="9">
        <f t="shared" si="4"/>
        <v>4.3612847998988595</v>
      </c>
      <c r="I20" s="9">
        <f t="shared" si="4"/>
        <v>8.5197797337532712</v>
      </c>
      <c r="J20" s="9">
        <f t="shared" si="4"/>
        <v>1.360950598448889</v>
      </c>
      <c r="K20" s="9">
        <f t="shared" si="4"/>
        <v>2.0613168547353813</v>
      </c>
      <c r="L20" s="9">
        <f t="shared" si="4"/>
        <v>4.2008949563632347</v>
      </c>
      <c r="M20" s="9">
        <f t="shared" si="4"/>
        <v>3.353006532920999</v>
      </c>
      <c r="N20" s="9">
        <f t="shared" si="4"/>
        <v>4.097352683195882</v>
      </c>
      <c r="O20" s="9">
        <f t="shared" si="4"/>
        <v>8.0826286416283022</v>
      </c>
      <c r="P20" s="9">
        <f t="shared" si="4"/>
        <v>4.2304405056323544</v>
      </c>
      <c r="Q20" s="9">
        <f t="shared" si="4"/>
        <v>3.6870749054623357</v>
      </c>
      <c r="R20" s="9">
        <f t="shared" si="4"/>
        <v>9.6900729355390496</v>
      </c>
      <c r="S20" s="9">
        <f t="shared" si="4"/>
        <v>3.0654866547855417</v>
      </c>
      <c r="T20" s="9">
        <f t="shared" si="4"/>
        <v>0.98746877958958879</v>
      </c>
      <c r="U20" s="9">
        <f t="shared" si="4"/>
        <v>2.7921684337248056</v>
      </c>
      <c r="V20" s="9">
        <f t="shared" si="4"/>
        <v>1.8338914441714962</v>
      </c>
      <c r="W20" s="9">
        <f t="shared" si="4"/>
        <v>1.0341817683255552</v>
      </c>
      <c r="X20" s="9">
        <f t="shared" si="4"/>
        <v>2.8404173904481693</v>
      </c>
      <c r="Y20" s="9">
        <f t="shared" si="4"/>
        <v>3.4021889961341567</v>
      </c>
      <c r="Z20" s="9">
        <f t="shared" si="4"/>
        <v>1.0343558632174135</v>
      </c>
      <c r="AA20" s="9">
        <f t="shared" si="4"/>
        <v>4.7007798854443372</v>
      </c>
      <c r="AB20" s="9">
        <f t="shared" si="4"/>
        <v>3.3929349645397302</v>
      </c>
      <c r="AC20" s="9">
        <f t="shared" si="4"/>
        <v>0.91071740681318569</v>
      </c>
      <c r="AD20" s="9">
        <f t="shared" si="4"/>
        <v>3.330621713909486</v>
      </c>
      <c r="AE20" s="9">
        <f t="shared" si="4"/>
        <v>1.3241935909525695</v>
      </c>
      <c r="AF20" s="9">
        <f t="shared" si="4"/>
        <v>2.3015887409981373</v>
      </c>
      <c r="AG20" s="9">
        <f t="shared" si="4"/>
        <v>3.0314172060896016</v>
      </c>
      <c r="AH20" s="9">
        <f t="shared" si="4"/>
        <v>7.1367815053727188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5" t="s">
        <v>48</v>
      </c>
      <c r="B22" s="2">
        <f>AVERAGE(B2:B5)</f>
        <v>15.798674999999999</v>
      </c>
      <c r="C22" s="2">
        <f t="shared" ref="C22:AH22" si="5">AVERAGE(C2:C5)</f>
        <v>35.552750000000003</v>
      </c>
      <c r="D22" s="2">
        <f t="shared" si="5"/>
        <v>44.049399999999999</v>
      </c>
      <c r="E22" s="2">
        <f t="shared" si="5"/>
        <v>26.506075000000003</v>
      </c>
      <c r="F22" s="2">
        <f t="shared" si="5"/>
        <v>60.402474999999995</v>
      </c>
      <c r="G22" s="2">
        <f t="shared" si="5"/>
        <v>51.862049999999996</v>
      </c>
      <c r="H22" s="2">
        <f t="shared" si="5"/>
        <v>46.962649999999996</v>
      </c>
      <c r="I22" s="2">
        <f t="shared" si="5"/>
        <v>24.813124999999999</v>
      </c>
      <c r="J22" s="2">
        <f t="shared" si="5"/>
        <v>42.654499999999999</v>
      </c>
      <c r="K22" s="2">
        <f t="shared" si="5"/>
        <v>38.301674999999996</v>
      </c>
      <c r="L22" s="2">
        <f t="shared" si="5"/>
        <v>40.80395</v>
      </c>
      <c r="M22" s="2">
        <f t="shared" si="5"/>
        <v>38.456450000000004</v>
      </c>
      <c r="N22" s="2">
        <f t="shared" si="5"/>
        <v>27.331575000000001</v>
      </c>
      <c r="O22" s="2">
        <f t="shared" si="5"/>
        <v>13.878375</v>
      </c>
      <c r="P22" s="2">
        <f t="shared" si="5"/>
        <v>34.624449999999996</v>
      </c>
      <c r="Q22" s="2">
        <f t="shared" si="5"/>
        <v>14.018875000000001</v>
      </c>
      <c r="R22" s="2">
        <f t="shared" si="5"/>
        <v>14.841775</v>
      </c>
      <c r="S22" s="2">
        <f t="shared" si="5"/>
        <v>58.250975000000011</v>
      </c>
      <c r="T22" s="2">
        <f t="shared" si="5"/>
        <v>37.895775</v>
      </c>
      <c r="U22" s="2">
        <f t="shared" si="5"/>
        <v>55.316949999999999</v>
      </c>
      <c r="V22" s="2">
        <f t="shared" si="5"/>
        <v>54.542124999999999</v>
      </c>
      <c r="W22" s="2">
        <f t="shared" si="5"/>
        <v>38.340525</v>
      </c>
      <c r="X22" s="2">
        <f t="shared" si="5"/>
        <v>27.977775000000001</v>
      </c>
      <c r="Y22" s="2">
        <f t="shared" si="5"/>
        <v>48.213324999999998</v>
      </c>
      <c r="Z22" s="2">
        <f t="shared" si="5"/>
        <v>36.777899999999995</v>
      </c>
      <c r="AA22" s="2">
        <f t="shared" si="5"/>
        <v>30.984400000000001</v>
      </c>
      <c r="AB22" s="2">
        <f t="shared" si="5"/>
        <v>7.7066575000000004</v>
      </c>
      <c r="AC22" s="2">
        <f t="shared" si="5"/>
        <v>36.349150000000002</v>
      </c>
      <c r="AD22" s="2">
        <f t="shared" si="5"/>
        <v>41.834375000000001</v>
      </c>
      <c r="AE22" s="2">
        <f t="shared" si="5"/>
        <v>31.907674999999998</v>
      </c>
      <c r="AF22" s="2">
        <f t="shared" si="5"/>
        <v>36.419375000000002</v>
      </c>
      <c r="AG22" s="2">
        <f t="shared" si="5"/>
        <v>33.796475000000001</v>
      </c>
      <c r="AH22" s="2">
        <f t="shared" si="5"/>
        <v>13.383399999999998</v>
      </c>
    </row>
    <row r="23" spans="1:34" x14ac:dyDescent="0.25">
      <c r="A23" s="6" t="s">
        <v>49</v>
      </c>
      <c r="B23" s="7">
        <f>B22*3</f>
        <v>47.396024999999995</v>
      </c>
      <c r="C23" s="7">
        <f>C22*3</f>
        <v>106.65825000000001</v>
      </c>
      <c r="D23" s="7">
        <f>D22*2</f>
        <v>88.098799999999997</v>
      </c>
      <c r="E23" s="7">
        <f>E22*2</f>
        <v>53.012150000000005</v>
      </c>
      <c r="F23" s="7">
        <f>F22*1</f>
        <v>60.402474999999995</v>
      </c>
      <c r="G23" s="7">
        <f>G22*3</f>
        <v>155.58614999999998</v>
      </c>
      <c r="H23" s="7">
        <f>H22*1</f>
        <v>46.962649999999996</v>
      </c>
      <c r="I23" s="7">
        <f>I22*2</f>
        <v>49.626249999999999</v>
      </c>
      <c r="J23" s="7">
        <f>J22*3</f>
        <v>127.9635</v>
      </c>
      <c r="K23" s="7">
        <f>K22*2</f>
        <v>76.603349999999992</v>
      </c>
      <c r="L23" s="7">
        <f>L22*2</f>
        <v>81.607900000000001</v>
      </c>
      <c r="M23" s="7">
        <f>M22*4</f>
        <v>153.82580000000002</v>
      </c>
      <c r="N23" s="7">
        <f>N22*3</f>
        <v>81.994725000000003</v>
      </c>
      <c r="O23" s="7">
        <f>O22*3</f>
        <v>41.635125000000002</v>
      </c>
      <c r="P23" s="7">
        <f>P22*3</f>
        <v>103.87334999999999</v>
      </c>
      <c r="Q23" s="7">
        <f>Q22*2</f>
        <v>28.037750000000003</v>
      </c>
      <c r="R23" s="7">
        <f>R22*2</f>
        <v>29.68355</v>
      </c>
      <c r="S23" s="7">
        <f>S22*1</f>
        <v>58.250975000000011</v>
      </c>
      <c r="T23" s="7">
        <f>T22*3</f>
        <v>113.687325</v>
      </c>
      <c r="U23" s="7">
        <f>U22*2</f>
        <v>110.6339</v>
      </c>
      <c r="V23" s="7">
        <f>V22*3</f>
        <v>163.626375</v>
      </c>
      <c r="W23" s="7">
        <f>W22*3</f>
        <v>115.021575</v>
      </c>
      <c r="X23" s="7">
        <f>X22*2</f>
        <v>55.955550000000002</v>
      </c>
      <c r="Y23" s="7">
        <f>Y22*2</f>
        <v>96.426649999999995</v>
      </c>
      <c r="Z23" s="7">
        <f>Z22*3</f>
        <v>110.33369999999999</v>
      </c>
      <c r="AA23" s="7">
        <f>AA22*3</f>
        <v>92.95320000000001</v>
      </c>
      <c r="AB23" s="7">
        <f>AB22*6</f>
        <v>46.239945000000006</v>
      </c>
      <c r="AC23" s="7">
        <f>AC22*3</f>
        <v>109.04745</v>
      </c>
      <c r="AD23" s="7">
        <f>AD22*2</f>
        <v>83.668750000000003</v>
      </c>
      <c r="AE23" s="7">
        <f>AE22*3</f>
        <v>95.723024999999993</v>
      </c>
      <c r="AF23" s="7">
        <f>AF22*3</f>
        <v>109.25812500000001</v>
      </c>
      <c r="AG23" s="7">
        <f>AG22*2</f>
        <v>67.592950000000002</v>
      </c>
      <c r="AH23" s="7">
        <f>AH22*3</f>
        <v>40.150199999999998</v>
      </c>
    </row>
    <row r="24" spans="1:34" x14ac:dyDescent="0.25">
      <c r="A24" s="8" t="s">
        <v>45</v>
      </c>
      <c r="B24" s="9">
        <f>STDEV(B2:B5)/B22*100</f>
        <v>5.0697838983997556</v>
      </c>
      <c r="C24" s="9">
        <f t="shared" ref="C24:AH24" si="6">STDEV(C2:C5)/C22*100</f>
        <v>3.7709225062318046</v>
      </c>
      <c r="D24" s="9">
        <f t="shared" si="6"/>
        <v>4.6270960696673118</v>
      </c>
      <c r="E24" s="9">
        <f t="shared" si="6"/>
        <v>2.291823203876683</v>
      </c>
      <c r="F24" s="9">
        <f t="shared" si="6"/>
        <v>2.4724864789301706</v>
      </c>
      <c r="G24" s="9">
        <f t="shared" si="6"/>
        <v>2.7015659863440278</v>
      </c>
      <c r="H24" s="9">
        <f t="shared" si="6"/>
        <v>10.423482074449991</v>
      </c>
      <c r="I24" s="9">
        <f t="shared" si="6"/>
        <v>4.0662001586358505</v>
      </c>
      <c r="J24" s="9">
        <f t="shared" si="6"/>
        <v>1.4634730647630187</v>
      </c>
      <c r="K24" s="9">
        <f t="shared" si="6"/>
        <v>3.1030441483418976</v>
      </c>
      <c r="L24" s="9">
        <f t="shared" si="6"/>
        <v>5.6689184489291087</v>
      </c>
      <c r="M24" s="9">
        <f t="shared" si="6"/>
        <v>2.3259264486659106</v>
      </c>
      <c r="N24" s="9">
        <f t="shared" si="6"/>
        <v>6.4527441582098026</v>
      </c>
      <c r="O24" s="9">
        <f t="shared" si="6"/>
        <v>3.0370230610936737</v>
      </c>
      <c r="P24" s="9">
        <f t="shared" si="6"/>
        <v>4.3935275177661248</v>
      </c>
      <c r="Q24" s="9">
        <f t="shared" si="6"/>
        <v>2.0702484136433963</v>
      </c>
      <c r="R24" s="9">
        <f t="shared" si="6"/>
        <v>7.980412824927825</v>
      </c>
      <c r="S24" s="9">
        <f t="shared" si="6"/>
        <v>46.175565994302289</v>
      </c>
      <c r="T24" s="9">
        <f t="shared" si="6"/>
        <v>1.593006281661721</v>
      </c>
      <c r="U24" s="9">
        <f t="shared" si="6"/>
        <v>3.5939603535840594</v>
      </c>
      <c r="V24" s="9">
        <f t="shared" si="6"/>
        <v>5.2691988139395987</v>
      </c>
      <c r="W24" s="9">
        <f t="shared" si="6"/>
        <v>1.6672335784943575</v>
      </c>
      <c r="X24" s="9">
        <f t="shared" si="6"/>
        <v>6.3065865003275627</v>
      </c>
      <c r="Y24" s="9">
        <f t="shared" si="6"/>
        <v>7.2202217655267686</v>
      </c>
      <c r="Z24" s="9">
        <f t="shared" si="6"/>
        <v>2.9906599834500249</v>
      </c>
      <c r="AA24" s="9">
        <f t="shared" si="6"/>
        <v>8.4663084716828081</v>
      </c>
      <c r="AB24" s="9">
        <f t="shared" si="6"/>
        <v>3.5462761298553516</v>
      </c>
      <c r="AC24" s="9">
        <f t="shared" si="6"/>
        <v>4.8571627540941069</v>
      </c>
      <c r="AD24" s="9">
        <f t="shared" si="6"/>
        <v>3.3112378822172204</v>
      </c>
      <c r="AE24" s="9">
        <f t="shared" si="6"/>
        <v>2.0059129930568371</v>
      </c>
      <c r="AF24" s="9">
        <f t="shared" si="6"/>
        <v>2.6203959962622219</v>
      </c>
      <c r="AG24" s="9">
        <f t="shared" si="6"/>
        <v>2.0521265706260872</v>
      </c>
      <c r="AH24" s="9">
        <f t="shared" si="6"/>
        <v>7.9673288701881324</v>
      </c>
    </row>
    <row r="25" spans="1:34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5" t="s">
        <v>50</v>
      </c>
      <c r="B26" s="2">
        <f>AVERAGE(B6:B9)</f>
        <v>12.527037499999999</v>
      </c>
      <c r="C26" s="2">
        <f t="shared" ref="C26:AH26" si="7">AVERAGE(C6:C9)</f>
        <v>37.474400000000003</v>
      </c>
      <c r="D26" s="2">
        <f t="shared" si="7"/>
        <v>47.639375000000001</v>
      </c>
      <c r="E26" s="2">
        <f t="shared" si="7"/>
        <v>27.389324999999999</v>
      </c>
      <c r="F26" s="2">
        <f t="shared" si="7"/>
        <v>61.301724999999998</v>
      </c>
      <c r="G26" s="2">
        <f t="shared" si="7"/>
        <v>54.062899999999999</v>
      </c>
      <c r="H26" s="2">
        <f t="shared" si="7"/>
        <v>45.549824999999998</v>
      </c>
      <c r="I26" s="2">
        <f t="shared" si="7"/>
        <v>27.545124999999999</v>
      </c>
      <c r="J26" s="2">
        <f t="shared" si="7"/>
        <v>43.271850000000001</v>
      </c>
      <c r="K26" s="2">
        <f t="shared" si="7"/>
        <v>38.437075</v>
      </c>
      <c r="L26" s="2">
        <f t="shared" si="7"/>
        <v>42.475399999999993</v>
      </c>
      <c r="M26" s="2">
        <f t="shared" si="7"/>
        <v>39.418075000000002</v>
      </c>
      <c r="N26" s="2">
        <f t="shared" si="7"/>
        <v>26.553150000000002</v>
      </c>
      <c r="O26" s="2">
        <f t="shared" si="7"/>
        <v>12.137675</v>
      </c>
      <c r="P26" s="2">
        <f t="shared" si="7"/>
        <v>33.634500000000003</v>
      </c>
      <c r="Q26" s="2">
        <f t="shared" si="7"/>
        <v>13.476625</v>
      </c>
      <c r="R26" s="2">
        <f t="shared" si="7"/>
        <v>13.582850000000001</v>
      </c>
      <c r="S26" s="2">
        <f t="shared" si="7"/>
        <v>73.218125000000001</v>
      </c>
      <c r="T26" s="2">
        <f t="shared" si="7"/>
        <v>38.571524999999994</v>
      </c>
      <c r="U26" s="2">
        <f t="shared" si="7"/>
        <v>56.929349999999999</v>
      </c>
      <c r="V26" s="2">
        <f t="shared" si="7"/>
        <v>57.271074999999996</v>
      </c>
      <c r="W26" s="2">
        <f t="shared" si="7"/>
        <v>38.716625000000001</v>
      </c>
      <c r="X26" s="2">
        <f t="shared" si="7"/>
        <v>28.624075000000001</v>
      </c>
      <c r="Y26" s="2">
        <f t="shared" si="7"/>
        <v>49.803899999999999</v>
      </c>
      <c r="Z26" s="2">
        <f t="shared" si="7"/>
        <v>37.857550000000003</v>
      </c>
      <c r="AA26" s="2">
        <f t="shared" si="7"/>
        <v>31.602550000000001</v>
      </c>
      <c r="AB26" s="2">
        <f t="shared" si="7"/>
        <v>7.731725</v>
      </c>
      <c r="AC26" s="2">
        <f t="shared" si="7"/>
        <v>37.145749999999992</v>
      </c>
      <c r="AD26" s="2">
        <f t="shared" si="7"/>
        <v>44.693899999999999</v>
      </c>
      <c r="AE26" s="2">
        <f t="shared" si="7"/>
        <v>32.179774999999999</v>
      </c>
      <c r="AF26" s="2">
        <f t="shared" si="7"/>
        <v>36.418125000000003</v>
      </c>
      <c r="AG26" s="2">
        <f t="shared" si="7"/>
        <v>32.695450000000001</v>
      </c>
      <c r="AH26" s="2">
        <f t="shared" si="7"/>
        <v>11.84834</v>
      </c>
    </row>
    <row r="27" spans="1:34" x14ac:dyDescent="0.25">
      <c r="A27" s="6" t="s">
        <v>51</v>
      </c>
      <c r="B27" s="7">
        <f>B26*3</f>
        <v>37.581112499999996</v>
      </c>
      <c r="C27" s="7">
        <f>C26*3</f>
        <v>112.42320000000001</v>
      </c>
      <c r="D27" s="7">
        <f>D26*2</f>
        <v>95.278750000000002</v>
      </c>
      <c r="E27" s="7">
        <f>E26*2</f>
        <v>54.778649999999999</v>
      </c>
      <c r="F27" s="7">
        <f>F26*1</f>
        <v>61.301724999999998</v>
      </c>
      <c r="G27" s="7">
        <f>G26*3</f>
        <v>162.18869999999998</v>
      </c>
      <c r="H27" s="7">
        <f>H26*1</f>
        <v>45.549824999999998</v>
      </c>
      <c r="I27" s="7">
        <f>I26*2</f>
        <v>55.090249999999997</v>
      </c>
      <c r="J27" s="7">
        <f>J26*3</f>
        <v>129.81555</v>
      </c>
      <c r="K27" s="7">
        <f>K26*2</f>
        <v>76.87415</v>
      </c>
      <c r="L27" s="7">
        <f>L26*2</f>
        <v>84.950799999999987</v>
      </c>
      <c r="M27" s="7">
        <f>M26*4</f>
        <v>157.67230000000001</v>
      </c>
      <c r="N27" s="7">
        <f>N26*3</f>
        <v>79.659450000000007</v>
      </c>
      <c r="O27" s="7">
        <f>O26*3</f>
        <v>36.413024999999998</v>
      </c>
      <c r="P27" s="7">
        <f>P26*3</f>
        <v>100.90350000000001</v>
      </c>
      <c r="Q27" s="7">
        <f>Q26*2</f>
        <v>26.953250000000001</v>
      </c>
      <c r="R27" s="7">
        <f>R26*2</f>
        <v>27.165700000000001</v>
      </c>
      <c r="S27" s="7">
        <f>S26*1</f>
        <v>73.218125000000001</v>
      </c>
      <c r="T27" s="7">
        <f>T26*3</f>
        <v>115.71457499999998</v>
      </c>
      <c r="U27" s="7">
        <f>U26*2</f>
        <v>113.8587</v>
      </c>
      <c r="V27" s="7">
        <f>V26*3</f>
        <v>171.81322499999999</v>
      </c>
      <c r="W27" s="7">
        <f>W26*3</f>
        <v>116.14987500000001</v>
      </c>
      <c r="X27" s="7">
        <f>X26*2</f>
        <v>57.248150000000003</v>
      </c>
      <c r="Y27" s="7">
        <f>Y26*2</f>
        <v>99.607799999999997</v>
      </c>
      <c r="Z27" s="7">
        <f>Z26*3</f>
        <v>113.57265000000001</v>
      </c>
      <c r="AA27" s="7">
        <f>AA26*3</f>
        <v>94.807649999999995</v>
      </c>
      <c r="AB27" s="7">
        <f>AB26*6</f>
        <v>46.390349999999998</v>
      </c>
      <c r="AC27" s="7">
        <f>AC26*3</f>
        <v>111.43724999999998</v>
      </c>
      <c r="AD27" s="7">
        <f>AD26*2</f>
        <v>89.387799999999999</v>
      </c>
      <c r="AE27" s="7">
        <f>AE26*3</f>
        <v>96.539324999999991</v>
      </c>
      <c r="AF27" s="7">
        <f>AF26*3</f>
        <v>109.25437500000001</v>
      </c>
      <c r="AG27" s="7">
        <f>AG26*2</f>
        <v>65.390900000000002</v>
      </c>
      <c r="AH27" s="7">
        <f>AH26*3</f>
        <v>35.545020000000001</v>
      </c>
    </row>
    <row r="28" spans="1:34" x14ac:dyDescent="0.25">
      <c r="A28" s="8" t="s">
        <v>45</v>
      </c>
      <c r="B28" s="9">
        <f>STDEV(B6:B9)/B26*100</f>
        <v>19.711499694083738</v>
      </c>
      <c r="C28" s="9">
        <f t="shared" ref="C28:AH28" si="8">STDEV(C6:C9)/C26*100</f>
        <v>2.3805102369232798</v>
      </c>
      <c r="D28" s="9">
        <f t="shared" si="8"/>
        <v>2.063633898729365</v>
      </c>
      <c r="E28" s="9">
        <f t="shared" si="8"/>
        <v>3.7643570945102982</v>
      </c>
      <c r="F28" s="9">
        <f t="shared" si="8"/>
        <v>2.0279410423919102</v>
      </c>
      <c r="G28" s="9">
        <f t="shared" si="8"/>
        <v>3.9754074452812898</v>
      </c>
      <c r="H28" s="9">
        <f t="shared" si="8"/>
        <v>6.4033464208063231</v>
      </c>
      <c r="I28" s="9">
        <f t="shared" si="8"/>
        <v>7.2263695575599165</v>
      </c>
      <c r="J28" s="9">
        <f t="shared" si="8"/>
        <v>1.5762246102976218</v>
      </c>
      <c r="K28" s="9">
        <f t="shared" si="8"/>
        <v>2.5311845842938783</v>
      </c>
      <c r="L28" s="9">
        <f t="shared" si="8"/>
        <v>2.9814515772828747</v>
      </c>
      <c r="M28" s="9">
        <f t="shared" si="8"/>
        <v>3.8899074744978508</v>
      </c>
      <c r="N28" s="9">
        <f t="shared" si="8"/>
        <v>4.1426983405568194</v>
      </c>
      <c r="O28" s="9">
        <f t="shared" si="8"/>
        <v>2.9213392928729829</v>
      </c>
      <c r="P28" s="9">
        <f t="shared" si="8"/>
        <v>2.3968489579796923</v>
      </c>
      <c r="Q28" s="9">
        <f t="shared" si="8"/>
        <v>3.5412810457328789</v>
      </c>
      <c r="R28" s="9">
        <f t="shared" si="8"/>
        <v>6.7169605031745601</v>
      </c>
      <c r="S28" s="9">
        <f t="shared" si="8"/>
        <v>3.1286269407456353</v>
      </c>
      <c r="T28" s="9">
        <f t="shared" si="8"/>
        <v>0.90300587764147477</v>
      </c>
      <c r="U28" s="9">
        <f t="shared" si="8"/>
        <v>1.2983445359652741</v>
      </c>
      <c r="V28" s="9">
        <f t="shared" si="8"/>
        <v>1.6148977350564642</v>
      </c>
      <c r="W28" s="9">
        <f t="shared" si="8"/>
        <v>0.48605726570211888</v>
      </c>
      <c r="X28" s="9">
        <f t="shared" si="8"/>
        <v>3.3777556242437115</v>
      </c>
      <c r="Y28" s="9">
        <f t="shared" si="8"/>
        <v>1.699121236060521</v>
      </c>
      <c r="Z28" s="9">
        <f t="shared" si="8"/>
        <v>1.4219550838130615</v>
      </c>
      <c r="AA28" s="9">
        <f t="shared" si="8"/>
        <v>4.3674430067933052</v>
      </c>
      <c r="AB28" s="9">
        <f t="shared" si="8"/>
        <v>4.9162963381749307</v>
      </c>
      <c r="AC28" s="9">
        <f t="shared" si="8"/>
        <v>1.4123766271889333</v>
      </c>
      <c r="AD28" s="9">
        <f t="shared" si="8"/>
        <v>1.4544433231880165</v>
      </c>
      <c r="AE28" s="9">
        <f t="shared" si="8"/>
        <v>1.5315186833786987</v>
      </c>
      <c r="AF28" s="9">
        <f t="shared" si="8"/>
        <v>3.4431368336482295</v>
      </c>
      <c r="AG28" s="9">
        <f t="shared" si="8"/>
        <v>7.348804467141858</v>
      </c>
      <c r="AH28" s="9">
        <f t="shared" si="8"/>
        <v>16.944985049240209</v>
      </c>
    </row>
    <row r="29" spans="1:34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 t="s">
        <v>52</v>
      </c>
      <c r="B30" s="13">
        <f>(B19-B15)/B15*100</f>
        <v>3.1871660774640791</v>
      </c>
      <c r="C30" s="13">
        <f t="shared" ref="C30:AH30" si="9">(C19-C15)/C15*100</f>
        <v>0.37463235705258269</v>
      </c>
      <c r="D30" s="13">
        <f t="shared" si="9"/>
        <v>0.77602192852942897</v>
      </c>
      <c r="E30" s="13">
        <f t="shared" si="9"/>
        <v>1.1767238020313551</v>
      </c>
      <c r="F30" s="13">
        <f t="shared" si="9"/>
        <v>0.19210512044777603</v>
      </c>
      <c r="G30" s="13">
        <f t="shared" si="9"/>
        <v>-0.37886887524296536</v>
      </c>
      <c r="H30" s="13">
        <f t="shared" si="9"/>
        <v>3.8968348142597335</v>
      </c>
      <c r="I30" s="13">
        <f t="shared" si="9"/>
        <v>1.275348202050294</v>
      </c>
      <c r="J30" s="13">
        <f t="shared" si="9"/>
        <v>-0.15204881855217034</v>
      </c>
      <c r="K30" s="13">
        <f t="shared" si="9"/>
        <v>1.050816352016867</v>
      </c>
      <c r="L30" s="13">
        <f t="shared" si="9"/>
        <v>0.37874535123852909</v>
      </c>
      <c r="M30" s="13">
        <f t="shared" si="9"/>
        <v>0.80947524238510704</v>
      </c>
      <c r="N30" s="13">
        <f t="shared" si="9"/>
        <v>2.059906587627554</v>
      </c>
      <c r="O30" s="13">
        <f t="shared" si="9"/>
        <v>0.85184594381803491</v>
      </c>
      <c r="P30" s="13">
        <f t="shared" si="9"/>
        <v>-0.4188705901082268</v>
      </c>
      <c r="Q30" s="13">
        <f t="shared" si="9"/>
        <v>0.32599273820565267</v>
      </c>
      <c r="R30" s="13">
        <f t="shared" si="9"/>
        <v>-1.0922161095646226</v>
      </c>
      <c r="S30" s="13">
        <f t="shared" si="9"/>
        <v>10.122682820525863</v>
      </c>
      <c r="T30" s="13">
        <f t="shared" si="9"/>
        <v>0.38308313924164705</v>
      </c>
      <c r="U30" s="13">
        <f t="shared" si="9"/>
        <v>-4.5138830114223117E-3</v>
      </c>
      <c r="V30" s="13">
        <f t="shared" si="9"/>
        <v>1.2300873242157406</v>
      </c>
      <c r="W30" s="13">
        <f t="shared" si="9"/>
        <v>0.2683506116347853</v>
      </c>
      <c r="X30" s="13">
        <f t="shared" si="9"/>
        <v>1.2532864797410825</v>
      </c>
      <c r="Y30" s="13">
        <f t="shared" si="9"/>
        <v>1.4421359783106227</v>
      </c>
      <c r="Z30" s="13">
        <f t="shared" si="9"/>
        <v>0.32207661819328609</v>
      </c>
      <c r="AA30" s="13">
        <f t="shared" si="9"/>
        <v>2.2564608117187372</v>
      </c>
      <c r="AB30" s="13">
        <f t="shared" si="9"/>
        <v>0.64119951253527896</v>
      </c>
      <c r="AC30" s="13">
        <f t="shared" si="9"/>
        <v>0.88777135102797533</v>
      </c>
      <c r="AD30" s="13">
        <f t="shared" si="9"/>
        <v>0.61813127943823265</v>
      </c>
      <c r="AE30" s="13">
        <f t="shared" si="9"/>
        <v>0.2395944915892497</v>
      </c>
      <c r="AF30" s="13">
        <f t="shared" si="9"/>
        <v>-0.62916309135633963</v>
      </c>
      <c r="AG30" s="13">
        <f t="shared" si="9"/>
        <v>2.01870377493207</v>
      </c>
      <c r="AH30" s="13">
        <f t="shared" si="9"/>
        <v>3.8652110397459749</v>
      </c>
    </row>
    <row r="31" spans="1:34" x14ac:dyDescent="0.25">
      <c r="A31" s="12" t="s">
        <v>53</v>
      </c>
      <c r="B31" s="13">
        <f>(B27-B23)/B23*100</f>
        <v>-20.708303069719452</v>
      </c>
      <c r="C31" s="13">
        <f t="shared" ref="C31:AH31" si="10">(C27-C23)/C23*100</f>
        <v>5.4050671185773238</v>
      </c>
      <c r="D31" s="13">
        <f t="shared" si="10"/>
        <v>8.1498839938796053</v>
      </c>
      <c r="E31" s="13">
        <f t="shared" si="10"/>
        <v>3.3322549641921584</v>
      </c>
      <c r="F31" s="13">
        <f t="shared" si="10"/>
        <v>1.488763498515586</v>
      </c>
      <c r="G31" s="13">
        <f t="shared" si="10"/>
        <v>4.2436617912327081</v>
      </c>
      <c r="H31" s="13">
        <f t="shared" si="10"/>
        <v>-3.0084013572487884</v>
      </c>
      <c r="I31" s="13">
        <f t="shared" si="10"/>
        <v>11.010302007506105</v>
      </c>
      <c r="J31" s="13">
        <f t="shared" si="10"/>
        <v>1.4473267767761944</v>
      </c>
      <c r="K31" s="13">
        <f t="shared" si="10"/>
        <v>0.35350934391251609</v>
      </c>
      <c r="L31" s="13">
        <f t="shared" si="10"/>
        <v>4.0962945989297426</v>
      </c>
      <c r="M31" s="13">
        <f t="shared" si="10"/>
        <v>2.5005558235354481</v>
      </c>
      <c r="N31" s="13">
        <f t="shared" si="10"/>
        <v>-2.848079556337308</v>
      </c>
      <c r="O31" s="13">
        <f t="shared" si="10"/>
        <v>-12.542534698766977</v>
      </c>
      <c r="P31" s="13">
        <f t="shared" si="10"/>
        <v>-2.8591067872558074</v>
      </c>
      <c r="Q31" s="13">
        <f t="shared" si="10"/>
        <v>-3.8679993936746064</v>
      </c>
      <c r="R31" s="13">
        <f t="shared" si="10"/>
        <v>-8.4823075407085717</v>
      </c>
      <c r="S31" s="13">
        <f t="shared" si="10"/>
        <v>25.694248036191645</v>
      </c>
      <c r="T31" s="13">
        <f t="shared" si="10"/>
        <v>1.783180314955938</v>
      </c>
      <c r="U31" s="13">
        <f t="shared" si="10"/>
        <v>2.9148389417710141</v>
      </c>
      <c r="V31" s="13">
        <f t="shared" si="10"/>
        <v>5.0033804146794747</v>
      </c>
      <c r="W31" s="13">
        <f t="shared" si="10"/>
        <v>0.98094640070787598</v>
      </c>
      <c r="X31" s="13">
        <f t="shared" si="10"/>
        <v>2.3100478862239764</v>
      </c>
      <c r="Y31" s="13">
        <f t="shared" si="10"/>
        <v>3.2990361067194627</v>
      </c>
      <c r="Z31" s="13">
        <f t="shared" si="10"/>
        <v>2.9355944738552386</v>
      </c>
      <c r="AA31" s="13">
        <f t="shared" si="10"/>
        <v>1.9950362117710692</v>
      </c>
      <c r="AB31" s="13">
        <f t="shared" si="10"/>
        <v>0.32527071561177701</v>
      </c>
      <c r="AC31" s="13">
        <f t="shared" si="10"/>
        <v>2.191523047994226</v>
      </c>
      <c r="AD31" s="13">
        <f t="shared" si="10"/>
        <v>6.8353477254052386</v>
      </c>
      <c r="AE31" s="13">
        <f t="shared" si="10"/>
        <v>0.85277288301325438</v>
      </c>
      <c r="AF31" s="13">
        <f t="shared" si="10"/>
        <v>-3.4322390211223098E-3</v>
      </c>
      <c r="AG31" s="13">
        <f t="shared" si="10"/>
        <v>-3.2578101710311502</v>
      </c>
      <c r="AH31" s="13">
        <f t="shared" si="10"/>
        <v>-11.469880598353177</v>
      </c>
    </row>
    <row r="34" spans="1:9" x14ac:dyDescent="0.25">
      <c r="A34" s="10"/>
      <c r="B34" s="2"/>
      <c r="C34" s="10" t="s">
        <v>67</v>
      </c>
      <c r="D34" s="10" t="s">
        <v>68</v>
      </c>
      <c r="E34" s="10" t="s">
        <v>69</v>
      </c>
      <c r="G34" s="14" t="s">
        <v>70</v>
      </c>
      <c r="H34" s="7" t="s">
        <v>71</v>
      </c>
      <c r="I34" s="14" t="s">
        <v>72</v>
      </c>
    </row>
    <row r="35" spans="1:9" x14ac:dyDescent="0.25">
      <c r="A35" s="14" t="s">
        <v>1</v>
      </c>
      <c r="B35" s="11" t="s">
        <v>73</v>
      </c>
      <c r="C35" s="11" t="s">
        <v>74</v>
      </c>
      <c r="D35" s="10">
        <v>96</v>
      </c>
      <c r="E35" s="2">
        <v>0.37295800000000001</v>
      </c>
      <c r="G35" s="7">
        <f>E35*D35</f>
        <v>35.803967999999998</v>
      </c>
      <c r="H35" s="7">
        <f>B19</f>
        <v>43.842750000000002</v>
      </c>
      <c r="I35" s="2">
        <f>(H35-G35)/G35*100</f>
        <v>22.452209766247151</v>
      </c>
    </row>
    <row r="36" spans="1:9" x14ac:dyDescent="0.25">
      <c r="A36" s="14" t="s">
        <v>2</v>
      </c>
      <c r="B36" s="11" t="s">
        <v>73</v>
      </c>
      <c r="C36" s="11" t="s">
        <v>74</v>
      </c>
      <c r="D36" s="10">
        <v>96</v>
      </c>
      <c r="E36" s="2">
        <v>1.1367499999999999</v>
      </c>
      <c r="G36" s="7">
        <f t="shared" ref="G36:G41" si="11">E36*D36</f>
        <v>109.12799999999999</v>
      </c>
      <c r="H36" s="7">
        <f>C19</f>
        <v>109.9511</v>
      </c>
      <c r="I36" s="2">
        <f t="shared" ref="I36:I41" si="12">(H36-G36)/G36*100</f>
        <v>0.75425188769152829</v>
      </c>
    </row>
    <row r="37" spans="1:9" x14ac:dyDescent="0.25">
      <c r="A37" s="14" t="s">
        <v>14</v>
      </c>
      <c r="B37" s="11" t="s">
        <v>73</v>
      </c>
      <c r="C37" s="11" t="s">
        <v>74</v>
      </c>
      <c r="D37" s="10">
        <v>96</v>
      </c>
      <c r="E37" s="2">
        <v>0.34100799999999998</v>
      </c>
      <c r="G37" s="7">
        <f t="shared" si="11"/>
        <v>32.736767999999998</v>
      </c>
      <c r="H37" s="7">
        <f>O19</f>
        <v>39.356500000000004</v>
      </c>
      <c r="I37" s="2">
        <f t="shared" si="12"/>
        <v>20.221092076041248</v>
      </c>
    </row>
    <row r="38" spans="1:9" x14ac:dyDescent="0.25">
      <c r="A38" s="14" t="s">
        <v>15</v>
      </c>
      <c r="B38" s="11" t="s">
        <v>73</v>
      </c>
      <c r="C38" s="11" t="s">
        <v>74</v>
      </c>
      <c r="D38" s="10">
        <v>96</v>
      </c>
      <c r="E38" s="2">
        <v>1.06443</v>
      </c>
      <c r="G38" s="7">
        <f t="shared" si="11"/>
        <v>102.18528000000001</v>
      </c>
      <c r="H38" s="7">
        <f>P19</f>
        <v>101.95954999999998</v>
      </c>
      <c r="I38" s="2">
        <f t="shared" si="12"/>
        <v>-0.22090265838683132</v>
      </c>
    </row>
    <row r="39" spans="1:9" x14ac:dyDescent="0.25">
      <c r="A39" s="14" t="s">
        <v>16</v>
      </c>
      <c r="B39" s="11" t="s">
        <v>75</v>
      </c>
      <c r="C39" s="11" t="s">
        <v>74</v>
      </c>
      <c r="D39" s="10">
        <v>64</v>
      </c>
      <c r="E39" s="2">
        <v>0.39813900000000002</v>
      </c>
      <c r="G39" s="7">
        <f t="shared" si="11"/>
        <v>25.480896000000001</v>
      </c>
      <c r="H39" s="7">
        <f>Q19</f>
        <v>27.585133333333335</v>
      </c>
      <c r="I39" s="2">
        <f t="shared" si="12"/>
        <v>8.2580978837374222</v>
      </c>
    </row>
    <row r="40" spans="1:9" x14ac:dyDescent="0.25">
      <c r="A40" s="14" t="s">
        <v>17</v>
      </c>
      <c r="B40" s="11" t="s">
        <v>76</v>
      </c>
      <c r="C40" s="11" t="s">
        <v>77</v>
      </c>
      <c r="D40" s="10">
        <v>30</v>
      </c>
      <c r="E40" s="2">
        <v>0.90634000000000003</v>
      </c>
      <c r="G40" s="7">
        <f t="shared" si="11"/>
        <v>27.190200000000001</v>
      </c>
      <c r="H40" s="7">
        <f>R19</f>
        <v>28.114166666666666</v>
      </c>
      <c r="I40" s="2">
        <f t="shared" si="12"/>
        <v>3.398160611789045</v>
      </c>
    </row>
    <row r="41" spans="1:9" x14ac:dyDescent="0.25">
      <c r="A41" s="14" t="s">
        <v>18</v>
      </c>
      <c r="B41" s="11" t="s">
        <v>78</v>
      </c>
      <c r="C41" s="11" t="s">
        <v>78</v>
      </c>
      <c r="D41" s="10">
        <v>32</v>
      </c>
      <c r="E41" s="2">
        <v>2.00278</v>
      </c>
      <c r="G41" s="7">
        <f t="shared" si="11"/>
        <v>64.08896</v>
      </c>
      <c r="H41" s="7">
        <f>S19</f>
        <v>72.388649999999998</v>
      </c>
      <c r="I41" s="2">
        <f t="shared" si="12"/>
        <v>12.950264756987783</v>
      </c>
    </row>
    <row r="42" spans="1:9" x14ac:dyDescent="0.25">
      <c r="B42" s="2"/>
    </row>
    <row r="43" spans="1:9" x14ac:dyDescent="0.25">
      <c r="A43" s="24" t="s">
        <v>68</v>
      </c>
      <c r="B43" s="11" t="s">
        <v>79</v>
      </c>
      <c r="C43" s="25" t="s">
        <v>80</v>
      </c>
      <c r="D43" s="11" t="s">
        <v>81</v>
      </c>
    </row>
    <row r="44" spans="1:9" x14ac:dyDescent="0.25">
      <c r="A44" s="27" t="s">
        <v>82</v>
      </c>
      <c r="B44" s="11">
        <v>96</v>
      </c>
      <c r="C44" s="25" t="s">
        <v>83</v>
      </c>
      <c r="D44" s="25" t="s">
        <v>84</v>
      </c>
    </row>
    <row r="45" spans="1:9" x14ac:dyDescent="0.25">
      <c r="A45" s="27" t="s">
        <v>16</v>
      </c>
      <c r="B45" s="11" t="s">
        <v>85</v>
      </c>
      <c r="C45" s="25" t="s">
        <v>86</v>
      </c>
      <c r="D45" s="25" t="s">
        <v>87</v>
      </c>
    </row>
    <row r="46" spans="1:9" x14ac:dyDescent="0.25">
      <c r="A46" s="27" t="s">
        <v>17</v>
      </c>
      <c r="B46" s="11" t="s">
        <v>63</v>
      </c>
      <c r="C46" s="25" t="s">
        <v>88</v>
      </c>
      <c r="D46" s="25" t="s">
        <v>89</v>
      </c>
    </row>
    <row r="47" spans="1:9" x14ac:dyDescent="0.25">
      <c r="A47" s="27" t="s">
        <v>18</v>
      </c>
      <c r="B47" s="11" t="s">
        <v>90</v>
      </c>
      <c r="C47" s="25" t="s">
        <v>91</v>
      </c>
      <c r="D47" s="25" t="s">
        <v>89</v>
      </c>
    </row>
  </sheetData>
  <conditionalFormatting sqref="B16:AH16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:AH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20:AH20">
    <cfRule type="colorScale" priority="8">
      <colorScale>
        <cfvo type="min"/>
        <cfvo type="max"/>
        <color rgb="FFFCFCFF"/>
        <color rgb="FFF8696B"/>
      </colorScale>
    </cfRule>
  </conditionalFormatting>
  <conditionalFormatting sqref="B24:AH24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AH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35:I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77</vt:i4>
      </vt:variant>
      <vt:variant>
        <vt:lpstr>Benannte Bereiche</vt:lpstr>
      </vt:variant>
      <vt:variant>
        <vt:i4>2391</vt:i4>
      </vt:variant>
    </vt:vector>
  </HeadingPairs>
  <TitlesOfParts>
    <vt:vector size="2468" baseType="lpstr">
      <vt:lpstr>Rudolf  Serkin 1928</vt:lpstr>
      <vt:lpstr>Landowska 1933</vt:lpstr>
      <vt:lpstr>Norton 1942</vt:lpstr>
      <vt:lpstr>Arrau 1942</vt:lpstr>
      <vt:lpstr>Landowska 1945</vt:lpstr>
      <vt:lpstr>Kirkpatrick 1952 </vt:lpstr>
      <vt:lpstr>Demus 1953</vt:lpstr>
      <vt:lpstr>Ahlgrimm 1954</vt:lpstr>
      <vt:lpstr>Gould 1954</vt:lpstr>
      <vt:lpstr>Gould 1955</vt:lpstr>
      <vt:lpstr>Richter 1956</vt:lpstr>
      <vt:lpstr>Silver 1957</vt:lpstr>
      <vt:lpstr>Tureck 1957</vt:lpstr>
      <vt:lpstr>Gould 1958</vt:lpstr>
      <vt:lpstr>Kirkpatrick 1958 </vt:lpstr>
      <vt:lpstr>Gould 1959</vt:lpstr>
      <vt:lpstr>Sultan 1959</vt:lpstr>
      <vt:lpstr>Marlowe 1962</vt:lpstr>
      <vt:lpstr>Gát 1963 </vt:lpstr>
      <vt:lpstr>Leonhardt 1965</vt:lpstr>
      <vt:lpstr>Picht-Axenfeld 1966</vt:lpstr>
      <vt:lpstr>Rosen 1967</vt:lpstr>
      <vt:lpstr>Kempff 1969</vt:lpstr>
      <vt:lpstr>Nikolayeva 1970</vt:lpstr>
      <vt:lpstr>Richter 1970</vt:lpstr>
      <vt:lpstr>Newman 1971</vt:lpstr>
      <vt:lpstr>Hayden 1976</vt:lpstr>
      <vt:lpstr>Takahashi 1976</vt:lpstr>
      <vt:lpstr>Gibbons 1979</vt:lpstr>
      <vt:lpstr>Pinnock 1980</vt:lpstr>
      <vt:lpstr>Weissenberg 1981</vt:lpstr>
      <vt:lpstr>Gould 1981</vt:lpstr>
      <vt:lpstr>Schiff 1982</vt:lpstr>
      <vt:lpstr>Sokolov 1982 </vt:lpstr>
      <vt:lpstr>Chen 1985</vt:lpstr>
      <vt:lpstr>Gilbert 1986</vt:lpstr>
      <vt:lpstr>Tipo 1986</vt:lpstr>
      <vt:lpstr>Koopman 1987</vt:lpstr>
      <vt:lpstr>Jarrett 1989</vt:lpstr>
      <vt:lpstr>Asperen 1990</vt:lpstr>
      <vt:lpstr>Feltsman 1991</vt:lpstr>
      <vt:lpstr>Barenboim 1992</vt:lpstr>
      <vt:lpstr>Nikolayeva 1992</vt:lpstr>
      <vt:lpstr>Verlet 1992</vt:lpstr>
      <vt:lpstr>Gavrilov 1993</vt:lpstr>
      <vt:lpstr>Peter Serkin 1994</vt:lpstr>
      <vt:lpstr>Li 1996</vt:lpstr>
      <vt:lpstr>Vladar 1997</vt:lpstr>
      <vt:lpstr>Schultz 1998</vt:lpstr>
      <vt:lpstr>Tureck 1998</vt:lpstr>
      <vt:lpstr>Belder 1999</vt:lpstr>
      <vt:lpstr>Hewitt 1999</vt:lpstr>
      <vt:lpstr>Koroliov 1999</vt:lpstr>
      <vt:lpstr>Schirmer 1999</vt:lpstr>
      <vt:lpstr>Perahia 2000</vt:lpstr>
      <vt:lpstr>Schiff 2001</vt:lpstr>
      <vt:lpstr>Haugsand 2002</vt:lpstr>
      <vt:lpstr>Pescia 2004</vt:lpstr>
      <vt:lpstr>Takahashi 2004</vt:lpstr>
      <vt:lpstr>Dinnerstein 2005</vt:lpstr>
      <vt:lpstr>Egarr 2005</vt:lpstr>
      <vt:lpstr>Zhu 2007</vt:lpstr>
      <vt:lpstr>Staier 2009</vt:lpstr>
      <vt:lpstr>Marsoner 2009</vt:lpstr>
      <vt:lpstr>Ishizaka 2012</vt:lpstr>
      <vt:lpstr>Denk 2013</vt:lpstr>
      <vt:lpstr>Hill 2014</vt:lpstr>
      <vt:lpstr>Hewitt 2015</vt:lpstr>
      <vt:lpstr>Levit 2015</vt:lpstr>
      <vt:lpstr>Schiff 2015</vt:lpstr>
      <vt:lpstr>Esfahani 2016</vt:lpstr>
      <vt:lpstr>Schornsheim 2016</vt:lpstr>
      <vt:lpstr>Kim 2018</vt:lpstr>
      <vt:lpstr>Ernst 2020</vt:lpstr>
      <vt:lpstr>Lang 2020a</vt:lpstr>
      <vt:lpstr>Lang 2020b</vt:lpstr>
      <vt:lpstr>Tabelle1</vt:lpstr>
      <vt:lpstr>'Ahlgrimm 1954'!GV_Ahlgrimm1954_Aria1</vt:lpstr>
      <vt:lpstr>'Ahlgrimm 1954'!GV_Ahlgrimm1954_Aria1_dauer</vt:lpstr>
      <vt:lpstr>'Demus 1953'!GV_Ahlgrimm1954_Aria1_dauer</vt:lpstr>
      <vt:lpstr>'Gát 1963 '!GV_Ahlgrimm1954_Aria1_dauer</vt:lpstr>
      <vt:lpstr>'Gibbons 1979'!GV_Ahlgrimm1954_Aria1_dauer</vt:lpstr>
      <vt:lpstr>'Gould 1954'!GV_Ahlgrimm1954_Aria1_dauer</vt:lpstr>
      <vt:lpstr>'Gould 1955'!GV_Ahlgrimm1954_Aria1_dauer</vt:lpstr>
      <vt:lpstr>'Gould 1958'!GV_Ahlgrimm1954_Aria1_dauer</vt:lpstr>
      <vt:lpstr>'Gould 1959'!GV_Ahlgrimm1954_Aria1_dauer</vt:lpstr>
      <vt:lpstr>'Gould 1981'!GV_Ahlgrimm1954_Aria1_dauer</vt:lpstr>
      <vt:lpstr>'Hayden 1976'!GV_Ahlgrimm1954_Aria1_dauer</vt:lpstr>
      <vt:lpstr>'Kempff 1969'!GV_Ahlgrimm1954_Aria1_dauer</vt:lpstr>
      <vt:lpstr>'Kirkpatrick 1952 '!GV_Ahlgrimm1954_Aria1_dauer</vt:lpstr>
      <vt:lpstr>'Kirkpatrick 1958 '!GV_Ahlgrimm1954_Aria1_dauer</vt:lpstr>
      <vt:lpstr>'Ahlgrimm 1954'!GV_Ahlgrimm1954_Aria1_dauer_1</vt:lpstr>
      <vt:lpstr>'Ahlgrimm 1954'!GV_Ahlgrimm1954_Aria2</vt:lpstr>
      <vt:lpstr>'Ahlgrimm 1954'!GV_Ahlgrimm1954_Var01</vt:lpstr>
      <vt:lpstr>'Ahlgrimm 1954'!GV_Ahlgrimm1954_Var01_dauer</vt:lpstr>
      <vt:lpstr>'Ahlgrimm 1954'!GV_Ahlgrimm1954_Var02</vt:lpstr>
      <vt:lpstr>'Ahlgrimm 1954'!GV_Ahlgrimm1954_Var03</vt:lpstr>
      <vt:lpstr>'Ahlgrimm 1954'!GV_Ahlgrimm1954_Var04</vt:lpstr>
      <vt:lpstr>'Ahlgrimm 1954'!GV_Ahlgrimm1954_Var05</vt:lpstr>
      <vt:lpstr>'Ahlgrimm 1954'!GV_Ahlgrimm1954_Var06</vt:lpstr>
      <vt:lpstr>'Ahlgrimm 1954'!GV_Ahlgrimm1954_Var07</vt:lpstr>
      <vt:lpstr>'Ahlgrimm 1954'!GV_Ahlgrimm1954_Var08</vt:lpstr>
      <vt:lpstr>'Ahlgrimm 1954'!GV_Ahlgrimm1954_Var09</vt:lpstr>
      <vt:lpstr>'Ahlgrimm 1954'!GV_Ahlgrimm1954_Var10</vt:lpstr>
      <vt:lpstr>'Ahlgrimm 1954'!GV_Ahlgrimm1954_Var11</vt:lpstr>
      <vt:lpstr>'Ahlgrimm 1954'!GV_Ahlgrimm1954_Var12</vt:lpstr>
      <vt:lpstr>'Ahlgrimm 1954'!GV_Ahlgrimm1954_Var13</vt:lpstr>
      <vt:lpstr>'Ahlgrimm 1954'!GV_Ahlgrimm1954_Var13_dauer</vt:lpstr>
      <vt:lpstr>'Ahlgrimm 1954'!GV_Ahlgrimm1954_Var14</vt:lpstr>
      <vt:lpstr>'Ahlgrimm 1954'!GV_Ahlgrimm1954_Var14_dauer</vt:lpstr>
      <vt:lpstr>'Ahlgrimm 1954'!GV_Ahlgrimm1954_Var15</vt:lpstr>
      <vt:lpstr>'Ahlgrimm 1954'!GV_Ahlgrimm1954_Var15_dauer</vt:lpstr>
      <vt:lpstr>'Ahlgrimm 1954'!GV_Ahlgrimm1954_Var16</vt:lpstr>
      <vt:lpstr>'Ahlgrimm 1954'!GV_Ahlgrimm1954_Var16_dauer</vt:lpstr>
      <vt:lpstr>'Ahlgrimm 1954'!GV_Ahlgrimm1954_Var17</vt:lpstr>
      <vt:lpstr>'Ahlgrimm 1954'!GV_Ahlgrimm1954_Var18</vt:lpstr>
      <vt:lpstr>'Ahlgrimm 1954'!GV_Ahlgrimm1954_Var19</vt:lpstr>
      <vt:lpstr>'Ahlgrimm 1954'!GV_Ahlgrimm1954_Var20</vt:lpstr>
      <vt:lpstr>'Ahlgrimm 1954'!GV_Ahlgrimm1954_Var21</vt:lpstr>
      <vt:lpstr>'Ahlgrimm 1954'!GV_Ahlgrimm1954_Var22</vt:lpstr>
      <vt:lpstr>'Ahlgrimm 1954'!GV_Ahlgrimm1954_Var23</vt:lpstr>
      <vt:lpstr>'Ahlgrimm 1954'!GV_Ahlgrimm1954_Var24</vt:lpstr>
      <vt:lpstr>'Ahlgrimm 1954'!GV_Ahlgrimm1954_Var25</vt:lpstr>
      <vt:lpstr>'Ahlgrimm 1954'!GV_Ahlgrimm1954_Var26</vt:lpstr>
      <vt:lpstr>'Ahlgrimm 1954'!GV_Ahlgrimm1954_Var27</vt:lpstr>
      <vt:lpstr>'Ahlgrimm 1954'!GV_Ahlgrimm1954_Var28</vt:lpstr>
      <vt:lpstr>'Ahlgrimm 1954'!GV_Ahlgrimm1954_Var29</vt:lpstr>
      <vt:lpstr>'Ahlgrimm 1954'!GV_Ahlgrimm1954_Var30</vt:lpstr>
      <vt:lpstr>'Arrau 1942'!GV_Arrau1942_Aria1</vt:lpstr>
      <vt:lpstr>'Arrau 1942'!GV_Arrau1942_Aria2</vt:lpstr>
      <vt:lpstr>'Arrau 1942'!GV_Arrau1942_Var01</vt:lpstr>
      <vt:lpstr>'Arrau 1942'!GV_Arrau1942_Var02</vt:lpstr>
      <vt:lpstr>'Arrau 1942'!GV_Arrau1942_Var03</vt:lpstr>
      <vt:lpstr>'Arrau 1942'!GV_Arrau1942_Var04</vt:lpstr>
      <vt:lpstr>'Arrau 1942'!GV_Arrau1942_Var05</vt:lpstr>
      <vt:lpstr>'Arrau 1942'!GV_Arrau1942_Var06</vt:lpstr>
      <vt:lpstr>'Arrau 1942'!GV_Arrau1942_Var07</vt:lpstr>
      <vt:lpstr>'Arrau 1942'!GV_Arrau1942_Var08</vt:lpstr>
      <vt:lpstr>'Arrau 1942'!GV_Arrau1942_Var09</vt:lpstr>
      <vt:lpstr>'Arrau 1942'!GV_Arrau1942_Var10</vt:lpstr>
      <vt:lpstr>'Arrau 1942'!GV_Arrau1942_Var11</vt:lpstr>
      <vt:lpstr>'Arrau 1942'!GV_Arrau1942_Var12</vt:lpstr>
      <vt:lpstr>'Arrau 1942'!GV_Arrau1942_Var13</vt:lpstr>
      <vt:lpstr>'Arrau 1942'!GV_Arrau1942_Var14</vt:lpstr>
      <vt:lpstr>'Arrau 1942'!GV_Arrau1942_Var14_1</vt:lpstr>
      <vt:lpstr>'Arrau 1942'!GV_Arrau1942_Var15</vt:lpstr>
      <vt:lpstr>'Arrau 1942'!GV_Arrau1942_Var16</vt:lpstr>
      <vt:lpstr>'Arrau 1942'!GV_Arrau1942_Var17</vt:lpstr>
      <vt:lpstr>'Arrau 1942'!GV_Arrau1942_Var18</vt:lpstr>
      <vt:lpstr>'Arrau 1942'!GV_Arrau1942_Var19</vt:lpstr>
      <vt:lpstr>'Arrau 1942'!GV_Arrau1942_Var20</vt:lpstr>
      <vt:lpstr>'Arrau 1942'!GV_Arrau1942_Var21</vt:lpstr>
      <vt:lpstr>'Arrau 1942'!GV_Arrau1942_Var22</vt:lpstr>
      <vt:lpstr>'Arrau 1942'!GV_Arrau1942_Var23</vt:lpstr>
      <vt:lpstr>'Arrau 1942'!GV_Arrau1942_Var24</vt:lpstr>
      <vt:lpstr>'Arrau 1942'!GV_Arrau1942_Var25</vt:lpstr>
      <vt:lpstr>'Arrau 1942'!GV_Arrau1942_Var26</vt:lpstr>
      <vt:lpstr>'Arrau 1942'!GV_Arrau1942_Var27</vt:lpstr>
      <vt:lpstr>'Arrau 1942'!GV_Arrau1942_Var28</vt:lpstr>
      <vt:lpstr>'Arrau 1942'!GV_Arrau1942_Var29</vt:lpstr>
      <vt:lpstr>'Arrau 1942'!GV_Arrau1942_Var30</vt:lpstr>
      <vt:lpstr>'Asperen 1990'!GV_Asperen1990_Aria1</vt:lpstr>
      <vt:lpstr>'Asperen 1990'!GV_Asperen1990_Aria2</vt:lpstr>
      <vt:lpstr>'Asperen 1990'!GV_Asperen1990_Var01</vt:lpstr>
      <vt:lpstr>'Asperen 1990'!GV_Asperen1990_Var02</vt:lpstr>
      <vt:lpstr>'Asperen 1990'!GV_Asperen1990_Var03</vt:lpstr>
      <vt:lpstr>'Asperen 1990'!GV_Asperen1990_Var04</vt:lpstr>
      <vt:lpstr>'Asperen 1990'!GV_Asperen1990_Var05</vt:lpstr>
      <vt:lpstr>'Asperen 1990'!GV_Asperen1990_Var06</vt:lpstr>
      <vt:lpstr>'Asperen 1990'!GV_Asperen1990_Var07</vt:lpstr>
      <vt:lpstr>'Asperen 1990'!GV_Asperen1990_Var08</vt:lpstr>
      <vt:lpstr>'Asperen 1990'!GV_Asperen1990_Var09</vt:lpstr>
      <vt:lpstr>'Asperen 1990'!GV_Asperen1990_Var10</vt:lpstr>
      <vt:lpstr>'Asperen 1990'!GV_Asperen1990_Var11</vt:lpstr>
      <vt:lpstr>'Asperen 1990'!GV_Asperen1990_Var12</vt:lpstr>
      <vt:lpstr>'Asperen 1990'!GV_Asperen1990_Var13</vt:lpstr>
      <vt:lpstr>'Asperen 1990'!GV_Asperen1990_Var14</vt:lpstr>
      <vt:lpstr>'Asperen 1990'!GV_Asperen1990_Var15</vt:lpstr>
      <vt:lpstr>'Asperen 1990'!GV_Asperen1990_Var16</vt:lpstr>
      <vt:lpstr>'Asperen 1990'!GV_Asperen1990_Var17</vt:lpstr>
      <vt:lpstr>'Asperen 1990'!GV_Asperen1990_Var18</vt:lpstr>
      <vt:lpstr>'Asperen 1990'!GV_Asperen1990_Var19</vt:lpstr>
      <vt:lpstr>'Asperen 1990'!GV_Asperen1990_Var20</vt:lpstr>
      <vt:lpstr>'Asperen 1990'!GV_Asperen1990_Var21</vt:lpstr>
      <vt:lpstr>'Asperen 1990'!GV_Asperen1990_Var22</vt:lpstr>
      <vt:lpstr>'Asperen 1990'!GV_Asperen1990_Var23</vt:lpstr>
      <vt:lpstr>'Asperen 1990'!GV_Asperen1990_Var24</vt:lpstr>
      <vt:lpstr>'Asperen 1990'!GV_Asperen1990_Var25</vt:lpstr>
      <vt:lpstr>'Asperen 1990'!GV_Asperen1990_Var26</vt:lpstr>
      <vt:lpstr>'Asperen 1990'!GV_Asperen1990_Var27</vt:lpstr>
      <vt:lpstr>'Asperen 1990'!GV_Asperen1990_Var28</vt:lpstr>
      <vt:lpstr>'Asperen 1990'!GV_Asperen1990_Var29</vt:lpstr>
      <vt:lpstr>'Asperen 1990'!GV_Asperen1990_Var30</vt:lpstr>
      <vt:lpstr>'Barenboim 1992'!GV_Barenboim_1992_Aria1</vt:lpstr>
      <vt:lpstr>'Barenboim 1992'!GV_Barenboim_1992_Aria2</vt:lpstr>
      <vt:lpstr>'Barenboim 1992'!GV_Barenboim_1992_Var01</vt:lpstr>
      <vt:lpstr>'Barenboim 1992'!GV_Barenboim_1992_Var02</vt:lpstr>
      <vt:lpstr>'Barenboim 1992'!GV_Barenboim_1992_Var03</vt:lpstr>
      <vt:lpstr>'Barenboim 1992'!GV_Barenboim_1992_Var04</vt:lpstr>
      <vt:lpstr>'Barenboim 1992'!GV_Barenboim_1992_Var05</vt:lpstr>
      <vt:lpstr>'Barenboim 1992'!GV_Barenboim_1992_Var06</vt:lpstr>
      <vt:lpstr>'Barenboim 1992'!GV_Barenboim_1992_Var07</vt:lpstr>
      <vt:lpstr>'Barenboim 1992'!GV_Barenboim_1992_Var08</vt:lpstr>
      <vt:lpstr>'Barenboim 1992'!GV_Barenboim_1992_Var09</vt:lpstr>
      <vt:lpstr>'Barenboim 1992'!GV_Barenboim_1992_Var10</vt:lpstr>
      <vt:lpstr>'Barenboim 1992'!GV_Barenboim_1992_Var11</vt:lpstr>
      <vt:lpstr>'Barenboim 1992'!GV_Barenboim_1992_Var12</vt:lpstr>
      <vt:lpstr>'Barenboim 1992'!GV_Barenboim_1992_Var13</vt:lpstr>
      <vt:lpstr>'Barenboim 1992'!GV_Barenboim_1992_Var14</vt:lpstr>
      <vt:lpstr>'Barenboim 1992'!GV_Barenboim_1992_Var15</vt:lpstr>
      <vt:lpstr>'Barenboim 1992'!GV_Barenboim_1992_Var16</vt:lpstr>
      <vt:lpstr>'Barenboim 1992'!GV_Barenboim_1992_Var17</vt:lpstr>
      <vt:lpstr>'Barenboim 1992'!GV_Barenboim_1992_Var18</vt:lpstr>
      <vt:lpstr>'Barenboim 1992'!GV_Barenboim_1992_Var19</vt:lpstr>
      <vt:lpstr>'Barenboim 1992'!GV_Barenboim_1992_Var20</vt:lpstr>
      <vt:lpstr>'Barenboim 1992'!GV_Barenboim_1992_Var21</vt:lpstr>
      <vt:lpstr>'Barenboim 1992'!GV_Barenboim_1992_Var22</vt:lpstr>
      <vt:lpstr>'Barenboim 1992'!GV_Barenboim_1992_Var23</vt:lpstr>
      <vt:lpstr>'Barenboim 1992'!GV_Barenboim_1992_Var24</vt:lpstr>
      <vt:lpstr>'Barenboim 1992'!GV_Barenboim_1992_Var25</vt:lpstr>
      <vt:lpstr>'Barenboim 1992'!GV_Barenboim_1992_Var26</vt:lpstr>
      <vt:lpstr>'Barenboim 1992'!GV_Barenboim_1992_Var27</vt:lpstr>
      <vt:lpstr>'Barenboim 1992'!GV_Barenboim_1992_Var28</vt:lpstr>
      <vt:lpstr>'Barenboim 1992'!GV_Barenboim_1992_Var29</vt:lpstr>
      <vt:lpstr>'Barenboim 1992'!GV_Barenboim_1992_Var30</vt:lpstr>
      <vt:lpstr>'Belder 1999'!GV_Belder1999_Aria1</vt:lpstr>
      <vt:lpstr>'Belder 1999'!GV_Belder1999_Aria2</vt:lpstr>
      <vt:lpstr>'Belder 1999'!GV_Belder1999_Var01</vt:lpstr>
      <vt:lpstr>'Belder 1999'!GV_Belder1999_Var02</vt:lpstr>
      <vt:lpstr>'Belder 1999'!GV_Belder1999_Var03</vt:lpstr>
      <vt:lpstr>'Belder 1999'!GV_Belder1999_Var04</vt:lpstr>
      <vt:lpstr>'Belder 1999'!GV_Belder1999_Var05</vt:lpstr>
      <vt:lpstr>'Belder 1999'!GV_Belder1999_Var06</vt:lpstr>
      <vt:lpstr>'Belder 1999'!GV_Belder1999_Var07</vt:lpstr>
      <vt:lpstr>'Belder 1999'!GV_Belder1999_Var08</vt:lpstr>
      <vt:lpstr>'Belder 1999'!GV_Belder1999_Var09</vt:lpstr>
      <vt:lpstr>'Belder 1999'!GV_Belder1999_Var10</vt:lpstr>
      <vt:lpstr>'Belder 1999'!GV_Belder1999_Var11</vt:lpstr>
      <vt:lpstr>'Belder 1999'!GV_Belder1999_Var12</vt:lpstr>
      <vt:lpstr>'Belder 1999'!GV_Belder1999_Var13</vt:lpstr>
      <vt:lpstr>'Belder 1999'!GV_Belder1999_Var14</vt:lpstr>
      <vt:lpstr>'Belder 1999'!GV_Belder1999_Var15</vt:lpstr>
      <vt:lpstr>'Belder 1999'!GV_Belder1999_Var16</vt:lpstr>
      <vt:lpstr>'Belder 1999'!GV_Belder1999_Var17</vt:lpstr>
      <vt:lpstr>'Belder 1999'!GV_Belder1999_Var18</vt:lpstr>
      <vt:lpstr>'Belder 1999'!GV_Belder1999_Var19</vt:lpstr>
      <vt:lpstr>'Belder 1999'!GV_Belder1999_Var20</vt:lpstr>
      <vt:lpstr>'Belder 1999'!GV_Belder1999_Var21</vt:lpstr>
      <vt:lpstr>'Belder 1999'!GV_Belder1999_Var22</vt:lpstr>
      <vt:lpstr>'Belder 1999'!GV_Belder1999_Var23</vt:lpstr>
      <vt:lpstr>'Belder 1999'!GV_Belder1999_Var24</vt:lpstr>
      <vt:lpstr>'Belder 1999'!GV_Belder1999_Var25</vt:lpstr>
      <vt:lpstr>'Belder 1999'!GV_Belder1999_Var26</vt:lpstr>
      <vt:lpstr>'Belder 1999'!GV_Belder1999_Var27</vt:lpstr>
      <vt:lpstr>'Belder 1999'!GV_Belder1999_Var28</vt:lpstr>
      <vt:lpstr>'Belder 1999'!GV_Belder1999_Var29</vt:lpstr>
      <vt:lpstr>'Belder 1999'!GV_Belder1999_Var30</vt:lpstr>
      <vt:lpstr>'Chen 1985'!GV_Chen_1985_Aria1</vt:lpstr>
      <vt:lpstr>'Chen 1985'!GV_Chen_1985_Aria2</vt:lpstr>
      <vt:lpstr>'Chen 1985'!GV_Chen_1985_Var01</vt:lpstr>
      <vt:lpstr>'Chen 1985'!GV_Chen_1985_Var02</vt:lpstr>
      <vt:lpstr>'Chen 1985'!GV_Chen_1985_Var03</vt:lpstr>
      <vt:lpstr>'Chen 1985'!GV_Chen_1985_Var04</vt:lpstr>
      <vt:lpstr>'Chen 1985'!GV_Chen_1985_Var05</vt:lpstr>
      <vt:lpstr>'Chen 1985'!GV_Chen_1985_Var06</vt:lpstr>
      <vt:lpstr>'Chen 1985'!GV_Chen_1985_Var07</vt:lpstr>
      <vt:lpstr>'Chen 1985'!GV_Chen_1985_Var08</vt:lpstr>
      <vt:lpstr>'Chen 1985'!GV_Chen_1985_Var09</vt:lpstr>
      <vt:lpstr>'Chen 1985'!GV_Chen_1985_Var10</vt:lpstr>
      <vt:lpstr>'Chen 1985'!GV_Chen_1985_Var11</vt:lpstr>
      <vt:lpstr>'Chen 1985'!GV_Chen_1985_Var12</vt:lpstr>
      <vt:lpstr>'Chen 1985'!GV_Chen_1985_Var13</vt:lpstr>
      <vt:lpstr>'Chen 1985'!GV_Chen_1985_Var14</vt:lpstr>
      <vt:lpstr>'Chen 1985'!GV_Chen_1985_Var15</vt:lpstr>
      <vt:lpstr>'Chen 1985'!GV_Chen_1985_Var16</vt:lpstr>
      <vt:lpstr>'Chen 1985'!GV_Chen_1985_Var17</vt:lpstr>
      <vt:lpstr>'Chen 1985'!GV_Chen_1985_Var18</vt:lpstr>
      <vt:lpstr>'Chen 1985'!GV_Chen_1985_Var19</vt:lpstr>
      <vt:lpstr>'Chen 1985'!GV_Chen_1985_Var20</vt:lpstr>
      <vt:lpstr>'Chen 1985'!GV_Chen_1985_Var21</vt:lpstr>
      <vt:lpstr>'Chen 1985'!GV_Chen_1985_Var22</vt:lpstr>
      <vt:lpstr>'Chen 1985'!GV_Chen_1985_Var23</vt:lpstr>
      <vt:lpstr>'Chen 1985'!GV_Chen_1985_Var24</vt:lpstr>
      <vt:lpstr>'Chen 1985'!GV_Chen_1985_Var25</vt:lpstr>
      <vt:lpstr>'Chen 1985'!GV_Chen_1985_Var26</vt:lpstr>
      <vt:lpstr>'Chen 1985'!GV_Chen_1985_Var27</vt:lpstr>
      <vt:lpstr>'Chen 1985'!GV_Chen_1985_Var28</vt:lpstr>
      <vt:lpstr>'Chen 1985'!GV_Chen_1985_Var29</vt:lpstr>
      <vt:lpstr>'Chen 1985'!GV_Chen_1985_Var30</vt:lpstr>
      <vt:lpstr>'Demus 1953'!GV_Demus1953_Aria1</vt:lpstr>
      <vt:lpstr>'Demus 1953'!GV_Demus1953_Aria1_dauer</vt:lpstr>
      <vt:lpstr>'Demus 1953'!GV_Demus1953_Aria2</vt:lpstr>
      <vt:lpstr>'Demus 1953'!GV_Demus1953_Var01</vt:lpstr>
      <vt:lpstr>'Demus 1953'!GV_Demus1953_Var02</vt:lpstr>
      <vt:lpstr>'Demus 1953'!GV_Demus1953_Var03</vt:lpstr>
      <vt:lpstr>'Demus 1953'!GV_Demus1953_Var04</vt:lpstr>
      <vt:lpstr>'Demus 1953'!GV_Demus1953_Var05</vt:lpstr>
      <vt:lpstr>'Demus 1953'!GV_Demus1953_Var06</vt:lpstr>
      <vt:lpstr>'Demus 1953'!GV_Demus1953_Var07</vt:lpstr>
      <vt:lpstr>'Demus 1953'!GV_Demus1953_Var08</vt:lpstr>
      <vt:lpstr>'Demus 1953'!GV_Demus1953_Var09</vt:lpstr>
      <vt:lpstr>'Demus 1953'!GV_Demus1953_Var10</vt:lpstr>
      <vt:lpstr>'Demus 1953'!GV_Demus1953_Var11</vt:lpstr>
      <vt:lpstr>'Demus 1953'!GV_Demus1953_Var12</vt:lpstr>
      <vt:lpstr>'Demus 1953'!GV_Demus1953_Var13</vt:lpstr>
      <vt:lpstr>'Demus 1953'!GV_Demus1953_Var14</vt:lpstr>
      <vt:lpstr>'Demus 1953'!GV_Demus1953_Var15</vt:lpstr>
      <vt:lpstr>'Demus 1953'!GV_Demus1953_Var16</vt:lpstr>
      <vt:lpstr>'Demus 1953'!GV_Demus1953_Var17</vt:lpstr>
      <vt:lpstr>'Demus 1953'!GV_Demus1953_Var18</vt:lpstr>
      <vt:lpstr>'Demus 1953'!GV_Demus1953_Var19</vt:lpstr>
      <vt:lpstr>'Demus 1953'!GV_Demus1953_Var20</vt:lpstr>
      <vt:lpstr>'Demus 1953'!GV_Demus1953_Var21</vt:lpstr>
      <vt:lpstr>'Demus 1953'!GV_Demus1953_Var22</vt:lpstr>
      <vt:lpstr>'Demus 1953'!GV_Demus1953_Var23</vt:lpstr>
      <vt:lpstr>'Demus 1953'!GV_Demus1953_Var24</vt:lpstr>
      <vt:lpstr>'Demus 1953'!GV_Demus1953_Var25</vt:lpstr>
      <vt:lpstr>'Demus 1953'!GV_Demus1953_Var26</vt:lpstr>
      <vt:lpstr>'Demus 1953'!GV_Demus1953_Var27</vt:lpstr>
      <vt:lpstr>'Demus 1953'!GV_Demus1953_Var28</vt:lpstr>
      <vt:lpstr>'Demus 1953'!GV_Demus1953_Var28_1</vt:lpstr>
      <vt:lpstr>'Demus 1953'!GV_Demus1953_Var29</vt:lpstr>
      <vt:lpstr>'Demus 1953'!GV_Demus1953_Var30</vt:lpstr>
      <vt:lpstr>'Denk 2013'!GV_Denk2013_Aria1</vt:lpstr>
      <vt:lpstr>'Denk 2013'!GV_Denk2013_Aria2</vt:lpstr>
      <vt:lpstr>'Denk 2013'!GV_Denk2013_Var01</vt:lpstr>
      <vt:lpstr>'Denk 2013'!GV_Denk2013_Var02</vt:lpstr>
      <vt:lpstr>'Denk 2013'!GV_Denk2013_Var03</vt:lpstr>
      <vt:lpstr>'Denk 2013'!GV_Denk2013_Var04</vt:lpstr>
      <vt:lpstr>'Denk 2013'!GV_Denk2013_Var05</vt:lpstr>
      <vt:lpstr>'Denk 2013'!GV_Denk2013_Var06</vt:lpstr>
      <vt:lpstr>'Denk 2013'!GV_Denk2013_Var07</vt:lpstr>
      <vt:lpstr>'Denk 2013'!GV_Denk2013_Var08</vt:lpstr>
      <vt:lpstr>'Denk 2013'!GV_Denk2013_Var09</vt:lpstr>
      <vt:lpstr>'Denk 2013'!GV_Denk2013_Var10</vt:lpstr>
      <vt:lpstr>'Denk 2013'!GV_Denk2013_Var11_1</vt:lpstr>
      <vt:lpstr>'Denk 2013'!GV_Denk2013_Var12</vt:lpstr>
      <vt:lpstr>'Denk 2013'!GV_Denk2013_Var13</vt:lpstr>
      <vt:lpstr>'Denk 2013'!GV_Denk2013_Var14</vt:lpstr>
      <vt:lpstr>'Denk 2013'!GV_Denk2013_Var15</vt:lpstr>
      <vt:lpstr>'Denk 2013'!GV_Denk2013_Var16</vt:lpstr>
      <vt:lpstr>'Denk 2013'!GV_Denk2013_Var17</vt:lpstr>
      <vt:lpstr>'Denk 2013'!GV_Denk2013_Var18</vt:lpstr>
      <vt:lpstr>'Denk 2013'!GV_Denk2013_Var19</vt:lpstr>
      <vt:lpstr>'Denk 2013'!GV_Denk2013_Var20</vt:lpstr>
      <vt:lpstr>'Denk 2013'!GV_Denk2013_Var21</vt:lpstr>
      <vt:lpstr>'Denk 2013'!GV_Denk2013_Var22</vt:lpstr>
      <vt:lpstr>'Denk 2013'!GV_Denk2013_Var23</vt:lpstr>
      <vt:lpstr>'Denk 2013'!GV_Denk2013_Var24</vt:lpstr>
      <vt:lpstr>'Denk 2013'!GV_Denk2013_Var25</vt:lpstr>
      <vt:lpstr>'Denk 2013'!GV_Denk2013_Var26</vt:lpstr>
      <vt:lpstr>'Denk 2013'!GV_Denk2013_Var27</vt:lpstr>
      <vt:lpstr>'Denk 2013'!GV_Denk2013_Var28</vt:lpstr>
      <vt:lpstr>'Denk 2013'!GV_Denk2013_Var29_1</vt:lpstr>
      <vt:lpstr>'Denk 2013'!GV_Denk2013_Var30</vt:lpstr>
      <vt:lpstr>'Dinnerstein 2005'!GV_Dinnerstein2005_Aria1</vt:lpstr>
      <vt:lpstr>'Dinnerstein 2005'!GV_Dinnerstein2005_Aria2</vt:lpstr>
      <vt:lpstr>'Dinnerstein 2005'!GV_Dinnerstein2005_Var01</vt:lpstr>
      <vt:lpstr>'Dinnerstein 2005'!GV_Dinnerstein2005_Var02</vt:lpstr>
      <vt:lpstr>'Dinnerstein 2005'!GV_Dinnerstein2005_Var03</vt:lpstr>
      <vt:lpstr>'Dinnerstein 2005'!GV_Dinnerstein2005_Var04</vt:lpstr>
      <vt:lpstr>'Dinnerstein 2005'!GV_Dinnerstein2005_Var05</vt:lpstr>
      <vt:lpstr>'Dinnerstein 2005'!GV_Dinnerstein2005_Var06</vt:lpstr>
      <vt:lpstr>'Dinnerstein 2005'!GV_Dinnerstein2005_Var07</vt:lpstr>
      <vt:lpstr>'Dinnerstein 2005'!GV_Dinnerstein2005_Var08</vt:lpstr>
      <vt:lpstr>'Dinnerstein 2005'!GV_Dinnerstein2005_Var09</vt:lpstr>
      <vt:lpstr>'Dinnerstein 2005'!GV_Dinnerstein2005_Var10</vt:lpstr>
      <vt:lpstr>'Dinnerstein 2005'!GV_Dinnerstein2005_Var11</vt:lpstr>
      <vt:lpstr>'Dinnerstein 2005'!GV_Dinnerstein2005_Var12</vt:lpstr>
      <vt:lpstr>'Dinnerstein 2005'!GV_Dinnerstein2005_Var13</vt:lpstr>
      <vt:lpstr>'Dinnerstein 2005'!GV_Dinnerstein2005_Var14</vt:lpstr>
      <vt:lpstr>'Dinnerstein 2005'!GV_Dinnerstein2005_Var15</vt:lpstr>
      <vt:lpstr>'Dinnerstein 2005'!GV_Dinnerstein2005_Var16</vt:lpstr>
      <vt:lpstr>'Dinnerstein 2005'!GV_Dinnerstein2005_Var17</vt:lpstr>
      <vt:lpstr>'Dinnerstein 2005'!GV_Dinnerstein2005_Var18</vt:lpstr>
      <vt:lpstr>'Dinnerstein 2005'!GV_Dinnerstein2005_Var19</vt:lpstr>
      <vt:lpstr>'Dinnerstein 2005'!GV_Dinnerstein2005_Var20</vt:lpstr>
      <vt:lpstr>'Dinnerstein 2005'!GV_Dinnerstein2005_Var21</vt:lpstr>
      <vt:lpstr>'Dinnerstein 2005'!GV_Dinnerstein2005_Var22</vt:lpstr>
      <vt:lpstr>'Dinnerstein 2005'!GV_Dinnerstein2005_Var23</vt:lpstr>
      <vt:lpstr>'Dinnerstein 2005'!GV_Dinnerstein2005_Var24</vt:lpstr>
      <vt:lpstr>'Dinnerstein 2005'!GV_Dinnerstein2005_Var25</vt:lpstr>
      <vt:lpstr>'Dinnerstein 2005'!GV_Dinnerstein2005_Var26</vt:lpstr>
      <vt:lpstr>'Dinnerstein 2005'!GV_Dinnerstein2005_Var27</vt:lpstr>
      <vt:lpstr>'Dinnerstein 2005'!GV_Dinnerstein2005_Var28</vt:lpstr>
      <vt:lpstr>'Dinnerstein 2005'!GV_Dinnerstein2005_Var29</vt:lpstr>
      <vt:lpstr>'Dinnerstein 2005'!GV_Dinnerstein2005_Var30</vt:lpstr>
      <vt:lpstr>'Egarr 2005'!GV_Egarr2006_Aria1</vt:lpstr>
      <vt:lpstr>'Egarr 2005'!GV_Egarr2006_Aria2</vt:lpstr>
      <vt:lpstr>'Egarr 2005'!GV_Egarr2006_Var01</vt:lpstr>
      <vt:lpstr>'Egarr 2005'!GV_Egarr2006_Var02</vt:lpstr>
      <vt:lpstr>'Egarr 2005'!GV_Egarr2006_Var03</vt:lpstr>
      <vt:lpstr>'Egarr 2005'!GV_Egarr2006_Var04</vt:lpstr>
      <vt:lpstr>'Egarr 2005'!GV_Egarr2006_Var05</vt:lpstr>
      <vt:lpstr>'Egarr 2005'!GV_Egarr2006_Var06</vt:lpstr>
      <vt:lpstr>'Egarr 2005'!GV_Egarr2006_Var07</vt:lpstr>
      <vt:lpstr>'Egarr 2005'!GV_Egarr2006_Var08</vt:lpstr>
      <vt:lpstr>'Egarr 2005'!GV_Egarr2006_Var09</vt:lpstr>
      <vt:lpstr>'Egarr 2005'!GV_Egarr2006_Var10</vt:lpstr>
      <vt:lpstr>'Egarr 2005'!GV_Egarr2006_Var11</vt:lpstr>
      <vt:lpstr>'Egarr 2005'!GV_Egarr2006_Var12</vt:lpstr>
      <vt:lpstr>'Egarr 2005'!GV_Egarr2006_Var13</vt:lpstr>
      <vt:lpstr>'Egarr 2005'!GV_Egarr2006_Var14</vt:lpstr>
      <vt:lpstr>'Egarr 2005'!GV_Egarr2006_Var15</vt:lpstr>
      <vt:lpstr>'Egarr 2005'!GV_Egarr2006_Var17</vt:lpstr>
      <vt:lpstr>'Egarr 2005'!GV_Egarr2006_Var18</vt:lpstr>
      <vt:lpstr>'Egarr 2005'!GV_Egarr2006_Var19</vt:lpstr>
      <vt:lpstr>'Egarr 2005'!GV_Egarr2006_Var20</vt:lpstr>
      <vt:lpstr>'Egarr 2005'!GV_Egarr2006_Var21</vt:lpstr>
      <vt:lpstr>'Egarr 2005'!GV_Egarr2006_Var22</vt:lpstr>
      <vt:lpstr>'Egarr 2005'!GV_Egarr2006_Var23</vt:lpstr>
      <vt:lpstr>'Egarr 2005'!GV_Egarr2006_Var24</vt:lpstr>
      <vt:lpstr>'Egarr 2005'!GV_Egarr2006_Var25</vt:lpstr>
      <vt:lpstr>'Egarr 2005'!GV_Egarr2006_Var26</vt:lpstr>
      <vt:lpstr>'Egarr 2005'!GV_Egarr2006_Var27</vt:lpstr>
      <vt:lpstr>'Egarr 2005'!GV_Egarr2006_Var28</vt:lpstr>
      <vt:lpstr>'Egarr 2005'!GV_Egarr2006_Var29</vt:lpstr>
      <vt:lpstr>'Egarr 2005'!GV_Egarr2006_Var30</vt:lpstr>
      <vt:lpstr>'Ernst 2020'!GV_Ernst_2020_Aria1_1</vt:lpstr>
      <vt:lpstr>'Ernst 2020'!GV_Ernst_2020_Aria2</vt:lpstr>
      <vt:lpstr>'Ernst 2020'!GV_Ernst_2020_Var01</vt:lpstr>
      <vt:lpstr>'Ernst 2020'!GV_Ernst_2020_Var02</vt:lpstr>
      <vt:lpstr>'Ernst 2020'!GV_Ernst_2020_Var03</vt:lpstr>
      <vt:lpstr>'Ernst 2020'!GV_Ernst_2020_Var04</vt:lpstr>
      <vt:lpstr>'Ernst 2020'!GV_Ernst_2020_Var05</vt:lpstr>
      <vt:lpstr>'Ernst 2020'!GV_Ernst_2020_Var06</vt:lpstr>
      <vt:lpstr>'Ernst 2020'!GV_Ernst_2020_Var07</vt:lpstr>
      <vt:lpstr>'Ernst 2020'!GV_Ernst_2020_Var08</vt:lpstr>
      <vt:lpstr>'Ernst 2020'!GV_Ernst_2020_Var09</vt:lpstr>
      <vt:lpstr>'Ernst 2020'!GV_Ernst_2020_Var10</vt:lpstr>
      <vt:lpstr>'Ernst 2020'!GV_Ernst_2020_Var11</vt:lpstr>
      <vt:lpstr>'Ernst 2020'!GV_Ernst_2020_Var12</vt:lpstr>
      <vt:lpstr>'Ernst 2020'!GV_Ernst_2020_Var13</vt:lpstr>
      <vt:lpstr>'Ernst 2020'!GV_Ernst_2020_Var14</vt:lpstr>
      <vt:lpstr>'Ernst 2020'!GV_Ernst_2020_Var15</vt:lpstr>
      <vt:lpstr>'Ernst 2020'!GV_Ernst_2020_Var17</vt:lpstr>
      <vt:lpstr>'Ernst 2020'!GV_Ernst_2020_Var18</vt:lpstr>
      <vt:lpstr>'Ernst 2020'!GV_Ernst_2020_Var19</vt:lpstr>
      <vt:lpstr>'Ernst 2020'!GV_Ernst_2020_Var20</vt:lpstr>
      <vt:lpstr>'Ernst 2020'!GV_Ernst_2020_Var21</vt:lpstr>
      <vt:lpstr>'Ernst 2020'!GV_Ernst_2020_Var22</vt:lpstr>
      <vt:lpstr>'Ernst 2020'!GV_Ernst_2020_Var23</vt:lpstr>
      <vt:lpstr>'Ernst 2020'!GV_Ernst_2020_Var24</vt:lpstr>
      <vt:lpstr>'Ernst 2020'!GV_Ernst_2020_Var25</vt:lpstr>
      <vt:lpstr>'Ernst 2020'!GV_Ernst_2020_Var26</vt:lpstr>
      <vt:lpstr>'Ernst 2020'!GV_Ernst_2020_Var27</vt:lpstr>
      <vt:lpstr>'Ernst 2020'!GV_Ernst_2020_Var28</vt:lpstr>
      <vt:lpstr>'Ernst 2020'!GV_Ernst_2020_Var29</vt:lpstr>
      <vt:lpstr>'Ernst 2020'!GV_Ernst_2020_Var30</vt:lpstr>
      <vt:lpstr>'Esfahani 2016'!GV_Esfahani_2016_Aria1</vt:lpstr>
      <vt:lpstr>'Esfahani 2016'!GV_Esfahani_2016_Aria2</vt:lpstr>
      <vt:lpstr>'Esfahani 2016'!GV_Esfahani_2016_Var01</vt:lpstr>
      <vt:lpstr>'Esfahani 2016'!GV_Esfahani_2016_Var02</vt:lpstr>
      <vt:lpstr>'Esfahani 2016'!GV_Esfahani_2016_Var03</vt:lpstr>
      <vt:lpstr>'Esfahani 2016'!GV_Esfahani_2016_Var04</vt:lpstr>
      <vt:lpstr>'Esfahani 2016'!GV_Esfahani_2016_Var05</vt:lpstr>
      <vt:lpstr>'Esfahani 2016'!GV_Esfahani_2016_Var06</vt:lpstr>
      <vt:lpstr>'Esfahani 2016'!GV_Esfahani_2016_Var07</vt:lpstr>
      <vt:lpstr>'Esfahani 2016'!GV_Esfahani_2016_Var08</vt:lpstr>
      <vt:lpstr>'Esfahani 2016'!GV_Esfahani_2016_Var09</vt:lpstr>
      <vt:lpstr>'Esfahani 2016'!GV_Esfahani_2016_Var10</vt:lpstr>
      <vt:lpstr>'Esfahani 2016'!GV_Esfahani_2016_Var11</vt:lpstr>
      <vt:lpstr>'Esfahani 2016'!GV_Esfahani_2016_Var12</vt:lpstr>
      <vt:lpstr>'Esfahani 2016'!GV_Esfahani_2016_Var13</vt:lpstr>
      <vt:lpstr>'Esfahani 2016'!GV_Esfahani_2016_Var14</vt:lpstr>
      <vt:lpstr>'Esfahani 2016'!GV_Esfahani_2016_Var15</vt:lpstr>
      <vt:lpstr>'Esfahani 2016'!GV_Esfahani_2016_Var17</vt:lpstr>
      <vt:lpstr>'Esfahani 2016'!GV_Esfahani_2016_Var18</vt:lpstr>
      <vt:lpstr>'Esfahani 2016'!GV_Esfahani_2016_Var19</vt:lpstr>
      <vt:lpstr>'Esfahani 2016'!GV_Esfahani_2016_Var20</vt:lpstr>
      <vt:lpstr>'Esfahani 2016'!GV_Esfahani_2016_Var21</vt:lpstr>
      <vt:lpstr>'Esfahani 2016'!GV_Esfahani_2016_Var22</vt:lpstr>
      <vt:lpstr>'Esfahani 2016'!GV_Esfahani_2016_Var23</vt:lpstr>
      <vt:lpstr>'Esfahani 2016'!GV_Esfahani_2016_Var24</vt:lpstr>
      <vt:lpstr>'Esfahani 2016'!GV_Esfahani_2016_Var25</vt:lpstr>
      <vt:lpstr>'Esfahani 2016'!GV_Esfahani_2016_Var26</vt:lpstr>
      <vt:lpstr>'Esfahani 2016'!GV_Esfahani_2016_Var27</vt:lpstr>
      <vt:lpstr>'Esfahani 2016'!GV_Esfahani_2016_Var28</vt:lpstr>
      <vt:lpstr>'Esfahani 2016'!GV_Esfahani_2016_Var29</vt:lpstr>
      <vt:lpstr>'Esfahani 2016'!GV_Esfahani_2016_Var30</vt:lpstr>
      <vt:lpstr>'Gát 1963 '!GV_Gát_1963_Aria1</vt:lpstr>
      <vt:lpstr>'Gát 1963 '!GV_Gát_1963_Aria1_dauer</vt:lpstr>
      <vt:lpstr>'Gát 1963 '!GV_Gát_1963_Aria2</vt:lpstr>
      <vt:lpstr>'Gát 1963 '!GV_Gát_1963_Var01</vt:lpstr>
      <vt:lpstr>'Gát 1963 '!GV_Gát_1963_Var02</vt:lpstr>
      <vt:lpstr>'Gát 1963 '!GV_Gát_1963_Var03</vt:lpstr>
      <vt:lpstr>'Gát 1963 '!GV_Gát_1963_Var04</vt:lpstr>
      <vt:lpstr>'Gát 1963 '!GV_Gát_1963_Var05</vt:lpstr>
      <vt:lpstr>'Gát 1963 '!GV_Gát_1963_Var06</vt:lpstr>
      <vt:lpstr>'Gát 1963 '!GV_Gát_1963_Var07</vt:lpstr>
      <vt:lpstr>'Gát 1963 '!GV_Gát_1963_Var08</vt:lpstr>
      <vt:lpstr>'Gát 1963 '!GV_Gát_1963_Var09</vt:lpstr>
      <vt:lpstr>'Gát 1963 '!GV_Gát_1963_Var10</vt:lpstr>
      <vt:lpstr>'Gát 1963 '!GV_Gát_1963_Var11</vt:lpstr>
      <vt:lpstr>'Gát 1963 '!GV_Gát_1963_Var12</vt:lpstr>
      <vt:lpstr>'Gát 1963 '!GV_Gát_1963_Var13</vt:lpstr>
      <vt:lpstr>'Gát 1963 '!GV_Gát_1963_Var14</vt:lpstr>
      <vt:lpstr>'Gát 1963 '!GV_Gát_1963_Var15</vt:lpstr>
      <vt:lpstr>'Gát 1963 '!GV_Gát_1963_Var17</vt:lpstr>
      <vt:lpstr>'Gát 1963 '!GV_Gát_1963_Var18_1</vt:lpstr>
      <vt:lpstr>'Gát 1963 '!GV_Gát_1963_Var19</vt:lpstr>
      <vt:lpstr>'Gát 1963 '!GV_Gát_1963_Var20</vt:lpstr>
      <vt:lpstr>'Gát 1963 '!GV_Gát_1963_Var21</vt:lpstr>
      <vt:lpstr>'Gát 1963 '!GV_Gát_1963_Var22</vt:lpstr>
      <vt:lpstr>'Gát 1963 '!GV_Gát_1963_Var23</vt:lpstr>
      <vt:lpstr>'Gát 1963 '!GV_Gát_1963_Var24</vt:lpstr>
      <vt:lpstr>'Gát 1963 '!GV_Gát_1963_Var25</vt:lpstr>
      <vt:lpstr>'Gát 1963 '!GV_Gát_1963_Var26</vt:lpstr>
      <vt:lpstr>'Gát 1963 '!GV_Gát_1963_Var27</vt:lpstr>
      <vt:lpstr>'Gát 1963 '!GV_Gát_1963_Var28</vt:lpstr>
      <vt:lpstr>'Gát 1963 '!GV_Gát_1963_Var29</vt:lpstr>
      <vt:lpstr>'Gát 1963 '!GV_Gát_1963_Var30</vt:lpstr>
      <vt:lpstr>'Gavrilov 1993'!GV_Gavrilov1993_Aria1</vt:lpstr>
      <vt:lpstr>'Gavrilov 1993'!GV_Gavrilov1993_Aria2</vt:lpstr>
      <vt:lpstr>'Gavrilov 1993'!GV_Gavrilov1993_Var01</vt:lpstr>
      <vt:lpstr>'Gavrilov 1993'!GV_Gavrilov1993_Var02</vt:lpstr>
      <vt:lpstr>'Gavrilov 1993'!GV_Gavrilov1993_Var03</vt:lpstr>
      <vt:lpstr>'Gavrilov 1993'!GV_Gavrilov1993_Var04</vt:lpstr>
      <vt:lpstr>'Gavrilov 1993'!GV_Gavrilov1993_Var05</vt:lpstr>
      <vt:lpstr>'Gavrilov 1993'!GV_Gavrilov1993_Var06</vt:lpstr>
      <vt:lpstr>'Gavrilov 1993'!GV_Gavrilov1993_Var07</vt:lpstr>
      <vt:lpstr>'Gavrilov 1993'!GV_Gavrilov1993_Var08</vt:lpstr>
      <vt:lpstr>'Gavrilov 1993'!GV_Gavrilov1993_Var09</vt:lpstr>
      <vt:lpstr>'Gavrilov 1993'!GV_Gavrilov1993_Var10</vt:lpstr>
      <vt:lpstr>'Gavrilov 1993'!GV_Gavrilov1993_Var11</vt:lpstr>
      <vt:lpstr>'Gavrilov 1993'!GV_Gavrilov1993_Var12</vt:lpstr>
      <vt:lpstr>'Gavrilov 1993'!GV_Gavrilov1993_Var13</vt:lpstr>
      <vt:lpstr>'Gavrilov 1993'!GV_Gavrilov1993_Var14</vt:lpstr>
      <vt:lpstr>'Gavrilov 1993'!GV_Gavrilov1993_Var15</vt:lpstr>
      <vt:lpstr>'Gavrilov 1993'!GV_Gavrilov1993_Var16</vt:lpstr>
      <vt:lpstr>'Gavrilov 1993'!GV_Gavrilov1993_Var17</vt:lpstr>
      <vt:lpstr>'Gavrilov 1993'!GV_Gavrilov1993_Var18</vt:lpstr>
      <vt:lpstr>'Gavrilov 1993'!GV_Gavrilov1993_Var19</vt:lpstr>
      <vt:lpstr>'Gavrilov 1993'!GV_Gavrilov1993_Var20</vt:lpstr>
      <vt:lpstr>'Gavrilov 1993'!GV_Gavrilov1993_Var21</vt:lpstr>
      <vt:lpstr>'Gavrilov 1993'!GV_Gavrilov1993_Var22</vt:lpstr>
      <vt:lpstr>'Gavrilov 1993'!GV_Gavrilov1993_Var23</vt:lpstr>
      <vt:lpstr>'Gavrilov 1993'!GV_Gavrilov1993_Var24</vt:lpstr>
      <vt:lpstr>'Gavrilov 1993'!GV_Gavrilov1993_Var25</vt:lpstr>
      <vt:lpstr>'Gavrilov 1993'!GV_Gavrilov1993_Var26</vt:lpstr>
      <vt:lpstr>'Gavrilov 1993'!GV_Gavrilov1993_Var27</vt:lpstr>
      <vt:lpstr>'Gavrilov 1993'!GV_Gavrilov1993_Var28</vt:lpstr>
      <vt:lpstr>'Gavrilov 1993'!GV_Gavrilov1993_Var29</vt:lpstr>
      <vt:lpstr>'Gavrilov 1993'!GV_Gavrilov1993_Var30</vt:lpstr>
      <vt:lpstr>'Gibbons 1979'!GV_Gibbons_1979_Aria1</vt:lpstr>
      <vt:lpstr>'Gibbons 1979'!GV_Gibbons_1979_Aria2</vt:lpstr>
      <vt:lpstr>'Gibbons 1979'!GV_Gibbons_1979_Var01</vt:lpstr>
      <vt:lpstr>'Gibbons 1979'!GV_Gibbons_1979_Var02</vt:lpstr>
      <vt:lpstr>'Gibbons 1979'!GV_Gibbons_1979_Var03</vt:lpstr>
      <vt:lpstr>'Gibbons 1979'!GV_Gibbons_1979_Var04</vt:lpstr>
      <vt:lpstr>'Gibbons 1979'!GV_Gibbons_1979_Var05</vt:lpstr>
      <vt:lpstr>'Gibbons 1979'!GV_Gibbons_1979_Var06</vt:lpstr>
      <vt:lpstr>'Gibbons 1979'!GV_Gibbons_1979_Var07</vt:lpstr>
      <vt:lpstr>'Gibbons 1979'!GV_Gibbons_1979_Var08</vt:lpstr>
      <vt:lpstr>'Gibbons 1979'!GV_Gibbons_1979_Var09</vt:lpstr>
      <vt:lpstr>'Gibbons 1979'!GV_Gibbons_1979_Var10</vt:lpstr>
      <vt:lpstr>'Gibbons 1979'!GV_Gibbons_1979_Var11</vt:lpstr>
      <vt:lpstr>'Gibbons 1979'!GV_Gibbons_1979_Var12</vt:lpstr>
      <vt:lpstr>'Gibbons 1979'!GV_Gibbons_1979_Var13</vt:lpstr>
      <vt:lpstr>'Gibbons 1979'!GV_Gibbons_1979_Var14</vt:lpstr>
      <vt:lpstr>'Gibbons 1979'!GV_Gibbons_1979_Var15</vt:lpstr>
      <vt:lpstr>'Gibbons 1979'!GV_Gibbons_1979_Var17</vt:lpstr>
      <vt:lpstr>'Gibbons 1979'!GV_Gibbons_1979_Var18</vt:lpstr>
      <vt:lpstr>'Gibbons 1979'!GV_Gibbons_1979_Var19</vt:lpstr>
      <vt:lpstr>'Gibbons 1979'!GV_Gibbons_1979_Var20</vt:lpstr>
      <vt:lpstr>'Gibbons 1979'!GV_Gibbons_1979_Var21</vt:lpstr>
      <vt:lpstr>'Gibbons 1979'!GV_Gibbons_1979_Var22</vt:lpstr>
      <vt:lpstr>'Gibbons 1979'!GV_Gibbons_1979_Var23</vt:lpstr>
      <vt:lpstr>'Gibbons 1979'!GV_Gibbons_1979_Var24</vt:lpstr>
      <vt:lpstr>'Gibbons 1979'!GV_Gibbons_1979_Var25</vt:lpstr>
      <vt:lpstr>'Gibbons 1979'!GV_Gibbons_1979_Var26</vt:lpstr>
      <vt:lpstr>'Gibbons 1979'!GV_Gibbons_1979_Var27</vt:lpstr>
      <vt:lpstr>'Gibbons 1979'!GV_Gibbons_1979_Var28</vt:lpstr>
      <vt:lpstr>'Gibbons 1979'!GV_Gibbons_1979_Var29</vt:lpstr>
      <vt:lpstr>'Gibbons 1979'!GV_Gibbons_1979_Var30</vt:lpstr>
      <vt:lpstr>'Gilbert 1986'!GV_Gilbert_1986_Aria1</vt:lpstr>
      <vt:lpstr>'Gilbert 1986'!GV_Gilbert_1986_Aria2</vt:lpstr>
      <vt:lpstr>'Gilbert 1986'!GV_Gilbert_1986_Var01</vt:lpstr>
      <vt:lpstr>'Gilbert 1986'!GV_Gilbert_1986_Var02</vt:lpstr>
      <vt:lpstr>'Gilbert 1986'!GV_Gilbert_1986_Var03</vt:lpstr>
      <vt:lpstr>'Gilbert 1986'!GV_Gilbert_1986_Var04</vt:lpstr>
      <vt:lpstr>'Gilbert 1986'!GV_Gilbert_1986_Var05</vt:lpstr>
      <vt:lpstr>'Gilbert 1986'!GV_Gilbert_1986_Var06</vt:lpstr>
      <vt:lpstr>'Gilbert 1986'!GV_Gilbert_1986_Var07</vt:lpstr>
      <vt:lpstr>'Gilbert 1986'!GV_Gilbert_1986_Var08</vt:lpstr>
      <vt:lpstr>'Gilbert 1986'!GV_Gilbert_1986_Var09</vt:lpstr>
      <vt:lpstr>'Gilbert 1986'!GV_Gilbert_1986_Var10</vt:lpstr>
      <vt:lpstr>'Gilbert 1986'!GV_Gilbert_1986_Var11</vt:lpstr>
      <vt:lpstr>'Gilbert 1986'!GV_Gilbert_1986_Var12</vt:lpstr>
      <vt:lpstr>'Gilbert 1986'!GV_Gilbert_1986_Var13</vt:lpstr>
      <vt:lpstr>'Gilbert 1986'!GV_Gilbert_1986_Var14</vt:lpstr>
      <vt:lpstr>'Gilbert 1986'!GV_Gilbert_1986_Var15</vt:lpstr>
      <vt:lpstr>'Gilbert 1986'!GV_Gilbert_1986_Var16</vt:lpstr>
      <vt:lpstr>'Gilbert 1986'!GV_Gilbert_1986_Var17</vt:lpstr>
      <vt:lpstr>'Gilbert 1986'!GV_Gilbert_1986_Var18</vt:lpstr>
      <vt:lpstr>'Gilbert 1986'!GV_Gilbert_1986_Var19</vt:lpstr>
      <vt:lpstr>'Gilbert 1986'!GV_Gilbert_1986_Var20</vt:lpstr>
      <vt:lpstr>'Gilbert 1986'!GV_Gilbert_1986_Var21</vt:lpstr>
      <vt:lpstr>'Gilbert 1986'!GV_Gilbert_1986_Var22</vt:lpstr>
      <vt:lpstr>'Gilbert 1986'!GV_Gilbert_1986_Var23</vt:lpstr>
      <vt:lpstr>'Gilbert 1986'!GV_Gilbert_1986_Var24</vt:lpstr>
      <vt:lpstr>'Gilbert 1986'!GV_Gilbert_1986_Var25</vt:lpstr>
      <vt:lpstr>'Gilbert 1986'!GV_Gilbert_1986_Var26</vt:lpstr>
      <vt:lpstr>'Gilbert 1986'!GV_Gilbert_1986_Var27</vt:lpstr>
      <vt:lpstr>'Gilbert 1986'!GV_Gilbert_1986_Var28</vt:lpstr>
      <vt:lpstr>'Gilbert 1986'!GV_Gilbert_1986_Var29</vt:lpstr>
      <vt:lpstr>'Gilbert 1986'!GV_Gilbert_1986_Var30</vt:lpstr>
      <vt:lpstr>'Gould 1958'!GV_Gould_1958_Aria1</vt:lpstr>
      <vt:lpstr>'Gould 1958'!GV_Gould_1958_Aria2</vt:lpstr>
      <vt:lpstr>'Gould 1958'!GV_Gould_1958_Var01</vt:lpstr>
      <vt:lpstr>'Gould 1958'!GV_Gould_1958_Var02</vt:lpstr>
      <vt:lpstr>'Gould 1958'!GV_Gould_1958_Var03</vt:lpstr>
      <vt:lpstr>'Gould 1958'!GV_Gould_1958_Var04</vt:lpstr>
      <vt:lpstr>'Gould 1958'!GV_Gould_1958_Var05_1</vt:lpstr>
      <vt:lpstr>'Gould 1958'!GV_Gould_1958_Var06</vt:lpstr>
      <vt:lpstr>'Gould 1958'!GV_Gould_1958_Var07</vt:lpstr>
      <vt:lpstr>'Gould 1958'!GV_Gould_1958_Var08</vt:lpstr>
      <vt:lpstr>'Gould 1958'!GV_Gould_1958_Var09</vt:lpstr>
      <vt:lpstr>'Gould 1958'!GV_Gould_1958_Var10</vt:lpstr>
      <vt:lpstr>'Gould 1958'!GV_Gould_1958_Var11</vt:lpstr>
      <vt:lpstr>'Gould 1958'!GV_Gould_1958_Var12</vt:lpstr>
      <vt:lpstr>'Gould 1958'!GV_Gould_1958_Var13</vt:lpstr>
      <vt:lpstr>'Gould 1958'!GV_Gould_1958_Var14</vt:lpstr>
      <vt:lpstr>'Gould 1958'!GV_Gould_1958_Var15</vt:lpstr>
      <vt:lpstr>'Gould 1958'!GV_Gould_1958_Var17</vt:lpstr>
      <vt:lpstr>'Gould 1958'!GV_Gould_1958_Var18</vt:lpstr>
      <vt:lpstr>'Gould 1958'!GV_Gould_1958_Var19</vt:lpstr>
      <vt:lpstr>'Gould 1958'!GV_Gould_1958_Var20</vt:lpstr>
      <vt:lpstr>'Gould 1958'!GV_Gould_1958_Var21</vt:lpstr>
      <vt:lpstr>'Gould 1958'!GV_Gould_1958_Var22</vt:lpstr>
      <vt:lpstr>'Gould 1958'!GV_Gould_1958_Var23</vt:lpstr>
      <vt:lpstr>'Gould 1958'!GV_Gould_1958_Var24</vt:lpstr>
      <vt:lpstr>'Gould 1958'!GV_Gould_1958_Var25</vt:lpstr>
      <vt:lpstr>'Gould 1958'!GV_Gould_1958_Var26</vt:lpstr>
      <vt:lpstr>'Gould 1958'!GV_Gould_1958_Var27</vt:lpstr>
      <vt:lpstr>'Gould 1958'!GV_Gould_1958_Var28</vt:lpstr>
      <vt:lpstr>'Gould 1958'!GV_Gould_1958_Var29</vt:lpstr>
      <vt:lpstr>'Gould 1958'!GV_Gould_1958_Var30</vt:lpstr>
      <vt:lpstr>'Gould 1954'!GV_Gould1954_Aria1</vt:lpstr>
      <vt:lpstr>'Gould 1954'!GV_Gould1954_Aria2</vt:lpstr>
      <vt:lpstr>'Gould 1954'!GV_Gould1954_Var01</vt:lpstr>
      <vt:lpstr>'Gould 1954'!GV_Gould1954_Var02</vt:lpstr>
      <vt:lpstr>'Gould 1954'!GV_Gould1954_Var03</vt:lpstr>
      <vt:lpstr>'Gould 1954'!GV_Gould1954_Var04</vt:lpstr>
      <vt:lpstr>'Gould 1954'!GV_Gould1954_Var05</vt:lpstr>
      <vt:lpstr>'Gould 1954'!GV_Gould1954_Var06</vt:lpstr>
      <vt:lpstr>'Gould 1954'!GV_Gould1954_Var07</vt:lpstr>
      <vt:lpstr>'Gould 1954'!GV_Gould1954_Var08</vt:lpstr>
      <vt:lpstr>'Gould 1954'!GV_Gould1954_Var09</vt:lpstr>
      <vt:lpstr>'Gould 1954'!GV_Gould1954_Var10</vt:lpstr>
      <vt:lpstr>'Gould 1954'!GV_Gould1954_Var11</vt:lpstr>
      <vt:lpstr>'Gould 1954'!GV_Gould1954_Var12</vt:lpstr>
      <vt:lpstr>'Gould 1954'!GV_Gould1954_Var13</vt:lpstr>
      <vt:lpstr>'Gould 1954'!GV_Gould1954_Var14</vt:lpstr>
      <vt:lpstr>'Gould 1954'!GV_Gould1954_Var15</vt:lpstr>
      <vt:lpstr>'Gould 1954'!GV_Gould1954_Var16</vt:lpstr>
      <vt:lpstr>'Gould 1954'!GV_Gould1954_Var17</vt:lpstr>
      <vt:lpstr>'Gould 1954'!GV_Gould1954_Var18</vt:lpstr>
      <vt:lpstr>'Gould 1954'!GV_Gould1954_Var19</vt:lpstr>
      <vt:lpstr>'Gould 1954'!GV_Gould1954_Var20</vt:lpstr>
      <vt:lpstr>'Gould 1954'!GV_Gould1954_Var21</vt:lpstr>
      <vt:lpstr>'Gould 1954'!GV_Gould1954_Var22</vt:lpstr>
      <vt:lpstr>'Gould 1954'!GV_Gould1954_Var23</vt:lpstr>
      <vt:lpstr>'Gould 1954'!GV_Gould1954_Var24</vt:lpstr>
      <vt:lpstr>'Gould 1954'!GV_Gould1954_Var25</vt:lpstr>
      <vt:lpstr>'Gould 1954'!GV_Gould1954_Var26</vt:lpstr>
      <vt:lpstr>'Gould 1954'!GV_Gould1954_Var27</vt:lpstr>
      <vt:lpstr>'Gould 1954'!GV_Gould1954_Var28</vt:lpstr>
      <vt:lpstr>'Gould 1954'!GV_Gould1954_Var29</vt:lpstr>
      <vt:lpstr>'Gould 1954'!GV_Gould1954_Var30</vt:lpstr>
      <vt:lpstr>'Gould 1955'!GV_Gould1955_Aria1</vt:lpstr>
      <vt:lpstr>'Gould 1955'!GV_Gould1955_Aria1_1</vt:lpstr>
      <vt:lpstr>'Gould 1955'!GV_Gould1955_Aria2</vt:lpstr>
      <vt:lpstr>'Gould 1955'!GV_Gould1955_Var01</vt:lpstr>
      <vt:lpstr>'Gould 1955'!GV_Gould1955_Var02</vt:lpstr>
      <vt:lpstr>'Gould 1955'!GV_Gould1955_Var03</vt:lpstr>
      <vt:lpstr>'Gould 1955'!GV_Gould1955_Var04</vt:lpstr>
      <vt:lpstr>'Gould 1955'!GV_Gould1955_Var05</vt:lpstr>
      <vt:lpstr>'Gould 1955'!GV_Gould1955_Var06</vt:lpstr>
      <vt:lpstr>'Gould 1955'!GV_Gould1955_Var07</vt:lpstr>
      <vt:lpstr>'Gould 1955'!GV_Gould1955_Var08</vt:lpstr>
      <vt:lpstr>'Gould 1955'!GV_Gould1955_Var09</vt:lpstr>
      <vt:lpstr>'Gould 1955'!GV_Gould1955_Var10</vt:lpstr>
      <vt:lpstr>'Gould 1955'!GV_Gould1955_Var11</vt:lpstr>
      <vt:lpstr>'Gould 1955'!GV_Gould1955_Var12_1</vt:lpstr>
      <vt:lpstr>'Gould 1955'!GV_Gould1955_Var13</vt:lpstr>
      <vt:lpstr>'Gould 1955'!GV_Gould1955_Var14</vt:lpstr>
      <vt:lpstr>'Gould 1955'!GV_Gould1955_Var15</vt:lpstr>
      <vt:lpstr>'Gould 1955'!GV_Gould1955_Var16</vt:lpstr>
      <vt:lpstr>'Gould 1955'!GV_Gould1955_Var17</vt:lpstr>
      <vt:lpstr>'Gould 1955'!GV_Gould1955_Var18</vt:lpstr>
      <vt:lpstr>'Gould 1955'!GV_Gould1955_Var19</vt:lpstr>
      <vt:lpstr>'Gould 1955'!GV_Gould1955_Var20</vt:lpstr>
      <vt:lpstr>'Gould 1955'!GV_Gould1955_Var21</vt:lpstr>
      <vt:lpstr>'Gould 1955'!GV_Gould1955_Var22</vt:lpstr>
      <vt:lpstr>'Gould 1955'!GV_Gould1955_Var23</vt:lpstr>
      <vt:lpstr>'Gould 1955'!GV_Gould1955_Var24</vt:lpstr>
      <vt:lpstr>'Gould 1955'!GV_Gould1955_Var25</vt:lpstr>
      <vt:lpstr>'Gould 1955'!GV_Gould1955_Var26</vt:lpstr>
      <vt:lpstr>'Gould 1955'!GV_Gould1955_Var27</vt:lpstr>
      <vt:lpstr>'Gould 1955'!GV_Gould1955_Var28</vt:lpstr>
      <vt:lpstr>'Gould 1955'!GV_Gould1955_Var29</vt:lpstr>
      <vt:lpstr>'Gould 1955'!GV_Gould1955_Var30</vt:lpstr>
      <vt:lpstr>'Gould 1959'!GV_Gould1959_Aria1</vt:lpstr>
      <vt:lpstr>'Gould 1959'!GV_Gould1959_Aria2</vt:lpstr>
      <vt:lpstr>'Gould 1959'!GV_Gould1959_Var01</vt:lpstr>
      <vt:lpstr>'Gould 1959'!GV_Gould1959_Var02</vt:lpstr>
      <vt:lpstr>'Gould 1959'!GV_Gould1959_Var03</vt:lpstr>
      <vt:lpstr>'Gould 1959'!GV_Gould1959_Var04</vt:lpstr>
      <vt:lpstr>'Gould 1959'!GV_Gould1959_Var05</vt:lpstr>
      <vt:lpstr>'Gould 1959'!GV_Gould1959_Var06</vt:lpstr>
      <vt:lpstr>'Gould 1959'!GV_Gould1959_Var07</vt:lpstr>
      <vt:lpstr>'Gould 1959'!GV_Gould1959_Var08</vt:lpstr>
      <vt:lpstr>'Gould 1959'!GV_Gould1959_Var09</vt:lpstr>
      <vt:lpstr>'Gould 1959'!GV_Gould1959_Var10</vt:lpstr>
      <vt:lpstr>'Gould 1959'!GV_Gould1959_Var11</vt:lpstr>
      <vt:lpstr>'Gould 1959'!GV_Gould1959_Var12</vt:lpstr>
      <vt:lpstr>'Gould 1959'!GV_Gould1959_Var13</vt:lpstr>
      <vt:lpstr>'Gould 1959'!GV_Gould1959_Var14</vt:lpstr>
      <vt:lpstr>'Gould 1959'!GV_Gould1959_Var15</vt:lpstr>
      <vt:lpstr>'Gould 1959'!GV_Gould1959_Var17</vt:lpstr>
      <vt:lpstr>'Gould 1959'!GV_Gould1959_Var18</vt:lpstr>
      <vt:lpstr>'Gould 1959'!GV_Gould1959_Var19</vt:lpstr>
      <vt:lpstr>'Gould 1959'!GV_Gould1959_Var20</vt:lpstr>
      <vt:lpstr>'Gould 1959'!GV_Gould1959_Var21</vt:lpstr>
      <vt:lpstr>'Gould 1959'!GV_Gould1959_Var22</vt:lpstr>
      <vt:lpstr>'Gould 1959'!GV_Gould1959_Var23</vt:lpstr>
      <vt:lpstr>'Gould 1959'!GV_Gould1959_Var24</vt:lpstr>
      <vt:lpstr>'Gould 1959'!GV_Gould1959_Var25</vt:lpstr>
      <vt:lpstr>'Gould 1959'!GV_Gould1959_Var26</vt:lpstr>
      <vt:lpstr>'Gould 1959'!GV_Gould1959_Var27</vt:lpstr>
      <vt:lpstr>'Gould 1959'!GV_Gould1959_Var28</vt:lpstr>
      <vt:lpstr>'Gould 1959'!GV_Gould1959_Var29</vt:lpstr>
      <vt:lpstr>'Gould 1959'!GV_Gould1959_Var30</vt:lpstr>
      <vt:lpstr>'Gould 1981'!GV_Gould1981_Aria1</vt:lpstr>
      <vt:lpstr>'Gould 1981'!GV_Gould1981_Aria2</vt:lpstr>
      <vt:lpstr>'Gould 1981'!GV_Gould1981_Var01</vt:lpstr>
      <vt:lpstr>'Gould 1981'!GV_Gould1981_Var02</vt:lpstr>
      <vt:lpstr>'Gould 1981'!GV_Gould1981_Var03</vt:lpstr>
      <vt:lpstr>'Gould 1981'!GV_Gould1981_Var04</vt:lpstr>
      <vt:lpstr>'Gould 1981'!GV_Gould1981_Var05</vt:lpstr>
      <vt:lpstr>'Gould 1981'!GV_Gould1981_Var06</vt:lpstr>
      <vt:lpstr>'Gould 1981'!GV_Gould1981_Var07</vt:lpstr>
      <vt:lpstr>'Gould 1981'!GV_Gould1981_Var08</vt:lpstr>
      <vt:lpstr>'Gould 1981'!GV_Gould1981_Var09</vt:lpstr>
      <vt:lpstr>'Gould 1981'!GV_Gould1981_Var10</vt:lpstr>
      <vt:lpstr>'Gould 1981'!GV_Gould1981_Var11</vt:lpstr>
      <vt:lpstr>'Gould 1981'!GV_Gould1981_Var12</vt:lpstr>
      <vt:lpstr>'Gould 1981'!GV_Gould1981_Var13</vt:lpstr>
      <vt:lpstr>'Gould 1981'!GV_Gould1981_Var14</vt:lpstr>
      <vt:lpstr>'Gould 1981'!GV_Gould1981_Var15</vt:lpstr>
      <vt:lpstr>'Gould 1981'!GV_Gould1981_Var17</vt:lpstr>
      <vt:lpstr>'Gould 1981'!GV_Gould1981_Var18</vt:lpstr>
      <vt:lpstr>'Gould 1981'!GV_Gould1981_Var19</vt:lpstr>
      <vt:lpstr>'Gould 1981'!GV_Gould1981_Var20</vt:lpstr>
      <vt:lpstr>'Gould 1981'!GV_Gould1981_Var21</vt:lpstr>
      <vt:lpstr>'Gould 1981'!GV_Gould1981_Var22</vt:lpstr>
      <vt:lpstr>'Gould 1981'!GV_Gould1981_Var23</vt:lpstr>
      <vt:lpstr>'Gould 1981'!GV_Gould1981_Var24</vt:lpstr>
      <vt:lpstr>'Gould 1981'!GV_Gould1981_Var25</vt:lpstr>
      <vt:lpstr>'Gould 1981'!GV_Gould1981_Var26</vt:lpstr>
      <vt:lpstr>'Gould 1981'!GV_Gould1981_Var27</vt:lpstr>
      <vt:lpstr>'Gould 1981'!GV_Gould1981_Var28</vt:lpstr>
      <vt:lpstr>'Gould 1981'!GV_Gould1981_Var29</vt:lpstr>
      <vt:lpstr>'Gould 1981'!GV_Gould1981_Var30</vt:lpstr>
      <vt:lpstr>'Haugsand 2002'!GV_Haugsand2002_Aria1</vt:lpstr>
      <vt:lpstr>'Haugsand 2002'!GV_Haugsand2002_Aria2</vt:lpstr>
      <vt:lpstr>'Haugsand 2002'!GV_Haugsand2002_Var01</vt:lpstr>
      <vt:lpstr>'Haugsand 2002'!GV_Haugsand2002_Var02</vt:lpstr>
      <vt:lpstr>'Haugsand 2002'!GV_Haugsand2002_Var03</vt:lpstr>
      <vt:lpstr>'Haugsand 2002'!GV_Haugsand2002_Var04</vt:lpstr>
      <vt:lpstr>'Haugsand 2002'!GV_Haugsand2002_Var05</vt:lpstr>
      <vt:lpstr>'Haugsand 2002'!GV_Haugsand2002_Var06</vt:lpstr>
      <vt:lpstr>'Haugsand 2002'!GV_Haugsand2002_Var07</vt:lpstr>
      <vt:lpstr>'Haugsand 2002'!GV_Haugsand2002_Var08</vt:lpstr>
      <vt:lpstr>'Haugsand 2002'!GV_Haugsand2002_Var09</vt:lpstr>
      <vt:lpstr>'Haugsand 2002'!GV_Haugsand2002_Var10</vt:lpstr>
      <vt:lpstr>'Haugsand 2002'!GV_Haugsand2002_Var11</vt:lpstr>
      <vt:lpstr>'Haugsand 2002'!GV_Haugsand2002_Var12</vt:lpstr>
      <vt:lpstr>'Haugsand 2002'!GV_Haugsand2002_Var13</vt:lpstr>
      <vt:lpstr>'Haugsand 2002'!GV_Haugsand2002_Var14</vt:lpstr>
      <vt:lpstr>'Haugsand 2002'!GV_Haugsand2002_Var15</vt:lpstr>
      <vt:lpstr>'Haugsand 2002'!GV_Haugsand2002_Var16</vt:lpstr>
      <vt:lpstr>'Haugsand 2002'!GV_Haugsand2002_Var17</vt:lpstr>
      <vt:lpstr>'Haugsand 2002'!GV_Haugsand2002_Var18</vt:lpstr>
      <vt:lpstr>'Haugsand 2002'!GV_Haugsand2002_Var19</vt:lpstr>
      <vt:lpstr>'Haugsand 2002'!GV_Haugsand2002_Var20</vt:lpstr>
      <vt:lpstr>'Haugsand 2002'!GV_Haugsand2002_Var21</vt:lpstr>
      <vt:lpstr>'Haugsand 2002'!GV_Haugsand2002_Var22</vt:lpstr>
      <vt:lpstr>'Haugsand 2002'!GV_Haugsand2002_Var23</vt:lpstr>
      <vt:lpstr>'Haugsand 2002'!GV_Haugsand2002_Var24</vt:lpstr>
      <vt:lpstr>'Haugsand 2002'!GV_Haugsand2002_Var25_1</vt:lpstr>
      <vt:lpstr>'Haugsand 2002'!GV_Haugsand2002_Var26</vt:lpstr>
      <vt:lpstr>'Haugsand 2002'!GV_Haugsand2002_Var27</vt:lpstr>
      <vt:lpstr>'Haugsand 2002'!GV_Haugsand2002_Var28</vt:lpstr>
      <vt:lpstr>'Haugsand 2002'!GV_Haugsand2002_Var29</vt:lpstr>
      <vt:lpstr>'Haugsand 2002'!GV_Haugsand2002_Var30</vt:lpstr>
      <vt:lpstr>'Hayden 1976'!GV_Hayden_1976_Aria1</vt:lpstr>
      <vt:lpstr>'Hayden 1976'!GV_Hayden_1976_Aria2</vt:lpstr>
      <vt:lpstr>'Hayden 1976'!GV_Hayden_1976_Var01</vt:lpstr>
      <vt:lpstr>'Hayden 1976'!GV_Hayden_1976_Var02</vt:lpstr>
      <vt:lpstr>'Hayden 1976'!GV_Hayden_1976_Var03</vt:lpstr>
      <vt:lpstr>'Hayden 1976'!GV_Hayden_1976_Var04</vt:lpstr>
      <vt:lpstr>'Hayden 1976'!GV_Hayden_1976_Var05</vt:lpstr>
      <vt:lpstr>'Hayden 1976'!GV_Hayden_1976_Var06</vt:lpstr>
      <vt:lpstr>'Hayden 1976'!GV_Hayden_1976_Var07</vt:lpstr>
      <vt:lpstr>'Hayden 1976'!GV_Hayden_1976_Var08</vt:lpstr>
      <vt:lpstr>'Hayden 1976'!GV_Hayden_1976_Var09</vt:lpstr>
      <vt:lpstr>'Hayden 1976'!GV_Hayden_1976_Var10</vt:lpstr>
      <vt:lpstr>'Hayden 1976'!GV_Hayden_1976_Var11</vt:lpstr>
      <vt:lpstr>'Hayden 1976'!GV_Hayden_1976_Var12</vt:lpstr>
      <vt:lpstr>'Hayden 1976'!GV_Hayden_1976_Var13</vt:lpstr>
      <vt:lpstr>'Hayden 1976'!GV_Hayden_1976_Var14</vt:lpstr>
      <vt:lpstr>'Hayden 1976'!GV_Hayden_1976_Var15</vt:lpstr>
      <vt:lpstr>'Hayden 1976'!GV_Hayden_1976_Var16</vt:lpstr>
      <vt:lpstr>'Hayden 1976'!GV_Hayden_1976_Var17</vt:lpstr>
      <vt:lpstr>'Hayden 1976'!GV_Hayden_1976_Var18</vt:lpstr>
      <vt:lpstr>'Hayden 1976'!GV_Hayden_1976_Var19</vt:lpstr>
      <vt:lpstr>'Hayden 1976'!GV_Hayden_1976_Var20</vt:lpstr>
      <vt:lpstr>'Hayden 1976'!GV_Hayden_1976_Var21</vt:lpstr>
      <vt:lpstr>'Hayden 1976'!GV_Hayden_1976_Var22</vt:lpstr>
      <vt:lpstr>'Hayden 1976'!GV_Hayden_1976_Var23</vt:lpstr>
      <vt:lpstr>'Hayden 1976'!GV_Hayden_1976_Var24</vt:lpstr>
      <vt:lpstr>'Hayden 1976'!GV_Hayden_1976_Var25</vt:lpstr>
      <vt:lpstr>'Hayden 1976'!GV_Hayden_1976_Var26</vt:lpstr>
      <vt:lpstr>'Hayden 1976'!GV_Hayden_1976_Var27</vt:lpstr>
      <vt:lpstr>'Hayden 1976'!GV_Hayden_1976_Var28</vt:lpstr>
      <vt:lpstr>'Hayden 1976'!GV_Hayden_1976_Var29</vt:lpstr>
      <vt:lpstr>'Hayden 1976'!GV_Hayden_1976_Var30</vt:lpstr>
      <vt:lpstr>'Hewitt 1999'!GV_Hewitt1999_Aria1</vt:lpstr>
      <vt:lpstr>'Hewitt 1999'!GV_Hewitt1999_Aria2</vt:lpstr>
      <vt:lpstr>'Hewitt 1999'!GV_Hewitt1999_Var01</vt:lpstr>
      <vt:lpstr>'Hewitt 1999'!GV_Hewitt1999_Var02</vt:lpstr>
      <vt:lpstr>'Hewitt 1999'!GV_Hewitt1999_Var03</vt:lpstr>
      <vt:lpstr>'Hewitt 1999'!GV_Hewitt1999_Var04</vt:lpstr>
      <vt:lpstr>'Hewitt 1999'!GV_Hewitt1999_Var05</vt:lpstr>
      <vt:lpstr>'Hewitt 1999'!GV_Hewitt1999_Var06</vt:lpstr>
      <vt:lpstr>'Hewitt 1999'!GV_Hewitt1999_Var07</vt:lpstr>
      <vt:lpstr>'Hewitt 1999'!GV_Hewitt1999_Var08</vt:lpstr>
      <vt:lpstr>'Hewitt 1999'!GV_Hewitt1999_Var09</vt:lpstr>
      <vt:lpstr>'Hewitt 1999'!GV_Hewitt1999_Var10</vt:lpstr>
      <vt:lpstr>'Hewitt 1999'!GV_Hewitt1999_Var11</vt:lpstr>
      <vt:lpstr>'Hewitt 1999'!GV_Hewitt1999_Var12</vt:lpstr>
      <vt:lpstr>'Hewitt 1999'!GV_Hewitt1999_Var13</vt:lpstr>
      <vt:lpstr>'Hewitt 1999'!GV_Hewitt1999_Var14</vt:lpstr>
      <vt:lpstr>'Hewitt 1999'!GV_Hewitt1999_Var15</vt:lpstr>
      <vt:lpstr>'Hewitt 1999'!GV_Hewitt1999_Var16</vt:lpstr>
      <vt:lpstr>'Hewitt 1999'!GV_Hewitt1999_Var17</vt:lpstr>
      <vt:lpstr>'Hewitt 1999'!GV_Hewitt1999_Var18</vt:lpstr>
      <vt:lpstr>'Hewitt 1999'!GV_Hewitt1999_Var19</vt:lpstr>
      <vt:lpstr>'Hewitt 1999'!GV_Hewitt1999_Var20</vt:lpstr>
      <vt:lpstr>'Hewitt 1999'!GV_Hewitt1999_Var21</vt:lpstr>
      <vt:lpstr>'Hewitt 1999'!GV_Hewitt1999_Var22</vt:lpstr>
      <vt:lpstr>'Hewitt 1999'!GV_Hewitt1999_Var23</vt:lpstr>
      <vt:lpstr>'Hewitt 1999'!GV_Hewitt1999_Var24</vt:lpstr>
      <vt:lpstr>'Hewitt 1999'!GV_Hewitt1999_Var25</vt:lpstr>
      <vt:lpstr>'Hewitt 1999'!GV_Hewitt1999_Var26</vt:lpstr>
      <vt:lpstr>'Hewitt 1999'!GV_Hewitt1999_Var27</vt:lpstr>
      <vt:lpstr>'Hewitt 1999'!GV_Hewitt1999_Var28</vt:lpstr>
      <vt:lpstr>'Hewitt 1999'!GV_Hewitt1999_Var29_1</vt:lpstr>
      <vt:lpstr>'Hewitt 1999'!GV_Hewitt1999_Var30</vt:lpstr>
      <vt:lpstr>'Hewitt 2015'!GV_Hewitt2015_Aria1</vt:lpstr>
      <vt:lpstr>'Hewitt 2015'!GV_Hewitt2015_Aria2</vt:lpstr>
      <vt:lpstr>'Hewitt 2015'!GV_Hewitt2015_Var01</vt:lpstr>
      <vt:lpstr>'Hewitt 2015'!GV_Hewitt2015_Var02</vt:lpstr>
      <vt:lpstr>'Hewitt 2015'!GV_Hewitt2015_Var03</vt:lpstr>
      <vt:lpstr>'Hewitt 2015'!GV_Hewitt2015_Var04</vt:lpstr>
      <vt:lpstr>'Hewitt 2015'!GV_Hewitt2015_Var05</vt:lpstr>
      <vt:lpstr>'Hewitt 2015'!GV_Hewitt2015_Var06</vt:lpstr>
      <vt:lpstr>'Hewitt 2015'!GV_Hewitt2015_Var07</vt:lpstr>
      <vt:lpstr>'Hewitt 2015'!GV_Hewitt2015_Var08</vt:lpstr>
      <vt:lpstr>'Hewitt 2015'!GV_Hewitt2015_Var09</vt:lpstr>
      <vt:lpstr>'Hewitt 2015'!GV_Hewitt2015_Var10</vt:lpstr>
      <vt:lpstr>'Hewitt 2015'!GV_Hewitt2015_Var11</vt:lpstr>
      <vt:lpstr>'Hewitt 2015'!GV_Hewitt2015_Var12</vt:lpstr>
      <vt:lpstr>'Hewitt 2015'!GV_Hewitt2015_Var13</vt:lpstr>
      <vt:lpstr>'Hewitt 2015'!GV_Hewitt2015_Var14</vt:lpstr>
      <vt:lpstr>'Hewitt 2015'!GV_Hewitt2015_Var15</vt:lpstr>
      <vt:lpstr>'Hewitt 2015'!GV_Hewitt2015_Var16</vt:lpstr>
      <vt:lpstr>'Hewitt 2015'!GV_Hewitt2015_Var17</vt:lpstr>
      <vt:lpstr>'Hewitt 2015'!GV_Hewitt2015_Var18</vt:lpstr>
      <vt:lpstr>'Hewitt 2015'!GV_Hewitt2015_Var19</vt:lpstr>
      <vt:lpstr>'Hewitt 2015'!GV_Hewitt2015_Var20</vt:lpstr>
      <vt:lpstr>'Hewitt 2015'!GV_Hewitt2015_Var21</vt:lpstr>
      <vt:lpstr>'Hewitt 2015'!GV_Hewitt2015_Var22</vt:lpstr>
      <vt:lpstr>'Hewitt 2015'!GV_Hewitt2015_Var23</vt:lpstr>
      <vt:lpstr>'Hewitt 2015'!GV_Hewitt2015_Var24</vt:lpstr>
      <vt:lpstr>'Hewitt 2015'!GV_Hewitt2015_Var25</vt:lpstr>
      <vt:lpstr>'Hewitt 2015'!GV_Hewitt2015_Var26</vt:lpstr>
      <vt:lpstr>'Hewitt 2015'!GV_Hewitt2015_Var27</vt:lpstr>
      <vt:lpstr>'Hewitt 2015'!GV_Hewitt2015_Var28</vt:lpstr>
      <vt:lpstr>'Hewitt 2015'!GV_Hewitt2015_Var29</vt:lpstr>
      <vt:lpstr>'Hewitt 2015'!GV_Hewitt2015_Var30</vt:lpstr>
      <vt:lpstr>'Hill 2014'!GV_Hill2014_Aria1</vt:lpstr>
      <vt:lpstr>'Hill 2014'!GV_Hill2014_Aria2</vt:lpstr>
      <vt:lpstr>'Hill 2014'!GV_Hill2014_Var01</vt:lpstr>
      <vt:lpstr>'Hill 2014'!GV_Hill2014_Var02</vt:lpstr>
      <vt:lpstr>'Hill 2014'!GV_Hill2014_Var03</vt:lpstr>
      <vt:lpstr>'Hill 2014'!GV_Hill2014_Var04</vt:lpstr>
      <vt:lpstr>'Hill 2014'!GV_Hill2014_Var05</vt:lpstr>
      <vt:lpstr>'Hill 2014'!GV_Hill2014_Var06</vt:lpstr>
      <vt:lpstr>'Hill 2014'!GV_Hill2014_Var07</vt:lpstr>
      <vt:lpstr>'Hill 2014'!GV_Hill2014_Var08</vt:lpstr>
      <vt:lpstr>'Hill 2014'!GV_Hill2014_Var09</vt:lpstr>
      <vt:lpstr>'Hill 2014'!GV_Hill2014_Var10</vt:lpstr>
      <vt:lpstr>'Hill 2014'!GV_Hill2014_Var11</vt:lpstr>
      <vt:lpstr>'Hill 2014'!GV_Hill2014_Var12</vt:lpstr>
      <vt:lpstr>'Hill 2014'!GV_Hill2014_Var13</vt:lpstr>
      <vt:lpstr>'Hill 2014'!GV_Hill2014_Var14</vt:lpstr>
      <vt:lpstr>'Hill 2014'!GV_Hill2014_Var15</vt:lpstr>
      <vt:lpstr>'Hill 2014'!GV_Hill2014_Var16</vt:lpstr>
      <vt:lpstr>'Hill 2014'!GV_Hill2014_Var17</vt:lpstr>
      <vt:lpstr>'Hill 2014'!GV_Hill2014_Var18</vt:lpstr>
      <vt:lpstr>'Hill 2014'!GV_Hill2014_Var19</vt:lpstr>
      <vt:lpstr>'Hill 2014'!GV_Hill2014_Var20</vt:lpstr>
      <vt:lpstr>'Hill 2014'!GV_Hill2014_Var21</vt:lpstr>
      <vt:lpstr>'Hill 2014'!GV_Hill2014_Var22</vt:lpstr>
      <vt:lpstr>'Hill 2014'!GV_Hill2014_Var23</vt:lpstr>
      <vt:lpstr>'Hill 2014'!GV_Hill2014_Var24</vt:lpstr>
      <vt:lpstr>'Hill 2014'!GV_Hill2014_Var25</vt:lpstr>
      <vt:lpstr>'Hill 2014'!GV_Hill2014_Var26</vt:lpstr>
      <vt:lpstr>'Hill 2014'!GV_Hill2014_Var27</vt:lpstr>
      <vt:lpstr>'Hill 2014'!GV_Hill2014_Var28</vt:lpstr>
      <vt:lpstr>'Hill 2014'!GV_Hill2014_Var29</vt:lpstr>
      <vt:lpstr>'Hill 2014'!GV_Hill2014_Var30</vt:lpstr>
      <vt:lpstr>'Ishizaka 2012'!GV_Ishizaka2012_Aria1</vt:lpstr>
      <vt:lpstr>'Ishizaka 2012'!GV_Ishizaka2012_Aria2</vt:lpstr>
      <vt:lpstr>'Ishizaka 2012'!GV_Ishizaka2012_Var01</vt:lpstr>
      <vt:lpstr>'Ishizaka 2012'!GV_Ishizaka2012_Var02</vt:lpstr>
      <vt:lpstr>'Ishizaka 2012'!GV_Ishizaka2012_Var03</vt:lpstr>
      <vt:lpstr>'Ishizaka 2012'!GV_Ishizaka2012_Var04</vt:lpstr>
      <vt:lpstr>'Ishizaka 2012'!GV_Ishizaka2012_Var05</vt:lpstr>
      <vt:lpstr>'Ishizaka 2012'!GV_Ishizaka2012_Var06</vt:lpstr>
      <vt:lpstr>'Ishizaka 2012'!GV_Ishizaka2012_Var07</vt:lpstr>
      <vt:lpstr>'Ishizaka 2012'!GV_Ishizaka2012_Var08</vt:lpstr>
      <vt:lpstr>'Ishizaka 2012'!GV_Ishizaka2012_Var09</vt:lpstr>
      <vt:lpstr>'Ishizaka 2012'!GV_Ishizaka2012_Var10</vt:lpstr>
      <vt:lpstr>'Ishizaka 2012'!GV_Ishizaka2012_Var11</vt:lpstr>
      <vt:lpstr>'Ishizaka 2012'!GV_Ishizaka2012_Var12</vt:lpstr>
      <vt:lpstr>'Ishizaka 2012'!GV_Ishizaka2012_Var13</vt:lpstr>
      <vt:lpstr>'Ishizaka 2012'!GV_Ishizaka2012_Var14</vt:lpstr>
      <vt:lpstr>'Ishizaka 2012'!GV_Ishizaka2012_Var15</vt:lpstr>
      <vt:lpstr>'Ishizaka 2012'!GV_Ishizaka2012_Var16</vt:lpstr>
      <vt:lpstr>'Ishizaka 2012'!GV_Ishizaka2012_Var17</vt:lpstr>
      <vt:lpstr>'Ishizaka 2012'!GV_Ishizaka2012_Var18</vt:lpstr>
      <vt:lpstr>'Ishizaka 2012'!GV_Ishizaka2012_Var19</vt:lpstr>
      <vt:lpstr>'Ishizaka 2012'!GV_Ishizaka2012_Var20</vt:lpstr>
      <vt:lpstr>'Ishizaka 2012'!GV_Ishizaka2012_Var21</vt:lpstr>
      <vt:lpstr>'Ishizaka 2012'!GV_Ishizaka2012_Var22</vt:lpstr>
      <vt:lpstr>'Ishizaka 2012'!GV_Ishizaka2012_Var23</vt:lpstr>
      <vt:lpstr>'Ishizaka 2012'!GV_Ishizaka2012_Var24</vt:lpstr>
      <vt:lpstr>'Ishizaka 2012'!GV_Ishizaka2012_Var25</vt:lpstr>
      <vt:lpstr>'Ishizaka 2012'!GV_Ishizaka2012_Var26</vt:lpstr>
      <vt:lpstr>'Ishizaka 2012'!GV_Ishizaka2012_Var27</vt:lpstr>
      <vt:lpstr>'Ishizaka 2012'!GV_Ishizaka2012_Var28</vt:lpstr>
      <vt:lpstr>'Ishizaka 2012'!GV_Ishizaka2012_Var29</vt:lpstr>
      <vt:lpstr>'Ishizaka 2012'!GV_Ishizaka2012_Var30</vt:lpstr>
      <vt:lpstr>'Jarrett 1989'!GV_Jarett1989_Aria1</vt:lpstr>
      <vt:lpstr>'Jarrett 1989'!GV_Jarett1989_Aria2</vt:lpstr>
      <vt:lpstr>'Jarrett 1989'!GV_Jarett1989_Var01</vt:lpstr>
      <vt:lpstr>'Jarrett 1989'!GV_Jarett1989_Var02</vt:lpstr>
      <vt:lpstr>'Jarrett 1989'!GV_Jarett1989_Var03</vt:lpstr>
      <vt:lpstr>'Jarrett 1989'!GV_Jarett1989_Var04</vt:lpstr>
      <vt:lpstr>'Jarrett 1989'!GV_Jarett1989_Var05</vt:lpstr>
      <vt:lpstr>'Jarrett 1989'!GV_Jarett1989_Var06</vt:lpstr>
      <vt:lpstr>'Jarrett 1989'!GV_Jarett1989_Var07_1</vt:lpstr>
      <vt:lpstr>'Jarrett 1989'!GV_Jarett1989_Var08</vt:lpstr>
      <vt:lpstr>'Jarrett 1989'!GV_Jarett1989_Var09</vt:lpstr>
      <vt:lpstr>'Jarrett 1989'!GV_Jarett1989_Var10</vt:lpstr>
      <vt:lpstr>'Jarrett 1989'!GV_Jarett1989_Var11</vt:lpstr>
      <vt:lpstr>'Jarrett 1989'!GV_Jarett1989_Var12</vt:lpstr>
      <vt:lpstr>'Jarrett 1989'!GV_Jarett1989_Var13</vt:lpstr>
      <vt:lpstr>'Jarrett 1989'!GV_Jarett1989_Var14</vt:lpstr>
      <vt:lpstr>'Jarrett 1989'!GV_Jarett1989_Var15</vt:lpstr>
      <vt:lpstr>'Jarrett 1989'!GV_Jarett1989_Var16</vt:lpstr>
      <vt:lpstr>'Jarrett 1989'!GV_Jarett1989_Var17</vt:lpstr>
      <vt:lpstr>'Jarrett 1989'!GV_Jarett1989_Var18</vt:lpstr>
      <vt:lpstr>'Jarrett 1989'!GV_Jarett1989_Var19</vt:lpstr>
      <vt:lpstr>'Jarrett 1989'!GV_Jarett1989_Var20</vt:lpstr>
      <vt:lpstr>'Jarrett 1989'!GV_Jarett1989_Var21</vt:lpstr>
      <vt:lpstr>'Jarrett 1989'!GV_Jarett1989_Var22</vt:lpstr>
      <vt:lpstr>'Jarrett 1989'!GV_Jarett1989_Var23</vt:lpstr>
      <vt:lpstr>'Jarrett 1989'!GV_Jarett1989_Var24</vt:lpstr>
      <vt:lpstr>'Jarrett 1989'!GV_Jarett1989_Var25</vt:lpstr>
      <vt:lpstr>'Jarrett 1989'!GV_Jarett1989_Var26</vt:lpstr>
      <vt:lpstr>'Jarrett 1989'!GV_Jarett1989_Var27</vt:lpstr>
      <vt:lpstr>'Jarrett 1989'!GV_Jarett1989_Var28</vt:lpstr>
      <vt:lpstr>'Jarrett 1989'!GV_Jarett1989_Var29</vt:lpstr>
      <vt:lpstr>'Jarrett 1989'!GV_Jarett1989_Var30</vt:lpstr>
      <vt:lpstr>'Kempff 1969'!GV_Kempf1969_Aria1</vt:lpstr>
      <vt:lpstr>'Kempff 1969'!GV_Kempf1969_Aria2</vt:lpstr>
      <vt:lpstr>'Kempff 1969'!GV_Kempf1969_Var01</vt:lpstr>
      <vt:lpstr>'Kempff 1969'!GV_Kempf1969_Var02</vt:lpstr>
      <vt:lpstr>'Kempff 1969'!GV_Kempf1969_Var03</vt:lpstr>
      <vt:lpstr>'Kempff 1969'!GV_Kempf1969_Var04</vt:lpstr>
      <vt:lpstr>'Kempff 1969'!GV_Kempf1969_Var05</vt:lpstr>
      <vt:lpstr>'Kempff 1969'!GV_Kempf1969_Var06</vt:lpstr>
      <vt:lpstr>'Kempff 1969'!GV_Kempf1969_Var07</vt:lpstr>
      <vt:lpstr>'Kempff 1969'!GV_Kempf1969_Var08</vt:lpstr>
      <vt:lpstr>'Kempff 1969'!GV_Kempf1969_Var09</vt:lpstr>
      <vt:lpstr>'Kempff 1969'!GV_Kempf1969_Var10</vt:lpstr>
      <vt:lpstr>'Kempff 1969'!GV_Kempf1969_Var11</vt:lpstr>
      <vt:lpstr>'Kempff 1969'!GV_Kempf1969_Var12</vt:lpstr>
      <vt:lpstr>'Kempff 1969'!GV_Kempf1969_Var13</vt:lpstr>
      <vt:lpstr>'Kempff 1969'!GV_Kempf1969_Var14</vt:lpstr>
      <vt:lpstr>'Kempff 1969'!GV_Kempf1969_Var15</vt:lpstr>
      <vt:lpstr>'Kempff 1969'!GV_Kempf1969_Var16</vt:lpstr>
      <vt:lpstr>'Kempff 1969'!GV_Kempf1969_Var17</vt:lpstr>
      <vt:lpstr>'Kempff 1969'!GV_Kempf1969_Var18</vt:lpstr>
      <vt:lpstr>'Kempff 1969'!GV_Kempf1969_Var19</vt:lpstr>
      <vt:lpstr>'Kempff 1969'!GV_Kempf1969_Var20</vt:lpstr>
      <vt:lpstr>'Kempff 1969'!GV_Kempf1969_Var21</vt:lpstr>
      <vt:lpstr>'Kempff 1969'!GV_Kempf1969_Var22</vt:lpstr>
      <vt:lpstr>'Kempff 1969'!GV_Kempf1969_Var23</vt:lpstr>
      <vt:lpstr>'Kempff 1969'!GV_Kempf1969_Var24</vt:lpstr>
      <vt:lpstr>'Kempff 1969'!GV_Kempf1969_Var25</vt:lpstr>
      <vt:lpstr>'Kempff 1969'!GV_Kempf1969_Var26</vt:lpstr>
      <vt:lpstr>'Kempff 1969'!GV_Kempf1969_Var27</vt:lpstr>
      <vt:lpstr>'Kempff 1969'!GV_Kempf1969_Var28</vt:lpstr>
      <vt:lpstr>'Kempff 1969'!GV_Kempf1969_Var29</vt:lpstr>
      <vt:lpstr>'Kempff 1969'!GV_Kempf1969_Var30</vt:lpstr>
      <vt:lpstr>'Kim 2018'!GV_Kim_2018_Aria1</vt:lpstr>
      <vt:lpstr>'Kim 2018'!GV_Kim_2018_Aria2</vt:lpstr>
      <vt:lpstr>'Kim 2018'!GV_Kim_2018_Var01</vt:lpstr>
      <vt:lpstr>'Kim 2018'!GV_Kim_2018_Var02</vt:lpstr>
      <vt:lpstr>'Kim 2018'!GV_Kim_2018_Var03</vt:lpstr>
      <vt:lpstr>'Kim 2018'!GV_Kim_2018_Var04</vt:lpstr>
      <vt:lpstr>'Kim 2018'!GV_Kim_2018_Var05</vt:lpstr>
      <vt:lpstr>'Kim 2018'!GV_Kim_2018_Var06</vt:lpstr>
      <vt:lpstr>'Kim 2018'!GV_Kim_2018_Var07</vt:lpstr>
      <vt:lpstr>'Kim 2018'!GV_Kim_2018_Var08</vt:lpstr>
      <vt:lpstr>'Kim 2018'!GV_Kim_2018_Var09</vt:lpstr>
      <vt:lpstr>'Kim 2018'!GV_Kim_2018_Var10</vt:lpstr>
      <vt:lpstr>'Kim 2018'!GV_Kim_2018_Var11</vt:lpstr>
      <vt:lpstr>'Kim 2018'!GV_Kim_2018_Var12</vt:lpstr>
      <vt:lpstr>'Kim 2018'!GV_Kim_2018_Var13</vt:lpstr>
      <vt:lpstr>'Kim 2018'!GV_Kim_2018_Var14</vt:lpstr>
      <vt:lpstr>'Kim 2018'!GV_Kim_2018_Var15</vt:lpstr>
      <vt:lpstr>'Kim 2018'!GV_Kim_2018_Var17</vt:lpstr>
      <vt:lpstr>'Kim 2018'!GV_Kim_2018_Var18</vt:lpstr>
      <vt:lpstr>'Kim 2018'!GV_Kim_2018_Var19</vt:lpstr>
      <vt:lpstr>'Kim 2018'!GV_Kim_2018_Var20</vt:lpstr>
      <vt:lpstr>'Kim 2018'!GV_Kim_2018_Var21</vt:lpstr>
      <vt:lpstr>'Kim 2018'!GV_Kim_2018_Var22</vt:lpstr>
      <vt:lpstr>'Kim 2018'!GV_Kim_2018_Var23</vt:lpstr>
      <vt:lpstr>'Kim 2018'!GV_Kim_2018_Var24</vt:lpstr>
      <vt:lpstr>'Kim 2018'!GV_Kim_2018_Var25</vt:lpstr>
      <vt:lpstr>'Kim 2018'!GV_Kim_2018_Var26</vt:lpstr>
      <vt:lpstr>'Kim 2018'!GV_Kim_2018_Var27</vt:lpstr>
      <vt:lpstr>'Kim 2018'!GV_Kim_2018_Var28</vt:lpstr>
      <vt:lpstr>'Kim 2018'!GV_Kim_2018_Var29</vt:lpstr>
      <vt:lpstr>'Kim 2018'!GV_Kim_2018_Var30</vt:lpstr>
      <vt:lpstr>'Kirkpatrick 1952 '!GV_Kirkpatrick_1952_Aria1</vt:lpstr>
      <vt:lpstr>'Kirkpatrick 1952 '!GV_Kirkpatrick_1952_Aria2</vt:lpstr>
      <vt:lpstr>'Kirkpatrick 1952 '!GV_Kirkpatrick_1952_Var01</vt:lpstr>
      <vt:lpstr>'Kirkpatrick 1952 '!GV_Kirkpatrick_1952_Var02</vt:lpstr>
      <vt:lpstr>'Kirkpatrick 1952 '!GV_Kirkpatrick_1952_Var03</vt:lpstr>
      <vt:lpstr>'Kirkpatrick 1952 '!GV_Kirkpatrick_1952_Var04</vt:lpstr>
      <vt:lpstr>'Kirkpatrick 1952 '!GV_Kirkpatrick_1952_Var05</vt:lpstr>
      <vt:lpstr>'Kirkpatrick 1952 '!GV_Kirkpatrick_1952_Var06</vt:lpstr>
      <vt:lpstr>'Kirkpatrick 1952 '!GV_Kirkpatrick_1952_Var08</vt:lpstr>
      <vt:lpstr>'Kirkpatrick 1952 '!GV_Kirkpatrick_1952_Var09</vt:lpstr>
      <vt:lpstr>'Kirkpatrick 1952 '!GV_Kirkpatrick_1952_Var10</vt:lpstr>
      <vt:lpstr>'Kirkpatrick 1952 '!GV_Kirkpatrick_1952_Var11</vt:lpstr>
      <vt:lpstr>'Kirkpatrick 1952 '!GV_Kirkpatrick_1952_Var12</vt:lpstr>
      <vt:lpstr>'Kirkpatrick 1952 '!GV_Kirkpatrick_1952_Var13</vt:lpstr>
      <vt:lpstr>'Kirkpatrick 1952 '!GV_Kirkpatrick_1952_Var14</vt:lpstr>
      <vt:lpstr>'Kirkpatrick 1952 '!GV_Kirkpatrick_1952_Var15</vt:lpstr>
      <vt:lpstr>'Kirkpatrick 1952 '!GV_Kirkpatrick_1952_Var17</vt:lpstr>
      <vt:lpstr>'Kirkpatrick 1952 '!GV_Kirkpatrick_1952_Var18</vt:lpstr>
      <vt:lpstr>'Kirkpatrick 1952 '!GV_Kirkpatrick_1952_Var19</vt:lpstr>
      <vt:lpstr>'Kirkpatrick 1952 '!GV_Kirkpatrick_1952_Var20</vt:lpstr>
      <vt:lpstr>'Kirkpatrick 1952 '!GV_Kirkpatrick_1952_Var21</vt:lpstr>
      <vt:lpstr>'Kirkpatrick 1952 '!GV_Kirkpatrick_1952_Var22</vt:lpstr>
      <vt:lpstr>'Kirkpatrick 1952 '!GV_Kirkpatrick_1952_Var23</vt:lpstr>
      <vt:lpstr>'Kirkpatrick 1952 '!GV_Kirkpatrick_1952_Var24</vt:lpstr>
      <vt:lpstr>'Kirkpatrick 1952 '!GV_Kirkpatrick_1952_Var25</vt:lpstr>
      <vt:lpstr>'Kirkpatrick 1952 '!GV_Kirkpatrick_1952_Var26</vt:lpstr>
      <vt:lpstr>'Kirkpatrick 1952 '!GV_Kirkpatrick_1952_Var27</vt:lpstr>
      <vt:lpstr>'Kirkpatrick 1952 '!GV_Kirkpatrick_1952_Var28</vt:lpstr>
      <vt:lpstr>'Kirkpatrick 1952 '!GV_Kirkpatrick_1952_Var29</vt:lpstr>
      <vt:lpstr>'Kirkpatrick 1952 '!GV_Kirkpatrick_1952_Var30</vt:lpstr>
      <vt:lpstr>'Kirkpatrick 1958 '!GV_Kirkpatrick1958_Aria1</vt:lpstr>
      <vt:lpstr>'Kirkpatrick 1958 '!GV_Kirkpatrick1958_Aria2</vt:lpstr>
      <vt:lpstr>'Kirkpatrick 1958 '!GV_Kirkpatrick1958_Var01</vt:lpstr>
      <vt:lpstr>'Kirkpatrick 1958 '!GV_Kirkpatrick1958_Var02</vt:lpstr>
      <vt:lpstr>'Kirkpatrick 1958 '!GV_Kirkpatrick1958_Var03</vt:lpstr>
      <vt:lpstr>'Kirkpatrick 1958 '!GV_Kirkpatrick1958_Var04</vt:lpstr>
      <vt:lpstr>'Kirkpatrick 1958 '!GV_Kirkpatrick1958_Var05</vt:lpstr>
      <vt:lpstr>'Kirkpatrick 1958 '!GV_Kirkpatrick1958_Var06</vt:lpstr>
      <vt:lpstr>'Kirkpatrick 1958 '!GV_Kirkpatrick1958_Var07_1</vt:lpstr>
      <vt:lpstr>'Kirkpatrick 1958 '!GV_Kirkpatrick1958_Var08</vt:lpstr>
      <vt:lpstr>'Kirkpatrick 1958 '!GV_Kirkpatrick1958_Var09</vt:lpstr>
      <vt:lpstr>'Kirkpatrick 1958 '!GV_Kirkpatrick1958_Var10</vt:lpstr>
      <vt:lpstr>'Kirkpatrick 1958 '!GV_Kirkpatrick1958_Var11</vt:lpstr>
      <vt:lpstr>'Kirkpatrick 1958 '!GV_Kirkpatrick1958_Var12</vt:lpstr>
      <vt:lpstr>'Kirkpatrick 1958 '!GV_Kirkpatrick1958_Var13</vt:lpstr>
      <vt:lpstr>'Kirkpatrick 1958 '!GV_Kirkpatrick1958_Var14</vt:lpstr>
      <vt:lpstr>'Kirkpatrick 1958 '!GV_Kirkpatrick1958_Var15</vt:lpstr>
      <vt:lpstr>'Kirkpatrick 1958 '!GV_Kirkpatrick1958_Var17</vt:lpstr>
      <vt:lpstr>'Kirkpatrick 1958 '!GV_Kirkpatrick1958_Var18</vt:lpstr>
      <vt:lpstr>'Kirkpatrick 1958 '!GV_Kirkpatrick1958_Var19</vt:lpstr>
      <vt:lpstr>'Kirkpatrick 1958 '!GV_Kirkpatrick1958_Var20</vt:lpstr>
      <vt:lpstr>'Kirkpatrick 1958 '!GV_Kirkpatrick1958_Var21</vt:lpstr>
      <vt:lpstr>'Kirkpatrick 1958 '!GV_Kirkpatrick1958_Var22</vt:lpstr>
      <vt:lpstr>'Kirkpatrick 1958 '!GV_Kirkpatrick1958_Var23</vt:lpstr>
      <vt:lpstr>'Kirkpatrick 1958 '!GV_Kirkpatrick1958_Var24</vt:lpstr>
      <vt:lpstr>'Kirkpatrick 1958 '!GV_Kirkpatrick1958_Var25</vt:lpstr>
      <vt:lpstr>'Kirkpatrick 1958 '!GV_Kirkpatrick1958_Var26</vt:lpstr>
      <vt:lpstr>'Kirkpatrick 1958 '!GV_Kirkpatrick1958_Var27</vt:lpstr>
      <vt:lpstr>'Kirkpatrick 1958 '!GV_Kirkpatrick1958_Var28</vt:lpstr>
      <vt:lpstr>'Kirkpatrick 1958 '!GV_Kirkpatrick1958_Var29</vt:lpstr>
      <vt:lpstr>'Kirkpatrick 1958 '!GV_Kirkpatrick1958_Var30</vt:lpstr>
      <vt:lpstr>'Koopman 1987'!GV_Koopman1996_Aria1</vt:lpstr>
      <vt:lpstr>'Koopman 1987'!GV_Koopman1996_Aria2</vt:lpstr>
      <vt:lpstr>'Koopman 1987'!GV_Koopman1996_Var01</vt:lpstr>
      <vt:lpstr>'Koopman 1987'!GV_Koopman1996_Var02</vt:lpstr>
      <vt:lpstr>'Koopman 1987'!GV_Koopman1996_Var03</vt:lpstr>
      <vt:lpstr>'Koopman 1987'!GV_Koopman1996_Var04</vt:lpstr>
      <vt:lpstr>'Koopman 1987'!GV_Koopman1996_Var05</vt:lpstr>
      <vt:lpstr>'Koopman 1987'!GV_Koopman1996_Var06</vt:lpstr>
      <vt:lpstr>'Koopman 1987'!GV_Koopman1996_Var07</vt:lpstr>
      <vt:lpstr>'Koopman 1987'!GV_Koopman1996_Var08</vt:lpstr>
      <vt:lpstr>'Koopman 1987'!GV_Koopman1996_Var09</vt:lpstr>
      <vt:lpstr>'Koopman 1987'!GV_Koopman1996_Var10</vt:lpstr>
      <vt:lpstr>'Koopman 1987'!GV_Koopman1996_Var11</vt:lpstr>
      <vt:lpstr>'Koopman 1987'!GV_Koopman1996_Var12</vt:lpstr>
      <vt:lpstr>'Koopman 1987'!GV_Koopman1996_Var13</vt:lpstr>
      <vt:lpstr>'Koopman 1987'!GV_Koopman1996_Var14</vt:lpstr>
      <vt:lpstr>'Koopman 1987'!GV_Koopman1996_Var15</vt:lpstr>
      <vt:lpstr>'Koopman 1987'!GV_Koopman1996_Var16</vt:lpstr>
      <vt:lpstr>'Koopman 1987'!GV_Koopman1996_Var17</vt:lpstr>
      <vt:lpstr>'Koopman 1987'!GV_Koopman1996_Var18</vt:lpstr>
      <vt:lpstr>'Koopman 1987'!GV_Koopman1996_Var19</vt:lpstr>
      <vt:lpstr>'Koopman 1987'!GV_Koopman1996_Var20</vt:lpstr>
      <vt:lpstr>'Koopman 1987'!GV_Koopman1996_Var21</vt:lpstr>
      <vt:lpstr>'Koopman 1987'!GV_Koopman1996_Var22</vt:lpstr>
      <vt:lpstr>'Koopman 1987'!GV_Koopman1996_Var23</vt:lpstr>
      <vt:lpstr>'Koopman 1987'!GV_Koopman1996_Var24</vt:lpstr>
      <vt:lpstr>'Koopman 1987'!GV_Koopman1996_Var25</vt:lpstr>
      <vt:lpstr>'Koopman 1987'!GV_Koopman1996_Var26</vt:lpstr>
      <vt:lpstr>'Koopman 1987'!GV_Koopman1996_Var27</vt:lpstr>
      <vt:lpstr>'Koopman 1987'!GV_Koopman1996_Var28</vt:lpstr>
      <vt:lpstr>'Koopman 1987'!GV_Koopman1996_Var29</vt:lpstr>
      <vt:lpstr>'Koopman 1987'!GV_Koopman1996_Var30</vt:lpstr>
      <vt:lpstr>'Koroliov 1999'!GV_Koroliov1999_Aria1_Korrektur</vt:lpstr>
      <vt:lpstr>'Koroliov 1999'!GV_Koroliov1999_Aria2_Korrektur</vt:lpstr>
      <vt:lpstr>'Koroliov 1999'!GV_Koroliov1999_Var01</vt:lpstr>
      <vt:lpstr>'Koroliov 1999'!GV_Koroliov1999_Var02</vt:lpstr>
      <vt:lpstr>'Koroliov 1999'!GV_Koroliov1999_Var03</vt:lpstr>
      <vt:lpstr>'Koroliov 1999'!GV_Koroliov1999_Var04</vt:lpstr>
      <vt:lpstr>'Koroliov 1999'!GV_Koroliov1999_Var05_Korrektur</vt:lpstr>
      <vt:lpstr>'Koroliov 1999'!GV_Koroliov1999_Var06_Korrektur</vt:lpstr>
      <vt:lpstr>'Koroliov 1999'!GV_Koroliov1999_Var07</vt:lpstr>
      <vt:lpstr>'Koroliov 1999'!GV_Koroliov1999_Var08</vt:lpstr>
      <vt:lpstr>'Koroliov 1999'!GV_Koroliov1999_Var09</vt:lpstr>
      <vt:lpstr>'Koroliov 1999'!GV_Koroliov1999_Var10</vt:lpstr>
      <vt:lpstr>'Koroliov 1999'!GV_Koroliov1999_Var11</vt:lpstr>
      <vt:lpstr>'Koroliov 1999'!GV_Koroliov1999_Var12_1</vt:lpstr>
      <vt:lpstr>'Koroliov 1999'!GV_Koroliov1999_Var13</vt:lpstr>
      <vt:lpstr>'Koroliov 1999'!GV_Koroliov1999_Var14</vt:lpstr>
      <vt:lpstr>'Koroliov 1999'!GV_Koroliov1999_Var15</vt:lpstr>
      <vt:lpstr>'Koroliov 1999'!GV_Koroliov1999_Var16</vt:lpstr>
      <vt:lpstr>'Schirmer 1999'!GV_Koroliov1999_Var16</vt:lpstr>
      <vt:lpstr>'Koroliov 1999'!GV_Koroliov1999_Var17</vt:lpstr>
      <vt:lpstr>'Koroliov 1999'!GV_Koroliov1999_Var18_2</vt:lpstr>
      <vt:lpstr>'Koroliov 1999'!GV_Koroliov1999_Var19</vt:lpstr>
      <vt:lpstr>'Koroliov 1999'!GV_Koroliov1999_Var20</vt:lpstr>
      <vt:lpstr>'Koroliov 1999'!GV_Koroliov1999_Var21</vt:lpstr>
      <vt:lpstr>'Koroliov 1999'!GV_Koroliov1999_Var22</vt:lpstr>
      <vt:lpstr>'Koroliov 1999'!GV_Koroliov1999_Var23</vt:lpstr>
      <vt:lpstr>'Koroliov 1999'!GV_Koroliov1999_Var24</vt:lpstr>
      <vt:lpstr>'Koroliov 1999'!GV_Koroliov1999_Var25</vt:lpstr>
      <vt:lpstr>'Koroliov 1999'!GV_Koroliov1999_Var26</vt:lpstr>
      <vt:lpstr>'Koroliov 1999'!GV_Koroliov1999_Var27</vt:lpstr>
      <vt:lpstr>'Koroliov 1999'!GV_Koroliov1999_Var28</vt:lpstr>
      <vt:lpstr>'Koroliov 1999'!GV_Koroliov1999_Var29</vt:lpstr>
      <vt:lpstr>'Koroliov 1999'!GV_Koroliov1999_Var30</vt:lpstr>
      <vt:lpstr>'Landowska 1933'!GV_Landowska1933_Aria1</vt:lpstr>
      <vt:lpstr>'Landowska 1933'!GV_Landowska1933_Aria2</vt:lpstr>
      <vt:lpstr>'Landowska 1933'!GV_Landowska1933_Var01</vt:lpstr>
      <vt:lpstr>'Landowska 1933'!GV_Landowska1933_Var02</vt:lpstr>
      <vt:lpstr>'Landowska 1933'!GV_Landowska1933_Var03</vt:lpstr>
      <vt:lpstr>'Landowska 1933'!GV_Landowska1933_Var04</vt:lpstr>
      <vt:lpstr>'Landowska 1933'!GV_Landowska1933_Var05</vt:lpstr>
      <vt:lpstr>'Landowska 1933'!GV_Landowska1933_Var06</vt:lpstr>
      <vt:lpstr>'Landowska 1933'!GV_Landowska1933_Var07</vt:lpstr>
      <vt:lpstr>'Landowska 1933'!GV_Landowska1933_Var08</vt:lpstr>
      <vt:lpstr>'Landowska 1933'!GV_Landowska1933_Var09</vt:lpstr>
      <vt:lpstr>'Landowska 1933'!GV_Landowska1933_Var10</vt:lpstr>
      <vt:lpstr>'Landowska 1933'!GV_Landowska1933_Var11</vt:lpstr>
      <vt:lpstr>'Landowska 1933'!GV_Landowska1933_Var12</vt:lpstr>
      <vt:lpstr>'Landowska 1933'!GV_Landowska1933_Var13</vt:lpstr>
      <vt:lpstr>'Landowska 1933'!GV_Landowska1933_Var14</vt:lpstr>
      <vt:lpstr>'Landowska 1933'!GV_Landowska1933_Var15</vt:lpstr>
      <vt:lpstr>'Landowska 1933'!GV_Landowska1933_Var16_1</vt:lpstr>
      <vt:lpstr>'Landowska 1933'!GV_Landowska1933_Var17</vt:lpstr>
      <vt:lpstr>'Landowska 1933'!GV_Landowska1933_Var18</vt:lpstr>
      <vt:lpstr>'Landowska 1933'!GV_Landowska1933_Var19</vt:lpstr>
      <vt:lpstr>'Landowska 1933'!GV_Landowska1933_Var20__the_beginning_of_this_Var._ist_damaged__1</vt:lpstr>
      <vt:lpstr>'Landowska 1933'!GV_Landowska1933_Var21</vt:lpstr>
      <vt:lpstr>'Landowska 1933'!GV_Landowska1933_Var22</vt:lpstr>
      <vt:lpstr>'Landowska 1933'!GV_Landowska1933_Var23</vt:lpstr>
      <vt:lpstr>'Landowska 1933'!GV_Landowska1933_Var24</vt:lpstr>
      <vt:lpstr>'Landowska 1933'!GV_Landowska1933_Var25</vt:lpstr>
      <vt:lpstr>'Landowska 1933'!GV_Landowska1933_Var26</vt:lpstr>
      <vt:lpstr>'Landowska 1933'!GV_Landowska1933_Var27</vt:lpstr>
      <vt:lpstr>'Landowska 1933'!GV_Landowska1933_Var28</vt:lpstr>
      <vt:lpstr>'Landowska 1933'!GV_Landowska1933_Var29</vt:lpstr>
      <vt:lpstr>'Landowska 1933'!GV_Landowska1933_Var30</vt:lpstr>
      <vt:lpstr>'Landowska 1945'!GV_Landowska1945_Aria1</vt:lpstr>
      <vt:lpstr>'Landowska 1945'!GV_Landowska1945_Aria2</vt:lpstr>
      <vt:lpstr>'Landowska 1945'!GV_Landowska1945_Var01</vt:lpstr>
      <vt:lpstr>'Landowska 1945'!GV_Landowska1945_Var02</vt:lpstr>
      <vt:lpstr>'Landowska 1945'!GV_Landowska1945_Var03</vt:lpstr>
      <vt:lpstr>'Landowska 1945'!GV_Landowska1945_Var04</vt:lpstr>
      <vt:lpstr>'Landowska 1945'!GV_Landowska1945_Var05</vt:lpstr>
      <vt:lpstr>'Landowska 1945'!GV_Landowska1945_Var06</vt:lpstr>
      <vt:lpstr>'Landowska 1945'!GV_Landowska1945_Var07</vt:lpstr>
      <vt:lpstr>'Landowska 1945'!GV_Landowska1945_Var08</vt:lpstr>
      <vt:lpstr>'Landowska 1945'!GV_Landowska1945_Var09</vt:lpstr>
      <vt:lpstr>'Landowska 1945'!GV_Landowska1945_Var10</vt:lpstr>
      <vt:lpstr>'Landowska 1945'!GV_Landowska1945_Var11</vt:lpstr>
      <vt:lpstr>'Landowska 1945'!GV_Landowska1945_Var12</vt:lpstr>
      <vt:lpstr>'Landowska 1945'!GV_Landowska1945_Var13</vt:lpstr>
      <vt:lpstr>'Landowska 1945'!GV_Landowska1945_Var14</vt:lpstr>
      <vt:lpstr>'Landowska 1945'!GV_Landowska1945_Var15</vt:lpstr>
      <vt:lpstr>'Landowska 1945'!GV_Landowska1945_Var17</vt:lpstr>
      <vt:lpstr>'Landowska 1945'!GV_Landowska1945_Var18</vt:lpstr>
      <vt:lpstr>'Landowska 1945'!GV_Landowska1945_Var19</vt:lpstr>
      <vt:lpstr>'Landowska 1945'!GV_Landowska1945_Var20</vt:lpstr>
      <vt:lpstr>'Landowska 1945'!GV_Landowska1945_Var21</vt:lpstr>
      <vt:lpstr>'Landowska 1945'!GV_Landowska1945_Var22</vt:lpstr>
      <vt:lpstr>'Landowska 1945'!GV_Landowska1945_Var23_1</vt:lpstr>
      <vt:lpstr>'Landowska 1945'!GV_Landowska1945_Var24</vt:lpstr>
      <vt:lpstr>'Landowska 1945'!GV_Landowska1945_Var25</vt:lpstr>
      <vt:lpstr>'Landowska 1945'!GV_Landowska1945_Var26</vt:lpstr>
      <vt:lpstr>'Landowska 1945'!GV_Landowska1945_Var27</vt:lpstr>
      <vt:lpstr>'Landowska 1945'!GV_Landowska1945_Var28</vt:lpstr>
      <vt:lpstr>'Landowska 1945'!GV_Landowska1945_Var29</vt:lpstr>
      <vt:lpstr>'Landowska 1945'!GV_Landowska1945_Var30</vt:lpstr>
      <vt:lpstr>'Lang 2020b'!GV_Lang_2020a_Aria1</vt:lpstr>
      <vt:lpstr>'Lang 2020b'!GV_Lang_2020a_Aria2</vt:lpstr>
      <vt:lpstr>'Lang 2020b'!GV_Lang_2020a_Var01</vt:lpstr>
      <vt:lpstr>'Lang 2020b'!GV_Lang_2020a_Var02</vt:lpstr>
      <vt:lpstr>'Lang 2020b'!GV_Lang_2020a_Var04</vt:lpstr>
      <vt:lpstr>'Lang 2020b'!GV_Lang_2020a_Var05</vt:lpstr>
      <vt:lpstr>'Lang 2020b'!GV_Lang_2020a_Var06</vt:lpstr>
      <vt:lpstr>'Lang 2020b'!GV_Lang_2020a_Var07</vt:lpstr>
      <vt:lpstr>'Lang 2020b'!GV_Lang_2020a_Var08</vt:lpstr>
      <vt:lpstr>'Lang 2020b'!GV_Lang_2020a_Var09</vt:lpstr>
      <vt:lpstr>'Lang 2020b'!GV_Lang_2020a_Var10</vt:lpstr>
      <vt:lpstr>'Lang 2020b'!GV_Lang_2020a_Var11</vt:lpstr>
      <vt:lpstr>'Lang 2020b'!GV_Lang_2020a_Var12</vt:lpstr>
      <vt:lpstr>'Lang 2020b'!GV_Lang_2020a_Var13</vt:lpstr>
      <vt:lpstr>'Lang 2020b'!GV_Lang_2020a_Var14_1</vt:lpstr>
      <vt:lpstr>'Lang 2020b'!GV_Lang_2020a_Var15</vt:lpstr>
      <vt:lpstr>'Lang 2020b'!GV_Lang_2020a_Var16</vt:lpstr>
      <vt:lpstr>'Lang 2020b'!GV_Lang_2020a_Var17</vt:lpstr>
      <vt:lpstr>'Lang 2020b'!GV_Lang_2020a_Var18</vt:lpstr>
      <vt:lpstr>'Lang 2020b'!GV_Lang_2020a_Var19</vt:lpstr>
      <vt:lpstr>'Lang 2020b'!GV_Lang_2020a_Var20</vt:lpstr>
      <vt:lpstr>'Lang 2020b'!GV_Lang_2020a_Var21</vt:lpstr>
      <vt:lpstr>'Lang 2020b'!GV_Lang_2020a_Var22</vt:lpstr>
      <vt:lpstr>'Lang 2020b'!GV_Lang_2020a_Var23</vt:lpstr>
      <vt:lpstr>'Lang 2020b'!GV_Lang_2020a_Var24</vt:lpstr>
      <vt:lpstr>'Lang 2020b'!GV_Lang_2020a_Var25</vt:lpstr>
      <vt:lpstr>'Lang 2020b'!GV_Lang_2020a_Var26</vt:lpstr>
      <vt:lpstr>'Lang 2020b'!GV_Lang_2020a_Var27</vt:lpstr>
      <vt:lpstr>'Lang 2020b'!GV_Lang_2020a_Var28</vt:lpstr>
      <vt:lpstr>'Lang 2020b'!GV_Lang_2020a_Var29</vt:lpstr>
      <vt:lpstr>'Lang 2020b'!GV_Lang_2020a_Var30</vt:lpstr>
      <vt:lpstr>'Lang 2020a'!GV_Lang2020b_Aria1</vt:lpstr>
      <vt:lpstr>'Lang 2020a'!GV_Lang2020b_Aria2</vt:lpstr>
      <vt:lpstr>'Lang 2020a'!GV_Lang2020b_Var01</vt:lpstr>
      <vt:lpstr>'Lang 2020a'!GV_Lang2020b_Var02</vt:lpstr>
      <vt:lpstr>'Lang 2020a'!GV_Lang2020b_Var03</vt:lpstr>
      <vt:lpstr>'Lang 2020a'!GV_Lang2020b_Var04</vt:lpstr>
      <vt:lpstr>'Lang 2020a'!GV_Lang2020b_Var04_1</vt:lpstr>
      <vt:lpstr>'Lang 2020a'!GV_Lang2020b_Var05</vt:lpstr>
      <vt:lpstr>'Lang 2020a'!GV_Lang2020b_Var06</vt:lpstr>
      <vt:lpstr>'Lang 2020a'!GV_Lang2020b_Var07</vt:lpstr>
      <vt:lpstr>'Lang 2020a'!GV_Lang2020b_Var08</vt:lpstr>
      <vt:lpstr>'Lang 2020a'!GV_Lang2020b_Var09</vt:lpstr>
      <vt:lpstr>'Lang 2020a'!GV_Lang2020b_Var10</vt:lpstr>
      <vt:lpstr>'Lang 2020a'!GV_Lang2020b_Var11</vt:lpstr>
      <vt:lpstr>'Lang 2020a'!GV_Lang2020b_Var12</vt:lpstr>
      <vt:lpstr>'Lang 2020a'!GV_Lang2020b_Var13</vt:lpstr>
      <vt:lpstr>'Lang 2020a'!GV_Lang2020b_Var14</vt:lpstr>
      <vt:lpstr>'Lang 2020a'!GV_Lang2020b_Var15</vt:lpstr>
      <vt:lpstr>'Lang 2020a'!GV_Lang2020b_Var16</vt:lpstr>
      <vt:lpstr>'Lang 2020a'!GV_Lang2020b_Var17</vt:lpstr>
      <vt:lpstr>'Lang 2020a'!GV_Lang2020b_Var18</vt:lpstr>
      <vt:lpstr>'Lang 2020a'!GV_Lang2020b_Var19</vt:lpstr>
      <vt:lpstr>'Lang 2020a'!GV_Lang2020b_Var20</vt:lpstr>
      <vt:lpstr>'Lang 2020a'!GV_Lang2020b_Var21</vt:lpstr>
      <vt:lpstr>'Lang 2020a'!GV_Lang2020b_Var22</vt:lpstr>
      <vt:lpstr>'Lang 2020a'!GV_Lang2020b_Var23</vt:lpstr>
      <vt:lpstr>'Lang 2020a'!GV_Lang2020b_Var24</vt:lpstr>
      <vt:lpstr>'Lang 2020a'!GV_Lang2020b_Var25</vt:lpstr>
      <vt:lpstr>'Lang 2020a'!GV_Lang2020b_Var26</vt:lpstr>
      <vt:lpstr>'Lang 2020a'!GV_Lang2020b_Var27</vt:lpstr>
      <vt:lpstr>'Lang 2020a'!GV_Lang2020b_Var28</vt:lpstr>
      <vt:lpstr>'Lang 2020a'!GV_Lang2020b_Var29</vt:lpstr>
      <vt:lpstr>'Leonhardt 1965'!GV_Leonhardt1965_Aria1</vt:lpstr>
      <vt:lpstr>'Leonhardt 1965'!GV_Leonhardt1965_Aria2</vt:lpstr>
      <vt:lpstr>'Leonhardt 1965'!GV_Leonhardt1965_Var01</vt:lpstr>
      <vt:lpstr>'Leonhardt 1965'!GV_Leonhardt1965_Var02</vt:lpstr>
      <vt:lpstr>'Leonhardt 1965'!GV_Leonhardt1965_Var03</vt:lpstr>
      <vt:lpstr>'Leonhardt 1965'!GV_Leonhardt1965_Var04</vt:lpstr>
      <vt:lpstr>'Leonhardt 1965'!GV_Leonhardt1965_Var05</vt:lpstr>
      <vt:lpstr>'Leonhardt 1965'!GV_Leonhardt1965_Var06</vt:lpstr>
      <vt:lpstr>'Leonhardt 1965'!GV_Leonhardt1965_Var07</vt:lpstr>
      <vt:lpstr>'Leonhardt 1965'!GV_Leonhardt1965_Var08</vt:lpstr>
      <vt:lpstr>'Leonhardt 1965'!GV_Leonhardt1965_Var09</vt:lpstr>
      <vt:lpstr>'Leonhardt 1965'!GV_Leonhardt1965_Var10</vt:lpstr>
      <vt:lpstr>'Leonhardt 1965'!GV_Leonhardt1965_Var11</vt:lpstr>
      <vt:lpstr>'Leonhardt 1965'!GV_Leonhardt1965_Var12</vt:lpstr>
      <vt:lpstr>'Leonhardt 1965'!GV_Leonhardt1965_Var13</vt:lpstr>
      <vt:lpstr>'Leonhardt 1965'!GV_Leonhardt1965_Var14</vt:lpstr>
      <vt:lpstr>'Leonhardt 1965'!GV_Leonhardt1965_Var15</vt:lpstr>
      <vt:lpstr>'Leonhardt 1965'!GV_Leonhardt1965_Var17</vt:lpstr>
      <vt:lpstr>'Leonhardt 1965'!GV_Leonhardt1965_Var18</vt:lpstr>
      <vt:lpstr>'Leonhardt 1965'!GV_Leonhardt1965_Var19</vt:lpstr>
      <vt:lpstr>'Leonhardt 1965'!GV_Leonhardt1965_Var20</vt:lpstr>
      <vt:lpstr>'Leonhardt 1965'!GV_Leonhardt1965_Var21</vt:lpstr>
      <vt:lpstr>'Leonhardt 1965'!GV_Leonhardt1965_Var22</vt:lpstr>
      <vt:lpstr>'Leonhardt 1965'!GV_Leonhardt1965_Var23</vt:lpstr>
      <vt:lpstr>'Leonhardt 1965'!GV_Leonhardt1965_Var24</vt:lpstr>
      <vt:lpstr>'Leonhardt 1965'!GV_Leonhardt1965_Var25</vt:lpstr>
      <vt:lpstr>'Leonhardt 1965'!GV_Leonhardt1965_Var26</vt:lpstr>
      <vt:lpstr>'Leonhardt 1965'!GV_Leonhardt1965_Var27</vt:lpstr>
      <vt:lpstr>'Leonhardt 1965'!GV_Leonhardt1965_Var28</vt:lpstr>
      <vt:lpstr>'Leonhardt 1965'!GV_Leonhardt1965_Var29</vt:lpstr>
      <vt:lpstr>'Leonhardt 1965'!GV_Leonhardt1965_Var30</vt:lpstr>
      <vt:lpstr>'Levit 2015'!GV_Levit2015_Aria1</vt:lpstr>
      <vt:lpstr>'Levit 2015'!GV_Levit2015_Aria2</vt:lpstr>
      <vt:lpstr>'Levit 2015'!GV_Levit2015_Var01</vt:lpstr>
      <vt:lpstr>'Levit 2015'!GV_Levit2015_Var02</vt:lpstr>
      <vt:lpstr>'Levit 2015'!GV_Levit2015_Var03</vt:lpstr>
      <vt:lpstr>'Levit 2015'!GV_Levit2015_Var04</vt:lpstr>
      <vt:lpstr>'Levit 2015'!GV_Levit2015_Var05</vt:lpstr>
      <vt:lpstr>'Levit 2015'!GV_Levit2015_Var06</vt:lpstr>
      <vt:lpstr>'Levit 2015'!GV_Levit2015_Var07</vt:lpstr>
      <vt:lpstr>'Levit 2015'!GV_Levit2015_Var08</vt:lpstr>
      <vt:lpstr>'Levit 2015'!GV_Levit2015_Var09</vt:lpstr>
      <vt:lpstr>'Levit 2015'!GV_Levit2015_Var10</vt:lpstr>
      <vt:lpstr>'Levit 2015'!GV_Levit2015_Var11</vt:lpstr>
      <vt:lpstr>'Levit 2015'!GV_Levit2015_Var12</vt:lpstr>
      <vt:lpstr>'Levit 2015'!GV_Levit2015_Var13</vt:lpstr>
      <vt:lpstr>'Levit 2015'!GV_Levit2015_Var14</vt:lpstr>
      <vt:lpstr>'Levit 2015'!GV_Levit2015_Var15</vt:lpstr>
      <vt:lpstr>'Levit 2015'!GV_Levit2015_Var16</vt:lpstr>
      <vt:lpstr>'Levit 2015'!GV_Levit2015_Var17</vt:lpstr>
      <vt:lpstr>'Levit 2015'!GV_Levit2015_Var18</vt:lpstr>
      <vt:lpstr>'Levit 2015'!GV_Levit2015_Var19</vt:lpstr>
      <vt:lpstr>'Levit 2015'!GV_Levit2015_Var20</vt:lpstr>
      <vt:lpstr>'Levit 2015'!GV_Levit2015_Var21</vt:lpstr>
      <vt:lpstr>'Levit 2015'!GV_Levit2015_Var22</vt:lpstr>
      <vt:lpstr>'Levit 2015'!GV_Levit2015_Var23</vt:lpstr>
      <vt:lpstr>'Levit 2015'!GV_Levit2015_Var24</vt:lpstr>
      <vt:lpstr>'Levit 2015'!GV_Levit2015_Var25</vt:lpstr>
      <vt:lpstr>'Levit 2015'!GV_Levit2015_Var26</vt:lpstr>
      <vt:lpstr>'Levit 2015'!GV_Levit2015_Var27</vt:lpstr>
      <vt:lpstr>'Levit 2015'!GV_Levit2015_Var28</vt:lpstr>
      <vt:lpstr>'Levit 2015'!GV_Levit2015_Var29</vt:lpstr>
      <vt:lpstr>'Levit 2015'!GV_Levit2015_Var30</vt:lpstr>
      <vt:lpstr>'Li 1996'!GV_Li1996_Aria1</vt:lpstr>
      <vt:lpstr>'Li 1996'!GV_Li1996_Aria2</vt:lpstr>
      <vt:lpstr>'Li 1996'!GV_Li1996_Var01</vt:lpstr>
      <vt:lpstr>'Li 1996'!GV_Li1996_Var02</vt:lpstr>
      <vt:lpstr>'Li 1996'!GV_Li1996_Var03</vt:lpstr>
      <vt:lpstr>'Li 1996'!GV_Li1996_Var04</vt:lpstr>
      <vt:lpstr>'Li 1996'!GV_Li1996_Var05</vt:lpstr>
      <vt:lpstr>'Li 1996'!GV_Li1996_Var06</vt:lpstr>
      <vt:lpstr>'Li 1996'!GV_Li1996_Var07</vt:lpstr>
      <vt:lpstr>'Li 1996'!GV_Li1996_Var08</vt:lpstr>
      <vt:lpstr>'Li 1996'!GV_Li1996_Var09</vt:lpstr>
      <vt:lpstr>'Li 1996'!GV_Li1996_Var10</vt:lpstr>
      <vt:lpstr>'Li 1996'!GV_Li1996_Var11</vt:lpstr>
      <vt:lpstr>'Li 1996'!GV_Li1996_Var12</vt:lpstr>
      <vt:lpstr>'Li 1996'!GV_Li1996_Var13</vt:lpstr>
      <vt:lpstr>'Li 1996'!GV_Li1996_Var14</vt:lpstr>
      <vt:lpstr>'Li 1996'!GV_Li1996_Var15</vt:lpstr>
      <vt:lpstr>'Li 1996'!GV_Li1996_Var16</vt:lpstr>
      <vt:lpstr>'Li 1996'!GV_Li1996_Var17</vt:lpstr>
      <vt:lpstr>'Li 1996'!GV_Li1996_Var18</vt:lpstr>
      <vt:lpstr>'Li 1996'!GV_Li1996_Var19</vt:lpstr>
      <vt:lpstr>'Li 1996'!GV_Li1996_Var20</vt:lpstr>
      <vt:lpstr>'Li 1996'!GV_Li1996_Var21</vt:lpstr>
      <vt:lpstr>'Li 1996'!GV_Li1996_Var22</vt:lpstr>
      <vt:lpstr>'Li 1996'!GV_Li1996_Var23</vt:lpstr>
      <vt:lpstr>'Li 1996'!GV_Li1996_Var24</vt:lpstr>
      <vt:lpstr>'Li 1996'!GV_Li1996_Var25</vt:lpstr>
      <vt:lpstr>'Li 1996'!GV_Li1996_Var26</vt:lpstr>
      <vt:lpstr>'Li 1996'!GV_Li1996_Var27</vt:lpstr>
      <vt:lpstr>'Li 1996'!GV_Li1996_Var28</vt:lpstr>
      <vt:lpstr>'Li 1996'!GV_Li1996_Var29</vt:lpstr>
      <vt:lpstr>'Li 1996'!GV_Li1996_Var30</vt:lpstr>
      <vt:lpstr>'Marlowe 1962'!GV_Marlowe_1962_Aria1</vt:lpstr>
      <vt:lpstr>'Marlowe 1962'!GV_Marlowe_1962_Aria2</vt:lpstr>
      <vt:lpstr>'Marlowe 1962'!GV_Marlowe_1962_Var01</vt:lpstr>
      <vt:lpstr>'Marlowe 1962'!GV_Marlowe_1962_Var02</vt:lpstr>
      <vt:lpstr>'Marlowe 1962'!GV_Marlowe_1962_Var03</vt:lpstr>
      <vt:lpstr>'Marlowe 1962'!GV_Marlowe_1962_Var04</vt:lpstr>
      <vt:lpstr>'Marlowe 1962'!GV_Marlowe_1962_Var05</vt:lpstr>
      <vt:lpstr>'Marlowe 1962'!GV_Marlowe_1962_Var06</vt:lpstr>
      <vt:lpstr>'Marlowe 1962'!GV_Marlowe_1962_Var07</vt:lpstr>
      <vt:lpstr>'Marlowe 1962'!GV_Marlowe_1962_Var08</vt:lpstr>
      <vt:lpstr>'Marlowe 1962'!GV_Marlowe_1962_Var09</vt:lpstr>
      <vt:lpstr>'Marlowe 1962'!GV_Marlowe_1962_Var10</vt:lpstr>
      <vt:lpstr>'Marlowe 1962'!GV_Marlowe_1962_Var11</vt:lpstr>
      <vt:lpstr>'Marlowe 1962'!GV_Marlowe_1962_Var12</vt:lpstr>
      <vt:lpstr>'Marlowe 1962'!GV_Marlowe_1962_Var13</vt:lpstr>
      <vt:lpstr>'Marlowe 1962'!GV_Marlowe_1962_Var14</vt:lpstr>
      <vt:lpstr>'Marlowe 1962'!GV_Marlowe_1962_Var15</vt:lpstr>
      <vt:lpstr>'Marlowe 1962'!GV_Marlowe_1962_Var17</vt:lpstr>
      <vt:lpstr>'Marlowe 1962'!GV_Marlowe_1962_Var18</vt:lpstr>
      <vt:lpstr>'Marlowe 1962'!GV_Marlowe_1962_Var19</vt:lpstr>
      <vt:lpstr>'Marlowe 1962'!GV_Marlowe_1962_Var20</vt:lpstr>
      <vt:lpstr>'Marlowe 1962'!GV_Marlowe_1962_Var21</vt:lpstr>
      <vt:lpstr>'Marlowe 1962'!GV_Marlowe_1962_Var22</vt:lpstr>
      <vt:lpstr>'Marlowe 1962'!GV_Marlowe_1962_Var23</vt:lpstr>
      <vt:lpstr>'Marlowe 1962'!GV_Marlowe_1962_Var24</vt:lpstr>
      <vt:lpstr>'Marlowe 1962'!GV_Marlowe_1962_Var25</vt:lpstr>
      <vt:lpstr>'Marlowe 1962'!GV_Marlowe_1962_Var26</vt:lpstr>
      <vt:lpstr>'Marlowe 1962'!GV_Marlowe_1962_Var27</vt:lpstr>
      <vt:lpstr>'Marlowe 1962'!GV_Marlowe_1962_Var28</vt:lpstr>
      <vt:lpstr>'Marlowe 1962'!GV_Marlowe_1962_Var29</vt:lpstr>
      <vt:lpstr>'Marlowe 1962'!GV_Marlowe_1962_Var30</vt:lpstr>
      <vt:lpstr>'Marsoner 2009'!GV_Marsoner2009_Aria1</vt:lpstr>
      <vt:lpstr>'Marsoner 2009'!GV_Marsoner2009_Aria2</vt:lpstr>
      <vt:lpstr>'Marsoner 2009'!GV_Marsoner2009_Var01</vt:lpstr>
      <vt:lpstr>'Marsoner 2009'!GV_Marsoner2009_Var02</vt:lpstr>
      <vt:lpstr>'Marsoner 2009'!GV_Marsoner2009_Var03</vt:lpstr>
      <vt:lpstr>'Marsoner 2009'!GV_Marsoner2009_Var04</vt:lpstr>
      <vt:lpstr>'Marsoner 2009'!GV_Marsoner2009_Var05</vt:lpstr>
      <vt:lpstr>'Marsoner 2009'!GV_Marsoner2009_Var06</vt:lpstr>
      <vt:lpstr>'Marsoner 2009'!GV_Marsoner2009_Var07</vt:lpstr>
      <vt:lpstr>'Marsoner 2009'!GV_Marsoner2009_Var08</vt:lpstr>
      <vt:lpstr>'Marsoner 2009'!GV_Marsoner2009_Var09</vt:lpstr>
      <vt:lpstr>'Marsoner 2009'!GV_Marsoner2009_Var10</vt:lpstr>
      <vt:lpstr>'Marsoner 2009'!GV_Marsoner2009_Var11</vt:lpstr>
      <vt:lpstr>'Marsoner 2009'!GV_Marsoner2009_Var12</vt:lpstr>
      <vt:lpstr>'Marsoner 2009'!GV_Marsoner2009_Var13</vt:lpstr>
      <vt:lpstr>'Marsoner 2009'!GV_Marsoner2009_Var14</vt:lpstr>
      <vt:lpstr>'Marsoner 2009'!GV_Marsoner2009_Var15</vt:lpstr>
      <vt:lpstr>'Marsoner 2009'!GV_Marsoner2009_Var16</vt:lpstr>
      <vt:lpstr>'Marsoner 2009'!GV_Marsoner2009_Var17</vt:lpstr>
      <vt:lpstr>'Marsoner 2009'!GV_Marsoner2009_Var18</vt:lpstr>
      <vt:lpstr>'Marsoner 2009'!GV_Marsoner2009_Var19</vt:lpstr>
      <vt:lpstr>'Marsoner 2009'!GV_Marsoner2009_Var20</vt:lpstr>
      <vt:lpstr>'Marsoner 2009'!GV_Marsoner2009_Var21</vt:lpstr>
      <vt:lpstr>'Marsoner 2009'!GV_Marsoner2009_Var22</vt:lpstr>
      <vt:lpstr>'Marsoner 2009'!GV_Marsoner2009_Var23</vt:lpstr>
      <vt:lpstr>'Marsoner 2009'!GV_Marsoner2009_Var24</vt:lpstr>
      <vt:lpstr>'Marsoner 2009'!GV_Marsoner2009_Var25</vt:lpstr>
      <vt:lpstr>'Marsoner 2009'!GV_Marsoner2009_Var26</vt:lpstr>
      <vt:lpstr>'Marsoner 2009'!GV_Marsoner2009_Var27</vt:lpstr>
      <vt:lpstr>'Marsoner 2009'!GV_Marsoner2009_Var28</vt:lpstr>
      <vt:lpstr>'Marsoner 2009'!GV_Marsoner2009_Var29</vt:lpstr>
      <vt:lpstr>'Marsoner 2009'!GV_Marsoner2009_Var30</vt:lpstr>
      <vt:lpstr>'Newman 1971'!GV_Newman_1971_Aria1</vt:lpstr>
      <vt:lpstr>'Newman 1971'!GV_Newman_1971_Aria2</vt:lpstr>
      <vt:lpstr>'Newman 1971'!GV_Newman_1971_Var01</vt:lpstr>
      <vt:lpstr>'Newman 1971'!GV_Newman_1971_Var02</vt:lpstr>
      <vt:lpstr>'Newman 1971'!GV_Newman_1971_Var03</vt:lpstr>
      <vt:lpstr>'Newman 1971'!GV_Newman_1971_Var04</vt:lpstr>
      <vt:lpstr>'Newman 1971'!GV_Newman_1971_Var05</vt:lpstr>
      <vt:lpstr>'Newman 1971'!GV_Newman_1971_Var06</vt:lpstr>
      <vt:lpstr>'Newman 1971'!GV_Newman_1971_Var07</vt:lpstr>
      <vt:lpstr>'Newman 1971'!GV_Newman_1971_Var08</vt:lpstr>
      <vt:lpstr>'Newman 1971'!GV_Newman_1971_Var09</vt:lpstr>
      <vt:lpstr>'Newman 1971'!GV_Newman_1971_Var10</vt:lpstr>
      <vt:lpstr>'Newman 1971'!GV_Newman_1971_Var11</vt:lpstr>
      <vt:lpstr>'Newman 1971'!GV_Newman_1971_Var12</vt:lpstr>
      <vt:lpstr>'Newman 1971'!GV_Newman_1971_Var13</vt:lpstr>
      <vt:lpstr>'Newman 1971'!GV_Newman_1971_Var14</vt:lpstr>
      <vt:lpstr>'Newman 1971'!GV_Newman_1971_Var15</vt:lpstr>
      <vt:lpstr>'Newman 1971'!GV_Newman_1971_Var17</vt:lpstr>
      <vt:lpstr>'Newman 1971'!GV_Newman_1971_Var18</vt:lpstr>
      <vt:lpstr>'Newman 1971'!GV_Newman_1971_Var19</vt:lpstr>
      <vt:lpstr>'Newman 1971'!GV_Newman_1971_Var20</vt:lpstr>
      <vt:lpstr>'Newman 1971'!GV_Newman_1971_Var21</vt:lpstr>
      <vt:lpstr>'Newman 1971'!GV_Newman_1971_Var22</vt:lpstr>
      <vt:lpstr>'Newman 1971'!GV_Newman_1971_Var23</vt:lpstr>
      <vt:lpstr>'Newman 1971'!GV_Newman_1971_Var24</vt:lpstr>
      <vt:lpstr>'Newman 1971'!GV_Newman_1971_Var25</vt:lpstr>
      <vt:lpstr>'Newman 1971'!GV_Newman_1971_Var26</vt:lpstr>
      <vt:lpstr>'Newman 1971'!GV_Newman_1971_Var27</vt:lpstr>
      <vt:lpstr>'Newman 1971'!GV_Newman_1971_Var28</vt:lpstr>
      <vt:lpstr>'Newman 1971'!GV_Newman_1971_Var29</vt:lpstr>
      <vt:lpstr>'Newman 1971'!GV_Newman_1971_Var30</vt:lpstr>
      <vt:lpstr>'Nikolayeva 1992'!GV_Nikolayeva_1992_Aria1</vt:lpstr>
      <vt:lpstr>'Nikolayeva 1992'!GV_Nikolayeva_1992_Aria2</vt:lpstr>
      <vt:lpstr>'Nikolayeva 1992'!GV_Nikolayeva_1992_Var01</vt:lpstr>
      <vt:lpstr>'Nikolayeva 1992'!GV_Nikolayeva_1992_Var02</vt:lpstr>
      <vt:lpstr>'Nikolayeva 1992'!GV_Nikolayeva_1992_Var03</vt:lpstr>
      <vt:lpstr>'Nikolayeva 1992'!GV_Nikolayeva_1992_Var04</vt:lpstr>
      <vt:lpstr>'Nikolayeva 1992'!GV_Nikolayeva_1992_Var05</vt:lpstr>
      <vt:lpstr>'Nikolayeva 1992'!GV_Nikolayeva_1992_Var06</vt:lpstr>
      <vt:lpstr>'Nikolayeva 1992'!GV_Nikolayeva_1992_Var07</vt:lpstr>
      <vt:lpstr>'Nikolayeva 1992'!GV_Nikolayeva_1992_Var08</vt:lpstr>
      <vt:lpstr>'Nikolayeva 1992'!GV_Nikolayeva_1992_Var09</vt:lpstr>
      <vt:lpstr>'Nikolayeva 1992'!GV_Nikolayeva_1992_Var10</vt:lpstr>
      <vt:lpstr>'Nikolayeva 1992'!GV_Nikolayeva_1992_Var11</vt:lpstr>
      <vt:lpstr>'Nikolayeva 1992'!GV_Nikolayeva_1992_Var12</vt:lpstr>
      <vt:lpstr>'Nikolayeva 1992'!GV_Nikolayeva_1992_Var13</vt:lpstr>
      <vt:lpstr>'Nikolayeva 1992'!GV_Nikolayeva_1992_Var14</vt:lpstr>
      <vt:lpstr>'Nikolayeva 1992'!GV_Nikolayeva_1992_Var15</vt:lpstr>
      <vt:lpstr>'Nikolayeva 1992'!GV_Nikolayeva_1992_Var17</vt:lpstr>
      <vt:lpstr>'Nikolayeva 1992'!GV_Nikolayeva_1992_Var18</vt:lpstr>
      <vt:lpstr>'Nikolayeva 1992'!GV_Nikolayeva_1992_Var19</vt:lpstr>
      <vt:lpstr>'Nikolayeva 1992'!GV_Nikolayeva_1992_Var20</vt:lpstr>
      <vt:lpstr>'Nikolayeva 1992'!GV_Nikolayeva_1992_Var21</vt:lpstr>
      <vt:lpstr>'Nikolayeva 1992'!GV_Nikolayeva_1992_Var22</vt:lpstr>
      <vt:lpstr>'Nikolayeva 1992'!GV_Nikolayeva_1992_Var23</vt:lpstr>
      <vt:lpstr>'Nikolayeva 1992'!GV_Nikolayeva_1992_Var24</vt:lpstr>
      <vt:lpstr>'Nikolayeva 1992'!GV_Nikolayeva_1992_Var25</vt:lpstr>
      <vt:lpstr>'Nikolayeva 1992'!GV_Nikolayeva_1992_Var26</vt:lpstr>
      <vt:lpstr>'Nikolayeva 1992'!GV_Nikolayeva_1992_Var27</vt:lpstr>
      <vt:lpstr>'Nikolayeva 1992'!GV_Nikolayeva_1992_Var28</vt:lpstr>
      <vt:lpstr>'Nikolayeva 1992'!GV_Nikolayeva_1992_Var29</vt:lpstr>
      <vt:lpstr>'Nikolayeva 1992'!GV_Nikolayeva_1992_Var30</vt:lpstr>
      <vt:lpstr>'Nikolayeva 1970'!GV_Nikolayeva1970_Aria1</vt:lpstr>
      <vt:lpstr>'Nikolayeva 1970'!GV_Nikolayeva1970_Aria2</vt:lpstr>
      <vt:lpstr>'Nikolayeva 1970'!GV_Nikolayeva1970_Var01</vt:lpstr>
      <vt:lpstr>'Nikolayeva 1970'!GV_Nikolayeva1970_Var02</vt:lpstr>
      <vt:lpstr>'Nikolayeva 1970'!GV_Nikolayeva1970_Var03</vt:lpstr>
      <vt:lpstr>'Nikolayeva 1970'!GV_Nikolayeva1970_Var04</vt:lpstr>
      <vt:lpstr>'Nikolayeva 1970'!GV_Nikolayeva1970_Var05</vt:lpstr>
      <vt:lpstr>'Nikolayeva 1970'!GV_Nikolayeva1970_Var06</vt:lpstr>
      <vt:lpstr>'Nikolayeva 1970'!GV_Nikolayeva1970_Var07</vt:lpstr>
      <vt:lpstr>'Nikolayeva 1970'!GV_Nikolayeva1970_Var08</vt:lpstr>
      <vt:lpstr>'Nikolayeva 1970'!GV_Nikolayeva1970_Var09</vt:lpstr>
      <vt:lpstr>'Nikolayeva 1970'!GV_Nikolayeva1970_Var10</vt:lpstr>
      <vt:lpstr>'Nikolayeva 1970'!GV_Nikolayeva1970_Var11</vt:lpstr>
      <vt:lpstr>'Nikolayeva 1970'!GV_Nikolayeva1970_Var12</vt:lpstr>
      <vt:lpstr>'Nikolayeva 1970'!GV_Nikolayeva1970_Var13</vt:lpstr>
      <vt:lpstr>'Nikolayeva 1970'!GV_Nikolayeva1970_Var14</vt:lpstr>
      <vt:lpstr>'Nikolayeva 1970'!GV_Nikolayeva1970_Var15</vt:lpstr>
      <vt:lpstr>'Nikolayeva 1970'!GV_Nikolayeva1970_Var16</vt:lpstr>
      <vt:lpstr>'Nikolayeva 1970'!GV_Nikolayeva1970_Var17</vt:lpstr>
      <vt:lpstr>'Nikolayeva 1970'!GV_Nikolayeva1970_Var18</vt:lpstr>
      <vt:lpstr>'Nikolayeva 1970'!GV_Nikolayeva1970_Var19</vt:lpstr>
      <vt:lpstr>'Nikolayeva 1970'!GV_Nikolayeva1970_Var20</vt:lpstr>
      <vt:lpstr>'Nikolayeva 1970'!GV_Nikolayeva1970_Var21</vt:lpstr>
      <vt:lpstr>'Nikolayeva 1970'!GV_Nikolayeva1970_Var22</vt:lpstr>
      <vt:lpstr>'Nikolayeva 1970'!GV_Nikolayeva1970_Var23</vt:lpstr>
      <vt:lpstr>'Nikolayeva 1970'!GV_Nikolayeva1970_Var24</vt:lpstr>
      <vt:lpstr>'Nikolayeva 1970'!GV_Nikolayeva1970_Var25</vt:lpstr>
      <vt:lpstr>'Nikolayeva 1970'!GV_Nikolayeva1970_Var26</vt:lpstr>
      <vt:lpstr>'Nikolayeva 1970'!GV_Nikolayeva1970_Var27</vt:lpstr>
      <vt:lpstr>'Nikolayeva 1970'!GV_Nikolayeva1970_Var28</vt:lpstr>
      <vt:lpstr>'Nikolayeva 1970'!GV_Nikolayeva1970_Var29</vt:lpstr>
      <vt:lpstr>'Nikolayeva 1970'!GV_Nikolayeva1970_Var30</vt:lpstr>
      <vt:lpstr>'Norton 1942'!GV_Norton_1942_Aria1</vt:lpstr>
      <vt:lpstr>'Norton 1942'!GV_Norton_1942_Aria2</vt:lpstr>
      <vt:lpstr>'Norton 1942'!GV_Norton_1942_Var01</vt:lpstr>
      <vt:lpstr>'Norton 1942'!GV_Norton_1942_Var02</vt:lpstr>
      <vt:lpstr>'Norton 1942'!GV_Norton_1942_Var03</vt:lpstr>
      <vt:lpstr>'Norton 1942'!GV_Norton_1942_Var04</vt:lpstr>
      <vt:lpstr>'Norton 1942'!GV_Norton_1942_Var05</vt:lpstr>
      <vt:lpstr>'Norton 1942'!GV_Norton_1942_Var06</vt:lpstr>
      <vt:lpstr>'Norton 1942'!GV_Norton_1942_Var07</vt:lpstr>
      <vt:lpstr>'Norton 1942'!GV_Norton_1942_Var08</vt:lpstr>
      <vt:lpstr>'Norton 1942'!GV_Norton_1942_Var09</vt:lpstr>
      <vt:lpstr>'Norton 1942'!GV_Norton_1942_Var10</vt:lpstr>
      <vt:lpstr>'Norton 1942'!GV_Norton_1942_Var11</vt:lpstr>
      <vt:lpstr>'Norton 1942'!GV_Norton_1942_Var12</vt:lpstr>
      <vt:lpstr>'Norton 1942'!GV_Norton_1942_Var13</vt:lpstr>
      <vt:lpstr>'Norton 1942'!GV_Norton_1942_Var14</vt:lpstr>
      <vt:lpstr>'Norton 1942'!GV_Norton_1942_Var15</vt:lpstr>
      <vt:lpstr>'Norton 1942'!GV_Norton_1942_Var17</vt:lpstr>
      <vt:lpstr>'Norton 1942'!GV_Norton_1942_Var18</vt:lpstr>
      <vt:lpstr>'Norton 1942'!GV_Norton_1942_Var19</vt:lpstr>
      <vt:lpstr>'Norton 1942'!GV_Norton_1942_Var20</vt:lpstr>
      <vt:lpstr>'Norton 1942'!GV_Norton_1942_Var21</vt:lpstr>
      <vt:lpstr>'Norton 1942'!GV_Norton_1942_Var22</vt:lpstr>
      <vt:lpstr>'Norton 1942'!GV_Norton_1942_Var23</vt:lpstr>
      <vt:lpstr>'Norton 1942'!GV_Norton_1942_Var24</vt:lpstr>
      <vt:lpstr>'Norton 1942'!GV_Norton_1942_Var25</vt:lpstr>
      <vt:lpstr>'Norton 1942'!GV_Norton_1942_Var26</vt:lpstr>
      <vt:lpstr>'Norton 1942'!GV_Norton_1942_Var27</vt:lpstr>
      <vt:lpstr>'Norton 1942'!GV_Norton_1942_Var28</vt:lpstr>
      <vt:lpstr>'Norton 1942'!GV_Norton_1942_Var29</vt:lpstr>
      <vt:lpstr>'Norton 1942'!GV_Norton_1942_Var30</vt:lpstr>
      <vt:lpstr>'Perahia 2000'!GV_Perahia2000_Aria1</vt:lpstr>
      <vt:lpstr>'Perahia 2000'!GV_Perahia2000_Aria2</vt:lpstr>
      <vt:lpstr>'Perahia 2000'!GV_Perahia2000_Var01</vt:lpstr>
      <vt:lpstr>'Perahia 2000'!GV_Perahia2000_Var02</vt:lpstr>
      <vt:lpstr>'Perahia 2000'!GV_Perahia2000_Var03</vt:lpstr>
      <vt:lpstr>'Perahia 2000'!GV_Perahia2000_Var04</vt:lpstr>
      <vt:lpstr>'Perahia 2000'!GV_Perahia2000_Var05</vt:lpstr>
      <vt:lpstr>'Perahia 2000'!GV_Perahia2000_Var06</vt:lpstr>
      <vt:lpstr>'Perahia 2000'!GV_Perahia2000_Var07</vt:lpstr>
      <vt:lpstr>'Perahia 2000'!GV_Perahia2000_Var08</vt:lpstr>
      <vt:lpstr>'Perahia 2000'!GV_Perahia2000_Var09</vt:lpstr>
      <vt:lpstr>'Perahia 2000'!GV_Perahia2000_Var10</vt:lpstr>
      <vt:lpstr>'Perahia 2000'!GV_Perahia2000_Var11_1</vt:lpstr>
      <vt:lpstr>'Perahia 2000'!GV_Perahia2000_Var12_1</vt:lpstr>
      <vt:lpstr>'Perahia 2000'!GV_Perahia2000_Var13</vt:lpstr>
      <vt:lpstr>'Perahia 2000'!GV_Perahia2000_Var14_1</vt:lpstr>
      <vt:lpstr>'Perahia 2000'!GV_Perahia2000_Var15</vt:lpstr>
      <vt:lpstr>'Perahia 2000'!GV_Perahia2000_Var16</vt:lpstr>
      <vt:lpstr>'Perahia 2000'!GV_Perahia2000_Var16_1</vt:lpstr>
      <vt:lpstr>'Perahia 2000'!GV_Perahia2000_Var17_1</vt:lpstr>
      <vt:lpstr>'Perahia 2000'!GV_Perahia2000_Var18</vt:lpstr>
      <vt:lpstr>'Perahia 2000'!GV_Perahia2000_Var19</vt:lpstr>
      <vt:lpstr>'Perahia 2000'!GV_Perahia2000_Var20</vt:lpstr>
      <vt:lpstr>'Perahia 2000'!GV_Perahia2000_Var21</vt:lpstr>
      <vt:lpstr>'Perahia 2000'!GV_Perahia2000_Var22</vt:lpstr>
      <vt:lpstr>'Perahia 2000'!GV_Perahia2000_Var23</vt:lpstr>
      <vt:lpstr>'Perahia 2000'!GV_Perahia2000_Var24</vt:lpstr>
      <vt:lpstr>'Perahia 2000'!GV_Perahia2000_Var25</vt:lpstr>
      <vt:lpstr>'Perahia 2000'!GV_Perahia2000_Var26</vt:lpstr>
      <vt:lpstr>'Perahia 2000'!GV_Perahia2000_Var27</vt:lpstr>
      <vt:lpstr>'Perahia 2000'!GV_Perahia2000_Var28</vt:lpstr>
      <vt:lpstr>'Perahia 2000'!GV_Perahia2000_Var29</vt:lpstr>
      <vt:lpstr>'Perahia 2000'!GV_Perahia2000_Var30</vt:lpstr>
      <vt:lpstr>'Pescia 2004'!GV_Pescia2004_Aria1</vt:lpstr>
      <vt:lpstr>'Pescia 2004'!GV_Pescia2004_Aria2</vt:lpstr>
      <vt:lpstr>'Pescia 2004'!GV_Pescia2004_Var01</vt:lpstr>
      <vt:lpstr>'Pescia 2004'!GV_Pescia2004_Var02</vt:lpstr>
      <vt:lpstr>'Pescia 2004'!GV_Pescia2004_Var03</vt:lpstr>
      <vt:lpstr>'Pescia 2004'!GV_Pescia2004_Var04</vt:lpstr>
      <vt:lpstr>'Pescia 2004'!GV_Pescia2004_Var05</vt:lpstr>
      <vt:lpstr>'Pescia 2004'!GV_Pescia2004_Var06</vt:lpstr>
      <vt:lpstr>'Pescia 2004'!GV_Pescia2004_Var07</vt:lpstr>
      <vt:lpstr>'Pescia 2004'!GV_Pescia2004_Var08</vt:lpstr>
      <vt:lpstr>'Pescia 2004'!GV_Pescia2004_Var09</vt:lpstr>
      <vt:lpstr>'Pescia 2004'!GV_Pescia2004_Var10</vt:lpstr>
      <vt:lpstr>'Pescia 2004'!GV_Pescia2004_Var11</vt:lpstr>
      <vt:lpstr>'Pescia 2004'!GV_Pescia2004_Var12</vt:lpstr>
      <vt:lpstr>'Pescia 2004'!GV_Pescia2004_Var13</vt:lpstr>
      <vt:lpstr>'Pescia 2004'!GV_Pescia2004_Var14</vt:lpstr>
      <vt:lpstr>'Pescia 2004'!GV_Pescia2004_Var15</vt:lpstr>
      <vt:lpstr>'Pescia 2004'!GV_Pescia2004_Var17</vt:lpstr>
      <vt:lpstr>'Pescia 2004'!GV_Pescia2004_Var18</vt:lpstr>
      <vt:lpstr>'Pescia 2004'!GV_Pescia2004_Var19</vt:lpstr>
      <vt:lpstr>'Pescia 2004'!GV_Pescia2004_Var20</vt:lpstr>
      <vt:lpstr>'Pescia 2004'!GV_Pescia2004_Var21</vt:lpstr>
      <vt:lpstr>'Pescia 2004'!GV_Pescia2004_Var22</vt:lpstr>
      <vt:lpstr>'Pescia 2004'!GV_Pescia2004_Var23</vt:lpstr>
      <vt:lpstr>'Pescia 2004'!GV_Pescia2004_Var24</vt:lpstr>
      <vt:lpstr>'Pescia 2004'!GV_Pescia2004_Var25</vt:lpstr>
      <vt:lpstr>'Pescia 2004'!GV_Pescia2004_Var26</vt:lpstr>
      <vt:lpstr>'Pescia 2004'!GV_Pescia2004_Var27</vt:lpstr>
      <vt:lpstr>'Pescia 2004'!GV_Pescia2004_Var28</vt:lpstr>
      <vt:lpstr>'Pescia 2004'!GV_Pescia2004_Var29</vt:lpstr>
      <vt:lpstr>'Pescia 2004'!GV_Pescia2004_Var30</vt:lpstr>
      <vt:lpstr>'Picht-Axenfeld 1966'!GV_Picht_Axenfeld1966_Aria1</vt:lpstr>
      <vt:lpstr>'Picht-Axenfeld 1966'!GV_Picht_Axenfeld1966_Aria2</vt:lpstr>
      <vt:lpstr>'Picht-Axenfeld 1966'!GV_Picht_Axenfeld1966_Var01</vt:lpstr>
      <vt:lpstr>'Picht-Axenfeld 1966'!GV_Picht_Axenfeld1966_Var02</vt:lpstr>
      <vt:lpstr>'Picht-Axenfeld 1966'!GV_Picht_Axenfeld1966_Var03</vt:lpstr>
      <vt:lpstr>'Picht-Axenfeld 1966'!GV_Picht_Axenfeld1966_Var04</vt:lpstr>
      <vt:lpstr>'Picht-Axenfeld 1966'!GV_Picht_Axenfeld1966_Var05</vt:lpstr>
      <vt:lpstr>'Picht-Axenfeld 1966'!GV_Picht_Axenfeld1966_Var06</vt:lpstr>
      <vt:lpstr>'Picht-Axenfeld 1966'!GV_Picht_Axenfeld1966_Var07</vt:lpstr>
      <vt:lpstr>'Picht-Axenfeld 1966'!GV_Picht_Axenfeld1966_Var08</vt:lpstr>
      <vt:lpstr>'Picht-Axenfeld 1966'!GV_Picht_Axenfeld1966_Var09</vt:lpstr>
      <vt:lpstr>'Picht-Axenfeld 1966'!GV_Picht_Axenfeld1966_Var10</vt:lpstr>
      <vt:lpstr>'Picht-Axenfeld 1966'!GV_Picht_Axenfeld1966_Var11</vt:lpstr>
      <vt:lpstr>'Picht-Axenfeld 1966'!GV_Picht_Axenfeld1966_Var12</vt:lpstr>
      <vt:lpstr>'Picht-Axenfeld 1966'!GV_Picht_Axenfeld1966_Var13</vt:lpstr>
      <vt:lpstr>'Picht-Axenfeld 1966'!GV_Picht_Axenfeld1966_Var14</vt:lpstr>
      <vt:lpstr>'Picht-Axenfeld 1966'!GV_Picht_Axenfeld1966_Var15</vt:lpstr>
      <vt:lpstr>'Picht-Axenfeld 1966'!GV_Picht_Axenfeld1966_Var16</vt:lpstr>
      <vt:lpstr>'Picht-Axenfeld 1966'!GV_Picht_Axenfeld1966_Var17</vt:lpstr>
      <vt:lpstr>'Picht-Axenfeld 1966'!GV_Picht_Axenfeld1966_Var18</vt:lpstr>
      <vt:lpstr>'Picht-Axenfeld 1966'!GV_Picht_Axenfeld1966_Var19</vt:lpstr>
      <vt:lpstr>'Picht-Axenfeld 1966'!GV_Picht_Axenfeld1966_Var20</vt:lpstr>
      <vt:lpstr>'Picht-Axenfeld 1966'!GV_Picht_Axenfeld1966_Var21</vt:lpstr>
      <vt:lpstr>'Picht-Axenfeld 1966'!GV_Picht_Axenfeld1966_Var22</vt:lpstr>
      <vt:lpstr>'Picht-Axenfeld 1966'!GV_Picht_Axenfeld1966_Var23</vt:lpstr>
      <vt:lpstr>'Picht-Axenfeld 1966'!GV_Picht_Axenfeld1966_Var24</vt:lpstr>
      <vt:lpstr>'Picht-Axenfeld 1966'!GV_Picht_Axenfeld1966_Var25</vt:lpstr>
      <vt:lpstr>'Picht-Axenfeld 1966'!GV_Picht_Axenfeld1966_Var26</vt:lpstr>
      <vt:lpstr>'Picht-Axenfeld 1966'!GV_Picht_Axenfeld1966_Var27</vt:lpstr>
      <vt:lpstr>'Picht-Axenfeld 1966'!GV_Picht_Axenfeld1966_Var28</vt:lpstr>
      <vt:lpstr>'Picht-Axenfeld 1966'!GV_Picht_Axenfeld1966_Var29</vt:lpstr>
      <vt:lpstr>'Picht-Axenfeld 1966'!GV_Picht_Axenfeld1966_Var30</vt:lpstr>
      <vt:lpstr>'Pinnock 1980'!GV_Pinnock_1980_Aria1</vt:lpstr>
      <vt:lpstr>'Pinnock 1980'!GV_Pinnock_1980_Aria2</vt:lpstr>
      <vt:lpstr>'Pinnock 1980'!GV_Pinnock_1980_Var01</vt:lpstr>
      <vt:lpstr>'Pinnock 1980'!GV_Pinnock_1980_Var02</vt:lpstr>
      <vt:lpstr>'Pinnock 1980'!GV_Pinnock_1980_Var03</vt:lpstr>
      <vt:lpstr>'Pinnock 1980'!GV_Pinnock_1980_Var04</vt:lpstr>
      <vt:lpstr>'Pinnock 1980'!GV_Pinnock_1980_Var05</vt:lpstr>
      <vt:lpstr>'Pinnock 1980'!GV_Pinnock_1980_Var06</vt:lpstr>
      <vt:lpstr>'Pinnock 1980'!GV_Pinnock_1980_Var07</vt:lpstr>
      <vt:lpstr>'Pinnock 1980'!GV_Pinnock_1980_Var08</vt:lpstr>
      <vt:lpstr>'Pinnock 1980'!GV_Pinnock_1980_Var09</vt:lpstr>
      <vt:lpstr>'Pinnock 1980'!GV_Pinnock_1980_Var10</vt:lpstr>
      <vt:lpstr>'Pinnock 1980'!GV_Pinnock_1980_Var11</vt:lpstr>
      <vt:lpstr>'Pinnock 1980'!GV_Pinnock_1980_Var12</vt:lpstr>
      <vt:lpstr>'Pinnock 1980'!GV_Pinnock_1980_Var13</vt:lpstr>
      <vt:lpstr>'Pinnock 1980'!GV_Pinnock_1980_Var14</vt:lpstr>
      <vt:lpstr>'Pinnock 1980'!GV_Pinnock_1980_Var15</vt:lpstr>
      <vt:lpstr>'Pinnock 1980'!GV_Pinnock_1980_Var17</vt:lpstr>
      <vt:lpstr>'Pinnock 1980'!GV_Pinnock_1980_Var18</vt:lpstr>
      <vt:lpstr>'Pinnock 1980'!GV_Pinnock_1980_Var19</vt:lpstr>
      <vt:lpstr>'Pinnock 1980'!GV_Pinnock_1980_Var20</vt:lpstr>
      <vt:lpstr>'Pinnock 1980'!GV_Pinnock_1980_Var21</vt:lpstr>
      <vt:lpstr>'Pinnock 1980'!GV_Pinnock_1980_Var22</vt:lpstr>
      <vt:lpstr>'Pinnock 1980'!GV_Pinnock_1980_Var23</vt:lpstr>
      <vt:lpstr>'Pinnock 1980'!GV_Pinnock_1980_Var24</vt:lpstr>
      <vt:lpstr>'Pinnock 1980'!GV_Pinnock_1980_Var25</vt:lpstr>
      <vt:lpstr>'Pinnock 1980'!GV_Pinnock_1980_Var26</vt:lpstr>
      <vt:lpstr>'Pinnock 1980'!GV_Pinnock_1980_Var27</vt:lpstr>
      <vt:lpstr>'Pinnock 1980'!GV_Pinnock_1980_Var28</vt:lpstr>
      <vt:lpstr>'Pinnock 1980'!GV_Pinnock_1980_Var29</vt:lpstr>
      <vt:lpstr>'Pinnock 1980'!GV_Pinnock_1980_Var30</vt:lpstr>
      <vt:lpstr>'Richter 1956'!GV_Richter_1956_Aria1_1</vt:lpstr>
      <vt:lpstr>'Richter 1956'!GV_Richter_1956_Aria2</vt:lpstr>
      <vt:lpstr>'Richter 1956'!GV_Richter_1956_Var01</vt:lpstr>
      <vt:lpstr>'Richter 1956'!GV_Richter_1956_Var02</vt:lpstr>
      <vt:lpstr>'Richter 1956'!GV_Richter_1956_Var03</vt:lpstr>
      <vt:lpstr>'Richter 1956'!GV_Richter_1956_Var04</vt:lpstr>
      <vt:lpstr>'Richter 1956'!GV_Richter_1956_Var05</vt:lpstr>
      <vt:lpstr>'Richter 1956'!GV_Richter_1956_Var06</vt:lpstr>
      <vt:lpstr>'Richter 1956'!GV_Richter_1956_Var07</vt:lpstr>
      <vt:lpstr>'Richter 1956'!GV_Richter_1956_Var08</vt:lpstr>
      <vt:lpstr>'Richter 1956'!GV_Richter_1956_Var09</vt:lpstr>
      <vt:lpstr>'Richter 1956'!GV_Richter_1956_Var10</vt:lpstr>
      <vt:lpstr>'Richter 1956'!GV_Richter_1956_Var11</vt:lpstr>
      <vt:lpstr>'Richter 1956'!GV_Richter_1956_Var12</vt:lpstr>
      <vt:lpstr>'Richter 1956'!GV_Richter_1956_Var13</vt:lpstr>
      <vt:lpstr>'Richter 1956'!GV_Richter_1956_Var14</vt:lpstr>
      <vt:lpstr>'Richter 1956'!GV_Richter_1956_Var15</vt:lpstr>
      <vt:lpstr>'Richter 1956'!GV_Richter_1956_Var17</vt:lpstr>
      <vt:lpstr>'Richter 1956'!GV_Richter_1956_Var18</vt:lpstr>
      <vt:lpstr>'Richter 1956'!GV_Richter_1956_Var19</vt:lpstr>
      <vt:lpstr>'Richter 1956'!GV_Richter_1956_Var20</vt:lpstr>
      <vt:lpstr>'Richter 1956'!GV_Richter_1956_Var21</vt:lpstr>
      <vt:lpstr>'Richter 1956'!GV_Richter_1956_Var22</vt:lpstr>
      <vt:lpstr>'Richter 1956'!GV_Richter_1956_Var23</vt:lpstr>
      <vt:lpstr>'Richter 1956'!GV_Richter_1956_Var24</vt:lpstr>
      <vt:lpstr>'Richter 1956'!GV_Richter_1956_Var25</vt:lpstr>
      <vt:lpstr>'Richter 1956'!GV_Richter_1956_Var26</vt:lpstr>
      <vt:lpstr>'Richter 1956'!GV_Richter_1956_Var27</vt:lpstr>
      <vt:lpstr>'Richter 1956'!GV_Richter_1956_Var28</vt:lpstr>
      <vt:lpstr>'Richter 1956'!GV_Richter_1956_Var29</vt:lpstr>
      <vt:lpstr>'Richter 1956'!GV_Richter_1956_Var30</vt:lpstr>
      <vt:lpstr>'Richter 1970'!GV_Richter1975_Aria1</vt:lpstr>
      <vt:lpstr>'Richter 1970'!GV_Richter1975_Aria2</vt:lpstr>
      <vt:lpstr>'Richter 1970'!GV_Richter1975_Var01</vt:lpstr>
      <vt:lpstr>'Richter 1970'!GV_Richter1975_Var02</vt:lpstr>
      <vt:lpstr>'Richter 1970'!GV_Richter1975_Var03</vt:lpstr>
      <vt:lpstr>'Richter 1970'!GV_Richter1975_Var04</vt:lpstr>
      <vt:lpstr>'Richter 1970'!GV_Richter1975_Var05</vt:lpstr>
      <vt:lpstr>'Richter 1970'!GV_Richter1975_Var06</vt:lpstr>
      <vt:lpstr>'Richter 1970'!GV_Richter1975_Var07</vt:lpstr>
      <vt:lpstr>'Richter 1970'!GV_Richter1975_Var08</vt:lpstr>
      <vt:lpstr>'Richter 1970'!GV_Richter1975_Var09</vt:lpstr>
      <vt:lpstr>'Richter 1970'!GV_Richter1975_Var10</vt:lpstr>
      <vt:lpstr>'Richter 1970'!GV_Richter1975_Var11</vt:lpstr>
      <vt:lpstr>'Richter 1970'!GV_Richter1975_Var12</vt:lpstr>
      <vt:lpstr>'Richter 1970'!GV_Richter1975_Var13</vt:lpstr>
      <vt:lpstr>'Richter 1970'!GV_Richter1975_Var14</vt:lpstr>
      <vt:lpstr>'Richter 1970'!GV_Richter1975_Var15</vt:lpstr>
      <vt:lpstr>'Richter 1970'!GV_Richter1975_Var17</vt:lpstr>
      <vt:lpstr>'Richter 1970'!GV_Richter1975_Var18</vt:lpstr>
      <vt:lpstr>'Richter 1970'!GV_Richter1975_Var19</vt:lpstr>
      <vt:lpstr>'Richter 1970'!GV_Richter1975_Var20</vt:lpstr>
      <vt:lpstr>'Richter 1970'!GV_Richter1975_Var21</vt:lpstr>
      <vt:lpstr>'Richter 1970'!GV_Richter1975_Var22</vt:lpstr>
      <vt:lpstr>'Richter 1970'!GV_Richter1975_Var23</vt:lpstr>
      <vt:lpstr>'Richter 1970'!GV_Richter1975_Var24</vt:lpstr>
      <vt:lpstr>'Richter 1970'!GV_Richter1975_Var25</vt:lpstr>
      <vt:lpstr>'Richter 1970'!GV_Richter1975_Var26</vt:lpstr>
      <vt:lpstr>'Richter 1970'!GV_Richter1975_Var27</vt:lpstr>
      <vt:lpstr>'Richter 1970'!GV_Richter1975_Var28</vt:lpstr>
      <vt:lpstr>'Richter 1970'!GV_Richter1975_Var29</vt:lpstr>
      <vt:lpstr>'Richter 1970'!GV_Richter1975_Var30</vt:lpstr>
      <vt:lpstr>'Rosen 1967'!GV_Rosen1992_Aria1</vt:lpstr>
      <vt:lpstr>'Rosen 1967'!GV_Rosen1992_Aria2</vt:lpstr>
      <vt:lpstr>'Rosen 1967'!GV_Rosen1992_Var01</vt:lpstr>
      <vt:lpstr>'Rosen 1967'!GV_Rosen1992_Var02</vt:lpstr>
      <vt:lpstr>'Rosen 1967'!GV_Rosen1992_Var03</vt:lpstr>
      <vt:lpstr>'Rosen 1967'!GV_Rosen1992_Var04</vt:lpstr>
      <vt:lpstr>'Rosen 1967'!GV_Rosen1992_Var05</vt:lpstr>
      <vt:lpstr>'Rosen 1967'!GV_Rosen1992_Var06</vt:lpstr>
      <vt:lpstr>'Rosen 1967'!GV_Rosen1992_Var07</vt:lpstr>
      <vt:lpstr>'Rosen 1967'!GV_Rosen1992_Var08</vt:lpstr>
      <vt:lpstr>'Rosen 1967'!GV_Rosen1992_Var09</vt:lpstr>
      <vt:lpstr>'Rosen 1967'!GV_Rosen1992_Var10</vt:lpstr>
      <vt:lpstr>'Rosen 1967'!GV_Rosen1992_Var11</vt:lpstr>
      <vt:lpstr>'Rosen 1967'!GV_Rosen1992_Var12</vt:lpstr>
      <vt:lpstr>'Rosen 1967'!GV_Rosen1992_Var13</vt:lpstr>
      <vt:lpstr>'Rosen 1967'!GV_Rosen1992_Var14</vt:lpstr>
      <vt:lpstr>'Rosen 1967'!GV_Rosen1992_Var15</vt:lpstr>
      <vt:lpstr>'Rosen 1967'!GV_Rosen1992_Var16</vt:lpstr>
      <vt:lpstr>'Rosen 1967'!GV_Rosen1992_Var17</vt:lpstr>
      <vt:lpstr>'Rosen 1967'!GV_Rosen1992_Var18</vt:lpstr>
      <vt:lpstr>'Rosen 1967'!GV_Rosen1992_Var19</vt:lpstr>
      <vt:lpstr>'Rosen 1967'!GV_Rosen1992_Var20</vt:lpstr>
      <vt:lpstr>'Rosen 1967'!GV_Rosen1992_Var21</vt:lpstr>
      <vt:lpstr>'Rosen 1967'!GV_Rosen1992_Var22</vt:lpstr>
      <vt:lpstr>'Rosen 1967'!GV_Rosen1992_Var23</vt:lpstr>
      <vt:lpstr>'Rosen 1967'!GV_Rosen1992_Var24</vt:lpstr>
      <vt:lpstr>'Rosen 1967'!GV_Rosen1992_Var25</vt:lpstr>
      <vt:lpstr>'Rosen 1967'!GV_Rosen1992_Var26</vt:lpstr>
      <vt:lpstr>'Rosen 1967'!GV_Rosen1992_Var27</vt:lpstr>
      <vt:lpstr>'Rosen 1967'!GV_Rosen1992_Var28</vt:lpstr>
      <vt:lpstr>'Rosen 1967'!GV_Rosen1992_Var29</vt:lpstr>
      <vt:lpstr>'Rosen 1967'!GV_Rosen1992_Var30</vt:lpstr>
      <vt:lpstr>'Schiff 1982'!GV_Schiff_1982_Aria1</vt:lpstr>
      <vt:lpstr>'Schiff 1982'!GV_Schiff_1982_Aria2</vt:lpstr>
      <vt:lpstr>'Schiff 1982'!GV_Schiff_1982_Var01</vt:lpstr>
      <vt:lpstr>'Schiff 1982'!GV_Schiff_1982_Var02</vt:lpstr>
      <vt:lpstr>'Schiff 1982'!GV_Schiff_1982_Var03</vt:lpstr>
      <vt:lpstr>'Schiff 1982'!GV_Schiff_1982_Var04</vt:lpstr>
      <vt:lpstr>'Schiff 1982'!GV_Schiff_1982_Var05</vt:lpstr>
      <vt:lpstr>'Schiff 1982'!GV_Schiff_1982_Var06</vt:lpstr>
      <vt:lpstr>'Schiff 1982'!GV_Schiff_1982_Var07</vt:lpstr>
      <vt:lpstr>'Schiff 1982'!GV_Schiff_1982_Var08</vt:lpstr>
      <vt:lpstr>'Schiff 1982'!GV_Schiff_1982_Var09</vt:lpstr>
      <vt:lpstr>'Schiff 1982'!GV_Schiff_1982_Var10</vt:lpstr>
      <vt:lpstr>'Schiff 1982'!GV_Schiff_1982_Var11</vt:lpstr>
      <vt:lpstr>'Schiff 1982'!GV_Schiff_1982_Var12</vt:lpstr>
      <vt:lpstr>'Schiff 1982'!GV_Schiff_1982_Var13</vt:lpstr>
      <vt:lpstr>'Schiff 1982'!GV_Schiff_1982_Var14</vt:lpstr>
      <vt:lpstr>'Schiff 1982'!GV_Schiff_1982_Var15</vt:lpstr>
      <vt:lpstr>'Schiff 1982'!GV_Schiff_1982_Var17</vt:lpstr>
      <vt:lpstr>'Schiff 1982'!GV_Schiff_1982_Var18</vt:lpstr>
      <vt:lpstr>'Schiff 1982'!GV_Schiff_1982_Var19</vt:lpstr>
      <vt:lpstr>'Schiff 1982'!GV_Schiff_1982_Var20</vt:lpstr>
      <vt:lpstr>'Schiff 1982'!GV_Schiff_1982_Var21</vt:lpstr>
      <vt:lpstr>'Schiff 1982'!GV_Schiff_1982_Var22</vt:lpstr>
      <vt:lpstr>'Schiff 1982'!GV_Schiff_1982_Var23</vt:lpstr>
      <vt:lpstr>'Schiff 1982'!GV_Schiff_1982_Var24</vt:lpstr>
      <vt:lpstr>'Schiff 1982'!GV_Schiff_1982_Var25</vt:lpstr>
      <vt:lpstr>'Schiff 1982'!GV_Schiff_1982_Var26</vt:lpstr>
      <vt:lpstr>'Schiff 1982'!GV_Schiff_1982_Var27</vt:lpstr>
      <vt:lpstr>'Schiff 1982'!GV_Schiff_1982_Var28</vt:lpstr>
      <vt:lpstr>'Schiff 1982'!GV_Schiff_1982_Var29</vt:lpstr>
      <vt:lpstr>'Schiff 1982'!GV_Schiff_1982_Var30</vt:lpstr>
      <vt:lpstr>'Schiff 2015'!GV_Schiff_2015_Aria1</vt:lpstr>
      <vt:lpstr>'Schiff 2015'!GV_Schiff_2015_Aria2</vt:lpstr>
      <vt:lpstr>'Schiff 2015'!GV_Schiff_2015_Var01</vt:lpstr>
      <vt:lpstr>'Schiff 2015'!GV_Schiff_2015_Var02</vt:lpstr>
      <vt:lpstr>'Schiff 2015'!GV_Schiff_2015_Var03</vt:lpstr>
      <vt:lpstr>'Schiff 2015'!GV_Schiff_2015_Var04</vt:lpstr>
      <vt:lpstr>'Schiff 2015'!GV_Schiff_2015_Var05</vt:lpstr>
      <vt:lpstr>'Schiff 2015'!GV_Schiff_2015_Var06</vt:lpstr>
      <vt:lpstr>'Schiff 2015'!GV_Schiff_2015_Var07</vt:lpstr>
      <vt:lpstr>'Schiff 2015'!GV_Schiff_2015_Var08</vt:lpstr>
      <vt:lpstr>'Schiff 2015'!GV_Schiff_2015_Var09</vt:lpstr>
      <vt:lpstr>'Schiff 2015'!GV_Schiff_2015_Var10</vt:lpstr>
      <vt:lpstr>'Schiff 2015'!GV_Schiff_2015_Var11</vt:lpstr>
      <vt:lpstr>'Schiff 2015'!GV_Schiff_2015_Var12</vt:lpstr>
      <vt:lpstr>'Schiff 2015'!GV_Schiff_2015_Var13</vt:lpstr>
      <vt:lpstr>'Schiff 2015'!GV_Schiff_2015_Var14</vt:lpstr>
      <vt:lpstr>'Schiff 2015'!GV_Schiff_2015_Var15</vt:lpstr>
      <vt:lpstr>'Schiff 2015'!GV_Schiff_2015_Var17</vt:lpstr>
      <vt:lpstr>'Schiff 2015'!GV_Schiff_2015_Var18</vt:lpstr>
      <vt:lpstr>'Schiff 2015'!GV_Schiff_2015_Var19</vt:lpstr>
      <vt:lpstr>'Schiff 2015'!GV_Schiff_2015_Var20</vt:lpstr>
      <vt:lpstr>'Schiff 2015'!GV_Schiff_2015_Var21</vt:lpstr>
      <vt:lpstr>'Schiff 2015'!GV_Schiff_2015_Var22</vt:lpstr>
      <vt:lpstr>'Schiff 2015'!GV_Schiff_2015_Var23</vt:lpstr>
      <vt:lpstr>'Schiff 2015'!GV_Schiff_2015_Var24</vt:lpstr>
      <vt:lpstr>'Schiff 2015'!GV_Schiff_2015_Var25</vt:lpstr>
      <vt:lpstr>'Schiff 2015'!GV_Schiff_2015_Var26</vt:lpstr>
      <vt:lpstr>'Schiff 2015'!GV_Schiff_2015_Var27</vt:lpstr>
      <vt:lpstr>'Schiff 2015'!GV_Schiff_2015_Var28</vt:lpstr>
      <vt:lpstr>'Schiff 2015'!GV_Schiff_2015_Var29</vt:lpstr>
      <vt:lpstr>'Schiff 2015'!GV_Schiff_2015_Var30</vt:lpstr>
      <vt:lpstr>'Schiff 2001'!GV_Schiff2001_Aria1</vt:lpstr>
      <vt:lpstr>'Schiff 2001'!GV_Schiff2001_Aria2_1</vt:lpstr>
      <vt:lpstr>'Schiff 2001'!GV_Schiff2001_Var01</vt:lpstr>
      <vt:lpstr>'Schiff 2001'!GV_Schiff2001_Var02</vt:lpstr>
      <vt:lpstr>'Schiff 2001'!GV_Schiff2001_Var03</vt:lpstr>
      <vt:lpstr>'Schiff 2001'!GV_Schiff2001_Var04</vt:lpstr>
      <vt:lpstr>'Schiff 2001'!GV_Schiff2001_Var05</vt:lpstr>
      <vt:lpstr>'Schiff 2001'!GV_Schiff2001_Var06</vt:lpstr>
      <vt:lpstr>'Schiff 2001'!GV_Schiff2001_Var07</vt:lpstr>
      <vt:lpstr>'Schiff 2001'!GV_Schiff2001_Var08</vt:lpstr>
      <vt:lpstr>'Schiff 2001'!GV_Schiff2001_Var09</vt:lpstr>
      <vt:lpstr>'Schiff 2001'!GV_Schiff2001_Var10</vt:lpstr>
      <vt:lpstr>'Schiff 2001'!GV_Schiff2001_Var11</vt:lpstr>
      <vt:lpstr>'Schiff 2001'!GV_Schiff2001_Var12</vt:lpstr>
      <vt:lpstr>'Schiff 2001'!GV_Schiff2001_Var13</vt:lpstr>
      <vt:lpstr>'Schiff 2001'!GV_Schiff2001_Var14</vt:lpstr>
      <vt:lpstr>'Schiff 2001'!GV_Schiff2001_Var15</vt:lpstr>
      <vt:lpstr>'Schiff 2001'!GV_Schiff2001_Var16</vt:lpstr>
      <vt:lpstr>'Schiff 2001'!GV_Schiff2001_Var17</vt:lpstr>
      <vt:lpstr>'Schiff 2001'!GV_Schiff2001_Var18</vt:lpstr>
      <vt:lpstr>'Schiff 2001'!GV_Schiff2001_Var19</vt:lpstr>
      <vt:lpstr>'Schiff 2001'!GV_Schiff2001_Var20</vt:lpstr>
      <vt:lpstr>'Schiff 2001'!GV_Schiff2001_Var21</vt:lpstr>
      <vt:lpstr>'Schiff 2001'!GV_Schiff2001_Var22</vt:lpstr>
      <vt:lpstr>'Schiff 2001'!GV_Schiff2001_Var23</vt:lpstr>
      <vt:lpstr>'Schiff 2001'!GV_Schiff2001_Var24</vt:lpstr>
      <vt:lpstr>'Schiff 2001'!GV_Schiff2001_Var25</vt:lpstr>
      <vt:lpstr>'Schiff 2001'!GV_Schiff2001_Var26</vt:lpstr>
      <vt:lpstr>'Schiff 2001'!GV_Schiff2001_Var27</vt:lpstr>
      <vt:lpstr>'Schiff 2001'!GV_Schiff2001_Var28</vt:lpstr>
      <vt:lpstr>'Schiff 2001'!GV_Schiff2001_Var29</vt:lpstr>
      <vt:lpstr>'Schiff 2001'!GV_Schiff2001_Var30</vt:lpstr>
      <vt:lpstr>'Schirmer 1999'!GV_Schirmer_1999_Aria1</vt:lpstr>
      <vt:lpstr>'Schirmer 1999'!GV_Schirmer_1999_Aria2</vt:lpstr>
      <vt:lpstr>'Schirmer 1999'!GV_Schirmer_1999_Var01</vt:lpstr>
      <vt:lpstr>'Schirmer 1999'!GV_Schirmer_1999_Var02</vt:lpstr>
      <vt:lpstr>'Schirmer 1999'!GV_Schirmer_1999_Var03</vt:lpstr>
      <vt:lpstr>'Schirmer 1999'!GV_Schirmer_1999_Var04</vt:lpstr>
      <vt:lpstr>'Schirmer 1999'!GV_Schirmer_1999_Var05</vt:lpstr>
      <vt:lpstr>'Schirmer 1999'!GV_Schirmer_1999_Var06</vt:lpstr>
      <vt:lpstr>'Schirmer 1999'!GV_Schirmer_1999_Var07</vt:lpstr>
      <vt:lpstr>'Schirmer 1999'!GV_Schirmer_1999_Var08</vt:lpstr>
      <vt:lpstr>'Schirmer 1999'!GV_Schirmer_1999_Var09</vt:lpstr>
      <vt:lpstr>'Schirmer 1999'!GV_Schirmer_1999_Var10</vt:lpstr>
      <vt:lpstr>'Schirmer 1999'!GV_Schirmer_1999_Var11</vt:lpstr>
      <vt:lpstr>'Schirmer 1999'!GV_Schirmer_1999_Var12</vt:lpstr>
      <vt:lpstr>'Schirmer 1999'!GV_Schirmer_1999_Var13</vt:lpstr>
      <vt:lpstr>'Schirmer 1999'!GV_Schirmer_1999_Var14</vt:lpstr>
      <vt:lpstr>'Schirmer 1999'!GV_Schirmer_1999_Var15</vt:lpstr>
      <vt:lpstr>'Schirmer 1999'!GV_Schirmer_1999_Var16</vt:lpstr>
      <vt:lpstr>'Schirmer 1999'!GV_Schirmer_1999_Var17</vt:lpstr>
      <vt:lpstr>'Schirmer 1999'!GV_Schirmer_1999_Var18</vt:lpstr>
      <vt:lpstr>'Schirmer 1999'!GV_Schirmer_1999_Var19</vt:lpstr>
      <vt:lpstr>'Schirmer 1999'!GV_Schirmer_1999_Var20</vt:lpstr>
      <vt:lpstr>'Schirmer 1999'!GV_Schirmer_1999_Var21</vt:lpstr>
      <vt:lpstr>'Schirmer 1999'!GV_Schirmer_1999_Var22</vt:lpstr>
      <vt:lpstr>'Schirmer 1999'!GV_Schirmer_1999_Var23</vt:lpstr>
      <vt:lpstr>'Schirmer 1999'!GV_Schirmer_1999_Var24</vt:lpstr>
      <vt:lpstr>'Schirmer 1999'!GV_Schirmer_1999_Var25</vt:lpstr>
      <vt:lpstr>'Schirmer 1999'!GV_Schirmer_1999_Var26</vt:lpstr>
      <vt:lpstr>'Schirmer 1999'!GV_Schirmer_1999_Var27</vt:lpstr>
      <vt:lpstr>'Schirmer 1999'!GV_Schirmer_1999_Var28</vt:lpstr>
      <vt:lpstr>'Schirmer 1999'!GV_Schirmer_1999_Var29</vt:lpstr>
      <vt:lpstr>'Schirmer 1999'!GV_Schirmer_1999_Var30</vt:lpstr>
      <vt:lpstr>'Schornsheim 2016'!GV_Schornsheim_2016_Aria1</vt:lpstr>
      <vt:lpstr>'Schornsheim 2016'!GV_Schornsheim_2016_Aria2</vt:lpstr>
      <vt:lpstr>'Schornsheim 2016'!GV_Schornsheim_2016_Var01</vt:lpstr>
      <vt:lpstr>'Schornsheim 2016'!GV_Schornsheim_2016_Var02</vt:lpstr>
      <vt:lpstr>'Schornsheim 2016'!GV_Schornsheim_2016_Var03</vt:lpstr>
      <vt:lpstr>'Schornsheim 2016'!GV_Schornsheim_2016_Var04</vt:lpstr>
      <vt:lpstr>'Schornsheim 2016'!GV_Schornsheim_2016_Var05</vt:lpstr>
      <vt:lpstr>'Schornsheim 2016'!GV_Schornsheim_2016_Var06</vt:lpstr>
      <vt:lpstr>'Schornsheim 2016'!GV_Schornsheim_2016_Var07</vt:lpstr>
      <vt:lpstr>'Schornsheim 2016'!GV_Schornsheim_2016_Var08</vt:lpstr>
      <vt:lpstr>'Schornsheim 2016'!GV_Schornsheim_2016_Var09</vt:lpstr>
      <vt:lpstr>'Schornsheim 2016'!GV_Schornsheim_2016_Var10</vt:lpstr>
      <vt:lpstr>'Schornsheim 2016'!GV_Schornsheim_2016_Var11</vt:lpstr>
      <vt:lpstr>'Schornsheim 2016'!GV_Schornsheim_2016_Var12</vt:lpstr>
      <vt:lpstr>'Schornsheim 2016'!GV_Schornsheim_2016_Var13</vt:lpstr>
      <vt:lpstr>'Schornsheim 2016'!GV_Schornsheim_2016_Var14</vt:lpstr>
      <vt:lpstr>'Schornsheim 2016'!GV_Schornsheim_2016_Var15</vt:lpstr>
      <vt:lpstr>'Schornsheim 2016'!GV_Schornsheim_2016_Var17</vt:lpstr>
      <vt:lpstr>'Schornsheim 2016'!GV_Schornsheim_2016_Var18</vt:lpstr>
      <vt:lpstr>'Schornsheim 2016'!GV_Schornsheim_2016_Var19</vt:lpstr>
      <vt:lpstr>'Schornsheim 2016'!GV_Schornsheim_2016_Var20</vt:lpstr>
      <vt:lpstr>'Schornsheim 2016'!GV_Schornsheim_2016_Var21</vt:lpstr>
      <vt:lpstr>'Schornsheim 2016'!GV_Schornsheim_2016_Var22</vt:lpstr>
      <vt:lpstr>'Schornsheim 2016'!GV_Schornsheim_2016_Var23</vt:lpstr>
      <vt:lpstr>'Schornsheim 2016'!GV_Schornsheim_2016_Var24</vt:lpstr>
      <vt:lpstr>'Schornsheim 2016'!GV_Schornsheim_2016_Var25</vt:lpstr>
      <vt:lpstr>'Schornsheim 2016'!GV_Schornsheim_2016_Var26</vt:lpstr>
      <vt:lpstr>'Schornsheim 2016'!GV_Schornsheim_2016_Var27</vt:lpstr>
      <vt:lpstr>'Schornsheim 2016'!GV_Schornsheim_2016_Var28</vt:lpstr>
      <vt:lpstr>'Schornsheim 2016'!GV_Schornsheim_2016_Var29</vt:lpstr>
      <vt:lpstr>'Schornsheim 2016'!GV_Schornsheim_2016_Var30</vt:lpstr>
      <vt:lpstr>'Schultz 1998'!GV_Schultz1998_Aria1</vt:lpstr>
      <vt:lpstr>'Schultz 1998'!GV_Schultz1998_Aria2</vt:lpstr>
      <vt:lpstr>'Schultz 1998'!GV_Schultz1998_Var01</vt:lpstr>
      <vt:lpstr>'Schultz 1998'!GV_Schultz1998_Var02</vt:lpstr>
      <vt:lpstr>'Schultz 1998'!GV_Schultz1998_Var03</vt:lpstr>
      <vt:lpstr>'Schultz 1998'!GV_Schultz1998_Var04_1</vt:lpstr>
      <vt:lpstr>'Schultz 1998'!GV_Schultz1998_Var05</vt:lpstr>
      <vt:lpstr>'Schultz 1998'!GV_Schultz1998_Var06</vt:lpstr>
      <vt:lpstr>'Schultz 1998'!GV_Schultz1998_Var07</vt:lpstr>
      <vt:lpstr>'Schultz 1998'!GV_Schultz1998_Var08</vt:lpstr>
      <vt:lpstr>'Schultz 1998'!GV_Schultz1998_Var09</vt:lpstr>
      <vt:lpstr>'Schultz 1998'!GV_Schultz1998_Var10</vt:lpstr>
      <vt:lpstr>'Schultz 1998'!GV_Schultz1998_Var11</vt:lpstr>
      <vt:lpstr>'Schultz 1998'!GV_Schultz1998_Var12</vt:lpstr>
      <vt:lpstr>'Schultz 1998'!GV_Schultz1998_Var13</vt:lpstr>
      <vt:lpstr>'Schultz 1998'!GV_Schultz1998_Var14</vt:lpstr>
      <vt:lpstr>'Schultz 1998'!GV_Schultz1998_Var15</vt:lpstr>
      <vt:lpstr>'Schultz 1998'!GV_Schultz1998_Var16</vt:lpstr>
      <vt:lpstr>'Schultz 1998'!GV_Schultz1998_Var17</vt:lpstr>
      <vt:lpstr>'Schultz 1998'!GV_Schultz1998_Var18</vt:lpstr>
      <vt:lpstr>'Schultz 1998'!GV_Schultz1998_Var19</vt:lpstr>
      <vt:lpstr>'Schultz 1998'!GV_Schultz1998_Var20</vt:lpstr>
      <vt:lpstr>'Schultz 1998'!GV_Schultz1998_Var21</vt:lpstr>
      <vt:lpstr>'Schultz 1998'!GV_Schultz1998_Var22</vt:lpstr>
      <vt:lpstr>'Schultz 1998'!GV_Schultz1998_Var23</vt:lpstr>
      <vt:lpstr>'Schultz 1998'!GV_Schultz1998_Var24</vt:lpstr>
      <vt:lpstr>'Schultz 1998'!GV_Schultz1998_Var25</vt:lpstr>
      <vt:lpstr>'Schultz 1998'!GV_Schultz1998_Var26</vt:lpstr>
      <vt:lpstr>'Schultz 1998'!GV_Schultz1998_Var27</vt:lpstr>
      <vt:lpstr>'Schultz 1998'!GV_Schultz1998_Var28</vt:lpstr>
      <vt:lpstr>'Schultz 1998'!GV_Schultz1998_Var29</vt:lpstr>
      <vt:lpstr>'Schultz 1998'!GV_Schultz1998_Var30</vt:lpstr>
      <vt:lpstr>'Peter Serkin 1994'!GV_Serkin__Peter_1994_Aria1</vt:lpstr>
      <vt:lpstr>'Peter Serkin 1994'!GV_Serkin__Peter_1994_Aria2</vt:lpstr>
      <vt:lpstr>'Peter Serkin 1994'!GV_Serkin__Peter_1994_Var01</vt:lpstr>
      <vt:lpstr>'Peter Serkin 1994'!GV_Serkin__Peter_1994_Var02</vt:lpstr>
      <vt:lpstr>'Peter Serkin 1994'!GV_Serkin__Peter_1994_Var03</vt:lpstr>
      <vt:lpstr>'Peter Serkin 1994'!GV_Serkin__Peter_1994_Var04</vt:lpstr>
      <vt:lpstr>'Peter Serkin 1994'!GV_Serkin__Peter_1994_Var05</vt:lpstr>
      <vt:lpstr>'Peter Serkin 1994'!GV_Serkin__Peter_1994_Var06</vt:lpstr>
      <vt:lpstr>'Peter Serkin 1994'!GV_Serkin__Peter_1994_Var07</vt:lpstr>
      <vt:lpstr>'Peter Serkin 1994'!GV_Serkin__Peter_1994_Var08</vt:lpstr>
      <vt:lpstr>'Peter Serkin 1994'!GV_Serkin__Peter_1994_Var09</vt:lpstr>
      <vt:lpstr>'Peter Serkin 1994'!GV_Serkin__Peter_1994_Var10</vt:lpstr>
      <vt:lpstr>'Peter Serkin 1994'!GV_Serkin__Peter_1994_Var11</vt:lpstr>
      <vt:lpstr>'Peter Serkin 1994'!GV_Serkin__Peter_1994_Var12</vt:lpstr>
      <vt:lpstr>'Peter Serkin 1994'!GV_Serkin__Peter_1994_Var13</vt:lpstr>
      <vt:lpstr>'Peter Serkin 1994'!GV_Serkin__Peter_1994_Var14</vt:lpstr>
      <vt:lpstr>'Peter Serkin 1994'!GV_Serkin__Peter_1994_Var15</vt:lpstr>
      <vt:lpstr>'Peter Serkin 1994'!GV_Serkin__Peter_1994_Var16</vt:lpstr>
      <vt:lpstr>'Peter Serkin 1994'!GV_Serkin__Peter_1994_Var17</vt:lpstr>
      <vt:lpstr>'Peter Serkin 1994'!GV_Serkin__Peter_1994_Var18</vt:lpstr>
      <vt:lpstr>'Peter Serkin 1994'!GV_Serkin__Peter_1994_Var19</vt:lpstr>
      <vt:lpstr>'Peter Serkin 1994'!GV_Serkin__Peter_1994_Var20</vt:lpstr>
      <vt:lpstr>'Peter Serkin 1994'!GV_Serkin__Peter_1994_Var21</vt:lpstr>
      <vt:lpstr>'Peter Serkin 1994'!GV_Serkin__Peter_1994_Var22</vt:lpstr>
      <vt:lpstr>'Peter Serkin 1994'!GV_Serkin__Peter_1994_Var23</vt:lpstr>
      <vt:lpstr>'Peter Serkin 1994'!GV_Serkin__Peter_1994_Var24</vt:lpstr>
      <vt:lpstr>'Peter Serkin 1994'!GV_Serkin__Peter_1994_Var25</vt:lpstr>
      <vt:lpstr>'Peter Serkin 1994'!GV_Serkin__Peter_1994_Var26</vt:lpstr>
      <vt:lpstr>'Peter Serkin 1994'!GV_Serkin__Peter_1994_Var27</vt:lpstr>
      <vt:lpstr>'Peter Serkin 1994'!GV_Serkin__Peter_1994_Var28</vt:lpstr>
      <vt:lpstr>'Peter Serkin 1994'!GV_Serkin__Peter_1994_Var29</vt:lpstr>
      <vt:lpstr>'Peter Serkin 1994'!GV_Serkin__Peter_1994_Var30</vt:lpstr>
      <vt:lpstr>'Rudolf  Serkin 1928'!GV_Serkin_Rudolf1928_Aria1</vt:lpstr>
      <vt:lpstr>'Rudolf  Serkin 1928'!GV_Serkin_Rudolf1928_Aria2</vt:lpstr>
      <vt:lpstr>'Rudolf  Serkin 1928'!GV_Serkin_Rudolf1928_Var01</vt:lpstr>
      <vt:lpstr>'Rudolf  Serkin 1928'!GV_Serkin_Rudolf1928_Var02</vt:lpstr>
      <vt:lpstr>'Rudolf  Serkin 1928'!GV_Serkin_Rudolf1928_Var03</vt:lpstr>
      <vt:lpstr>'Rudolf  Serkin 1928'!GV_Serkin_Rudolf1928_Var04</vt:lpstr>
      <vt:lpstr>'Rudolf  Serkin 1928'!GV_Serkin_Rudolf1928_Var05</vt:lpstr>
      <vt:lpstr>'Rudolf  Serkin 1928'!GV_Serkin_Rudolf1928_Var09</vt:lpstr>
      <vt:lpstr>'Rudolf  Serkin 1928'!GV_Serkin_Rudolf1928_Var10</vt:lpstr>
      <vt:lpstr>'Rudolf  Serkin 1928'!GV_Serkin_Rudolf1928_Var11</vt:lpstr>
      <vt:lpstr>'Rudolf  Serkin 1928'!GV_Serkin_Rudolf1928_Var12</vt:lpstr>
      <vt:lpstr>'Rudolf  Serkin 1928'!GV_Serkin_Rudolf1928_Var13</vt:lpstr>
      <vt:lpstr>'Rudolf  Serkin 1928'!GV_Serkin_Rudolf1928_Var14</vt:lpstr>
      <vt:lpstr>'Rudolf  Serkin 1928'!GV_Serkin_Rudolf1928_Var15</vt:lpstr>
      <vt:lpstr>'Rudolf  Serkin 1928'!GV_Serkin_Rudolf1928_Var17</vt:lpstr>
      <vt:lpstr>'Rudolf  Serkin 1928'!GV_Serkin_Rudolf1928_Var18</vt:lpstr>
      <vt:lpstr>'Rudolf  Serkin 1928'!GV_Serkin_Rudolf1928_Var19</vt:lpstr>
      <vt:lpstr>'Rudolf  Serkin 1928'!GV_Serkin_Rudolf1928_Var20</vt:lpstr>
      <vt:lpstr>'Rudolf  Serkin 1928'!GV_Serkin_Rudolf1928_Var21</vt:lpstr>
      <vt:lpstr>'Rudolf  Serkin 1928'!GV_Serkin_Rudolf1928_Var22</vt:lpstr>
      <vt:lpstr>'Rudolf  Serkin 1928'!GV_Serkin_Rudolf1928_Var23</vt:lpstr>
      <vt:lpstr>'Rudolf  Serkin 1928'!GV_Serkin_Rudolf1928_Var24</vt:lpstr>
      <vt:lpstr>'Rudolf  Serkin 1928'!GV_Serkin_Rudolf1928_Var25_1</vt:lpstr>
      <vt:lpstr>'Rudolf  Serkin 1928'!GV_Serkin_Rudolf1928_Var26</vt:lpstr>
      <vt:lpstr>'Rudolf  Serkin 1928'!GV_Serkin_Rudolf1928_Var27</vt:lpstr>
      <vt:lpstr>'Rudolf  Serkin 1928'!GV_Serkin_Rudolf1928_Var28</vt:lpstr>
      <vt:lpstr>'Rudolf  Serkin 1928'!GV_Serkin_Rudolf1928_Var29</vt:lpstr>
      <vt:lpstr>'Rudolf  Serkin 1928'!GV_Serkin_Rudolf1928_Var30</vt:lpstr>
      <vt:lpstr>'Silver 1957'!GV_Silver_1957_Aria1</vt:lpstr>
      <vt:lpstr>'Silver 1957'!GV_Silver_1957_Aria2</vt:lpstr>
      <vt:lpstr>'Silver 1957'!GV_Silver_1957_Var01</vt:lpstr>
      <vt:lpstr>'Silver 1957'!GV_Silver_1957_Var02</vt:lpstr>
      <vt:lpstr>'Silver 1957'!GV_Silver_1957_Var03</vt:lpstr>
      <vt:lpstr>'Silver 1957'!GV_Silver_1957_Var04</vt:lpstr>
      <vt:lpstr>'Silver 1957'!GV_Silver_1957_Var05</vt:lpstr>
      <vt:lpstr>'Silver 1957'!GV_Silver_1957_Var06</vt:lpstr>
      <vt:lpstr>'Silver 1957'!GV_Silver_1957_Var07</vt:lpstr>
      <vt:lpstr>'Silver 1957'!GV_Silver_1957_Var08</vt:lpstr>
      <vt:lpstr>'Silver 1957'!GV_Silver_1957_Var09</vt:lpstr>
      <vt:lpstr>'Silver 1957'!GV_Silver_1957_Var10</vt:lpstr>
      <vt:lpstr>'Silver 1957'!GV_Silver_1957_Var11</vt:lpstr>
      <vt:lpstr>'Silver 1957'!GV_Silver_1957_Var12</vt:lpstr>
      <vt:lpstr>'Silver 1957'!GV_Silver_1957_Var13</vt:lpstr>
      <vt:lpstr>'Silver 1957'!GV_Silver_1957_Var14</vt:lpstr>
      <vt:lpstr>'Silver 1957'!GV_Silver_1957_Var15</vt:lpstr>
      <vt:lpstr>'Silver 1957'!GV_Silver_1957_Var17</vt:lpstr>
      <vt:lpstr>'Silver 1957'!GV_Silver_1957_Var18</vt:lpstr>
      <vt:lpstr>'Silver 1957'!GV_Silver_1957_Var19</vt:lpstr>
      <vt:lpstr>'Silver 1957'!GV_Silver_1957_Var20</vt:lpstr>
      <vt:lpstr>'Silver 1957'!GV_Silver_1957_Var21</vt:lpstr>
      <vt:lpstr>'Silver 1957'!GV_Silver_1957_Var22</vt:lpstr>
      <vt:lpstr>'Silver 1957'!GV_Silver_1957_Var23</vt:lpstr>
      <vt:lpstr>'Silver 1957'!GV_Silver_1957_Var24</vt:lpstr>
      <vt:lpstr>'Silver 1957'!GV_Silver_1957_Var25</vt:lpstr>
      <vt:lpstr>'Silver 1957'!GV_Silver_1957_Var26</vt:lpstr>
      <vt:lpstr>'Silver 1957'!GV_Silver_1957_Var27</vt:lpstr>
      <vt:lpstr>'Silver 1957'!GV_Silver_1957_Var28</vt:lpstr>
      <vt:lpstr>'Silver 1957'!GV_Silver_1957_Var29</vt:lpstr>
      <vt:lpstr>'Silver 1957'!GV_Silver_1957_Var30</vt:lpstr>
      <vt:lpstr>'Sokolov 1982 '!GV_Sokolov1982_Aria1</vt:lpstr>
      <vt:lpstr>'Sokolov 1982 '!GV_Sokolov1982_Aria2</vt:lpstr>
      <vt:lpstr>'Sokolov 1982 '!GV_Sokolov1982_Var01</vt:lpstr>
      <vt:lpstr>'Sokolov 1982 '!GV_Sokolov1982_Var02</vt:lpstr>
      <vt:lpstr>'Sokolov 1982 '!GV_Sokolov1982_Var03</vt:lpstr>
      <vt:lpstr>'Sokolov 1982 '!GV_Sokolov1982_Var04</vt:lpstr>
      <vt:lpstr>'Sokolov 1982 '!GV_Sokolov1982_Var05</vt:lpstr>
      <vt:lpstr>'Sokolov 1982 '!GV_Sokolov1982_Var06</vt:lpstr>
      <vt:lpstr>'Sokolov 1982 '!GV_Sokolov1982_Var07</vt:lpstr>
      <vt:lpstr>'Sokolov 1982 '!GV_Sokolov1982_Var08</vt:lpstr>
      <vt:lpstr>'Sokolov 1982 '!GV_Sokolov1982_Var09</vt:lpstr>
      <vt:lpstr>'Sokolov 1982 '!GV_Sokolov1982_Var10</vt:lpstr>
      <vt:lpstr>'Sokolov 1982 '!GV_Sokolov1982_Var11</vt:lpstr>
      <vt:lpstr>'Sokolov 1982 '!GV_Sokolov1982_Var12</vt:lpstr>
      <vt:lpstr>'Sokolov 1982 '!GV_Sokolov1982_Var13</vt:lpstr>
      <vt:lpstr>'Sokolov 1982 '!GV_Sokolov1982_Var14</vt:lpstr>
      <vt:lpstr>'Sokolov 1982 '!GV_Sokolov1982_Var14_2</vt:lpstr>
      <vt:lpstr>'Sokolov 1982 '!GV_Sokolov1982_Var15_1</vt:lpstr>
      <vt:lpstr>'Sokolov 1982 '!GV_Sokolov1982_Var16</vt:lpstr>
      <vt:lpstr>'Sokolov 1982 '!GV_Sokolov1982_Var17</vt:lpstr>
      <vt:lpstr>'Sokolov 1982 '!GV_Sokolov1982_Var18</vt:lpstr>
      <vt:lpstr>'Sokolov 1982 '!GV_Sokolov1982_Var19_1</vt:lpstr>
      <vt:lpstr>'Sokolov 1982 '!GV_Sokolov1982_Var20</vt:lpstr>
      <vt:lpstr>'Sokolov 1982 '!GV_Sokolov1982_Var21</vt:lpstr>
      <vt:lpstr>'Sokolov 1982 '!GV_Sokolov1982_Var22</vt:lpstr>
      <vt:lpstr>'Sokolov 1982 '!GV_Sokolov1982_Var23</vt:lpstr>
      <vt:lpstr>'Sokolov 1982 '!GV_Sokolov1982_Var24</vt:lpstr>
      <vt:lpstr>'Sokolov 1982 '!GV_Sokolov1982_Var25</vt:lpstr>
      <vt:lpstr>'Sokolov 1982 '!GV_Sokolov1982_Var26</vt:lpstr>
      <vt:lpstr>'Sokolov 1982 '!GV_Sokolov1982_Var27</vt:lpstr>
      <vt:lpstr>'Sokolov 1982 '!GV_Sokolov1982_Var28</vt:lpstr>
      <vt:lpstr>'Sokolov 1982 '!GV_Sokolov1982_Var29</vt:lpstr>
      <vt:lpstr>'Sokolov 1982 '!GV_Sokolov1982_Var30</vt:lpstr>
      <vt:lpstr>'Staier 2009'!GV_Staier_2009_Aria1</vt:lpstr>
      <vt:lpstr>'Staier 2009'!GV_Staier_2009_Aria2</vt:lpstr>
      <vt:lpstr>'Staier 2009'!GV_Staier_2009_Var01</vt:lpstr>
      <vt:lpstr>'Staier 2009'!GV_Staier_2009_Var02</vt:lpstr>
      <vt:lpstr>'Staier 2009'!GV_Staier_2009_Var03</vt:lpstr>
      <vt:lpstr>'Staier 2009'!GV_Staier_2009_Var04</vt:lpstr>
      <vt:lpstr>'Staier 2009'!GV_Staier_2009_Var05</vt:lpstr>
      <vt:lpstr>'Staier 2009'!GV_Staier_2009_Var06</vt:lpstr>
      <vt:lpstr>'Staier 2009'!GV_Staier_2009_Var07</vt:lpstr>
      <vt:lpstr>'Staier 2009'!GV_Staier_2009_Var08</vt:lpstr>
      <vt:lpstr>'Staier 2009'!GV_Staier_2009_Var09</vt:lpstr>
      <vt:lpstr>'Staier 2009'!GV_Staier_2009_Var10</vt:lpstr>
      <vt:lpstr>'Staier 2009'!GV_Staier_2009_Var11</vt:lpstr>
      <vt:lpstr>'Staier 2009'!GV_Staier_2009_Var12</vt:lpstr>
      <vt:lpstr>'Staier 2009'!GV_Staier_2009_Var13</vt:lpstr>
      <vt:lpstr>'Staier 2009'!GV_Staier_2009_Var14</vt:lpstr>
      <vt:lpstr>'Staier 2009'!GV_Staier_2009_Var15</vt:lpstr>
      <vt:lpstr>'Staier 2009'!GV_Staier_2009_Var17</vt:lpstr>
      <vt:lpstr>'Staier 2009'!GV_Staier_2009_Var18</vt:lpstr>
      <vt:lpstr>'Staier 2009'!GV_Staier_2009_Var19</vt:lpstr>
      <vt:lpstr>'Staier 2009'!GV_Staier_2009_Var20</vt:lpstr>
      <vt:lpstr>'Staier 2009'!GV_Staier_2009_Var21</vt:lpstr>
      <vt:lpstr>'Staier 2009'!GV_Staier_2009_Var22</vt:lpstr>
      <vt:lpstr>'Staier 2009'!GV_Staier_2009_Var23</vt:lpstr>
      <vt:lpstr>'Staier 2009'!GV_Staier_2009_Var24</vt:lpstr>
      <vt:lpstr>'Staier 2009'!GV_Staier_2009_Var25</vt:lpstr>
      <vt:lpstr>'Staier 2009'!GV_Staier_2009_Var26</vt:lpstr>
      <vt:lpstr>'Staier 2009'!GV_Staier_2009_Var27</vt:lpstr>
      <vt:lpstr>'Staier 2009'!GV_Staier_2009_Var28</vt:lpstr>
      <vt:lpstr>'Staier 2009'!GV_Staier_2009_Var29</vt:lpstr>
      <vt:lpstr>'Staier 2009'!GV_Staier_2009_Var30</vt:lpstr>
      <vt:lpstr>'Sultan 1959'!GV_Sultan_1959_Aria1_1</vt:lpstr>
      <vt:lpstr>'Sultan 1959'!GV_Sultan_1959_Aria2</vt:lpstr>
      <vt:lpstr>'Sultan 1959'!GV_Sultan_1959_Var01</vt:lpstr>
      <vt:lpstr>'Sultan 1959'!GV_Sultan_1959_Var02</vt:lpstr>
      <vt:lpstr>'Sultan 1959'!GV_Sultan_1959_Var03</vt:lpstr>
      <vt:lpstr>'Sultan 1959'!GV_Sultan_1959_Var04</vt:lpstr>
      <vt:lpstr>'Sultan 1959'!GV_Sultan_1959_Var05</vt:lpstr>
      <vt:lpstr>'Sultan 1959'!GV_Sultan_1959_Var06</vt:lpstr>
      <vt:lpstr>'Sultan 1959'!GV_Sultan_1959_Var07</vt:lpstr>
      <vt:lpstr>'Sultan 1959'!GV_Sultan_1959_Var08</vt:lpstr>
      <vt:lpstr>'Sultan 1959'!GV_Sultan_1959_Var09</vt:lpstr>
      <vt:lpstr>'Sultan 1959'!GV_Sultan_1959_Var10</vt:lpstr>
      <vt:lpstr>'Sultan 1959'!GV_Sultan_1959_Var11</vt:lpstr>
      <vt:lpstr>'Sultan 1959'!GV_Sultan_1959_Var12</vt:lpstr>
      <vt:lpstr>'Sultan 1959'!GV_Sultan_1959_Var13</vt:lpstr>
      <vt:lpstr>'Sultan 1959'!GV_Sultan_1959_Var14</vt:lpstr>
      <vt:lpstr>'Sultan 1959'!GV_Sultan_1959_Var15</vt:lpstr>
      <vt:lpstr>'Sultan 1959'!GV_Sultan_1959_Var17</vt:lpstr>
      <vt:lpstr>'Sultan 1959'!GV_Sultan_1959_Var18</vt:lpstr>
      <vt:lpstr>'Sultan 1959'!GV_Sultan_1959_Var19</vt:lpstr>
      <vt:lpstr>'Sultan 1959'!GV_Sultan_1959_Var20</vt:lpstr>
      <vt:lpstr>'Sultan 1959'!GV_Sultan_1959_Var21</vt:lpstr>
      <vt:lpstr>'Sultan 1959'!GV_Sultan_1959_Var22</vt:lpstr>
      <vt:lpstr>'Sultan 1959'!GV_Sultan_1959_Var23</vt:lpstr>
      <vt:lpstr>'Sultan 1959'!GV_Sultan_1959_Var24</vt:lpstr>
      <vt:lpstr>'Sultan 1959'!GV_Sultan_1959_Var25</vt:lpstr>
      <vt:lpstr>'Sultan 1959'!GV_Sultan_1959_Var26</vt:lpstr>
      <vt:lpstr>'Sultan 1959'!GV_Sultan_1959_Var27</vt:lpstr>
      <vt:lpstr>'Sultan 1959'!GV_Sultan_1959_Var28</vt:lpstr>
      <vt:lpstr>'Sultan 1959'!GV_Sultan_1959_Var29</vt:lpstr>
      <vt:lpstr>'Sultan 1959'!GV_Sultan_1959_Var30</vt:lpstr>
      <vt:lpstr>'Takahashi 1976'!GV_Takahashi_1976_Aria1</vt:lpstr>
      <vt:lpstr>'Takahashi 1976'!GV_Takahashi_1976_Aria2</vt:lpstr>
      <vt:lpstr>'Takahashi 1976'!GV_Takahashi_1976_Var01</vt:lpstr>
      <vt:lpstr>'Takahashi 1976'!GV_Takahashi_1976_Var02</vt:lpstr>
      <vt:lpstr>'Takahashi 1976'!GV_Takahashi_1976_Var03</vt:lpstr>
      <vt:lpstr>'Takahashi 1976'!GV_Takahashi_1976_Var04</vt:lpstr>
      <vt:lpstr>'Takahashi 1976'!GV_Takahashi_1976_Var05</vt:lpstr>
      <vt:lpstr>'Takahashi 1976'!GV_Takahashi_1976_Var06</vt:lpstr>
      <vt:lpstr>'Takahashi 1976'!GV_Takahashi_1976_Var07</vt:lpstr>
      <vt:lpstr>'Takahashi 1976'!GV_Takahashi_1976_Var08</vt:lpstr>
      <vt:lpstr>'Takahashi 1976'!GV_Takahashi_1976_Var09</vt:lpstr>
      <vt:lpstr>'Takahashi 1976'!GV_Takahashi_1976_Var10</vt:lpstr>
      <vt:lpstr>'Takahashi 1976'!GV_Takahashi_1976_Var11</vt:lpstr>
      <vt:lpstr>'Takahashi 1976'!GV_Takahashi_1976_Var12</vt:lpstr>
      <vt:lpstr>'Takahashi 1976'!GV_Takahashi_1976_Var13</vt:lpstr>
      <vt:lpstr>'Takahashi 1976'!GV_Takahashi_1976_Var14</vt:lpstr>
      <vt:lpstr>'Takahashi 1976'!GV_Takahashi_1976_Var15</vt:lpstr>
      <vt:lpstr>'Takahashi 1976'!GV_Takahashi_1976_Var17</vt:lpstr>
      <vt:lpstr>'Takahashi 1976'!GV_Takahashi_1976_Var18</vt:lpstr>
      <vt:lpstr>'Takahashi 1976'!GV_Takahashi_1976_Var19</vt:lpstr>
      <vt:lpstr>'Takahashi 1976'!GV_Takahashi_1976_Var20</vt:lpstr>
      <vt:lpstr>'Takahashi 1976'!GV_Takahashi_1976_Var21</vt:lpstr>
      <vt:lpstr>'Takahashi 1976'!GV_Takahashi_1976_Var22</vt:lpstr>
      <vt:lpstr>'Takahashi 1976'!GV_Takahashi_1976_Var23</vt:lpstr>
      <vt:lpstr>'Takahashi 1976'!GV_Takahashi_1976_Var24</vt:lpstr>
      <vt:lpstr>'Takahashi 1976'!GV_Takahashi_1976_Var25</vt:lpstr>
      <vt:lpstr>'Takahashi 1976'!GV_Takahashi_1976_Var26</vt:lpstr>
      <vt:lpstr>'Takahashi 1976'!GV_Takahashi_1976_Var27</vt:lpstr>
      <vt:lpstr>'Takahashi 1976'!GV_Takahashi_1976_Var28</vt:lpstr>
      <vt:lpstr>'Takahashi 1976'!GV_Takahashi_1976_Var29</vt:lpstr>
      <vt:lpstr>'Takahashi 1976'!GV_Takahashi_1976_Var30</vt:lpstr>
      <vt:lpstr>'Takahashi 2004'!GV_Takahashi2004_Aria1</vt:lpstr>
      <vt:lpstr>'Takahashi 2004'!GV_Takahashi2004_Aria2</vt:lpstr>
      <vt:lpstr>'Takahashi 2004'!GV_Takahashi2004_Var01</vt:lpstr>
      <vt:lpstr>'Takahashi 2004'!GV_Takahashi2004_Var02</vt:lpstr>
      <vt:lpstr>'Takahashi 2004'!GV_Takahashi2004_Var03</vt:lpstr>
      <vt:lpstr>'Takahashi 2004'!GV_Takahashi2004_Var04</vt:lpstr>
      <vt:lpstr>'Takahashi 2004'!GV_Takahashi2004_Var05</vt:lpstr>
      <vt:lpstr>'Takahashi 2004'!GV_Takahashi2004_Var06</vt:lpstr>
      <vt:lpstr>'Takahashi 2004'!GV_Takahashi2004_Var07</vt:lpstr>
      <vt:lpstr>'Takahashi 2004'!GV_Takahashi2004_Var08</vt:lpstr>
      <vt:lpstr>'Takahashi 2004'!GV_Takahashi2004_Var09</vt:lpstr>
      <vt:lpstr>'Takahashi 2004'!GV_Takahashi2004_Var10</vt:lpstr>
      <vt:lpstr>'Takahashi 2004'!GV_Takahashi2004_Var11</vt:lpstr>
      <vt:lpstr>'Takahashi 2004'!GV_Takahashi2004_Var12</vt:lpstr>
      <vt:lpstr>'Takahashi 2004'!GV_Takahashi2004_Var13</vt:lpstr>
      <vt:lpstr>'Takahashi 2004'!GV_Takahashi2004_Var14</vt:lpstr>
      <vt:lpstr>'Takahashi 2004'!GV_Takahashi2004_Var15</vt:lpstr>
      <vt:lpstr>'Takahashi 2004'!GV_Takahashi2004_Var16</vt:lpstr>
      <vt:lpstr>'Takahashi 2004'!GV_Takahashi2004_Var17</vt:lpstr>
      <vt:lpstr>'Takahashi 2004'!GV_Takahashi2004_Var18</vt:lpstr>
      <vt:lpstr>'Takahashi 2004'!GV_Takahashi2004_Var19</vt:lpstr>
      <vt:lpstr>'Takahashi 2004'!GV_Takahashi2004_Var20</vt:lpstr>
      <vt:lpstr>'Takahashi 2004'!GV_Takahashi2004_Var21</vt:lpstr>
      <vt:lpstr>'Takahashi 2004'!GV_Takahashi2004_Var22</vt:lpstr>
      <vt:lpstr>'Takahashi 2004'!GV_Takahashi2004_Var23</vt:lpstr>
      <vt:lpstr>'Takahashi 2004'!GV_Takahashi2004_Var24</vt:lpstr>
      <vt:lpstr>'Takahashi 2004'!GV_Takahashi2004_Var25</vt:lpstr>
      <vt:lpstr>'Takahashi 2004'!GV_Takahashi2004_Var26</vt:lpstr>
      <vt:lpstr>'Takahashi 2004'!GV_Takahashi2004_Var27</vt:lpstr>
      <vt:lpstr>'Takahashi 2004'!GV_Takahashi2004_Var28</vt:lpstr>
      <vt:lpstr>'Takahashi 2004'!GV_Takahashi2004_Var29</vt:lpstr>
      <vt:lpstr>'Takahashi 2004'!GV_Takahashi2004_Var30</vt:lpstr>
      <vt:lpstr>'Tipo 1986'!GV_Tipo_1986_Aria1</vt:lpstr>
      <vt:lpstr>'Tipo 1986'!GV_Tipo_1986_Aria2</vt:lpstr>
      <vt:lpstr>'Tipo 1986'!GV_Tipo_1986_Var01</vt:lpstr>
      <vt:lpstr>'Tipo 1986'!GV_Tipo_1986_Var02</vt:lpstr>
      <vt:lpstr>'Tipo 1986'!GV_Tipo_1986_Var03</vt:lpstr>
      <vt:lpstr>'Tipo 1986'!GV_Tipo_1986_Var04</vt:lpstr>
      <vt:lpstr>'Tipo 1986'!GV_Tipo_1986_Var05</vt:lpstr>
      <vt:lpstr>'Tipo 1986'!GV_Tipo_1986_Var06</vt:lpstr>
      <vt:lpstr>'Tipo 1986'!GV_Tipo_1986_Var07</vt:lpstr>
      <vt:lpstr>'Tipo 1986'!GV_Tipo_1986_Var08</vt:lpstr>
      <vt:lpstr>'Tipo 1986'!GV_Tipo_1986_Var09</vt:lpstr>
      <vt:lpstr>'Tipo 1986'!GV_Tipo_1986_Var10</vt:lpstr>
      <vt:lpstr>'Tipo 1986'!GV_Tipo_1986_Var11</vt:lpstr>
      <vt:lpstr>'Tipo 1986'!GV_Tipo_1986_Var12</vt:lpstr>
      <vt:lpstr>'Tipo 1986'!GV_Tipo_1986_Var13</vt:lpstr>
      <vt:lpstr>'Tipo 1986'!GV_Tipo_1986_Var14</vt:lpstr>
      <vt:lpstr>'Tipo 1986'!GV_Tipo_1986_Var15</vt:lpstr>
      <vt:lpstr>'Tipo 1986'!GV_Tipo_1986_Var17</vt:lpstr>
      <vt:lpstr>'Tipo 1986'!GV_Tipo_1986_Var18</vt:lpstr>
      <vt:lpstr>'Tipo 1986'!GV_Tipo_1986_Var19</vt:lpstr>
      <vt:lpstr>'Tipo 1986'!GV_Tipo_1986_Var20</vt:lpstr>
      <vt:lpstr>'Tipo 1986'!GV_Tipo_1986_Var21</vt:lpstr>
      <vt:lpstr>'Tipo 1986'!GV_Tipo_1986_Var22</vt:lpstr>
      <vt:lpstr>'Tipo 1986'!GV_Tipo_1986_Var23</vt:lpstr>
      <vt:lpstr>'Tipo 1986'!GV_Tipo_1986_Var24</vt:lpstr>
      <vt:lpstr>'Tipo 1986'!GV_Tipo_1986_Var25</vt:lpstr>
      <vt:lpstr>'Tipo 1986'!GV_Tipo_1986_Var26</vt:lpstr>
      <vt:lpstr>'Tipo 1986'!GV_Tipo_1986_Var27</vt:lpstr>
      <vt:lpstr>'Tipo 1986'!GV_Tipo_1986_Var28</vt:lpstr>
      <vt:lpstr>'Tipo 1986'!GV_Tipo_1986_Var29</vt:lpstr>
      <vt:lpstr>'Tipo 1986'!GV_Tipo_1986_Var30</vt:lpstr>
      <vt:lpstr>'Tureck 1957'!GV_Tureck1957_Aria1</vt:lpstr>
      <vt:lpstr>'Tureck 1957'!GV_Tureck1957_Aria2</vt:lpstr>
      <vt:lpstr>'Tureck 1957'!GV_Tureck1957_Var01</vt:lpstr>
      <vt:lpstr>'Tureck 1957'!GV_Tureck1957_Var02</vt:lpstr>
      <vt:lpstr>'Tureck 1957'!GV_Tureck1957_Var03</vt:lpstr>
      <vt:lpstr>'Tureck 1957'!GV_Tureck1957_Var04</vt:lpstr>
      <vt:lpstr>'Tureck 1957'!GV_Tureck1957_Var05</vt:lpstr>
      <vt:lpstr>'Tureck 1957'!GV_Tureck1957_Var06</vt:lpstr>
      <vt:lpstr>'Tureck 1957'!GV_Tureck1957_Var07</vt:lpstr>
      <vt:lpstr>'Tureck 1957'!GV_Tureck1957_Var08</vt:lpstr>
      <vt:lpstr>'Tureck 1957'!GV_Tureck1957_Var09</vt:lpstr>
      <vt:lpstr>'Tureck 1957'!GV_Tureck1957_Var10</vt:lpstr>
      <vt:lpstr>'Tureck 1957'!GV_Tureck1957_Var11</vt:lpstr>
      <vt:lpstr>'Tureck 1957'!GV_Tureck1957_Var12</vt:lpstr>
      <vt:lpstr>'Tureck 1957'!GV_Tureck1957_Var13</vt:lpstr>
      <vt:lpstr>'Tureck 1957'!GV_Tureck1957_Var14</vt:lpstr>
      <vt:lpstr>'Tureck 1957'!GV_Tureck1957_Var15</vt:lpstr>
      <vt:lpstr>'Tureck 1957'!GV_Tureck1957_Var16</vt:lpstr>
      <vt:lpstr>'Tureck 1957'!GV_Tureck1957_Var17</vt:lpstr>
      <vt:lpstr>'Tureck 1957'!GV_Tureck1957_Var18</vt:lpstr>
      <vt:lpstr>'Tureck 1957'!GV_Tureck1957_Var19</vt:lpstr>
      <vt:lpstr>'Tureck 1957'!GV_Tureck1957_Var20</vt:lpstr>
      <vt:lpstr>'Tureck 1957'!GV_Tureck1957_Var21</vt:lpstr>
      <vt:lpstr>'Tureck 1957'!GV_Tureck1957_Var22</vt:lpstr>
      <vt:lpstr>'Tureck 1957'!GV_Tureck1957_Var23</vt:lpstr>
      <vt:lpstr>'Tureck 1957'!GV_Tureck1957_Var24</vt:lpstr>
      <vt:lpstr>'Tureck 1957'!GV_Tureck1957_Var25</vt:lpstr>
      <vt:lpstr>'Tureck 1957'!GV_Tureck1957_Var26</vt:lpstr>
      <vt:lpstr>'Tureck 1957'!GV_Tureck1957_Var27</vt:lpstr>
      <vt:lpstr>'Tureck 1957'!GV_Tureck1957_Var28</vt:lpstr>
      <vt:lpstr>'Tureck 1957'!GV_Tureck1957_Var29</vt:lpstr>
      <vt:lpstr>'Tureck 1957'!GV_Tureck1957_Var30</vt:lpstr>
      <vt:lpstr>'Tureck 1998'!GV_Tureck1998_Aria1</vt:lpstr>
      <vt:lpstr>'Tureck 1998'!GV_Tureck1998_Aria2</vt:lpstr>
      <vt:lpstr>'Tureck 1998'!GV_Tureck1998_Var01</vt:lpstr>
      <vt:lpstr>'Tureck 1998'!GV_Tureck1998_Var02</vt:lpstr>
      <vt:lpstr>'Tureck 1998'!GV_Tureck1998_Var03</vt:lpstr>
      <vt:lpstr>'Tureck 1998'!GV_Tureck1998_Var04</vt:lpstr>
      <vt:lpstr>'Tureck 1998'!GV_Tureck1998_Var05</vt:lpstr>
      <vt:lpstr>'Tureck 1998'!GV_Tureck1998_Var06</vt:lpstr>
      <vt:lpstr>'Tureck 1998'!GV_Tureck1998_Var07</vt:lpstr>
      <vt:lpstr>'Tureck 1998'!GV_Tureck1998_Var08</vt:lpstr>
      <vt:lpstr>'Tureck 1998'!GV_Tureck1998_Var09</vt:lpstr>
      <vt:lpstr>'Tureck 1998'!GV_Tureck1998_Var10</vt:lpstr>
      <vt:lpstr>'Tureck 1998'!GV_Tureck1998_Var11</vt:lpstr>
      <vt:lpstr>'Tureck 1998'!GV_Tureck1998_Var12</vt:lpstr>
      <vt:lpstr>'Tureck 1998'!GV_Tureck1998_Var13</vt:lpstr>
      <vt:lpstr>'Tureck 1998'!GV_Tureck1998_Var14</vt:lpstr>
      <vt:lpstr>'Tureck 1998'!GV_Tureck1998_Var15</vt:lpstr>
      <vt:lpstr>'Tureck 1998'!GV_Tureck1998_Var16</vt:lpstr>
      <vt:lpstr>'Tureck 1998'!GV_Tureck1998_Var17</vt:lpstr>
      <vt:lpstr>'Tureck 1998'!GV_Tureck1998_Var18</vt:lpstr>
      <vt:lpstr>'Tureck 1998'!GV_Tureck1998_Var19</vt:lpstr>
      <vt:lpstr>'Tureck 1998'!GV_Tureck1998_Var20</vt:lpstr>
      <vt:lpstr>'Tureck 1998'!GV_Tureck1998_Var21</vt:lpstr>
      <vt:lpstr>'Tureck 1998'!GV_Tureck1998_Var22</vt:lpstr>
      <vt:lpstr>'Tureck 1998'!GV_Tureck1998_Var23</vt:lpstr>
      <vt:lpstr>'Tureck 1998'!GV_Tureck1998_Var24</vt:lpstr>
      <vt:lpstr>'Tureck 1998'!GV_Tureck1998_Var25</vt:lpstr>
      <vt:lpstr>'Tureck 1998'!GV_Tureck1998_Var26</vt:lpstr>
      <vt:lpstr>'Tureck 1998'!GV_Tureck1998_Var27</vt:lpstr>
      <vt:lpstr>'Tureck 1998'!GV_Tureck1998_Var28</vt:lpstr>
      <vt:lpstr>'Tureck 1998'!GV_Tureck1998_Var29</vt:lpstr>
      <vt:lpstr>'Tureck 1998'!GV_Tureck1998_Var30</vt:lpstr>
      <vt:lpstr>'Verlet 1992'!GV_Verlet1992_Aria1</vt:lpstr>
      <vt:lpstr>'Verlet 1992'!GV_Verlet1992_Aria2</vt:lpstr>
      <vt:lpstr>'Verlet 1992'!GV_Verlet1992_Var01</vt:lpstr>
      <vt:lpstr>'Verlet 1992'!GV_Verlet1992_Var02</vt:lpstr>
      <vt:lpstr>'Verlet 1992'!GV_Verlet1992_Var03</vt:lpstr>
      <vt:lpstr>'Verlet 1992'!GV_Verlet1992_Var04</vt:lpstr>
      <vt:lpstr>'Verlet 1992'!GV_Verlet1992_Var05</vt:lpstr>
      <vt:lpstr>'Verlet 1992'!GV_Verlet1992_Var06</vt:lpstr>
      <vt:lpstr>'Verlet 1992'!GV_Verlet1992_Var07</vt:lpstr>
      <vt:lpstr>'Verlet 1992'!GV_Verlet1992_Var08</vt:lpstr>
      <vt:lpstr>'Verlet 1992'!GV_Verlet1992_Var09</vt:lpstr>
      <vt:lpstr>'Verlet 1992'!GV_Verlet1992_Var10</vt:lpstr>
      <vt:lpstr>'Verlet 1992'!GV_Verlet1992_Var11</vt:lpstr>
      <vt:lpstr>'Verlet 1992'!GV_Verlet1992_Var12</vt:lpstr>
      <vt:lpstr>'Verlet 1992'!GV_Verlet1992_Var13</vt:lpstr>
      <vt:lpstr>'Verlet 1992'!GV_Verlet1992_Var14</vt:lpstr>
      <vt:lpstr>'Verlet 1992'!GV_Verlet1992_Var15</vt:lpstr>
      <vt:lpstr>'Verlet 1992'!GV_Verlet1992_Var16</vt:lpstr>
      <vt:lpstr>'Verlet 1992'!GV_Verlet1992_Var17</vt:lpstr>
      <vt:lpstr>'Verlet 1992'!GV_Verlet1992_Var18</vt:lpstr>
      <vt:lpstr>'Verlet 1992'!GV_Verlet1992_Var19</vt:lpstr>
      <vt:lpstr>'Verlet 1992'!GV_Verlet1992_Var20</vt:lpstr>
      <vt:lpstr>'Verlet 1992'!GV_Verlet1992_Var21</vt:lpstr>
      <vt:lpstr>'Verlet 1992'!GV_Verlet1992_Var22</vt:lpstr>
      <vt:lpstr>'Verlet 1992'!GV_Verlet1992_Var23</vt:lpstr>
      <vt:lpstr>'Verlet 1992'!GV_Verlet1992_Var24</vt:lpstr>
      <vt:lpstr>'Verlet 1992'!GV_Verlet1992_Var25</vt:lpstr>
      <vt:lpstr>'Verlet 1992'!GV_Verlet1992_Var26</vt:lpstr>
      <vt:lpstr>'Verlet 1992'!GV_Verlet1992_Var27</vt:lpstr>
      <vt:lpstr>'Verlet 1992'!GV_Verlet1992_Var28</vt:lpstr>
      <vt:lpstr>'Verlet 1992'!GV_Verlet1992_Var29</vt:lpstr>
      <vt:lpstr>'Verlet 1992'!GV_Verlet1992_Var30</vt:lpstr>
      <vt:lpstr>'Vladar 1997'!GV_Vladar1997_Aria1</vt:lpstr>
      <vt:lpstr>'Vladar 1997'!GV_Vladar1997_Aria2</vt:lpstr>
      <vt:lpstr>'Vladar 1997'!GV_Vladar1997_Var01</vt:lpstr>
      <vt:lpstr>'Vladar 1997'!GV_Vladar1997_Var02</vt:lpstr>
      <vt:lpstr>'Vladar 1997'!GV_Vladar1997_Var03</vt:lpstr>
      <vt:lpstr>'Vladar 1997'!GV_Vladar1997_Var04</vt:lpstr>
      <vt:lpstr>'Vladar 1997'!GV_Vladar1997_Var05</vt:lpstr>
      <vt:lpstr>'Vladar 1997'!GV_Vladar1997_Var06</vt:lpstr>
      <vt:lpstr>'Vladar 1997'!GV_Vladar1997_Var07</vt:lpstr>
      <vt:lpstr>'Vladar 1997'!GV_Vladar1997_Var08</vt:lpstr>
      <vt:lpstr>'Vladar 1997'!GV_Vladar1997_Var09</vt:lpstr>
      <vt:lpstr>'Vladar 1997'!GV_Vladar1997_Var10</vt:lpstr>
      <vt:lpstr>'Vladar 1997'!GV_Vladar1997_Var11</vt:lpstr>
      <vt:lpstr>'Vladar 1997'!GV_Vladar1997_Var12</vt:lpstr>
      <vt:lpstr>'Vladar 1997'!GV_Vladar1997_Var13</vt:lpstr>
      <vt:lpstr>'Vladar 1997'!GV_Vladar1997_Var14</vt:lpstr>
      <vt:lpstr>'Vladar 1997'!GV_Vladar1997_Var15</vt:lpstr>
      <vt:lpstr>'Vladar 1997'!GV_Vladar1997_Var16</vt:lpstr>
      <vt:lpstr>'Vladar 1997'!GV_Vladar1997_Var17</vt:lpstr>
      <vt:lpstr>'Vladar 1997'!GV_Vladar1997_Var18</vt:lpstr>
      <vt:lpstr>'Vladar 1997'!GV_Vladar1997_Var19</vt:lpstr>
      <vt:lpstr>'Vladar 1997'!GV_Vladar1997_Var20</vt:lpstr>
      <vt:lpstr>'Vladar 1997'!GV_Vladar1997_Var21</vt:lpstr>
      <vt:lpstr>'Vladar 1997'!GV_Vladar1997_Var22</vt:lpstr>
      <vt:lpstr>'Vladar 1997'!GV_Vladar1997_Var23</vt:lpstr>
      <vt:lpstr>'Vladar 1997'!GV_Vladar1997_Var24</vt:lpstr>
      <vt:lpstr>'Vladar 1997'!GV_Vladar1997_Var25</vt:lpstr>
      <vt:lpstr>'Vladar 1997'!GV_Vladar1997_Var26</vt:lpstr>
      <vt:lpstr>'Vladar 1997'!GV_Vladar1997_Var27</vt:lpstr>
      <vt:lpstr>'Vladar 1997'!GV_Vladar1997_Var28</vt:lpstr>
      <vt:lpstr>'Vladar 1997'!GV_Vladar1997_Var29</vt:lpstr>
      <vt:lpstr>'Vladar 1997'!GV_Vladar1997_Var30</vt:lpstr>
      <vt:lpstr>'Weissenberg 1981'!GV_Weissenberg1981_Aria1</vt:lpstr>
      <vt:lpstr>'Weissenberg 1981'!GV_Weissenberg1981_Aria2</vt:lpstr>
      <vt:lpstr>'Weissenberg 1981'!GV_Weissenberg1981_Var01</vt:lpstr>
      <vt:lpstr>'Weissenberg 1981'!GV_Weissenberg1981_Var02</vt:lpstr>
      <vt:lpstr>'Weissenberg 1981'!GV_Weissenberg1981_Var03</vt:lpstr>
      <vt:lpstr>'Weissenberg 1981'!GV_Weissenberg1981_Var04</vt:lpstr>
      <vt:lpstr>'Weissenberg 1981'!GV_Weissenberg1981_Var05</vt:lpstr>
      <vt:lpstr>'Weissenberg 1981'!GV_Weissenberg1981_Var06</vt:lpstr>
      <vt:lpstr>'Weissenberg 1981'!GV_Weissenberg1981_Var07</vt:lpstr>
      <vt:lpstr>'Weissenberg 1981'!GV_Weissenberg1981_Var08</vt:lpstr>
      <vt:lpstr>'Weissenberg 1981'!GV_Weissenberg1981_Var09</vt:lpstr>
      <vt:lpstr>'Weissenberg 1981'!GV_Weissenberg1981_Var10</vt:lpstr>
      <vt:lpstr>'Weissenberg 1981'!GV_Weissenberg1981_Var11</vt:lpstr>
      <vt:lpstr>'Weissenberg 1981'!GV_Weissenberg1981_Var12</vt:lpstr>
      <vt:lpstr>'Weissenberg 1981'!GV_Weissenberg1981_Var13</vt:lpstr>
      <vt:lpstr>'Weissenberg 1981'!GV_Weissenberg1981_Var14</vt:lpstr>
      <vt:lpstr>'Weissenberg 1981'!GV_Weissenberg1981_Var15</vt:lpstr>
      <vt:lpstr>'Weissenberg 1981'!GV_Weissenberg1981_Var17</vt:lpstr>
      <vt:lpstr>'Weissenberg 1981'!GV_Weissenberg1981_Var18</vt:lpstr>
      <vt:lpstr>'Weissenberg 1981'!GV_Weissenberg1981_Var19</vt:lpstr>
      <vt:lpstr>'Weissenberg 1981'!GV_Weissenberg1981_Var20</vt:lpstr>
      <vt:lpstr>'Weissenberg 1981'!GV_Weissenberg1981_Var21</vt:lpstr>
      <vt:lpstr>'Weissenberg 1981'!GV_Weissenberg1981_Var22</vt:lpstr>
      <vt:lpstr>'Weissenberg 1981'!GV_Weissenberg1981_Var23</vt:lpstr>
      <vt:lpstr>'Weissenberg 1981'!GV_Weissenberg1981_Var24</vt:lpstr>
      <vt:lpstr>'Weissenberg 1981'!GV_Weissenberg1981_Var25</vt:lpstr>
      <vt:lpstr>'Weissenberg 1981'!GV_Weissenberg1981_Var26</vt:lpstr>
      <vt:lpstr>'Weissenberg 1981'!GV_Weissenberg1981_Var27</vt:lpstr>
      <vt:lpstr>'Weissenberg 1981'!GV_Weissenberg1981_Var28</vt:lpstr>
      <vt:lpstr>'Weissenberg 1981'!GV_Weissenberg1981_Var29</vt:lpstr>
      <vt:lpstr>'Weissenberg 1981'!GV_Weissenberg1981_Var30</vt:lpstr>
      <vt:lpstr>'Zhu 2007'!GV_Zhu_Xiao_Mei2007_Aria1</vt:lpstr>
      <vt:lpstr>'Zhu 2007'!GV_Zhu_Xiao_Mei2007_Aria2</vt:lpstr>
      <vt:lpstr>'Zhu 2007'!GV_Zhu_Xiao_Mei2007_Var01</vt:lpstr>
      <vt:lpstr>'Zhu 2007'!GV_Zhu_Xiao_Mei2007_Var02</vt:lpstr>
      <vt:lpstr>'Zhu 2007'!GV_Zhu_Xiao_Mei2007_Var03</vt:lpstr>
      <vt:lpstr>'Zhu 2007'!GV_Zhu_Xiao_Mei2007_Var04</vt:lpstr>
      <vt:lpstr>'Zhu 2007'!GV_Zhu_Xiao_Mei2007_Var05</vt:lpstr>
      <vt:lpstr>'Zhu 2007'!GV_Zhu_Xiao_Mei2007_Var06</vt:lpstr>
      <vt:lpstr>'Zhu 2007'!GV_Zhu_Xiao_Mei2007_Var07</vt:lpstr>
      <vt:lpstr>'Zhu 2007'!GV_Zhu_Xiao_Mei2007_Var08</vt:lpstr>
      <vt:lpstr>'Zhu 2007'!GV_Zhu_Xiao_Mei2007_Var09</vt:lpstr>
      <vt:lpstr>'Zhu 2007'!GV_Zhu_Xiao_Mei2007_Var10</vt:lpstr>
      <vt:lpstr>'Zhu 2007'!GV_Zhu_Xiao_Mei2007_Var11</vt:lpstr>
      <vt:lpstr>'Zhu 2007'!GV_Zhu_Xiao_Mei2007_Var12</vt:lpstr>
      <vt:lpstr>'Zhu 2007'!GV_Zhu_Xiao_Mei2007_Var13</vt:lpstr>
      <vt:lpstr>'Zhu 2007'!GV_Zhu_Xiao_Mei2007_Var14</vt:lpstr>
      <vt:lpstr>'Zhu 2007'!GV_Zhu_Xiao_Mei2007_Var15</vt:lpstr>
      <vt:lpstr>'Zhu 2007'!GV_Zhu_Xiao_Mei2007_Var16</vt:lpstr>
      <vt:lpstr>'Zhu 2007'!GV_Zhu_Xiao_Mei2007_Var17</vt:lpstr>
      <vt:lpstr>'Zhu 2007'!GV_Zhu_Xiao_Mei2007_Var18</vt:lpstr>
      <vt:lpstr>'Zhu 2007'!GV_Zhu_Xiao_Mei2007_Var19</vt:lpstr>
      <vt:lpstr>'Zhu 2007'!GV_Zhu_Xiao_Mei2007_Var20</vt:lpstr>
      <vt:lpstr>'Zhu 2007'!GV_Zhu_Xiao_Mei2007_Var21</vt:lpstr>
      <vt:lpstr>'Zhu 2007'!GV_Zhu_Xiao_Mei2007_Var22</vt:lpstr>
      <vt:lpstr>'Zhu 2007'!GV_Zhu_Xiao_Mei2007_Var23</vt:lpstr>
      <vt:lpstr>'Zhu 2007'!GV_Zhu_Xiao_Mei2007_Var24</vt:lpstr>
      <vt:lpstr>'Zhu 2007'!GV_Zhu_Xiao_Mei2007_Var25</vt:lpstr>
      <vt:lpstr>'Zhu 2007'!GV_Zhu_Xiao_Mei2007_Var26</vt:lpstr>
      <vt:lpstr>'Zhu 2007'!GV_Zhu_Xiao_Mei2007_Var27</vt:lpstr>
      <vt:lpstr>'Zhu 2007'!GV_Zhu_Xiao_Mei2007_Var28</vt:lpstr>
      <vt:lpstr>'Zhu 2007'!GV_Zhu_Xiao_Mei2007_Var29</vt:lpstr>
      <vt:lpstr>'Zhu 2007'!GV_Zhu_Xiao_Mei2007_Var30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Motavasseli</dc:creator>
  <cp:lastModifiedBy>Majid Motavasseli</cp:lastModifiedBy>
  <dcterms:created xsi:type="dcterms:W3CDTF">2021-12-10T11:21:51Z</dcterms:created>
  <dcterms:modified xsi:type="dcterms:W3CDTF">2021-12-10T11:24:21Z</dcterms:modified>
</cp:coreProperties>
</file>